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 tabRatio="914"/>
  </bookViews>
  <sheets>
    <sheet name="7.7 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9" i="6"/>
  <c r="J22" l="1"/>
  <c r="N22" s="1"/>
  <c r="H22"/>
  <c r="C22"/>
  <c r="G22" s="1"/>
  <c r="J21"/>
  <c r="N21" s="1"/>
  <c r="H21"/>
  <c r="C21"/>
  <c r="G21" s="1"/>
  <c r="J20"/>
  <c r="N20" s="1"/>
  <c r="H20"/>
  <c r="C20"/>
  <c r="G20" s="1"/>
  <c r="J19"/>
  <c r="N19" s="1"/>
  <c r="H19"/>
  <c r="C19"/>
  <c r="G19" s="1"/>
  <c r="L18"/>
  <c r="K18"/>
  <c r="J18"/>
  <c r="E18"/>
  <c r="D18"/>
  <c r="C18" s="1"/>
  <c r="B18"/>
  <c r="H18" s="1"/>
  <c r="J17"/>
  <c r="N17" s="1"/>
  <c r="H17"/>
  <c r="C17"/>
  <c r="G17" s="1"/>
  <c r="J16"/>
  <c r="N16" s="1"/>
  <c r="H16"/>
  <c r="C16"/>
  <c r="G16" s="1"/>
  <c r="J15"/>
  <c r="N15" s="1"/>
  <c r="H15"/>
  <c r="C15"/>
  <c r="G15" s="1"/>
  <c r="J14"/>
  <c r="N14" s="1"/>
  <c r="H14"/>
  <c r="C14"/>
  <c r="G14" s="1"/>
  <c r="L13"/>
  <c r="K13"/>
  <c r="J13" s="1"/>
  <c r="E13"/>
  <c r="D13"/>
  <c r="C13"/>
  <c r="B13"/>
  <c r="H13" s="1"/>
  <c r="L12"/>
  <c r="K12"/>
  <c r="J12"/>
  <c r="E12"/>
  <c r="D12"/>
  <c r="H12" s="1"/>
  <c r="L11"/>
  <c r="K11"/>
  <c r="J11"/>
  <c r="E11"/>
  <c r="D11"/>
  <c r="H11" s="1"/>
  <c r="L10"/>
  <c r="K10"/>
  <c r="J10"/>
  <c r="E10"/>
  <c r="D10"/>
  <c r="H10" s="1"/>
  <c r="K9"/>
  <c r="J9"/>
  <c r="E9"/>
  <c r="D9"/>
  <c r="H9" s="1"/>
  <c r="K8"/>
  <c r="E8"/>
  <c r="D8"/>
  <c r="C8" s="1"/>
  <c r="B8"/>
  <c r="H8" s="1"/>
  <c r="C9" l="1"/>
  <c r="G9" s="1"/>
  <c r="C10"/>
  <c r="G10" s="1"/>
  <c r="C11"/>
  <c r="G11" s="1"/>
  <c r="C12"/>
  <c r="G12" s="1"/>
  <c r="N9"/>
  <c r="N10"/>
  <c r="N11"/>
  <c r="N12"/>
  <c r="N13"/>
  <c r="N18"/>
  <c r="L8"/>
  <c r="J8" s="1"/>
  <c r="N8" s="1"/>
  <c r="G8"/>
  <c r="G13"/>
  <c r="G18"/>
</calcChain>
</file>

<file path=xl/sharedStrings.xml><?xml version="1.0" encoding="utf-8"?>
<sst xmlns="http://schemas.openxmlformats.org/spreadsheetml/2006/main" count="80" uniqueCount="49">
  <si>
    <t>wlcmuj</t>
  </si>
  <si>
    <t>Total</t>
  </si>
  <si>
    <t>Republic</t>
  </si>
  <si>
    <t>ejcaWriLum</t>
  </si>
  <si>
    <t>Male'</t>
  </si>
  <si>
    <t>elWm</t>
  </si>
  <si>
    <t>Atolls</t>
  </si>
  <si>
    <t>cawtuLotwa</t>
  </si>
  <si>
    <t>Source: Ministry of Education</t>
  </si>
  <si>
    <t>cnwxEkuaiDea cfoa IrcTcsinim :ctWrwf ivcaed utWmUluAwm</t>
  </si>
  <si>
    <t>Level</t>
  </si>
  <si>
    <t>No. of students</t>
  </si>
  <si>
    <t>cniawtcawscnia</t>
  </si>
  <si>
    <t>Pre - Primary</t>
  </si>
  <si>
    <t>Primary ( 1 - 7)</t>
  </si>
  <si>
    <t>Lower Secondary ( 8 - 10)</t>
  </si>
  <si>
    <t>Higher Secondary ( 11 - 12)</t>
  </si>
  <si>
    <t>Primary</t>
  </si>
  <si>
    <t>Lower Secondary</t>
  </si>
  <si>
    <t>clUkcsIrcp</t>
  </si>
  <si>
    <t xml:space="preserve">  cnidukWvwyik cnutwbcsin egcnusircawdum</t>
  </si>
  <si>
    <t>Teachers</t>
  </si>
  <si>
    <t>Student Teacher Ratio</t>
  </si>
  <si>
    <t>iawfivedcnIrcmwt</t>
  </si>
  <si>
    <t>Trained</t>
  </si>
  <si>
    <t>2012 ,udwdwa egcnusircawdum EdWvwyik ,iaWncnidukWvwyik iawgukwtitcnwfikea egukwtuLotwa iaWaelWm :7.7 clwvWt</t>
  </si>
  <si>
    <t>Table 7.7 : STUDENTS AND TEACHERS SERVING AT DIFFERENT LEVELS IN MALE' AND ATOLLS, 2012</t>
  </si>
  <si>
    <t xml:space="preserve">No. of teachers </t>
  </si>
  <si>
    <t>udwdwa egcnusircawdum EdWvwyik</t>
  </si>
  <si>
    <t>cnIsEdib</t>
  </si>
  <si>
    <t xml:space="preserve"> cnIrcmwt</t>
  </si>
  <si>
    <t>cnusircawdum</t>
  </si>
  <si>
    <t>udwdwa egcnidukWvwyik</t>
  </si>
  <si>
    <t>Wviawfibil</t>
  </si>
  <si>
    <t>Wvuniawfibil</t>
  </si>
  <si>
    <t>cnihevid</t>
  </si>
  <si>
    <t>% of</t>
  </si>
  <si>
    <t xml:space="preserve">cnwt </t>
  </si>
  <si>
    <t>Untrained</t>
  </si>
  <si>
    <t>Local</t>
  </si>
  <si>
    <t>Expatriate</t>
  </si>
  <si>
    <t>expatriate</t>
  </si>
  <si>
    <t xml:space="preserve">           (7 - 1 ) umIluAwt WSwf                      </t>
  </si>
  <si>
    <t xml:space="preserve">        (10 - 8 g) umIluAwt IvwnWX                  </t>
  </si>
  <si>
    <t xml:space="preserve">    (12 - 11 )  umIluAwt IvwnWXItwm                  </t>
  </si>
  <si>
    <t xml:space="preserve">     (12 - 11 )  umIluAwt IvwnWXItwm                  </t>
  </si>
  <si>
    <t xml:space="preserve">The total number of students exclude children with special need </t>
  </si>
  <si>
    <t>ޖުމްލައިގެތެރޭގައި ޚާއްސަ އެހީއަށް ބޭނުންވާ ކްލާސްތަކުގައި ކިޔަވާ ކުދިން ނުހިމަނައި</t>
  </si>
  <si>
    <t xml:space="preserve">Higher Secondary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</si>
</sst>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General_)"/>
    <numFmt numFmtId="165" formatCode="#,##0;[Red]#,##0"/>
    <numFmt numFmtId="166" formatCode="#,##0.0_);[Red]\(#,##0.0\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10"/>
      <name val="A_Waheed"/>
    </font>
    <font>
      <b/>
      <sz val="9"/>
      <name val="Arial"/>
      <family val="2"/>
    </font>
    <font>
      <b/>
      <sz val="10"/>
      <name val="A_Randhoo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name val="A_Waheed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_Randhoo"/>
    </font>
    <font>
      <b/>
      <sz val="9"/>
      <name val="A_Randhoo"/>
    </font>
    <font>
      <sz val="10"/>
      <name val="Courier"/>
      <family val="3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_Waheed"/>
    </font>
    <font>
      <sz val="10"/>
      <color theme="1"/>
      <name val="Calibri"/>
      <family val="2"/>
      <scheme val="minor"/>
    </font>
    <font>
      <sz val="10"/>
      <name val="A_Utheem"/>
    </font>
    <font>
      <sz val="10"/>
      <name val="A_Waheed"/>
    </font>
    <font>
      <b/>
      <sz val="10"/>
      <color theme="1"/>
      <name val="Calibri"/>
      <family val="2"/>
      <scheme val="minor"/>
    </font>
    <font>
      <b/>
      <sz val="10"/>
      <name val="A_Utheem"/>
    </font>
    <font>
      <sz val="9"/>
      <name val="Faruma"/>
    </font>
    <font>
      <sz val="9"/>
      <name val="A_Utheem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166" fontId="15" fillId="0" borderId="0"/>
    <xf numFmtId="165" fontId="15" fillId="0" borderId="0"/>
    <xf numFmtId="165" fontId="15" fillId="0" borderId="0"/>
  </cellStyleXfs>
  <cellXfs count="81">
    <xf numFmtId="0" fontId="0" fillId="0" borderId="0" xfId="0"/>
    <xf numFmtId="164" fontId="0" fillId="2" borderId="0" xfId="0" applyNumberFormat="1" applyFill="1"/>
    <xf numFmtId="164" fontId="14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Alignment="1">
      <alignment horizontal="left"/>
    </xf>
    <xf numFmtId="164" fontId="8" fillId="2" borderId="1" xfId="0" applyNumberFormat="1" applyFont="1" applyFill="1" applyBorder="1" applyAlignment="1">
      <alignment horizontal="left"/>
    </xf>
    <xf numFmtId="3" fontId="17" fillId="2" borderId="0" xfId="0" applyNumberFormat="1" applyFont="1" applyFill="1" applyBorder="1" applyAlignment="1" applyProtection="1">
      <alignment horizontal="right" vertical="center"/>
    </xf>
    <xf numFmtId="165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4" fontId="0" fillId="2" borderId="0" xfId="0" applyNumberFormat="1" applyFill="1" applyBorder="1"/>
    <xf numFmtId="164" fontId="24" fillId="2" borderId="0" xfId="0" applyNumberFormat="1" applyFont="1" applyFill="1" applyAlignment="1">
      <alignment horizontal="right" vertical="center"/>
    </xf>
    <xf numFmtId="0" fontId="12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Alignment="1" applyProtection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left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horizontal="right" vertical="center"/>
    </xf>
    <xf numFmtId="164" fontId="2" fillId="2" borderId="0" xfId="0" applyNumberFormat="1" applyFont="1" applyFill="1" applyBorder="1" applyAlignment="1" applyProtection="1">
      <alignment horizontal="right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/>
    </xf>
    <xf numFmtId="165" fontId="2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4" fontId="2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/>
    </xf>
    <xf numFmtId="165" fontId="19" fillId="2" borderId="0" xfId="0" applyNumberFormat="1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/>
    <xf numFmtId="164" fontId="18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9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/>
    <xf numFmtId="0" fontId="12" fillId="2" borderId="1" xfId="0" applyNumberFormat="1" applyFont="1" applyFill="1" applyBorder="1"/>
    <xf numFmtId="164" fontId="18" fillId="2" borderId="1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left" vertical="center"/>
    </xf>
    <xf numFmtId="165" fontId="9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/>
    <xf numFmtId="0" fontId="1" fillId="2" borderId="0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25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 indent="12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left"/>
    </xf>
    <xf numFmtId="164" fontId="16" fillId="2" borderId="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 2 2" xfId="1"/>
    <cellStyle name="Normal 6" xfId="4"/>
    <cellStyle name="Normal 7" xfId="3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Figure 7.3: Number of Local and Expatriate Teachers, 2012 </a:t>
            </a:r>
          </a:p>
        </c:rich>
      </c:tx>
      <c:layout>
        <c:manualLayout>
          <c:xMode val="edge"/>
          <c:yMode val="edge"/>
          <c:x val="0.1907321113549332"/>
          <c:y val="4.2805691382047685E-2"/>
        </c:manualLayout>
      </c:layout>
    </c:title>
    <c:view3D>
      <c:rotX val="10"/>
      <c:hPercent val="35"/>
      <c:rotY val="10"/>
      <c:depthPercent val="100"/>
      <c:rAngAx val="1"/>
    </c:view3D>
    <c:sideWall>
      <c:spPr>
        <a:ln>
          <a:solidFill>
            <a:schemeClr val="bg1">
              <a:lumMod val="65000"/>
            </a:schemeClr>
          </a:solidFill>
        </a:ln>
      </c:spPr>
    </c:sideWall>
    <c:backWall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8.4188996114801365E-2"/>
          <c:y val="0.18930117228158869"/>
          <c:w val="0.89322471487655097"/>
          <c:h val="0.64197788860713556"/>
        </c:manualLayout>
      </c:layout>
      <c:bar3DChart>
        <c:barDir val="col"/>
        <c:grouping val="clustered"/>
        <c:ser>
          <c:idx val="0"/>
          <c:order val="0"/>
          <c:tx>
            <c:strRef>
              <c:f>'7.7 '!$S$32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'7.7 '!$R$33:$R$36</c:f>
              <c:strCache>
                <c:ptCount val="4"/>
                <c:pt idx="0">
                  <c:v>Pre - Primary</c:v>
                </c:pt>
                <c:pt idx="1">
                  <c:v>Primary</c:v>
                </c:pt>
                <c:pt idx="2">
                  <c:v>Lower Secondary</c:v>
                </c:pt>
                <c:pt idx="3">
                  <c:v>Higher Secondary </c:v>
                </c:pt>
              </c:strCache>
            </c:strRef>
          </c:cat>
          <c:val>
            <c:numRef>
              <c:f>'7.7 '!$S$33:$S$36</c:f>
              <c:numCache>
                <c:formatCode>#,##0;[Red]#,##0</c:formatCode>
                <c:ptCount val="4"/>
                <c:pt idx="0">
                  <c:v>1135</c:v>
                </c:pt>
                <c:pt idx="1">
                  <c:v>2795</c:v>
                </c:pt>
                <c:pt idx="2">
                  <c:v>1217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'7.7 '!$T$32</c:f>
              <c:strCache>
                <c:ptCount val="1"/>
                <c:pt idx="0">
                  <c:v>Expatriate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'7.7 '!$R$33:$R$36</c:f>
              <c:strCache>
                <c:ptCount val="4"/>
                <c:pt idx="0">
                  <c:v>Pre - Primary</c:v>
                </c:pt>
                <c:pt idx="1">
                  <c:v>Primary</c:v>
                </c:pt>
                <c:pt idx="2">
                  <c:v>Lower Secondary</c:v>
                </c:pt>
                <c:pt idx="3">
                  <c:v>Higher Secondary </c:v>
                </c:pt>
              </c:strCache>
            </c:strRef>
          </c:cat>
          <c:val>
            <c:numRef>
              <c:f>'7.7 '!$T$33:$T$36</c:f>
              <c:numCache>
                <c:formatCode>#,##0;[Red]#,##0</c:formatCode>
                <c:ptCount val="4"/>
                <c:pt idx="0">
                  <c:v>7</c:v>
                </c:pt>
                <c:pt idx="1">
                  <c:v>470</c:v>
                </c:pt>
                <c:pt idx="2">
                  <c:v>1818</c:v>
                </c:pt>
                <c:pt idx="3">
                  <c:v>214</c:v>
                </c:pt>
              </c:numCache>
            </c:numRef>
          </c:val>
        </c:ser>
        <c:shape val="box"/>
        <c:axId val="86940672"/>
        <c:axId val="86946560"/>
        <c:axId val="0"/>
      </c:bar3DChart>
      <c:catAx>
        <c:axId val="8694067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86946560"/>
        <c:crosses val="autoZero"/>
        <c:auto val="1"/>
        <c:lblAlgn val="ctr"/>
        <c:lblOffset val="100"/>
        <c:tickLblSkip val="1"/>
        <c:tickMarkSkip val="1"/>
      </c:catAx>
      <c:valAx>
        <c:axId val="86946560"/>
        <c:scaling>
          <c:orientation val="minMax"/>
        </c:scaling>
        <c:axPos val="l"/>
        <c:numFmt formatCode="#,##0;[Red]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694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559055118110262"/>
          <c:y val="0.22408444161130972"/>
          <c:w val="0.25415883688696217"/>
          <c:h val="5.7613600769039784E-2"/>
        </c:manualLayout>
      </c:layout>
    </c:legend>
    <c:plotVisOnly val="1"/>
    <c:dispBlanksAs val="gap"/>
  </c:chart>
  <c:printSettings>
    <c:headerFooter alignWithMargins="0"/>
    <c:pageMargins b="1" l="0.7500000000000081" r="0.7500000000000081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Figure 7.4: Number of Trained and Untrained Teachers, 2012 </a:t>
            </a:r>
          </a:p>
        </c:rich>
      </c:tx>
      <c:layout>
        <c:manualLayout>
          <c:xMode val="edge"/>
          <c:yMode val="edge"/>
          <c:x val="0.22474665042809241"/>
          <c:y val="4.8215424480984252E-2"/>
        </c:manualLayout>
      </c:layout>
    </c:title>
    <c:view3D>
      <c:rotX val="10"/>
      <c:hPercent val="33"/>
      <c:rotY val="10"/>
      <c:depthPercent val="100"/>
      <c:rAngAx val="1"/>
    </c:view3D>
    <c:sideWall>
      <c:spPr>
        <a:ln w="6350">
          <a:solidFill>
            <a:schemeClr val="bg1">
              <a:lumMod val="65000"/>
            </a:schemeClr>
          </a:solidFill>
        </a:ln>
      </c:spPr>
    </c:sideWall>
    <c:backWall>
      <c:spPr>
        <a:ln w="6350"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8.8937093275490278E-2"/>
          <c:y val="0.16942148760330591"/>
          <c:w val="0.88035517977829059"/>
          <c:h val="0.6570247933884461"/>
        </c:manualLayout>
      </c:layout>
      <c:bar3DChart>
        <c:barDir val="col"/>
        <c:grouping val="clustered"/>
        <c:ser>
          <c:idx val="0"/>
          <c:order val="0"/>
          <c:tx>
            <c:strRef>
              <c:f>'7.7 '!$W$32</c:f>
              <c:strCache>
                <c:ptCount val="1"/>
                <c:pt idx="0">
                  <c:v>Trained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'7.7 '!$V$33:$V$36</c:f>
              <c:strCache>
                <c:ptCount val="4"/>
                <c:pt idx="0">
                  <c:v>Pre - Primary</c:v>
                </c:pt>
                <c:pt idx="1">
                  <c:v>Primary</c:v>
                </c:pt>
                <c:pt idx="2">
                  <c:v>Lower Secondary</c:v>
                </c:pt>
                <c:pt idx="3">
                  <c:v>Higher Secondary </c:v>
                </c:pt>
              </c:strCache>
            </c:strRef>
          </c:cat>
          <c:val>
            <c:numRef>
              <c:f>'7.7 '!$W$33:$W$36</c:f>
              <c:numCache>
                <c:formatCode>#,##0;[Red]#,##0</c:formatCode>
                <c:ptCount val="4"/>
                <c:pt idx="0">
                  <c:v>685</c:v>
                </c:pt>
                <c:pt idx="1">
                  <c:v>2793</c:v>
                </c:pt>
                <c:pt idx="2">
                  <c:v>2921</c:v>
                </c:pt>
                <c:pt idx="3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'7.7 '!$X$32</c:f>
              <c:strCache>
                <c:ptCount val="1"/>
                <c:pt idx="0">
                  <c:v>Untrained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'7.7 '!$V$33:$V$36</c:f>
              <c:strCache>
                <c:ptCount val="4"/>
                <c:pt idx="0">
                  <c:v>Pre - Primary</c:v>
                </c:pt>
                <c:pt idx="1">
                  <c:v>Primary</c:v>
                </c:pt>
                <c:pt idx="2">
                  <c:v>Lower Secondary</c:v>
                </c:pt>
                <c:pt idx="3">
                  <c:v>Higher Secondary </c:v>
                </c:pt>
              </c:strCache>
            </c:strRef>
          </c:cat>
          <c:val>
            <c:numRef>
              <c:f>'7.7 '!$X$33:$X$36</c:f>
              <c:numCache>
                <c:formatCode>#,##0;[Red]#,##0</c:formatCode>
                <c:ptCount val="4"/>
                <c:pt idx="0">
                  <c:v>457</c:v>
                </c:pt>
                <c:pt idx="1">
                  <c:v>472</c:v>
                </c:pt>
                <c:pt idx="2">
                  <c:v>114</c:v>
                </c:pt>
                <c:pt idx="3">
                  <c:v>79</c:v>
                </c:pt>
              </c:numCache>
            </c:numRef>
          </c:val>
        </c:ser>
        <c:shape val="box"/>
        <c:axId val="86976000"/>
        <c:axId val="86977536"/>
        <c:axId val="0"/>
      </c:bar3DChart>
      <c:catAx>
        <c:axId val="869760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86977536"/>
        <c:crosses val="autoZero"/>
        <c:auto val="1"/>
        <c:lblAlgn val="ctr"/>
        <c:lblOffset val="100"/>
        <c:tickLblSkip val="1"/>
        <c:tickMarkSkip val="1"/>
      </c:catAx>
      <c:valAx>
        <c:axId val="86977536"/>
        <c:scaling>
          <c:orientation val="minMax"/>
        </c:scaling>
        <c:axPos val="l"/>
        <c:numFmt formatCode="#,##0;[Red]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697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970854854890414"/>
          <c:y val="0.23350665235090423"/>
          <c:w val="0.32609622245112929"/>
          <c:h val="7.1625344352617068E-2"/>
        </c:manualLayout>
      </c:layout>
    </c:legend>
    <c:plotVisOnly val="1"/>
    <c:dispBlanksAs val="gap"/>
  </c:chart>
  <c:printSettings>
    <c:headerFooter alignWithMargins="0"/>
    <c:pageMargins b="1" l="0.75000000000000788" r="0.75000000000000788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259529</xdr:colOff>
      <xdr:row>24</xdr:row>
      <xdr:rowOff>163428</xdr:rowOff>
    </xdr:from>
    <xdr:to>
      <xdr:col>4</xdr:col>
      <xdr:colOff>621479</xdr:colOff>
      <xdr:row>39</xdr:row>
      <xdr:rowOff>45401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37621</xdr:colOff>
      <xdr:row>24</xdr:row>
      <xdr:rowOff>172482</xdr:rowOff>
    </xdr:from>
    <xdr:to>
      <xdr:col>14</xdr:col>
      <xdr:colOff>57150</xdr:colOff>
      <xdr:row>39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0.01303</cdr:x>
      <cdr:y>0.14385</cdr:y>
    </cdr:from>
    <cdr:to>
      <cdr:x>0.27935</cdr:x>
      <cdr:y>0.21376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577" y="369405"/>
          <a:ext cx="1237908" cy="179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800"/>
            <a:t>In numbers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0.00837</cdr:x>
      <cdr:y>0.10152</cdr:y>
    </cdr:from>
    <cdr:to>
      <cdr:x>0.1475</cdr:x>
      <cdr:y>0.17806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14" y="256144"/>
          <a:ext cx="665316" cy="193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In numbers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%20unit\Publications\Statistical%20%20Year%20Book\YEARBOOK%202013\RECEIVED%20TABLES\Educa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7.1&amp;fig7.1 "/>
      <sheetName val="7.2&amp;fig7.2"/>
      <sheetName val="7.3"/>
      <sheetName val="7.4"/>
      <sheetName val="7.5&amp;7.6"/>
      <sheetName val="7.7 &amp; fig 7.3 , 7.4"/>
      <sheetName val="7.8"/>
      <sheetName val="7.9cd"/>
      <sheetName val="7.10cd"/>
      <sheetName val="7.11cd"/>
      <sheetName val="7.12"/>
      <sheetName val="7.13, 7.14 &amp; fig 7.5"/>
      <sheetName val="7.15"/>
      <sheetName val="7.16,  7.17 &amp; fig 7.6"/>
      <sheetName val="7.18 &amp; fig 7.7"/>
      <sheetName val="7.19new"/>
      <sheetName val="7.20new"/>
      <sheetName val="7.21new"/>
    </sheetNames>
    <sheetDataSet>
      <sheetData sheetId="0" refreshError="1"/>
      <sheetData sheetId="1">
        <row r="17">
          <cell r="AD17" t="str">
            <v xml:space="preserve"> 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4">
          <cell r="R94" t="str">
            <v>Local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258">
          <cell r="S258" t="str">
            <v>Male'</v>
          </cell>
        </row>
      </sheetData>
      <sheetData sheetId="12" refreshError="1"/>
      <sheetData sheetId="13">
        <row r="49">
          <cell r="G49">
            <v>2009</v>
          </cell>
          <cell r="H49">
            <v>2010</v>
          </cell>
          <cell r="I49">
            <v>2011</v>
          </cell>
        </row>
        <row r="50">
          <cell r="F50" t="str">
            <v>Republic</v>
          </cell>
          <cell r="G50">
            <v>31.974218859464759</v>
          </cell>
          <cell r="H50">
            <v>34.739884393063583</v>
          </cell>
          <cell r="I50">
            <v>55.006218905472636</v>
          </cell>
        </row>
        <row r="51">
          <cell r="F51" t="str">
            <v>Male'</v>
          </cell>
          <cell r="G51">
            <v>55.415352260778128</v>
          </cell>
          <cell r="H51">
            <v>53.695881731784581</v>
          </cell>
          <cell r="I51">
            <v>57.991120976692571</v>
          </cell>
        </row>
        <row r="52">
          <cell r="F52" t="str">
            <v>Atolls</v>
          </cell>
          <cell r="G52">
            <v>23.457497612225406</v>
          </cell>
          <cell r="H52">
            <v>27.596498209311584</v>
          </cell>
          <cell r="I52">
            <v>29.784017278617707</v>
          </cell>
        </row>
      </sheetData>
      <sheetData sheetId="14">
        <row r="14">
          <cell r="Q14">
            <v>2005</v>
          </cell>
        </row>
      </sheetData>
      <sheetData sheetId="15">
        <row r="4">
          <cell r="C4">
            <v>2008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>
      <selection activeCell="G15" sqref="G15"/>
    </sheetView>
  </sheetViews>
  <sheetFormatPr defaultRowHeight="12.75"/>
  <cols>
    <col min="1" max="1" width="22.28515625" style="20" customWidth="1"/>
    <col min="2" max="2" width="17.140625" style="19" customWidth="1"/>
    <col min="3" max="3" width="11.5703125" style="19" customWidth="1"/>
    <col min="4" max="5" width="13.28515625" style="19" customWidth="1"/>
    <col min="6" max="6" width="2.140625" style="19" customWidth="1"/>
    <col min="7" max="7" width="11.7109375" style="19" customWidth="1"/>
    <col min="8" max="8" width="17.5703125" style="19" customWidth="1"/>
    <col min="9" max="9" width="1.7109375" style="19" customWidth="1"/>
    <col min="10" max="10" width="8.42578125" style="19" customWidth="1"/>
    <col min="11" max="11" width="9.42578125" style="19" customWidth="1"/>
    <col min="12" max="12" width="11" style="19" bestFit="1" customWidth="1"/>
    <col min="13" max="13" width="2" style="19" customWidth="1"/>
    <col min="14" max="14" width="9.5703125" style="19" customWidth="1"/>
    <col min="15" max="15" width="25.28515625" style="19" customWidth="1"/>
    <col min="16" max="16" width="5.7109375" style="19" customWidth="1"/>
    <col min="17" max="16384" width="9.140625" style="19"/>
  </cols>
  <sheetData>
    <row r="1" spans="1:16" ht="19.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ht="1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6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ht="15.75">
      <c r="C4" s="74" t="s">
        <v>27</v>
      </c>
      <c r="D4" s="78" t="s">
        <v>28</v>
      </c>
      <c r="E4" s="78"/>
      <c r="F4" s="21"/>
      <c r="G4" s="79" t="s">
        <v>20</v>
      </c>
      <c r="H4" s="79"/>
      <c r="I4" s="21"/>
      <c r="K4" s="21"/>
      <c r="L4" s="22"/>
      <c r="M4" s="22"/>
      <c r="N4" s="23" t="s">
        <v>29</v>
      </c>
      <c r="O4" s="2"/>
      <c r="P4" s="24"/>
    </row>
    <row r="5" spans="1:16" ht="15.75">
      <c r="C5" s="25"/>
      <c r="D5" s="26" t="s">
        <v>30</v>
      </c>
      <c r="E5" s="26" t="s">
        <v>30</v>
      </c>
      <c r="F5" s="21"/>
      <c r="G5" s="80" t="s">
        <v>22</v>
      </c>
      <c r="H5" s="80"/>
      <c r="I5" s="27"/>
      <c r="J5" s="73" t="s">
        <v>21</v>
      </c>
      <c r="K5" s="28"/>
      <c r="L5" s="22" t="s">
        <v>31</v>
      </c>
      <c r="M5" s="29"/>
      <c r="N5" s="30" t="s">
        <v>12</v>
      </c>
      <c r="O5" s="16"/>
      <c r="P5" s="24"/>
    </row>
    <row r="6" spans="1:16" ht="15.75">
      <c r="A6" s="72" t="s">
        <v>10</v>
      </c>
      <c r="B6" s="23" t="s">
        <v>32</v>
      </c>
      <c r="C6" s="23" t="s">
        <v>0</v>
      </c>
      <c r="D6" s="23" t="s">
        <v>33</v>
      </c>
      <c r="E6" s="23" t="s">
        <v>34</v>
      </c>
      <c r="F6" s="31"/>
      <c r="G6" s="32" t="s">
        <v>0</v>
      </c>
      <c r="H6" s="23" t="s">
        <v>23</v>
      </c>
      <c r="I6" s="21"/>
      <c r="J6" s="32" t="s">
        <v>0</v>
      </c>
      <c r="K6" s="33" t="s">
        <v>35</v>
      </c>
      <c r="L6" s="26" t="s">
        <v>29</v>
      </c>
      <c r="M6" s="15"/>
      <c r="N6" s="34" t="s">
        <v>36</v>
      </c>
      <c r="O6" s="23" t="s">
        <v>37</v>
      </c>
      <c r="P6" s="24"/>
    </row>
    <row r="7" spans="1:16" ht="15">
      <c r="A7" s="35"/>
      <c r="B7" s="36" t="s">
        <v>11</v>
      </c>
      <c r="C7" s="36" t="s">
        <v>1</v>
      </c>
      <c r="D7" s="36" t="s">
        <v>24</v>
      </c>
      <c r="E7" s="36" t="s">
        <v>38</v>
      </c>
      <c r="F7" s="74"/>
      <c r="G7" s="37" t="s">
        <v>1</v>
      </c>
      <c r="H7" s="37" t="s">
        <v>24</v>
      </c>
      <c r="I7" s="37"/>
      <c r="J7" s="38" t="s">
        <v>1</v>
      </c>
      <c r="K7" s="36" t="s">
        <v>39</v>
      </c>
      <c r="L7" s="36" t="s">
        <v>40</v>
      </c>
      <c r="M7" s="36"/>
      <c r="N7" s="36" t="s">
        <v>41</v>
      </c>
      <c r="O7" s="39"/>
      <c r="P7" s="24"/>
    </row>
    <row r="8" spans="1:16" s="45" customFormat="1" ht="15">
      <c r="A8" s="40" t="s">
        <v>2</v>
      </c>
      <c r="B8" s="10">
        <f>SUM(B13+B18)</f>
        <v>86368</v>
      </c>
      <c r="C8" s="41">
        <f>SUM(D8+E8)</f>
        <v>7830</v>
      </c>
      <c r="D8" s="10">
        <f>SUM(D9:D12)</f>
        <v>6708</v>
      </c>
      <c r="E8" s="10">
        <f>SUM(E9:E12)</f>
        <v>1122</v>
      </c>
      <c r="F8" s="42"/>
      <c r="G8" s="10">
        <f t="shared" ref="G8:G22" si="0">B8/C8</f>
        <v>11.030395913154534</v>
      </c>
      <c r="H8" s="10">
        <f t="shared" ref="H8:H22" si="1">B8/D8</f>
        <v>12.875372689326177</v>
      </c>
      <c r="I8" s="10"/>
      <c r="J8" s="41">
        <f>SUM(K8:L8)</f>
        <v>7830</v>
      </c>
      <c r="K8" s="10">
        <f>SUM(K9:K12)</f>
        <v>5321</v>
      </c>
      <c r="L8" s="10">
        <f>SUM(L9:L12)</f>
        <v>2509</v>
      </c>
      <c r="M8" s="43"/>
      <c r="N8" s="10">
        <f>L8/J8*100</f>
        <v>32.043422733077904</v>
      </c>
      <c r="O8" s="18" t="s">
        <v>3</v>
      </c>
      <c r="P8" s="44"/>
    </row>
    <row r="9" spans="1:16" ht="15">
      <c r="A9" s="46" t="s">
        <v>13</v>
      </c>
      <c r="B9" s="11">
        <v>22049</v>
      </c>
      <c r="C9" s="47">
        <f t="shared" ref="C9:C22" si="2">SUM(D9+E9)</f>
        <v>1142</v>
      </c>
      <c r="D9" s="11">
        <f t="shared" ref="D9:E12" si="3">SUM(D14+D19)</f>
        <v>685</v>
      </c>
      <c r="E9" s="11">
        <f t="shared" si="3"/>
        <v>457</v>
      </c>
      <c r="F9" s="11"/>
      <c r="G9" s="11">
        <f t="shared" si="0"/>
        <v>19.307355516637479</v>
      </c>
      <c r="H9" s="11">
        <f t="shared" si="1"/>
        <v>32.18832116788321</v>
      </c>
      <c r="I9" s="11"/>
      <c r="J9" s="47">
        <f t="shared" ref="J9:J22" si="4">SUM(K9:L9)</f>
        <v>1142</v>
      </c>
      <c r="K9" s="11">
        <f t="shared" ref="K9:L12" si="5">SUM(K14+K19)</f>
        <v>1135</v>
      </c>
      <c r="L9" s="11">
        <f>SUM(L14+L19)</f>
        <v>7</v>
      </c>
      <c r="M9" s="48"/>
      <c r="N9" s="11">
        <f t="shared" ref="N9:N22" si="6">L9/J9*100</f>
        <v>0.61295971978984243</v>
      </c>
      <c r="O9" s="71" t="s">
        <v>19</v>
      </c>
      <c r="P9" s="24"/>
    </row>
    <row r="10" spans="1:16" ht="15">
      <c r="A10" s="3" t="s">
        <v>14</v>
      </c>
      <c r="B10" s="11">
        <v>38638</v>
      </c>
      <c r="C10" s="47">
        <f>SUM(D10+E10)</f>
        <v>3265</v>
      </c>
      <c r="D10" s="11">
        <f t="shared" si="3"/>
        <v>2793</v>
      </c>
      <c r="E10" s="11">
        <f t="shared" si="3"/>
        <v>472</v>
      </c>
      <c r="F10" s="11"/>
      <c r="G10" s="11">
        <f t="shared" si="0"/>
        <v>11.833996937212863</v>
      </c>
      <c r="H10" s="11">
        <f t="shared" si="1"/>
        <v>13.833870390261367</v>
      </c>
      <c r="I10" s="11"/>
      <c r="J10" s="47">
        <f t="shared" si="4"/>
        <v>3265</v>
      </c>
      <c r="K10" s="11">
        <f t="shared" si="5"/>
        <v>2795</v>
      </c>
      <c r="L10" s="11">
        <f t="shared" si="5"/>
        <v>470</v>
      </c>
      <c r="M10" s="48"/>
      <c r="N10" s="11">
        <f t="shared" si="6"/>
        <v>14.39509954058193</v>
      </c>
      <c r="O10" s="49" t="s">
        <v>42</v>
      </c>
      <c r="P10" s="24"/>
    </row>
    <row r="11" spans="1:16" ht="15">
      <c r="A11" s="3" t="s">
        <v>15</v>
      </c>
      <c r="B11" s="11">
        <v>21444</v>
      </c>
      <c r="C11" s="47">
        <f t="shared" si="2"/>
        <v>3035</v>
      </c>
      <c r="D11" s="11">
        <f t="shared" si="3"/>
        <v>2921</v>
      </c>
      <c r="E11" s="11">
        <f t="shared" si="3"/>
        <v>114</v>
      </c>
      <c r="F11" s="11"/>
      <c r="G11" s="11">
        <f>B11/C11</f>
        <v>7.0655683690280062</v>
      </c>
      <c r="H11" s="11">
        <f t="shared" si="1"/>
        <v>7.3413214652516263</v>
      </c>
      <c r="I11" s="11"/>
      <c r="J11" s="47">
        <f t="shared" si="4"/>
        <v>3035</v>
      </c>
      <c r="K11" s="11">
        <f t="shared" si="5"/>
        <v>1217</v>
      </c>
      <c r="L11" s="11">
        <f t="shared" si="5"/>
        <v>1818</v>
      </c>
      <c r="M11" s="48"/>
      <c r="N11" s="11">
        <f t="shared" si="6"/>
        <v>59.901153212520597</v>
      </c>
      <c r="O11" s="49" t="s">
        <v>43</v>
      </c>
      <c r="P11" s="24"/>
    </row>
    <row r="12" spans="1:16" ht="15">
      <c r="A12" s="3" t="s">
        <v>16</v>
      </c>
      <c r="B12" s="11">
        <v>4237</v>
      </c>
      <c r="C12" s="47">
        <f t="shared" si="2"/>
        <v>388</v>
      </c>
      <c r="D12" s="11">
        <f t="shared" si="3"/>
        <v>309</v>
      </c>
      <c r="E12" s="11">
        <f t="shared" si="3"/>
        <v>79</v>
      </c>
      <c r="F12" s="11"/>
      <c r="G12" s="11">
        <f t="shared" si="0"/>
        <v>10.920103092783505</v>
      </c>
      <c r="H12" s="11">
        <f t="shared" si="1"/>
        <v>13.711974110032363</v>
      </c>
      <c r="I12" s="11"/>
      <c r="J12" s="47">
        <f t="shared" si="4"/>
        <v>388</v>
      </c>
      <c r="K12" s="11">
        <f t="shared" si="5"/>
        <v>174</v>
      </c>
      <c r="L12" s="11">
        <f t="shared" si="5"/>
        <v>214</v>
      </c>
      <c r="M12" s="48"/>
      <c r="N12" s="11">
        <f t="shared" si="6"/>
        <v>55.154639175257735</v>
      </c>
      <c r="O12" s="49" t="s">
        <v>44</v>
      </c>
      <c r="P12" s="24"/>
    </row>
    <row r="13" spans="1:16" s="45" customFormat="1" ht="15">
      <c r="A13" s="40" t="s">
        <v>4</v>
      </c>
      <c r="B13" s="10">
        <f>SUM(B14:B17)</f>
        <v>26496</v>
      </c>
      <c r="C13" s="41">
        <f t="shared" si="2"/>
        <v>1650</v>
      </c>
      <c r="D13" s="42">
        <f>SUM(D14:D17)</f>
        <v>1480</v>
      </c>
      <c r="E13" s="42">
        <f>SUM(E14:E17)</f>
        <v>170</v>
      </c>
      <c r="F13" s="10"/>
      <c r="G13" s="10">
        <f t="shared" si="0"/>
        <v>16.058181818181819</v>
      </c>
      <c r="H13" s="10">
        <f t="shared" si="1"/>
        <v>17.902702702702701</v>
      </c>
      <c r="I13" s="10"/>
      <c r="J13" s="41">
        <f t="shared" si="4"/>
        <v>1650</v>
      </c>
      <c r="K13" s="10">
        <f>SUM(K14:K17)</f>
        <v>1226</v>
      </c>
      <c r="L13" s="10">
        <f>SUM(L14:L17)</f>
        <v>424</v>
      </c>
      <c r="M13" s="43"/>
      <c r="N13" s="10">
        <f t="shared" si="6"/>
        <v>25.696969696969695</v>
      </c>
      <c r="O13" s="23" t="s">
        <v>5</v>
      </c>
      <c r="P13" s="44"/>
    </row>
    <row r="14" spans="1:16" ht="15">
      <c r="A14" s="46" t="s">
        <v>13</v>
      </c>
      <c r="B14" s="11">
        <v>7025</v>
      </c>
      <c r="C14" s="47">
        <f t="shared" si="2"/>
        <v>262</v>
      </c>
      <c r="D14" s="50">
        <v>200</v>
      </c>
      <c r="E14" s="51">
        <v>62</v>
      </c>
      <c r="F14" s="11"/>
      <c r="G14" s="11">
        <f t="shared" si="0"/>
        <v>26.81297709923664</v>
      </c>
      <c r="H14" s="11">
        <f t="shared" si="1"/>
        <v>35.125</v>
      </c>
      <c r="I14" s="11"/>
      <c r="J14" s="47">
        <f t="shared" si="4"/>
        <v>262</v>
      </c>
      <c r="K14" s="14">
        <v>255</v>
      </c>
      <c r="L14" s="14">
        <v>7</v>
      </c>
      <c r="M14" s="48"/>
      <c r="N14" s="11">
        <f t="shared" si="6"/>
        <v>2.6717557251908395</v>
      </c>
      <c r="O14" s="71" t="s">
        <v>19</v>
      </c>
      <c r="P14" s="24"/>
    </row>
    <row r="15" spans="1:16" ht="15">
      <c r="A15" s="3" t="s">
        <v>14</v>
      </c>
      <c r="B15" s="11">
        <v>10424</v>
      </c>
      <c r="C15" s="47">
        <f t="shared" si="2"/>
        <v>742</v>
      </c>
      <c r="D15" s="50">
        <v>662</v>
      </c>
      <c r="E15" s="51">
        <v>80</v>
      </c>
      <c r="F15" s="11"/>
      <c r="G15" s="11">
        <f t="shared" si="0"/>
        <v>14.048517520215633</v>
      </c>
      <c r="H15" s="11">
        <f t="shared" si="1"/>
        <v>15.746223564954683</v>
      </c>
      <c r="I15" s="11"/>
      <c r="J15" s="47">
        <f t="shared" si="4"/>
        <v>742</v>
      </c>
      <c r="K15" s="51">
        <v>620</v>
      </c>
      <c r="L15" s="14">
        <v>122</v>
      </c>
      <c r="M15" s="48"/>
      <c r="N15" s="11">
        <f t="shared" si="6"/>
        <v>16.442048517520217</v>
      </c>
      <c r="O15" s="52" t="s">
        <v>42</v>
      </c>
      <c r="P15" s="24"/>
    </row>
    <row r="16" spans="1:16" ht="15">
      <c r="A16" s="3" t="s">
        <v>15</v>
      </c>
      <c r="B16" s="11">
        <v>6358</v>
      </c>
      <c r="C16" s="47">
        <f t="shared" si="2"/>
        <v>518</v>
      </c>
      <c r="D16" s="50">
        <v>499</v>
      </c>
      <c r="E16" s="51">
        <v>19</v>
      </c>
      <c r="F16" s="11"/>
      <c r="G16" s="11">
        <f t="shared" si="0"/>
        <v>12.274131274131275</v>
      </c>
      <c r="H16" s="11">
        <f t="shared" si="1"/>
        <v>12.741482965931864</v>
      </c>
      <c r="I16" s="11"/>
      <c r="J16" s="47">
        <f t="shared" si="4"/>
        <v>518</v>
      </c>
      <c r="K16" s="51">
        <v>302</v>
      </c>
      <c r="L16" s="14">
        <v>216</v>
      </c>
      <c r="M16" s="48"/>
      <c r="N16" s="11">
        <f t="shared" si="6"/>
        <v>41.698841698841697</v>
      </c>
      <c r="O16" s="52" t="s">
        <v>43</v>
      </c>
      <c r="P16" s="24"/>
    </row>
    <row r="17" spans="1:24" s="53" customFormat="1" ht="15" customHeight="1">
      <c r="A17" s="3" t="s">
        <v>16</v>
      </c>
      <c r="B17" s="11">
        <v>2689</v>
      </c>
      <c r="C17" s="47">
        <f t="shared" si="2"/>
        <v>128</v>
      </c>
      <c r="D17" s="11">
        <v>119</v>
      </c>
      <c r="E17" s="11">
        <v>9</v>
      </c>
      <c r="F17" s="50"/>
      <c r="G17" s="11">
        <f t="shared" si="0"/>
        <v>21.0078125</v>
      </c>
      <c r="H17" s="11">
        <f t="shared" si="1"/>
        <v>22.596638655462186</v>
      </c>
      <c r="I17" s="11"/>
      <c r="J17" s="47">
        <f t="shared" si="4"/>
        <v>128</v>
      </c>
      <c r="K17" s="51">
        <v>49</v>
      </c>
      <c r="L17" s="14">
        <v>79</v>
      </c>
      <c r="M17" s="8"/>
      <c r="N17" s="11">
        <f t="shared" si="6"/>
        <v>61.71875</v>
      </c>
      <c r="O17" s="52" t="s">
        <v>44</v>
      </c>
      <c r="P17" s="31"/>
    </row>
    <row r="18" spans="1:24" s="45" customFormat="1" ht="14.25" customHeight="1">
      <c r="A18" s="40" t="s">
        <v>6</v>
      </c>
      <c r="B18" s="10">
        <f>SUM(B19:B22)</f>
        <v>59872</v>
      </c>
      <c r="C18" s="41">
        <f t="shared" si="2"/>
        <v>6180</v>
      </c>
      <c r="D18" s="10">
        <f>SUM(D19:D22)</f>
        <v>5228</v>
      </c>
      <c r="E18" s="42">
        <f>SUM(E19:E22)</f>
        <v>952</v>
      </c>
      <c r="F18" s="10"/>
      <c r="G18" s="10">
        <f t="shared" si="0"/>
        <v>9.688025889967637</v>
      </c>
      <c r="H18" s="10">
        <f t="shared" si="1"/>
        <v>11.452180566182097</v>
      </c>
      <c r="I18" s="10"/>
      <c r="J18" s="41">
        <f t="shared" si="4"/>
        <v>6180</v>
      </c>
      <c r="K18" s="10">
        <f>SUM(K19:K22)</f>
        <v>4095</v>
      </c>
      <c r="L18" s="10">
        <f>SUM(L19:L22)</f>
        <v>2085</v>
      </c>
      <c r="M18" s="43"/>
      <c r="N18" s="10">
        <f t="shared" si="6"/>
        <v>33.737864077669904</v>
      </c>
      <c r="O18" s="16" t="s">
        <v>7</v>
      </c>
      <c r="P18" s="44"/>
    </row>
    <row r="19" spans="1:24" ht="13.5" customHeight="1">
      <c r="A19" s="46" t="s">
        <v>13</v>
      </c>
      <c r="B19" s="11">
        <v>15024</v>
      </c>
      <c r="C19" s="47">
        <f t="shared" si="2"/>
        <v>880</v>
      </c>
      <c r="D19" s="50">
        <v>485</v>
      </c>
      <c r="E19" s="50">
        <v>395</v>
      </c>
      <c r="F19" s="11"/>
      <c r="G19" s="11">
        <f t="shared" si="0"/>
        <v>17.072727272727274</v>
      </c>
      <c r="H19" s="11">
        <f t="shared" si="1"/>
        <v>30.977319587628866</v>
      </c>
      <c r="I19" s="11"/>
      <c r="J19" s="47">
        <f t="shared" si="4"/>
        <v>880</v>
      </c>
      <c r="K19" s="51">
        <v>880</v>
      </c>
      <c r="L19" s="54">
        <v>0</v>
      </c>
      <c r="M19" s="48"/>
      <c r="N19" s="11">
        <f t="shared" si="6"/>
        <v>0</v>
      </c>
      <c r="O19" s="71" t="s">
        <v>19</v>
      </c>
      <c r="P19" s="24"/>
    </row>
    <row r="20" spans="1:24" ht="15">
      <c r="A20" s="55" t="s">
        <v>14</v>
      </c>
      <c r="B20" s="50">
        <v>28214</v>
      </c>
      <c r="C20" s="47">
        <f t="shared" si="2"/>
        <v>2523</v>
      </c>
      <c r="D20" s="50">
        <v>2131</v>
      </c>
      <c r="E20" s="50">
        <v>392</v>
      </c>
      <c r="F20" s="50"/>
      <c r="G20" s="11">
        <f t="shared" si="0"/>
        <v>11.182718985334919</v>
      </c>
      <c r="H20" s="11">
        <f t="shared" si="1"/>
        <v>13.239793524167057</v>
      </c>
      <c r="I20" s="50"/>
      <c r="J20" s="47">
        <f t="shared" si="4"/>
        <v>2523</v>
      </c>
      <c r="K20" s="51">
        <v>2175</v>
      </c>
      <c r="L20" s="14">
        <v>348</v>
      </c>
      <c r="M20" s="8"/>
      <c r="N20" s="11">
        <f t="shared" si="6"/>
        <v>13.793103448275861</v>
      </c>
      <c r="O20" s="52" t="s">
        <v>42</v>
      </c>
    </row>
    <row r="21" spans="1:24" ht="16.5">
      <c r="A21" s="55" t="s">
        <v>15</v>
      </c>
      <c r="B21" s="50">
        <v>15086</v>
      </c>
      <c r="C21" s="47">
        <f t="shared" si="2"/>
        <v>2517</v>
      </c>
      <c r="D21" s="50">
        <v>2422</v>
      </c>
      <c r="E21" s="50">
        <v>95</v>
      </c>
      <c r="F21" s="50"/>
      <c r="G21" s="11">
        <f t="shared" si="0"/>
        <v>5.9936432260627734</v>
      </c>
      <c r="H21" s="11">
        <f t="shared" si="1"/>
        <v>6.2287365813377376</v>
      </c>
      <c r="I21" s="50"/>
      <c r="J21" s="47">
        <f t="shared" si="4"/>
        <v>2517</v>
      </c>
      <c r="K21" s="51">
        <v>915</v>
      </c>
      <c r="L21" s="14">
        <v>1602</v>
      </c>
      <c r="M21" s="8"/>
      <c r="N21" s="11">
        <f t="shared" si="6"/>
        <v>63.647199046483905</v>
      </c>
      <c r="O21" s="52" t="s">
        <v>43</v>
      </c>
      <c r="Q21" s="1"/>
      <c r="R21" s="56"/>
      <c r="S21" s="56"/>
      <c r="T21" s="1"/>
      <c r="U21" s="1"/>
      <c r="V21" s="27"/>
      <c r="W21" s="27"/>
      <c r="X21" s="1"/>
    </row>
    <row r="22" spans="1:24" s="53" customFormat="1" ht="16.5">
      <c r="A22" s="4" t="s">
        <v>16</v>
      </c>
      <c r="B22" s="57">
        <v>1548</v>
      </c>
      <c r="C22" s="58">
        <f t="shared" si="2"/>
        <v>260</v>
      </c>
      <c r="D22" s="57">
        <v>190</v>
      </c>
      <c r="E22" s="57">
        <v>70</v>
      </c>
      <c r="F22" s="57"/>
      <c r="G22" s="57">
        <f t="shared" si="0"/>
        <v>5.953846153846154</v>
      </c>
      <c r="H22" s="57">
        <f t="shared" si="1"/>
        <v>8.1473684210526311</v>
      </c>
      <c r="I22" s="57"/>
      <c r="J22" s="58">
        <f t="shared" si="4"/>
        <v>260</v>
      </c>
      <c r="K22" s="59">
        <v>125</v>
      </c>
      <c r="L22" s="60">
        <v>135</v>
      </c>
      <c r="M22" s="9"/>
      <c r="N22" s="57">
        <f t="shared" si="6"/>
        <v>51.923076923076927</v>
      </c>
      <c r="O22" s="61" t="s">
        <v>45</v>
      </c>
      <c r="Q22" s="62"/>
      <c r="R22" s="63"/>
      <c r="S22" s="63"/>
      <c r="T22" s="12"/>
      <c r="U22" s="62"/>
      <c r="V22" s="63"/>
      <c r="W22" s="63"/>
      <c r="X22" s="12"/>
    </row>
    <row r="23" spans="1:24" ht="17.25">
      <c r="A23" s="64" t="s">
        <v>46</v>
      </c>
      <c r="B23" s="65"/>
      <c r="C23" s="65"/>
      <c r="E23" s="5"/>
      <c r="G23" s="6"/>
      <c r="H23" s="65"/>
      <c r="I23" s="65"/>
      <c r="J23" s="65"/>
      <c r="K23" s="66"/>
      <c r="L23" s="67"/>
      <c r="M23" s="65"/>
      <c r="N23" s="65"/>
      <c r="O23" s="13" t="s">
        <v>47</v>
      </c>
      <c r="X23" s="1"/>
    </row>
    <row r="24" spans="1:24" ht="15">
      <c r="A24" s="17" t="s">
        <v>8</v>
      </c>
      <c r="D24" s="68"/>
      <c r="E24" s="5"/>
      <c r="G24" s="7"/>
      <c r="O24" s="69" t="s">
        <v>9</v>
      </c>
      <c r="Q24" s="70"/>
      <c r="R24" s="63"/>
      <c r="S24" s="11"/>
      <c r="T24" s="11"/>
      <c r="U24" s="70"/>
      <c r="V24" s="63"/>
      <c r="W24" s="63"/>
      <c r="X24" s="1"/>
    </row>
    <row r="25" spans="1:24" ht="15">
      <c r="E25" s="5"/>
      <c r="G25" s="7"/>
      <c r="S25" s="11"/>
      <c r="T25" s="11"/>
      <c r="X25" s="1"/>
    </row>
    <row r="26" spans="1:24" ht="15">
      <c r="F26" s="68"/>
      <c r="G26" s="68"/>
      <c r="H26" s="68"/>
      <c r="I26" s="68"/>
      <c r="J26" s="68"/>
      <c r="K26" s="68"/>
      <c r="L26" s="68"/>
      <c r="M26" s="68"/>
      <c r="N26" s="68"/>
      <c r="Q26" s="1"/>
      <c r="R26" s="1"/>
      <c r="S26" s="11"/>
      <c r="T26" s="11"/>
      <c r="U26" s="1"/>
      <c r="V26" s="1"/>
      <c r="W26" s="1"/>
      <c r="X26" s="1"/>
    </row>
    <row r="27" spans="1:24" ht="15">
      <c r="Q27" s="1"/>
      <c r="R27" s="1"/>
      <c r="S27" s="11"/>
      <c r="T27" s="11"/>
      <c r="U27" s="1"/>
      <c r="V27" s="1"/>
      <c r="W27" s="1"/>
      <c r="X27" s="1"/>
    </row>
    <row r="28" spans="1:24" ht="15">
      <c r="D28" s="76"/>
      <c r="E28" s="76"/>
      <c r="F28" s="76"/>
      <c r="G28" s="76"/>
      <c r="H28" s="76"/>
      <c r="Q28" s="1"/>
      <c r="R28" s="1"/>
      <c r="S28" s="1"/>
      <c r="T28" s="1"/>
      <c r="U28" s="1"/>
      <c r="V28" s="1"/>
      <c r="W28" s="1"/>
      <c r="X28" s="1"/>
    </row>
    <row r="29" spans="1:24" ht="15">
      <c r="Q29" s="1"/>
      <c r="R29" s="1"/>
      <c r="S29" s="1"/>
      <c r="T29" s="1"/>
      <c r="U29" s="1"/>
      <c r="V29" s="1"/>
      <c r="W29" s="1"/>
      <c r="X29" s="1"/>
    </row>
    <row r="30" spans="1:24" ht="15">
      <c r="Q30" s="1"/>
      <c r="R30" s="1"/>
      <c r="S30" s="1"/>
      <c r="T30" s="1"/>
      <c r="U30" s="1"/>
      <c r="V30" s="1"/>
      <c r="W30" s="1"/>
      <c r="X30" s="1"/>
    </row>
    <row r="32" spans="1:24" ht="15">
      <c r="R32" s="1"/>
      <c r="S32" s="27" t="s">
        <v>39</v>
      </c>
      <c r="T32" s="56" t="s">
        <v>40</v>
      </c>
      <c r="U32" s="1"/>
      <c r="V32" s="1"/>
      <c r="W32" s="27" t="s">
        <v>24</v>
      </c>
      <c r="X32" s="27" t="s">
        <v>38</v>
      </c>
    </row>
    <row r="33" spans="17:24" ht="15">
      <c r="Q33" s="53"/>
      <c r="R33" s="62" t="s">
        <v>13</v>
      </c>
      <c r="S33" s="11">
        <v>1135</v>
      </c>
      <c r="T33" s="11">
        <v>7</v>
      </c>
      <c r="U33" s="12"/>
      <c r="V33" s="62" t="s">
        <v>13</v>
      </c>
      <c r="W33" s="11">
        <v>685</v>
      </c>
      <c r="X33" s="11">
        <v>457</v>
      </c>
    </row>
    <row r="34" spans="17:24">
      <c r="R34" s="19" t="s">
        <v>17</v>
      </c>
      <c r="S34" s="11">
        <v>2795</v>
      </c>
      <c r="T34" s="11">
        <v>470</v>
      </c>
      <c r="V34" s="19" t="s">
        <v>17</v>
      </c>
      <c r="W34" s="11">
        <v>2793</v>
      </c>
      <c r="X34" s="11">
        <v>472</v>
      </c>
    </row>
    <row r="35" spans="17:24">
      <c r="R35" s="19" t="s">
        <v>18</v>
      </c>
      <c r="S35" s="11">
        <v>1217</v>
      </c>
      <c r="T35" s="11">
        <v>1818</v>
      </c>
      <c r="V35" s="19" t="s">
        <v>18</v>
      </c>
      <c r="W35" s="11">
        <v>2921</v>
      </c>
      <c r="X35" s="11">
        <v>114</v>
      </c>
    </row>
    <row r="36" spans="17:24" ht="15">
      <c r="R36" s="70" t="s">
        <v>48</v>
      </c>
      <c r="S36" s="11">
        <v>174</v>
      </c>
      <c r="T36" s="11">
        <v>214</v>
      </c>
      <c r="U36" s="1"/>
      <c r="V36" s="70" t="s">
        <v>48</v>
      </c>
      <c r="W36" s="11">
        <v>309</v>
      </c>
      <c r="X36" s="11">
        <v>79</v>
      </c>
    </row>
  </sheetData>
  <mergeCells count="6">
    <mergeCell ref="D28:H28"/>
    <mergeCell ref="A1:O1"/>
    <mergeCell ref="A2:O2"/>
    <mergeCell ref="D4:E4"/>
    <mergeCell ref="G4:H4"/>
    <mergeCell ref="G5:H5"/>
  </mergeCells>
  <pageMargins left="0.28000000000000003" right="0.17" top="0.75" bottom="0.75" header="0.3" footer="0.3"/>
  <pageSetup paperSize="9" scale="78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7.7 </vt:lpstr>
    </vt:vector>
  </TitlesOfParts>
  <Company>Department of National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2013-09-03T09:17:07Z</cp:lastPrinted>
  <dcterms:created xsi:type="dcterms:W3CDTF">2013-04-29T08:45:56Z</dcterms:created>
  <dcterms:modified xsi:type="dcterms:W3CDTF">2013-09-03T09:46:51Z</dcterms:modified>
</cp:coreProperties>
</file>