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6\Final\Higher Edu\"/>
    </mc:Choice>
  </mc:AlternateContent>
  <xr:revisionPtr revIDLastSave="0" documentId="13_ncr:1_{BD12C61B-24D9-4A42-B271-F9374C471CF4}" xr6:coauthVersionLast="47" xr6:coauthVersionMax="47" xr10:uidLastSave="{00000000-0000-0000-0000-000000000000}"/>
  <bookViews>
    <workbookView xWindow="-120" yWindow="-120" windowWidth="29040" windowHeight="15720" tabRatio="650" xr2:uid="{00000000-000D-0000-FFFF-FFFF00000000}"/>
  </bookViews>
  <sheets>
    <sheet name="7.24" sheetId="43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5" i="43" l="1"/>
  <c r="U15" i="43"/>
  <c r="T18" i="43"/>
  <c r="W29" i="43"/>
  <c r="T29" i="43"/>
  <c r="P29" i="43"/>
  <c r="L29" i="43"/>
  <c r="H29" i="43"/>
  <c r="D29" i="43"/>
  <c r="W28" i="43"/>
  <c r="T28" i="43"/>
  <c r="P28" i="43"/>
  <c r="L28" i="43"/>
  <c r="H28" i="43"/>
  <c r="D28" i="43"/>
  <c r="W27" i="43"/>
  <c r="U27" i="43"/>
  <c r="T27" i="43" s="1"/>
  <c r="P27" i="43"/>
  <c r="L27" i="43"/>
  <c r="H27" i="43"/>
  <c r="D27" i="43"/>
  <c r="W26" i="43"/>
  <c r="V26" i="43"/>
  <c r="U26" i="43"/>
  <c r="P26" i="43"/>
  <c r="L26" i="43"/>
  <c r="H26" i="43"/>
  <c r="D26" i="43"/>
  <c r="W25" i="43"/>
  <c r="T25" i="43"/>
  <c r="P25" i="43"/>
  <c r="L25" i="43"/>
  <c r="H25" i="43"/>
  <c r="D25" i="43"/>
  <c r="W24" i="43"/>
  <c r="T24" i="43"/>
  <c r="P24" i="43"/>
  <c r="L24" i="43"/>
  <c r="H24" i="43"/>
  <c r="D24" i="43"/>
  <c r="W23" i="43"/>
  <c r="T23" i="43"/>
  <c r="P23" i="43"/>
  <c r="L23" i="43"/>
  <c r="H23" i="43"/>
  <c r="D23" i="43"/>
  <c r="W22" i="43"/>
  <c r="T22" i="43"/>
  <c r="P22" i="43"/>
  <c r="L22" i="43"/>
  <c r="H22" i="43"/>
  <c r="D22" i="43"/>
  <c r="W21" i="43"/>
  <c r="T21" i="43"/>
  <c r="P21" i="43"/>
  <c r="L21" i="43"/>
  <c r="H21" i="43"/>
  <c r="D21" i="43"/>
  <c r="W20" i="43"/>
  <c r="T20" i="43"/>
  <c r="P20" i="43"/>
  <c r="L20" i="43"/>
  <c r="H20" i="43"/>
  <c r="D20" i="43"/>
  <c r="W19" i="43"/>
  <c r="T19" i="43"/>
  <c r="P19" i="43"/>
  <c r="L19" i="43"/>
  <c r="H19" i="43"/>
  <c r="D19" i="43"/>
  <c r="W17" i="43"/>
  <c r="T17" i="43"/>
  <c r="T15" i="43" s="1"/>
  <c r="P17" i="43"/>
  <c r="L17" i="43"/>
  <c r="H17" i="43"/>
  <c r="D17" i="43"/>
  <c r="W16" i="43"/>
  <c r="T16" i="43"/>
  <c r="P16" i="43"/>
  <c r="L16" i="43"/>
  <c r="H16" i="43"/>
  <c r="D16" i="43"/>
  <c r="Y15" i="43"/>
  <c r="X15" i="43"/>
  <c r="W15" i="43"/>
  <c r="R15" i="43"/>
  <c r="Q15" i="43"/>
  <c r="P15" i="43"/>
  <c r="N15" i="43"/>
  <c r="M15" i="43"/>
  <c r="J15" i="43"/>
  <c r="I15" i="43"/>
  <c r="F15" i="43"/>
  <c r="E15" i="43"/>
  <c r="W14" i="43"/>
  <c r="T14" i="43"/>
  <c r="P14" i="43"/>
  <c r="L14" i="43"/>
  <c r="H14" i="43"/>
  <c r="D14" i="43"/>
  <c r="W13" i="43"/>
  <c r="V13" i="43"/>
  <c r="U13" i="43"/>
  <c r="T13" i="43" s="1"/>
  <c r="P13" i="43"/>
  <c r="L13" i="43"/>
  <c r="W12" i="43"/>
  <c r="U12" i="43"/>
  <c r="T12" i="43" s="1"/>
  <c r="P12" i="43"/>
  <c r="L12" i="43"/>
  <c r="H12" i="43"/>
  <c r="D12" i="43"/>
  <c r="W11" i="43"/>
  <c r="V11" i="43"/>
  <c r="U11" i="43"/>
  <c r="T11" i="43" s="1"/>
  <c r="W10" i="43"/>
  <c r="V10" i="43"/>
  <c r="U10" i="43"/>
  <c r="P10" i="43"/>
  <c r="L10" i="43"/>
  <c r="H10" i="43"/>
  <c r="D10" i="43"/>
  <c r="W9" i="43"/>
  <c r="U9" i="43"/>
  <c r="P9" i="43"/>
  <c r="L9" i="43"/>
  <c r="H9" i="43"/>
  <c r="D9" i="43"/>
  <c r="W8" i="43"/>
  <c r="T8" i="43"/>
  <c r="P8" i="43"/>
  <c r="L8" i="43"/>
  <c r="H8" i="43"/>
  <c r="D8" i="43"/>
  <c r="Y7" i="43"/>
  <c r="X7" i="43"/>
  <c r="R7" i="43"/>
  <c r="Q7" i="43"/>
  <c r="P7" i="43" s="1"/>
  <c r="N7" i="43"/>
  <c r="M7" i="43"/>
  <c r="L7" i="43" s="1"/>
  <c r="J7" i="43"/>
  <c r="I7" i="43"/>
  <c r="H7" i="43" s="1"/>
  <c r="F7" i="43"/>
  <c r="E7" i="43"/>
  <c r="D7" i="43" s="1"/>
  <c r="R6" i="43"/>
  <c r="Q6" i="43"/>
  <c r="P6" i="43" s="1"/>
  <c r="N6" i="43"/>
  <c r="M6" i="43"/>
  <c r="L6" i="43" s="1"/>
  <c r="J6" i="43"/>
  <c r="I6" i="43"/>
  <c r="H6" i="43" s="1"/>
  <c r="F6" i="43"/>
  <c r="E6" i="43"/>
  <c r="D6" i="43" s="1"/>
  <c r="H15" i="43" l="1"/>
  <c r="T26" i="43"/>
  <c r="D15" i="43"/>
  <c r="L15" i="43"/>
  <c r="T10" i="43"/>
  <c r="V7" i="43"/>
  <c r="V6" i="43" s="1"/>
  <c r="T9" i="43"/>
  <c r="U7" i="43"/>
  <c r="Y6" i="43"/>
  <c r="W7" i="43"/>
  <c r="X6" i="43"/>
  <c r="U6" i="43" l="1"/>
  <c r="T6" i="43" s="1"/>
  <c r="T7" i="43"/>
  <c r="W6" i="43"/>
</calcChain>
</file>

<file path=xl/sharedStrings.xml><?xml version="1.0" encoding="utf-8"?>
<sst xmlns="http://schemas.openxmlformats.org/spreadsheetml/2006/main" count="91" uniqueCount="57">
  <si>
    <t>Total</t>
  </si>
  <si>
    <t>Both Sexes</t>
  </si>
  <si>
    <t>Male</t>
  </si>
  <si>
    <t>Female</t>
  </si>
  <si>
    <t>Maldives Polytechnic</t>
  </si>
  <si>
    <t>މޯލްޑިވްސް ޕޮލިޓެކްނިކް</t>
  </si>
  <si>
    <t>Type of Training</t>
  </si>
  <si>
    <t>ctwvWb egunIrcmwt</t>
  </si>
  <si>
    <t>cscnijed</t>
  </si>
  <si>
    <t>cnehirif</t>
  </si>
  <si>
    <t>cnehcnwa</t>
  </si>
  <si>
    <t>މުޅިޖުމްލަ</t>
  </si>
  <si>
    <t xml:space="preserve">   Advanced Diploma (2 1/2 Years)</t>
  </si>
  <si>
    <r>
      <t xml:space="preserve">( urwhwa  2 1/2) </t>
    </r>
    <r>
      <rPr>
        <sz val="10"/>
        <color theme="1"/>
        <rFont val="Faruma"/>
      </rPr>
      <t>އެޑްވާންސްޑް ޑިޕްލޮމާ ކޯސް</t>
    </r>
  </si>
  <si>
    <t xml:space="preserve">   Diploma (2 Years)</t>
  </si>
  <si>
    <r>
      <t xml:space="preserve">( urwhwa 2 ) </t>
    </r>
    <r>
      <rPr>
        <sz val="10"/>
        <color theme="1"/>
        <rFont val="Faruma"/>
      </rPr>
      <t xml:space="preserve">ޑިޕްލޮމާ ކޯސް </t>
    </r>
    <r>
      <rPr>
        <sz val="10"/>
        <color theme="1"/>
        <rFont val="A_Waheed"/>
      </rPr>
      <t xml:space="preserve">  </t>
    </r>
  </si>
  <si>
    <t xml:space="preserve">   Diploma (1 1/2 Years) </t>
  </si>
  <si>
    <r>
      <t xml:space="preserve">( urwhwa 1 1/2 ) </t>
    </r>
    <r>
      <rPr>
        <sz val="10"/>
        <color theme="1"/>
        <rFont val="Faruma"/>
      </rPr>
      <t>ޑިޕްލޮމާ ކޯސް</t>
    </r>
    <r>
      <rPr>
        <sz val="10"/>
        <color theme="1"/>
        <rFont val="A_Waheed"/>
      </rPr>
      <t xml:space="preserve">  </t>
    </r>
  </si>
  <si>
    <r>
      <t xml:space="preserve">( urwhwa 1 ) </t>
    </r>
    <r>
      <rPr>
        <sz val="10"/>
        <color theme="1"/>
        <rFont val="Faruma"/>
      </rPr>
      <t>ޑިޕްލޮމާ ކޯސް</t>
    </r>
    <r>
      <rPr>
        <sz val="10"/>
        <color theme="1"/>
        <rFont val="A_Waheed"/>
      </rPr>
      <t xml:space="preserve">  </t>
    </r>
  </si>
  <si>
    <t xml:space="preserve">   Advance Certificate  (1 1/2 Years)</t>
  </si>
  <si>
    <r>
      <t xml:space="preserve">(urwhwa 1 1/2  ) </t>
    </r>
    <r>
      <rPr>
        <sz val="10"/>
        <color theme="1"/>
        <rFont val="Faruma"/>
      </rPr>
      <t>އެޑްވާންސްޑް ސެޓްފިކެޓް ކޯސް</t>
    </r>
    <r>
      <rPr>
        <sz val="10"/>
        <color theme="1"/>
        <rFont val="A_Waheed"/>
      </rPr>
      <t xml:space="preserve">  </t>
    </r>
  </si>
  <si>
    <t xml:space="preserve"> Advance Certificate  (1 Years)</t>
  </si>
  <si>
    <r>
      <t xml:space="preserve">(urwhwa 1  ) </t>
    </r>
    <r>
      <rPr>
        <sz val="10"/>
        <color theme="1"/>
        <rFont val="Faruma"/>
        <family val="3"/>
      </rPr>
      <t>އެޑްވާންސްޑް ސެޓްފިކެޓް ކޯސް</t>
    </r>
  </si>
  <si>
    <t xml:space="preserve">   Certificate III Course (15 weeks)</t>
  </si>
  <si>
    <r>
      <t xml:space="preserve">(Wtcfwh 15 ) </t>
    </r>
    <r>
      <rPr>
        <sz val="10"/>
        <color theme="1"/>
        <rFont val="Faruma"/>
      </rPr>
      <t>ސެޓްފިކެޓް ޓްރީ ކޯސް</t>
    </r>
    <r>
      <rPr>
        <sz val="10"/>
        <color theme="1"/>
        <rFont val="A_Waheed"/>
      </rPr>
      <t xml:space="preserve"> </t>
    </r>
  </si>
  <si>
    <t xml:space="preserve">Regional Youth Vocational Training Centres ( RYVTC )  </t>
  </si>
  <si>
    <r>
      <t xml:space="preserve">(Is.IT.Iv.iawv.crWa ) </t>
    </r>
    <r>
      <rPr>
        <b/>
        <sz val="10"/>
        <color theme="1"/>
        <rFont val="Faruma"/>
      </rPr>
      <t>ރީޖަނަލް ޔޫތު ވޮކޭޝަނަލް ޓްރޭނިންގ ސެންޓަރުތައް</t>
    </r>
  </si>
  <si>
    <t xml:space="preserve">   Advance Certificate Course (1  year)</t>
  </si>
  <si>
    <r>
      <t xml:space="preserve">(urwhwa 1 1/2  ) </t>
    </r>
    <r>
      <rPr>
        <sz val="10"/>
        <color theme="1"/>
        <rFont val="Faruma"/>
      </rPr>
      <t>އެޑްވާންސްޑް ސެޓްފިކެޓް ކޯސް</t>
    </r>
    <r>
      <rPr>
        <sz val="10"/>
        <color theme="1"/>
        <rFont val="A_Waheed"/>
      </rPr>
      <t xml:space="preserve"> </t>
    </r>
  </si>
  <si>
    <t xml:space="preserve">   Advance Certificate Course (1 1/2 years)</t>
  </si>
  <si>
    <r>
      <t xml:space="preserve">(urwhwa 1 ) </t>
    </r>
    <r>
      <rPr>
        <sz val="10"/>
        <color theme="1"/>
        <rFont val="Faruma"/>
      </rPr>
      <t>އެޑްވާންސްޑް ސެޓްފިކެޓް ކޯސް</t>
    </r>
    <r>
      <rPr>
        <sz val="10"/>
        <color theme="1"/>
        <rFont val="A_Waheed"/>
      </rPr>
      <t xml:space="preserve"> </t>
    </r>
  </si>
  <si>
    <t xml:space="preserve">   Certificate 1 Course (1 Month)</t>
  </si>
  <si>
    <r>
      <t xml:space="preserve">(Wtcfwh 1 ) </t>
    </r>
    <r>
      <rPr>
        <sz val="10"/>
        <color theme="1"/>
        <rFont val="Faruma"/>
      </rPr>
      <t>ސެޓްފިކެޓް ވަން ކޯސް</t>
    </r>
    <r>
      <rPr>
        <sz val="10"/>
        <color theme="1"/>
        <rFont val="A_Waheed"/>
      </rPr>
      <t xml:space="preserve"> </t>
    </r>
  </si>
  <si>
    <t>Short Courses</t>
  </si>
  <si>
    <t>ކުރުކޯސްތައް</t>
  </si>
  <si>
    <t>Mobile Courses</t>
  </si>
  <si>
    <t>މޮބައިލް ކޯސްތައް</t>
  </si>
  <si>
    <t>IHDP Project Courses</t>
  </si>
  <si>
    <t>އައި.އެޗް.ޑީ.ޕީ ޕްރޮޖެކްޓް ކޯސްތައް</t>
  </si>
  <si>
    <t>Online</t>
  </si>
  <si>
    <t>އޮންލައިން ކޯސްތައް</t>
  </si>
  <si>
    <t xml:space="preserve">Out Reach Centre </t>
  </si>
  <si>
    <t>އައުޓްރީޗް ސެންޓަރ</t>
  </si>
  <si>
    <t>TVET National Certificate</t>
  </si>
  <si>
    <t>ތިޓެވް ނެޝަނަލް ސެޓްފިކެޓް</t>
  </si>
  <si>
    <t>Community Based Training</t>
  </si>
  <si>
    <t>ކޮމިއުނިޓީ ބޭސްޑް ޓަރޭނިންގ</t>
  </si>
  <si>
    <t>Hunaru Project Courses</t>
  </si>
  <si>
    <t>ހުނަރު ޕްރޮޖެކްޓް ކޯސްތައް</t>
  </si>
  <si>
    <t>School Polytechnic Program Courses</t>
  </si>
  <si>
    <t>ސްކޫލް ޕޮލިޓެކްނިކް ޕްރޮގްރާމް ކޯސްތައް</t>
  </si>
  <si>
    <r>
      <t xml:space="preserve">IHDP: </t>
    </r>
    <r>
      <rPr>
        <i/>
        <sz val="10"/>
        <color theme="1"/>
        <rFont val="Calibri"/>
        <family val="2"/>
        <scheme val="minor"/>
      </rPr>
      <t>Intergrated Human development Project</t>
    </r>
  </si>
  <si>
    <t>އައި.އެޗް.ޑީ.ޕީ: އިންޓަރގްރޭޓެޑް ހިއުމަން ޑިވެލޮޕްމަންޓް ޕްރޮޖެކްޓް</t>
  </si>
  <si>
    <t>Source: Maldives Polytechnic</t>
  </si>
  <si>
    <t>މައުލޫމާތު ދެއްވި ފަރާތް މޯލްޑިވްސް ޕޮލިޓެކްނިކް</t>
  </si>
  <si>
    <t>Table 7.24: STUDENT ENROLMENT IN TECHNICAL EDUCATION BY SEX,  2020 - 2025</t>
  </si>
  <si>
    <t xml:space="preserve"> 2025 - 2020 ,udwdwA egcnidukWvwyik cniaWriaWd egumIluAwt Incnwf cnutogeguscnij  : 7.24 ulwvWt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</si>
</sst>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General_)"/>
    <numFmt numFmtId="165" formatCode="#,##0;[Red]#,##0"/>
    <numFmt numFmtId="166" formatCode="_(* #,##0_);_(* \(#,##0\);_(* &quot;-&quot;??_);_(@_)"/>
    <numFmt numFmtId="167" formatCode="#,##0.0_);[Red]\(#,##0.0\)"/>
    <numFmt numFmtId="168" formatCode="_-* #,##0.00\ &quot;ރ.&quot;_-;_-* #,##0.00\ &quot;ރ.&quot;\-;_-* &quot;-&quot;??\ &quot;ރ.&quot;_-;_-@_-"/>
    <numFmt numFmtId="169" formatCode="&quot;Rf&quot;#,##0;\-&quot;Rf&quot;#,##0"/>
    <numFmt numFmtId="170" formatCode="0.00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b/>
      <sz val="10"/>
      <color theme="1"/>
      <name val="Calibri"/>
      <family val="2"/>
      <scheme val="minor"/>
    </font>
    <font>
      <b/>
      <sz val="10"/>
      <color theme="1"/>
      <name val="A_Randhoo"/>
    </font>
    <font>
      <sz val="10"/>
      <color theme="1"/>
      <name val="Calibri"/>
      <family val="2"/>
      <scheme val="minor"/>
    </font>
    <font>
      <sz val="10"/>
      <color theme="1"/>
      <name val="Courier"/>
      <family val="3"/>
    </font>
    <font>
      <sz val="10"/>
      <color theme="1"/>
      <name val="Faruma"/>
      <family val="3"/>
    </font>
    <font>
      <sz val="10"/>
      <name val="MS Sans Serif"/>
      <family val="2"/>
    </font>
    <font>
      <i/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b/>
      <i/>
      <sz val="16"/>
      <name val="Helv"/>
    </font>
    <font>
      <b/>
      <sz val="12"/>
      <color theme="1"/>
      <name val="A_Randhoo"/>
    </font>
    <font>
      <b/>
      <sz val="10"/>
      <color theme="1"/>
      <name val="Arial"/>
      <family val="2"/>
    </font>
    <font>
      <b/>
      <sz val="10"/>
      <color theme="1"/>
      <name val="A_Waheed"/>
    </font>
    <font>
      <b/>
      <sz val="10"/>
      <color theme="1"/>
      <name val="A_Waheed"/>
      <family val="3"/>
    </font>
    <font>
      <b/>
      <sz val="10"/>
      <color theme="1"/>
      <name val="A_Utheem"/>
      <family val="3"/>
    </font>
    <font>
      <b/>
      <sz val="10"/>
      <color theme="1"/>
      <name val="Faruma"/>
    </font>
    <font>
      <sz val="10"/>
      <color theme="1"/>
      <name val="Arial"/>
      <family val="2"/>
    </font>
    <font>
      <sz val="10"/>
      <color indexed="8"/>
      <name val="Calibri"/>
      <family val="2"/>
    </font>
    <font>
      <sz val="10"/>
      <color theme="1"/>
      <name val="A_Waheed"/>
    </font>
    <font>
      <sz val="10"/>
      <color theme="1"/>
      <name val="Faruma"/>
    </font>
    <font>
      <sz val="10"/>
      <color theme="1"/>
      <name val="A_Waheed"/>
      <family val="3"/>
    </font>
    <font>
      <b/>
      <sz val="10"/>
      <color theme="1"/>
      <name val="Courier"/>
      <family val="3"/>
    </font>
    <font>
      <b/>
      <sz val="10"/>
      <color indexed="8"/>
      <name val="Calibri"/>
      <family val="2"/>
    </font>
    <font>
      <b/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6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6" fontId="4" fillId="0" borderId="0"/>
    <xf numFmtId="0" fontId="3" fillId="0" borderId="0"/>
    <xf numFmtId="0" fontId="3" fillId="0" borderId="0"/>
    <xf numFmtId="164" fontId="4" fillId="0" borderId="0"/>
    <xf numFmtId="165" fontId="4" fillId="0" borderId="0"/>
    <xf numFmtId="164" fontId="4" fillId="0" borderId="0"/>
    <xf numFmtId="165" fontId="4" fillId="0" borderId="0"/>
    <xf numFmtId="40" fontId="10" fillId="0" borderId="0" applyFont="0" applyFill="0" applyBorder="0" applyAlignment="0" applyProtection="0"/>
    <xf numFmtId="165" fontId="4" fillId="0" borderId="0"/>
    <xf numFmtId="164" fontId="4" fillId="0" borderId="0"/>
    <xf numFmtId="164" fontId="4" fillId="0" borderId="0"/>
    <xf numFmtId="0" fontId="12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4" fillId="0" borderId="0"/>
    <xf numFmtId="170" fontId="14" fillId="0" borderId="0"/>
    <xf numFmtId="168" fontId="4" fillId="0" borderId="0"/>
    <xf numFmtId="0" fontId="10" fillId="0" borderId="0"/>
    <xf numFmtId="0" fontId="10" fillId="0" borderId="0"/>
    <xf numFmtId="168" fontId="4" fillId="0" borderId="0"/>
    <xf numFmtId="0" fontId="10" fillId="0" borderId="0"/>
    <xf numFmtId="0" fontId="10" fillId="0" borderId="0"/>
    <xf numFmtId="168" fontId="4" fillId="0" borderId="0"/>
    <xf numFmtId="168" fontId="4" fillId="0" borderId="0"/>
    <xf numFmtId="169" fontId="4" fillId="0" borderId="0"/>
    <xf numFmtId="169" fontId="4" fillId="0" borderId="0"/>
    <xf numFmtId="164" fontId="4" fillId="0" borderId="0"/>
    <xf numFmtId="40" fontId="10" fillId="0" borderId="0" applyFont="0" applyFill="0" applyBorder="0" applyAlignment="0" applyProtection="0"/>
    <xf numFmtId="168" fontId="4" fillId="0" borderId="0"/>
    <xf numFmtId="169" fontId="4" fillId="0" borderId="0"/>
    <xf numFmtId="169" fontId="4" fillId="0" borderId="0"/>
    <xf numFmtId="164" fontId="4" fillId="0" borderId="0"/>
  </cellStyleXfs>
  <cellXfs count="65">
    <xf numFmtId="0" fontId="0" fillId="0" borderId="0" xfId="0"/>
    <xf numFmtId="164" fontId="8" fillId="2" borderId="0" xfId="7" applyNumberFormat="1" applyFont="1" applyFill="1"/>
    <xf numFmtId="164" fontId="16" fillId="2" borderId="2" xfId="6" applyFont="1" applyFill="1" applyBorder="1" applyAlignment="1">
      <alignment horizontal="center"/>
    </xf>
    <xf numFmtId="164" fontId="5" fillId="2" borderId="2" xfId="6" applyFont="1" applyFill="1" applyBorder="1" applyAlignment="1">
      <alignment horizontal="center"/>
    </xf>
    <xf numFmtId="164" fontId="5" fillId="2" borderId="8" xfId="6" applyFont="1" applyFill="1" applyBorder="1" applyAlignment="1">
      <alignment horizontal="center"/>
    </xf>
    <xf numFmtId="164" fontId="6" fillId="2" borderId="1" xfId="6" applyFont="1" applyFill="1" applyBorder="1" applyAlignment="1">
      <alignment horizontal="right" vertical="center"/>
    </xf>
    <xf numFmtId="164" fontId="6" fillId="2" borderId="7" xfId="6" applyFont="1" applyFill="1" applyBorder="1" applyAlignment="1">
      <alignment horizontal="right" vertical="center"/>
    </xf>
    <xf numFmtId="164" fontId="6" fillId="2" borderId="5" xfId="6" applyFont="1" applyFill="1" applyBorder="1" applyAlignment="1">
      <alignment horizontal="right" vertical="center"/>
    </xf>
    <xf numFmtId="164" fontId="18" fillId="2" borderId="1" xfId="6" applyFont="1" applyFill="1" applyBorder="1" applyAlignment="1">
      <alignment horizontal="right" vertical="center"/>
    </xf>
    <xf numFmtId="164" fontId="19" fillId="2" borderId="1" xfId="6" applyFont="1" applyFill="1" applyBorder="1" applyAlignment="1">
      <alignment horizontal="right" vertical="center"/>
    </xf>
    <xf numFmtId="164" fontId="8" fillId="2" borderId="0" xfId="7" applyNumberFormat="1" applyFont="1" applyFill="1" applyAlignment="1">
      <alignment horizontal="center" vertical="center"/>
    </xf>
    <xf numFmtId="164" fontId="16" fillId="2" borderId="1" xfId="6" applyFont="1" applyFill="1" applyBorder="1" applyAlignment="1">
      <alignment horizontal="right" vertical="center" wrapText="1"/>
    </xf>
    <xf numFmtId="164" fontId="5" fillId="2" borderId="1" xfId="6" applyFont="1" applyFill="1" applyBorder="1" applyAlignment="1">
      <alignment horizontal="right" vertical="center" wrapText="1"/>
    </xf>
    <xf numFmtId="164" fontId="5" fillId="2" borderId="7" xfId="6" applyFont="1" applyFill="1" applyBorder="1" applyAlignment="1">
      <alignment horizontal="right" vertical="center" wrapText="1"/>
    </xf>
    <xf numFmtId="164" fontId="5" fillId="2" borderId="5" xfId="6" applyFont="1" applyFill="1" applyBorder="1" applyAlignment="1">
      <alignment horizontal="right" vertical="center" wrapText="1"/>
    </xf>
    <xf numFmtId="164" fontId="5" fillId="2" borderId="0" xfId="6" applyFont="1" applyFill="1" applyAlignment="1">
      <alignment horizontal="right" vertical="center"/>
    </xf>
    <xf numFmtId="38" fontId="5" fillId="2" borderId="0" xfId="1" applyNumberFormat="1" applyFont="1" applyFill="1" applyBorder="1" applyAlignment="1">
      <alignment horizontal="right" vertical="center"/>
    </xf>
    <xf numFmtId="38" fontId="5" fillId="2" borderId="6" xfId="1" applyNumberFormat="1" applyFont="1" applyFill="1" applyBorder="1" applyAlignment="1">
      <alignment horizontal="right" vertical="center"/>
    </xf>
    <xf numFmtId="38" fontId="5" fillId="2" borderId="4" xfId="1" applyNumberFormat="1" applyFont="1" applyFill="1" applyBorder="1" applyAlignment="1">
      <alignment horizontal="right" vertical="center"/>
    </xf>
    <xf numFmtId="38" fontId="7" fillId="2" borderId="0" xfId="1" applyNumberFormat="1" applyFont="1" applyFill="1" applyBorder="1" applyAlignment="1">
      <alignment horizontal="right" vertical="center"/>
    </xf>
    <xf numFmtId="38" fontId="7" fillId="2" borderId="6" xfId="1" applyNumberFormat="1" applyFont="1" applyFill="1" applyBorder="1" applyAlignment="1">
      <alignment horizontal="right" vertical="center"/>
    </xf>
    <xf numFmtId="38" fontId="7" fillId="2" borderId="4" xfId="1" applyNumberFormat="1" applyFont="1" applyFill="1" applyBorder="1" applyAlignment="1">
      <alignment horizontal="right" vertical="center"/>
    </xf>
    <xf numFmtId="38" fontId="22" fillId="2" borderId="4" xfId="0" applyNumberFormat="1" applyFont="1" applyFill="1" applyBorder="1" applyAlignment="1">
      <alignment horizontal="right" vertical="center"/>
    </xf>
    <xf numFmtId="164" fontId="26" fillId="2" borderId="0" xfId="7" applyNumberFormat="1" applyFont="1" applyFill="1"/>
    <xf numFmtId="38" fontId="27" fillId="2" borderId="4" xfId="0" applyNumberFormat="1" applyFont="1" applyFill="1" applyBorder="1" applyAlignment="1">
      <alignment horizontal="right" vertical="center"/>
    </xf>
    <xf numFmtId="164" fontId="5" fillId="2" borderId="1" xfId="6" applyFont="1" applyFill="1" applyBorder="1" applyAlignment="1">
      <alignment horizontal="right" vertical="center"/>
    </xf>
    <xf numFmtId="38" fontId="5" fillId="2" borderId="1" xfId="1" applyNumberFormat="1" applyFont="1" applyFill="1" applyBorder="1" applyAlignment="1">
      <alignment horizontal="right" vertical="center"/>
    </xf>
    <xf numFmtId="38" fontId="5" fillId="2" borderId="7" xfId="1" applyNumberFormat="1" applyFont="1" applyFill="1" applyBorder="1" applyAlignment="1">
      <alignment horizontal="right" vertical="center"/>
    </xf>
    <xf numFmtId="38" fontId="5" fillId="2" borderId="5" xfId="1" applyNumberFormat="1" applyFont="1" applyFill="1" applyBorder="1" applyAlignment="1">
      <alignment horizontal="right" vertical="center"/>
    </xf>
    <xf numFmtId="38" fontId="27" fillId="2" borderId="1" xfId="0" applyNumberFormat="1" applyFont="1" applyFill="1" applyBorder="1" applyAlignment="1">
      <alignment horizontal="right" vertical="center"/>
    </xf>
    <xf numFmtId="38" fontId="27" fillId="2" borderId="5" xfId="0" applyNumberFormat="1" applyFont="1" applyFill="1" applyBorder="1" applyAlignment="1">
      <alignment horizontal="right" vertical="center"/>
    </xf>
    <xf numFmtId="164" fontId="28" fillId="2" borderId="0" xfId="6" applyFont="1" applyFill="1" applyAlignment="1">
      <alignment horizontal="left" vertical="center"/>
    </xf>
    <xf numFmtId="164" fontId="24" fillId="2" borderId="0" xfId="6" applyFont="1" applyFill="1" applyAlignment="1">
      <alignment horizontal="right" vertical="center"/>
    </xf>
    <xf numFmtId="164" fontId="11" fillId="2" borderId="0" xfId="6" applyFont="1" applyFill="1"/>
    <xf numFmtId="164" fontId="21" fillId="2" borderId="0" xfId="6" applyFont="1" applyFill="1"/>
    <xf numFmtId="164" fontId="21" fillId="2" borderId="0" xfId="6" applyFont="1" applyFill="1" applyAlignment="1">
      <alignment horizontal="right"/>
    </xf>
    <xf numFmtId="164" fontId="24" fillId="2" borderId="0" xfId="6" applyFont="1" applyFill="1" applyAlignment="1">
      <alignment horizontal="right"/>
    </xf>
    <xf numFmtId="164" fontId="8" fillId="2" borderId="0" xfId="6" applyFont="1" applyFill="1"/>
    <xf numFmtId="164" fontId="8" fillId="2" borderId="0" xfId="6" applyFont="1" applyFill="1" applyAlignment="1">
      <alignment horizontal="right"/>
    </xf>
    <xf numFmtId="164" fontId="8" fillId="2" borderId="0" xfId="7" applyNumberFormat="1" applyFont="1" applyFill="1" applyAlignment="1">
      <alignment horizontal="right"/>
    </xf>
    <xf numFmtId="164" fontId="5" fillId="2" borderId="8" xfId="6" applyFont="1" applyFill="1" applyBorder="1" applyAlignment="1">
      <alignment horizontal="center"/>
    </xf>
    <xf numFmtId="164" fontId="5" fillId="2" borderId="9" xfId="6" applyFont="1" applyFill="1" applyBorder="1" applyAlignment="1">
      <alignment horizontal="center"/>
    </xf>
    <xf numFmtId="164" fontId="5" fillId="2" borderId="3" xfId="6" applyFont="1" applyFill="1" applyBorder="1" applyAlignment="1">
      <alignment horizontal="center"/>
    </xf>
    <xf numFmtId="164" fontId="15" fillId="2" borderId="0" xfId="6" applyFont="1" applyFill="1" applyAlignment="1">
      <alignment horizontal="center" vertical="center"/>
    </xf>
    <xf numFmtId="164" fontId="2" fillId="2" borderId="1" xfId="6" applyFont="1" applyFill="1" applyBorder="1" applyAlignment="1">
      <alignment horizontal="center" vertical="top"/>
    </xf>
    <xf numFmtId="164" fontId="5" fillId="2" borderId="2" xfId="6" applyFont="1" applyFill="1" applyBorder="1" applyAlignment="1">
      <alignment horizontal="left" vertical="center"/>
    </xf>
    <xf numFmtId="164" fontId="17" fillId="2" borderId="2" xfId="6" applyFont="1" applyFill="1" applyBorder="1" applyAlignment="1">
      <alignment horizontal="right" vertical="center"/>
    </xf>
    <xf numFmtId="164" fontId="5" fillId="2" borderId="0" xfId="6" applyFont="1" applyFill="1" applyBorder="1" applyAlignment="1">
      <alignment horizontal="left" vertical="center"/>
    </xf>
    <xf numFmtId="164" fontId="17" fillId="2" borderId="0" xfId="6" applyFont="1" applyFill="1" applyBorder="1" applyAlignment="1">
      <alignment horizontal="right" vertical="center"/>
    </xf>
    <xf numFmtId="164" fontId="5" fillId="2" borderId="1" xfId="6" applyFont="1" applyFill="1" applyBorder="1" applyAlignment="1">
      <alignment horizontal="left" vertical="center"/>
    </xf>
    <xf numFmtId="164" fontId="17" fillId="2" borderId="1" xfId="6" applyFont="1" applyFill="1" applyBorder="1" applyAlignment="1">
      <alignment horizontal="right" vertical="center"/>
    </xf>
    <xf numFmtId="164" fontId="5" fillId="2" borderId="0" xfId="6" applyFont="1" applyFill="1" applyBorder="1" applyAlignment="1">
      <alignment horizontal="left" vertical="center"/>
    </xf>
    <xf numFmtId="164" fontId="5" fillId="2" borderId="0" xfId="6" applyFont="1" applyFill="1" applyBorder="1" applyAlignment="1">
      <alignment horizontal="right" vertical="center"/>
    </xf>
    <xf numFmtId="164" fontId="20" fillId="2" borderId="0" xfId="6" applyFont="1" applyFill="1" applyBorder="1" applyAlignment="1">
      <alignment horizontal="right" vertical="center"/>
    </xf>
    <xf numFmtId="164" fontId="7" fillId="2" borderId="0" xfId="6" applyFont="1" applyFill="1" applyBorder="1" applyAlignment="1">
      <alignment horizontal="left" vertical="center"/>
    </xf>
    <xf numFmtId="164" fontId="7" fillId="2" borderId="0" xfId="6" quotePrefix="1" applyFont="1" applyFill="1" applyBorder="1" applyAlignment="1">
      <alignment horizontal="right" vertical="center"/>
    </xf>
    <xf numFmtId="38" fontId="22" fillId="2" borderId="0" xfId="0" applyNumberFormat="1" applyFont="1" applyFill="1" applyBorder="1" applyAlignment="1">
      <alignment horizontal="right" vertical="center"/>
    </xf>
    <xf numFmtId="164" fontId="23" fillId="2" borderId="0" xfId="6" applyFont="1" applyFill="1" applyBorder="1" applyAlignment="1">
      <alignment horizontal="right" vertical="center"/>
    </xf>
    <xf numFmtId="164" fontId="25" fillId="2" borderId="0" xfId="6" applyFont="1" applyFill="1" applyBorder="1" applyAlignment="1">
      <alignment horizontal="right" vertical="center"/>
    </xf>
    <xf numFmtId="164" fontId="7" fillId="2" borderId="0" xfId="6" applyFont="1" applyFill="1" applyBorder="1" applyAlignment="1">
      <alignment horizontal="left" vertical="center" indent="1"/>
    </xf>
    <xf numFmtId="164" fontId="17" fillId="2" borderId="0" xfId="6" applyFont="1" applyFill="1" applyBorder="1" applyAlignment="1">
      <alignment horizontal="right" vertical="center"/>
    </xf>
    <xf numFmtId="164" fontId="7" fillId="2" borderId="0" xfId="6" applyFont="1" applyFill="1" applyBorder="1" applyAlignment="1">
      <alignment horizontal="right" vertical="center"/>
    </xf>
    <xf numFmtId="38" fontId="27" fillId="2" borderId="0" xfId="0" applyNumberFormat="1" applyFont="1" applyFill="1" applyBorder="1" applyAlignment="1">
      <alignment horizontal="right" vertical="center"/>
    </xf>
    <xf numFmtId="164" fontId="5" fillId="2" borderId="1" xfId="6" applyFont="1" applyFill="1" applyBorder="1" applyAlignment="1">
      <alignment horizontal="left" vertical="center"/>
    </xf>
    <xf numFmtId="164" fontId="20" fillId="2" borderId="1" xfId="6" applyFont="1" applyFill="1" applyBorder="1" applyAlignment="1">
      <alignment horizontal="right" vertical="center"/>
    </xf>
  </cellXfs>
  <cellStyles count="164">
    <cellStyle name="1" xfId="145" xr:uid="{00000000-0005-0000-0000-000000000000}"/>
    <cellStyle name="Comma" xfId="1" builtinId="3"/>
    <cellStyle name="Comma 2" xfId="10" xr:uid="{00000000-0005-0000-0000-000002000000}"/>
    <cellStyle name="Comma 3" xfId="16" xr:uid="{00000000-0005-0000-0000-000003000000}"/>
    <cellStyle name="Comma 3 2" xfId="159" xr:uid="{00000000-0005-0000-0000-000004000000}"/>
    <cellStyle name="Normal" xfId="0" builtinId="0"/>
    <cellStyle name="Normal - Style1" xfId="147" xr:uid="{00000000-0005-0000-0000-000006000000}"/>
    <cellStyle name="Normal 10" xfId="5" xr:uid="{00000000-0005-0000-0000-000007000000}"/>
    <cellStyle name="Normal 10 2" xfId="39" xr:uid="{00000000-0005-0000-0000-000008000000}"/>
    <cellStyle name="Normal 105 2" xfId="131" xr:uid="{00000000-0005-0000-0000-000009000000}"/>
    <cellStyle name="Normal 11" xfId="26" xr:uid="{00000000-0005-0000-0000-00000A000000}"/>
    <cellStyle name="Normal 11 2" xfId="40" xr:uid="{00000000-0005-0000-0000-00000B000000}"/>
    <cellStyle name="Normal 12" xfId="27" xr:uid="{00000000-0005-0000-0000-00000C000000}"/>
    <cellStyle name="Normal 12 2" xfId="41" xr:uid="{00000000-0005-0000-0000-00000D000000}"/>
    <cellStyle name="Normal 13" xfId="29" xr:uid="{00000000-0005-0000-0000-00000E000000}"/>
    <cellStyle name="Normal 13 2" xfId="42" xr:uid="{00000000-0005-0000-0000-00000F000000}"/>
    <cellStyle name="Normal 14" xfId="30" xr:uid="{00000000-0005-0000-0000-000010000000}"/>
    <cellStyle name="Normal 14 2" xfId="43" xr:uid="{00000000-0005-0000-0000-000011000000}"/>
    <cellStyle name="Normal 15" xfId="31" xr:uid="{00000000-0005-0000-0000-000012000000}"/>
    <cellStyle name="Normal 15 2" xfId="44" xr:uid="{00000000-0005-0000-0000-000013000000}"/>
    <cellStyle name="Normal 16" xfId="32" xr:uid="{00000000-0005-0000-0000-000014000000}"/>
    <cellStyle name="Normal 16 2" xfId="45" xr:uid="{00000000-0005-0000-0000-000015000000}"/>
    <cellStyle name="Normal 17" xfId="33" xr:uid="{00000000-0005-0000-0000-000016000000}"/>
    <cellStyle name="Normal 17 2" xfId="46" xr:uid="{00000000-0005-0000-0000-000017000000}"/>
    <cellStyle name="Normal 18" xfId="34" xr:uid="{00000000-0005-0000-0000-000018000000}"/>
    <cellStyle name="Normal 18 2" xfId="47" xr:uid="{00000000-0005-0000-0000-000019000000}"/>
    <cellStyle name="Normal 19" xfId="35" xr:uid="{00000000-0005-0000-0000-00001A000000}"/>
    <cellStyle name="Normal 19 2" xfId="48" xr:uid="{00000000-0005-0000-0000-00001B000000}"/>
    <cellStyle name="Normal 2" xfId="14" xr:uid="{00000000-0005-0000-0000-00001C000000}"/>
    <cellStyle name="Normal 2 10" xfId="49" xr:uid="{00000000-0005-0000-0000-00001D000000}"/>
    <cellStyle name="Normal 2 11" xfId="50" xr:uid="{00000000-0005-0000-0000-00001E000000}"/>
    <cellStyle name="Normal 2 12" xfId="51" xr:uid="{00000000-0005-0000-0000-00001F000000}"/>
    <cellStyle name="Normal 2 13" xfId="52" xr:uid="{00000000-0005-0000-0000-000020000000}"/>
    <cellStyle name="Normal 2 14" xfId="53" xr:uid="{00000000-0005-0000-0000-000021000000}"/>
    <cellStyle name="Normal 2 15" xfId="54" xr:uid="{00000000-0005-0000-0000-000022000000}"/>
    <cellStyle name="Normal 2 16" xfId="55" xr:uid="{00000000-0005-0000-0000-000023000000}"/>
    <cellStyle name="Normal 2 17" xfId="56" xr:uid="{00000000-0005-0000-0000-000024000000}"/>
    <cellStyle name="Normal 2 18" xfId="57" xr:uid="{00000000-0005-0000-0000-000025000000}"/>
    <cellStyle name="Normal 2 19" xfId="58" xr:uid="{00000000-0005-0000-0000-000026000000}"/>
    <cellStyle name="Normal 2 2" xfId="18" xr:uid="{00000000-0005-0000-0000-000027000000}"/>
    <cellStyle name="Normal 2 2 10" xfId="59" xr:uid="{00000000-0005-0000-0000-000028000000}"/>
    <cellStyle name="Normal 2 2 11" xfId="60" xr:uid="{00000000-0005-0000-0000-000029000000}"/>
    <cellStyle name="Normal 2 2 12" xfId="61" xr:uid="{00000000-0005-0000-0000-00002A000000}"/>
    <cellStyle name="Normal 2 2 13" xfId="62" xr:uid="{00000000-0005-0000-0000-00002B000000}"/>
    <cellStyle name="Normal 2 2 14" xfId="63" xr:uid="{00000000-0005-0000-0000-00002C000000}"/>
    <cellStyle name="Normal 2 2 15" xfId="64" xr:uid="{00000000-0005-0000-0000-00002D000000}"/>
    <cellStyle name="Normal 2 2 16" xfId="65" xr:uid="{00000000-0005-0000-0000-00002E000000}"/>
    <cellStyle name="Normal 2 2 17" xfId="66" xr:uid="{00000000-0005-0000-0000-00002F000000}"/>
    <cellStyle name="Normal 2 2 18" xfId="67" xr:uid="{00000000-0005-0000-0000-000030000000}"/>
    <cellStyle name="Normal 2 2 19" xfId="68" xr:uid="{00000000-0005-0000-0000-000031000000}"/>
    <cellStyle name="Normal 2 2 2" xfId="2" xr:uid="{00000000-0005-0000-0000-000032000000}"/>
    <cellStyle name="Normal 2 2 20" xfId="69" xr:uid="{00000000-0005-0000-0000-000033000000}"/>
    <cellStyle name="Normal 2 2 21" xfId="70" xr:uid="{00000000-0005-0000-0000-000034000000}"/>
    <cellStyle name="Normal 2 2 22" xfId="71" xr:uid="{00000000-0005-0000-0000-000035000000}"/>
    <cellStyle name="Normal 2 2 23" xfId="72" xr:uid="{00000000-0005-0000-0000-000036000000}"/>
    <cellStyle name="Normal 2 2 24" xfId="73" xr:uid="{00000000-0005-0000-0000-000037000000}"/>
    <cellStyle name="Normal 2 2 24 2" xfId="74" xr:uid="{00000000-0005-0000-0000-000038000000}"/>
    <cellStyle name="Normal 2 2 24 2 2" xfId="75" xr:uid="{00000000-0005-0000-0000-000039000000}"/>
    <cellStyle name="Normal 2 2 25" xfId="76" xr:uid="{00000000-0005-0000-0000-00003A000000}"/>
    <cellStyle name="Normal 2 2 25 2" xfId="77" xr:uid="{00000000-0005-0000-0000-00003B000000}"/>
    <cellStyle name="Normal 2 2 26" xfId="148" xr:uid="{00000000-0005-0000-0000-00003C000000}"/>
    <cellStyle name="Normal 2 2 3" xfId="78" xr:uid="{00000000-0005-0000-0000-00003D000000}"/>
    <cellStyle name="Normal 2 2 4" xfId="79" xr:uid="{00000000-0005-0000-0000-00003E000000}"/>
    <cellStyle name="Normal 2 2 5" xfId="80" xr:uid="{00000000-0005-0000-0000-00003F000000}"/>
    <cellStyle name="Normal 2 2 5 2" xfId="81" xr:uid="{00000000-0005-0000-0000-000040000000}"/>
    <cellStyle name="Normal 2 2 5 2 2" xfId="82" xr:uid="{00000000-0005-0000-0000-000041000000}"/>
    <cellStyle name="Normal 2 2 5 2 2 2" xfId="83" xr:uid="{00000000-0005-0000-0000-000042000000}"/>
    <cellStyle name="Normal 2 2 5 3" xfId="84" xr:uid="{00000000-0005-0000-0000-000043000000}"/>
    <cellStyle name="Normal 2 2 5 4" xfId="85" xr:uid="{00000000-0005-0000-0000-000044000000}"/>
    <cellStyle name="Normal 2 2 6" xfId="86" xr:uid="{00000000-0005-0000-0000-000045000000}"/>
    <cellStyle name="Normal 2 2 7" xfId="87" xr:uid="{00000000-0005-0000-0000-000046000000}"/>
    <cellStyle name="Normal 2 2 8" xfId="88" xr:uid="{00000000-0005-0000-0000-000047000000}"/>
    <cellStyle name="Normal 2 2 9" xfId="89" xr:uid="{00000000-0005-0000-0000-000048000000}"/>
    <cellStyle name="Normal 2 20" xfId="90" xr:uid="{00000000-0005-0000-0000-000049000000}"/>
    <cellStyle name="Normal 2 21" xfId="91" xr:uid="{00000000-0005-0000-0000-00004A000000}"/>
    <cellStyle name="Normal 2 22" xfId="92" xr:uid="{00000000-0005-0000-0000-00004B000000}"/>
    <cellStyle name="Normal 2 23" xfId="93" xr:uid="{00000000-0005-0000-0000-00004C000000}"/>
    <cellStyle name="Normal 2 24" xfId="94" xr:uid="{00000000-0005-0000-0000-00004D000000}"/>
    <cellStyle name="Normal 2 24 2" xfId="95" xr:uid="{00000000-0005-0000-0000-00004E000000}"/>
    <cellStyle name="Normal 2 24 2 2" xfId="96" xr:uid="{00000000-0005-0000-0000-00004F000000}"/>
    <cellStyle name="Normal 2 25" xfId="97" xr:uid="{00000000-0005-0000-0000-000050000000}"/>
    <cellStyle name="Normal 2 25 2" xfId="98" xr:uid="{00000000-0005-0000-0000-000051000000}"/>
    <cellStyle name="Normal 2 26" xfId="13" xr:uid="{00000000-0005-0000-0000-000052000000}"/>
    <cellStyle name="Normal 2 27" xfId="19" xr:uid="{00000000-0005-0000-0000-000053000000}"/>
    <cellStyle name="Normal 2 3" xfId="20" xr:uid="{00000000-0005-0000-0000-000054000000}"/>
    <cellStyle name="Normal 2 3 2" xfId="99" xr:uid="{00000000-0005-0000-0000-000055000000}"/>
    <cellStyle name="Normal 2 3 2 2" xfId="100" xr:uid="{00000000-0005-0000-0000-000056000000}"/>
    <cellStyle name="Normal 2 3 2 2 2" xfId="101" xr:uid="{00000000-0005-0000-0000-000057000000}"/>
    <cellStyle name="Normal 2 3 3" xfId="102" xr:uid="{00000000-0005-0000-0000-000058000000}"/>
    <cellStyle name="Normal 2 3 4" xfId="103" xr:uid="{00000000-0005-0000-0000-000059000000}"/>
    <cellStyle name="Normal 2 3 5" xfId="149" xr:uid="{00000000-0005-0000-0000-00005A000000}"/>
    <cellStyle name="Normal 2 4" xfId="104" xr:uid="{00000000-0005-0000-0000-00005B000000}"/>
    <cellStyle name="Normal 2 4 2" xfId="150" xr:uid="{00000000-0005-0000-0000-00005C000000}"/>
    <cellStyle name="Normal 2 5" xfId="105" xr:uid="{00000000-0005-0000-0000-00005D000000}"/>
    <cellStyle name="Normal 2 5 2" xfId="160" xr:uid="{00000000-0005-0000-0000-00005E000000}"/>
    <cellStyle name="Normal 2 6" xfId="106" xr:uid="{00000000-0005-0000-0000-00005F000000}"/>
    <cellStyle name="Normal 2 7" xfId="107" xr:uid="{00000000-0005-0000-0000-000060000000}"/>
    <cellStyle name="Normal 2 8" xfId="108" xr:uid="{00000000-0005-0000-0000-000061000000}"/>
    <cellStyle name="Normal 2 9" xfId="109" xr:uid="{00000000-0005-0000-0000-000062000000}"/>
    <cellStyle name="Normal 20" xfId="36" xr:uid="{00000000-0005-0000-0000-000063000000}"/>
    <cellStyle name="Normal 20 2" xfId="110" xr:uid="{00000000-0005-0000-0000-000064000000}"/>
    <cellStyle name="Normal 21" xfId="37" xr:uid="{00000000-0005-0000-0000-000065000000}"/>
    <cellStyle name="Normal 21 2" xfId="111" xr:uid="{00000000-0005-0000-0000-000066000000}"/>
    <cellStyle name="Normal 22" xfId="38" xr:uid="{00000000-0005-0000-0000-000067000000}"/>
    <cellStyle name="Normal 22 2" xfId="112" xr:uid="{00000000-0005-0000-0000-000068000000}"/>
    <cellStyle name="Normal 23" xfId="113" xr:uid="{00000000-0005-0000-0000-000069000000}"/>
    <cellStyle name="Normal 23 2" xfId="114" xr:uid="{00000000-0005-0000-0000-00006A000000}"/>
    <cellStyle name="Normal 24" xfId="138" xr:uid="{00000000-0005-0000-0000-00006B000000}"/>
    <cellStyle name="Normal 25" xfId="21" xr:uid="{00000000-0005-0000-0000-00006C000000}"/>
    <cellStyle name="Normal 25 2" xfId="132" xr:uid="{00000000-0005-0000-0000-00006D000000}"/>
    <cellStyle name="Normal 26" xfId="125" xr:uid="{00000000-0005-0000-0000-00006E000000}"/>
    <cellStyle name="Normal 26 2" xfId="142" xr:uid="{00000000-0005-0000-0000-00006F000000}"/>
    <cellStyle name="Normal 27" xfId="123" xr:uid="{00000000-0005-0000-0000-000070000000}"/>
    <cellStyle name="Normal 27 2" xfId="141" xr:uid="{00000000-0005-0000-0000-000071000000}"/>
    <cellStyle name="Normal 28" xfId="126" xr:uid="{00000000-0005-0000-0000-000072000000}"/>
    <cellStyle name="Normal 28 2" xfId="135" xr:uid="{00000000-0005-0000-0000-000073000000}"/>
    <cellStyle name="Normal 29" xfId="133" xr:uid="{00000000-0005-0000-0000-000074000000}"/>
    <cellStyle name="Normal 3" xfId="15" xr:uid="{00000000-0005-0000-0000-000075000000}"/>
    <cellStyle name="Normal 3 11" xfId="129" xr:uid="{00000000-0005-0000-0000-000076000000}"/>
    <cellStyle name="Normal 3 12" xfId="127" xr:uid="{00000000-0005-0000-0000-000077000000}"/>
    <cellStyle name="Normal 3 13" xfId="128" xr:uid="{00000000-0005-0000-0000-000078000000}"/>
    <cellStyle name="Normal 3 14" xfId="130" xr:uid="{00000000-0005-0000-0000-000079000000}"/>
    <cellStyle name="Normal 3 2" xfId="115" xr:uid="{00000000-0005-0000-0000-00007A000000}"/>
    <cellStyle name="Normal 3 2 2" xfId="152" xr:uid="{00000000-0005-0000-0000-00007B000000}"/>
    <cellStyle name="Normal 3 3" xfId="116" xr:uid="{00000000-0005-0000-0000-00007C000000}"/>
    <cellStyle name="Normal 3 3 2" xfId="153" xr:uid="{00000000-0005-0000-0000-00007D000000}"/>
    <cellStyle name="Normal 3 4" xfId="151" xr:uid="{00000000-0005-0000-0000-00007E000000}"/>
    <cellStyle name="Normal 30" xfId="140" xr:uid="{00000000-0005-0000-0000-00007F000000}"/>
    <cellStyle name="Normal 31" xfId="137" xr:uid="{00000000-0005-0000-0000-000080000000}"/>
    <cellStyle name="Normal 32" xfId="134" xr:uid="{00000000-0005-0000-0000-000081000000}"/>
    <cellStyle name="Normal 33" xfId="144" xr:uid="{00000000-0005-0000-0000-000082000000}"/>
    <cellStyle name="Normal 34" xfId="136" xr:uid="{00000000-0005-0000-0000-000083000000}"/>
    <cellStyle name="Normal 35" xfId="143" xr:uid="{00000000-0005-0000-0000-000084000000}"/>
    <cellStyle name="Normal 37" xfId="4" xr:uid="{00000000-0005-0000-0000-000085000000}"/>
    <cellStyle name="Normal 4" xfId="22" xr:uid="{00000000-0005-0000-0000-000086000000}"/>
    <cellStyle name="Normal 4 2" xfId="117" xr:uid="{00000000-0005-0000-0000-000087000000}"/>
    <cellStyle name="Normal 4 3" xfId="124" xr:uid="{00000000-0005-0000-0000-000088000000}"/>
    <cellStyle name="Normal 4 3 2" xfId="154" xr:uid="{00000000-0005-0000-0000-000089000000}"/>
    <cellStyle name="Normal 5" xfId="28" xr:uid="{00000000-0005-0000-0000-00008A000000}"/>
    <cellStyle name="Normal 5 2" xfId="118" xr:uid="{00000000-0005-0000-0000-00008B000000}"/>
    <cellStyle name="Normal 5 3" xfId="155" xr:uid="{00000000-0005-0000-0000-00008C000000}"/>
    <cellStyle name="Normal 6" xfId="9" xr:uid="{00000000-0005-0000-0000-00008D000000}"/>
    <cellStyle name="Normal 6 2" xfId="139" xr:uid="{00000000-0005-0000-0000-00008E000000}"/>
    <cellStyle name="Normal 6 2 2" xfId="156" xr:uid="{00000000-0005-0000-0000-00008F000000}"/>
    <cellStyle name="Normal 6 3" xfId="122" xr:uid="{00000000-0005-0000-0000-000090000000}"/>
    <cellStyle name="Normal 6 3 2" xfId="161" xr:uid="{00000000-0005-0000-0000-000091000000}"/>
    <cellStyle name="Normal 6 4" xfId="8" xr:uid="{00000000-0005-0000-0000-000092000000}"/>
    <cellStyle name="Normal 7" xfId="7" xr:uid="{00000000-0005-0000-0000-000093000000}"/>
    <cellStyle name="Normal 7 2" xfId="119" xr:uid="{00000000-0005-0000-0000-000094000000}"/>
    <cellStyle name="Normal 7 2 2" xfId="157" xr:uid="{00000000-0005-0000-0000-000095000000}"/>
    <cellStyle name="Normal 7 3" xfId="23" xr:uid="{00000000-0005-0000-0000-000096000000}"/>
    <cellStyle name="Normal 7 3 2" xfId="162" xr:uid="{00000000-0005-0000-0000-000097000000}"/>
    <cellStyle name="Normal 7 4" xfId="6" xr:uid="{00000000-0005-0000-0000-000098000000}"/>
    <cellStyle name="Normal 8" xfId="3" xr:uid="{00000000-0005-0000-0000-000099000000}"/>
    <cellStyle name="Normal 8 2" xfId="11" xr:uid="{00000000-0005-0000-0000-00009A000000}"/>
    <cellStyle name="Normal 8 2 2" xfId="120" xr:uid="{00000000-0005-0000-0000-00009B000000}"/>
    <cellStyle name="Normal 8 2 3" xfId="12" xr:uid="{00000000-0005-0000-0000-00009C000000}"/>
    <cellStyle name="Normal 8 3" xfId="24" xr:uid="{00000000-0005-0000-0000-00009D000000}"/>
    <cellStyle name="Normal 8 3 2" xfId="163" xr:uid="{00000000-0005-0000-0000-00009E000000}"/>
    <cellStyle name="Normal 8 4" xfId="146" xr:uid="{00000000-0005-0000-0000-00009F000000}"/>
    <cellStyle name="Normal 9" xfId="25" xr:uid="{00000000-0005-0000-0000-0000A0000000}"/>
    <cellStyle name="Normal 9 2" xfId="121" xr:uid="{00000000-0005-0000-0000-0000A1000000}"/>
    <cellStyle name="Normal 9 3" xfId="158" xr:uid="{00000000-0005-0000-0000-0000A2000000}"/>
    <cellStyle name="Percent 2" xfId="17" xr:uid="{00000000-0005-0000-0000-0000A3000000}"/>
  </cellStyles>
  <dxfs count="0"/>
  <tableStyles count="0" defaultTableStyle="TableStyleMedium2" defaultPivotStyle="PivotStyleLight16"/>
  <colors>
    <mruColors>
      <color rgb="FFFFD1D1"/>
      <color rgb="FFFFE1E1"/>
      <color rgb="FF33CCCC"/>
      <color rgb="FF196563"/>
      <color rgb="FFC8F4F2"/>
      <color rgb="FFEAFAFA"/>
      <color rgb="FFFF9900"/>
      <color rgb="FF249390"/>
      <color rgb="FFEBFBFA"/>
      <color rgb="FFDDF8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latin typeface="+mn-lt"/>
              </a:defRPr>
            </a:pPr>
            <a:r>
              <a:rPr lang="en-US" sz="1000" b="1">
                <a:effectLst/>
                <a:latin typeface="+mn-lt"/>
              </a:rPr>
              <a:t>Figure 7.21: Percentage share</a:t>
            </a:r>
            <a:r>
              <a:rPr lang="en-US" sz="1000" b="1" baseline="0">
                <a:effectLst/>
                <a:latin typeface="+mn-lt"/>
              </a:rPr>
              <a:t> of </a:t>
            </a:r>
            <a:r>
              <a:rPr lang="en-US" sz="1000" b="1">
                <a:effectLst/>
                <a:latin typeface="+mn-lt"/>
              </a:rPr>
              <a:t>Student enrolment in technical Education by sex, 2025</a:t>
            </a:r>
            <a:endParaRPr lang="en-US" sz="1000">
              <a:effectLst/>
              <a:latin typeface="+mn-lt"/>
            </a:endParaRPr>
          </a:p>
        </c:rich>
      </c:tx>
      <c:layout>
        <c:manualLayout>
          <c:xMode val="edge"/>
          <c:yMode val="edge"/>
          <c:x val="9.2758354103747415E-2"/>
          <c:y val="2.80474657347939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1277755909735011"/>
          <c:y val="0.11131420780816415"/>
          <c:w val="0.33150098238822051"/>
          <c:h val="0.80193188882750188"/>
        </c:manualLayout>
      </c:layout>
      <c:doughnutChart>
        <c:varyColors val="1"/>
        <c:ser>
          <c:idx val="0"/>
          <c:order val="0"/>
          <c:dPt>
            <c:idx val="0"/>
            <c:bubble3D val="0"/>
            <c:explosion val="9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0-352C-46C2-8B33-619E0E96BFA5}"/>
              </c:ext>
            </c:extLst>
          </c:dPt>
          <c:dPt>
            <c:idx val="1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352C-46C2-8B33-619E0E96BFA5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'7.24'!$X$5:$Y$5</c:f>
              <c:strCache>
                <c:ptCount val="2"/>
                <c:pt idx="0">
                  <c:v>Male</c:v>
                </c:pt>
                <c:pt idx="1">
                  <c:v>Female</c:v>
                </c:pt>
              </c:strCache>
            </c:strRef>
          </c:cat>
          <c:val>
            <c:numRef>
              <c:f>'7.24'!$X$6:$Y$6</c:f>
              <c:numCache>
                <c:formatCode>#,##0_);[Red]\(#,##0\)</c:formatCode>
                <c:ptCount val="2"/>
                <c:pt idx="0">
                  <c:v>867</c:v>
                </c:pt>
                <c:pt idx="1">
                  <c:v>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DD-4258-90F5-43AAD598983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266700</xdr:colOff>
      <xdr:row>30</xdr:row>
      <xdr:rowOff>54952</xdr:rowOff>
    </xdr:from>
    <xdr:to>
      <xdr:col>21</xdr:col>
      <xdr:colOff>581025</xdr:colOff>
      <xdr:row>47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45C2E8A-1009-49ED-8AE6-3C750E16DB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Received/7.%20Education%20_Polytechnic%2020april.xlsx" TargetMode="External"/><Relationship Id="rId2" Type="http://schemas.openxmlformats.org/officeDocument/2006/relationships/externalLinkPath" Target="file:///\\fileserver\ST4\Dissemination\Publications\Statistical%20Year%20Book\YEARBOOK%202026\Received\7.%20Education%20_Polytechnic%2020april.xlsx" TargetMode="External"/><Relationship Id="rId1" Type="http://schemas.openxmlformats.org/officeDocument/2006/relationships/externalLinkPath" Target="/Dissemination/Publications/Statistical%20Year%20Book/YEARBOOK%202026/Received/7.%20Education%20_Polytechnic%2020apr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7.24"/>
      <sheetName val="7.25"/>
    </sheetNames>
    <sheetDataSet>
      <sheetData sheetId="0">
        <row r="5">
          <cell r="AU5" t="str">
            <v>Male</v>
          </cell>
          <cell r="AV5" t="str">
            <v>Female</v>
          </cell>
        </row>
        <row r="6">
          <cell r="AU6">
            <v>998</v>
          </cell>
          <cell r="AV6">
            <v>260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542DE-D2AF-4ABC-BFE5-C9E2216E2DEC}">
  <sheetPr>
    <tabColor theme="9" tint="0.39997558519241921"/>
  </sheetPr>
  <dimension ref="A1:AA367"/>
  <sheetViews>
    <sheetView tabSelected="1" view="pageBreakPreview" zoomScale="60" zoomScaleNormal="100" workbookViewId="0">
      <selection activeCell="AF39" sqref="AF39"/>
    </sheetView>
  </sheetViews>
  <sheetFormatPr defaultRowHeight="12" x14ac:dyDescent="0.15"/>
  <cols>
    <col min="1" max="1" width="43.140625" style="1" customWidth="1"/>
    <col min="2" max="2" width="0.140625" style="1" customWidth="1"/>
    <col min="3" max="3" width="1.85546875" style="39" customWidth="1"/>
    <col min="4" max="4" width="11" style="1" customWidth="1"/>
    <col min="5" max="5" width="7.7109375" style="1" customWidth="1"/>
    <col min="6" max="6" width="8.140625" style="39" customWidth="1"/>
    <col min="7" max="7" width="2.28515625" style="39" customWidth="1"/>
    <col min="8" max="10" width="8.140625" style="39" customWidth="1"/>
    <col min="11" max="11" width="1.7109375" style="39" customWidth="1"/>
    <col min="12" max="12" width="8.140625" style="39" customWidth="1"/>
    <col min="13" max="13" width="8.85546875" style="39" customWidth="1"/>
    <col min="14" max="14" width="11" style="1" customWidth="1"/>
    <col min="15" max="15" width="1.7109375" style="39" customWidth="1"/>
    <col min="16" max="16" width="8.140625" style="39" customWidth="1"/>
    <col min="17" max="17" width="8.85546875" style="39" customWidth="1"/>
    <col min="18" max="18" width="11" style="1" customWidth="1"/>
    <col min="19" max="19" width="1.7109375" style="39" customWidth="1"/>
    <col min="20" max="20" width="8.140625" style="39" customWidth="1"/>
    <col min="21" max="21" width="8.85546875" style="39" customWidth="1"/>
    <col min="22" max="22" width="11" style="1" customWidth="1"/>
    <col min="23" max="23" width="8.140625" style="39" customWidth="1"/>
    <col min="24" max="24" width="8.85546875" style="39" customWidth="1"/>
    <col min="25" max="25" width="11" style="1" customWidth="1"/>
    <col min="26" max="26" width="54.5703125" style="1" customWidth="1"/>
    <col min="27" max="27" width="1.85546875" style="1" customWidth="1"/>
    <col min="28" max="265" width="9.140625" style="1"/>
    <col min="266" max="266" width="43.28515625" style="1" customWidth="1"/>
    <col min="267" max="267" width="5.85546875" style="1" customWidth="1"/>
    <col min="268" max="268" width="6.28515625" style="1" customWidth="1"/>
    <col min="269" max="269" width="7.7109375" style="1" customWidth="1"/>
    <col min="270" max="270" width="8.140625" style="1" customWidth="1"/>
    <col min="271" max="271" width="2.5703125" style="1" customWidth="1"/>
    <col min="272" max="272" width="6.5703125" style="1" customWidth="1"/>
    <col min="273" max="273" width="48.85546875" style="1" customWidth="1"/>
    <col min="274" max="274" width="49.7109375" style="1" customWidth="1"/>
    <col min="275" max="521" width="9.140625" style="1"/>
    <col min="522" max="522" width="43.28515625" style="1" customWidth="1"/>
    <col min="523" max="523" width="5.85546875" style="1" customWidth="1"/>
    <col min="524" max="524" width="6.28515625" style="1" customWidth="1"/>
    <col min="525" max="525" width="7.7109375" style="1" customWidth="1"/>
    <col min="526" max="526" width="8.140625" style="1" customWidth="1"/>
    <col min="527" max="527" width="2.5703125" style="1" customWidth="1"/>
    <col min="528" max="528" width="6.5703125" style="1" customWidth="1"/>
    <col min="529" max="529" width="48.85546875" style="1" customWidth="1"/>
    <col min="530" max="530" width="49.7109375" style="1" customWidth="1"/>
    <col min="531" max="777" width="9.140625" style="1"/>
    <col min="778" max="778" width="43.28515625" style="1" customWidth="1"/>
    <col min="779" max="779" width="5.85546875" style="1" customWidth="1"/>
    <col min="780" max="780" width="6.28515625" style="1" customWidth="1"/>
    <col min="781" max="781" width="7.7109375" style="1" customWidth="1"/>
    <col min="782" max="782" width="8.140625" style="1" customWidth="1"/>
    <col min="783" max="783" width="2.5703125" style="1" customWidth="1"/>
    <col min="784" max="784" width="6.5703125" style="1" customWidth="1"/>
    <col min="785" max="785" width="48.85546875" style="1" customWidth="1"/>
    <col min="786" max="786" width="49.7109375" style="1" customWidth="1"/>
    <col min="787" max="1033" width="9.140625" style="1"/>
    <col min="1034" max="1034" width="43.28515625" style="1" customWidth="1"/>
    <col min="1035" max="1035" width="5.85546875" style="1" customWidth="1"/>
    <col min="1036" max="1036" width="6.28515625" style="1" customWidth="1"/>
    <col min="1037" max="1037" width="7.7109375" style="1" customWidth="1"/>
    <col min="1038" max="1038" width="8.140625" style="1" customWidth="1"/>
    <col min="1039" max="1039" width="2.5703125" style="1" customWidth="1"/>
    <col min="1040" max="1040" width="6.5703125" style="1" customWidth="1"/>
    <col min="1041" max="1041" width="48.85546875" style="1" customWidth="1"/>
    <col min="1042" max="1042" width="49.7109375" style="1" customWidth="1"/>
    <col min="1043" max="1289" width="9.140625" style="1"/>
    <col min="1290" max="1290" width="43.28515625" style="1" customWidth="1"/>
    <col min="1291" max="1291" width="5.85546875" style="1" customWidth="1"/>
    <col min="1292" max="1292" width="6.28515625" style="1" customWidth="1"/>
    <col min="1293" max="1293" width="7.7109375" style="1" customWidth="1"/>
    <col min="1294" max="1294" width="8.140625" style="1" customWidth="1"/>
    <col min="1295" max="1295" width="2.5703125" style="1" customWidth="1"/>
    <col min="1296" max="1296" width="6.5703125" style="1" customWidth="1"/>
    <col min="1297" max="1297" width="48.85546875" style="1" customWidth="1"/>
    <col min="1298" max="1298" width="49.7109375" style="1" customWidth="1"/>
    <col min="1299" max="1545" width="9.140625" style="1"/>
    <col min="1546" max="1546" width="43.28515625" style="1" customWidth="1"/>
    <col min="1547" max="1547" width="5.85546875" style="1" customWidth="1"/>
    <col min="1548" max="1548" width="6.28515625" style="1" customWidth="1"/>
    <col min="1549" max="1549" width="7.7109375" style="1" customWidth="1"/>
    <col min="1550" max="1550" width="8.140625" style="1" customWidth="1"/>
    <col min="1551" max="1551" width="2.5703125" style="1" customWidth="1"/>
    <col min="1552" max="1552" width="6.5703125" style="1" customWidth="1"/>
    <col min="1553" max="1553" width="48.85546875" style="1" customWidth="1"/>
    <col min="1554" max="1554" width="49.7109375" style="1" customWidth="1"/>
    <col min="1555" max="1801" width="9.140625" style="1"/>
    <col min="1802" max="1802" width="43.28515625" style="1" customWidth="1"/>
    <col min="1803" max="1803" width="5.85546875" style="1" customWidth="1"/>
    <col min="1804" max="1804" width="6.28515625" style="1" customWidth="1"/>
    <col min="1805" max="1805" width="7.7109375" style="1" customWidth="1"/>
    <col min="1806" max="1806" width="8.140625" style="1" customWidth="1"/>
    <col min="1807" max="1807" width="2.5703125" style="1" customWidth="1"/>
    <col min="1808" max="1808" width="6.5703125" style="1" customWidth="1"/>
    <col min="1809" max="1809" width="48.85546875" style="1" customWidth="1"/>
    <col min="1810" max="1810" width="49.7109375" style="1" customWidth="1"/>
    <col min="1811" max="2057" width="9.140625" style="1"/>
    <col min="2058" max="2058" width="43.28515625" style="1" customWidth="1"/>
    <col min="2059" max="2059" width="5.85546875" style="1" customWidth="1"/>
    <col min="2060" max="2060" width="6.28515625" style="1" customWidth="1"/>
    <col min="2061" max="2061" width="7.7109375" style="1" customWidth="1"/>
    <col min="2062" max="2062" width="8.140625" style="1" customWidth="1"/>
    <col min="2063" max="2063" width="2.5703125" style="1" customWidth="1"/>
    <col min="2064" max="2064" width="6.5703125" style="1" customWidth="1"/>
    <col min="2065" max="2065" width="48.85546875" style="1" customWidth="1"/>
    <col min="2066" max="2066" width="49.7109375" style="1" customWidth="1"/>
    <col min="2067" max="2313" width="9.140625" style="1"/>
    <col min="2314" max="2314" width="43.28515625" style="1" customWidth="1"/>
    <col min="2315" max="2315" width="5.85546875" style="1" customWidth="1"/>
    <col min="2316" max="2316" width="6.28515625" style="1" customWidth="1"/>
    <col min="2317" max="2317" width="7.7109375" style="1" customWidth="1"/>
    <col min="2318" max="2318" width="8.140625" style="1" customWidth="1"/>
    <col min="2319" max="2319" width="2.5703125" style="1" customWidth="1"/>
    <col min="2320" max="2320" width="6.5703125" style="1" customWidth="1"/>
    <col min="2321" max="2321" width="48.85546875" style="1" customWidth="1"/>
    <col min="2322" max="2322" width="49.7109375" style="1" customWidth="1"/>
    <col min="2323" max="2569" width="9.140625" style="1"/>
    <col min="2570" max="2570" width="43.28515625" style="1" customWidth="1"/>
    <col min="2571" max="2571" width="5.85546875" style="1" customWidth="1"/>
    <col min="2572" max="2572" width="6.28515625" style="1" customWidth="1"/>
    <col min="2573" max="2573" width="7.7109375" style="1" customWidth="1"/>
    <col min="2574" max="2574" width="8.140625" style="1" customWidth="1"/>
    <col min="2575" max="2575" width="2.5703125" style="1" customWidth="1"/>
    <col min="2576" max="2576" width="6.5703125" style="1" customWidth="1"/>
    <col min="2577" max="2577" width="48.85546875" style="1" customWidth="1"/>
    <col min="2578" max="2578" width="49.7109375" style="1" customWidth="1"/>
    <col min="2579" max="2825" width="9.140625" style="1"/>
    <col min="2826" max="2826" width="43.28515625" style="1" customWidth="1"/>
    <col min="2827" max="2827" width="5.85546875" style="1" customWidth="1"/>
    <col min="2828" max="2828" width="6.28515625" style="1" customWidth="1"/>
    <col min="2829" max="2829" width="7.7109375" style="1" customWidth="1"/>
    <col min="2830" max="2830" width="8.140625" style="1" customWidth="1"/>
    <col min="2831" max="2831" width="2.5703125" style="1" customWidth="1"/>
    <col min="2832" max="2832" width="6.5703125" style="1" customWidth="1"/>
    <col min="2833" max="2833" width="48.85546875" style="1" customWidth="1"/>
    <col min="2834" max="2834" width="49.7109375" style="1" customWidth="1"/>
    <col min="2835" max="3081" width="9.140625" style="1"/>
    <col min="3082" max="3082" width="43.28515625" style="1" customWidth="1"/>
    <col min="3083" max="3083" width="5.85546875" style="1" customWidth="1"/>
    <col min="3084" max="3084" width="6.28515625" style="1" customWidth="1"/>
    <col min="3085" max="3085" width="7.7109375" style="1" customWidth="1"/>
    <col min="3086" max="3086" width="8.140625" style="1" customWidth="1"/>
    <col min="3087" max="3087" width="2.5703125" style="1" customWidth="1"/>
    <col min="3088" max="3088" width="6.5703125" style="1" customWidth="1"/>
    <col min="3089" max="3089" width="48.85546875" style="1" customWidth="1"/>
    <col min="3090" max="3090" width="49.7109375" style="1" customWidth="1"/>
    <col min="3091" max="3337" width="9.140625" style="1"/>
    <col min="3338" max="3338" width="43.28515625" style="1" customWidth="1"/>
    <col min="3339" max="3339" width="5.85546875" style="1" customWidth="1"/>
    <col min="3340" max="3340" width="6.28515625" style="1" customWidth="1"/>
    <col min="3341" max="3341" width="7.7109375" style="1" customWidth="1"/>
    <col min="3342" max="3342" width="8.140625" style="1" customWidth="1"/>
    <col min="3343" max="3343" width="2.5703125" style="1" customWidth="1"/>
    <col min="3344" max="3344" width="6.5703125" style="1" customWidth="1"/>
    <col min="3345" max="3345" width="48.85546875" style="1" customWidth="1"/>
    <col min="3346" max="3346" width="49.7109375" style="1" customWidth="1"/>
    <col min="3347" max="3593" width="9.140625" style="1"/>
    <col min="3594" max="3594" width="43.28515625" style="1" customWidth="1"/>
    <col min="3595" max="3595" width="5.85546875" style="1" customWidth="1"/>
    <col min="3596" max="3596" width="6.28515625" style="1" customWidth="1"/>
    <col min="3597" max="3597" width="7.7109375" style="1" customWidth="1"/>
    <col min="3598" max="3598" width="8.140625" style="1" customWidth="1"/>
    <col min="3599" max="3599" width="2.5703125" style="1" customWidth="1"/>
    <col min="3600" max="3600" width="6.5703125" style="1" customWidth="1"/>
    <col min="3601" max="3601" width="48.85546875" style="1" customWidth="1"/>
    <col min="3602" max="3602" width="49.7109375" style="1" customWidth="1"/>
    <col min="3603" max="3849" width="9.140625" style="1"/>
    <col min="3850" max="3850" width="43.28515625" style="1" customWidth="1"/>
    <col min="3851" max="3851" width="5.85546875" style="1" customWidth="1"/>
    <col min="3852" max="3852" width="6.28515625" style="1" customWidth="1"/>
    <col min="3853" max="3853" width="7.7109375" style="1" customWidth="1"/>
    <col min="3854" max="3854" width="8.140625" style="1" customWidth="1"/>
    <col min="3855" max="3855" width="2.5703125" style="1" customWidth="1"/>
    <col min="3856" max="3856" width="6.5703125" style="1" customWidth="1"/>
    <col min="3857" max="3857" width="48.85546875" style="1" customWidth="1"/>
    <col min="3858" max="3858" width="49.7109375" style="1" customWidth="1"/>
    <col min="3859" max="4105" width="9.140625" style="1"/>
    <col min="4106" max="4106" width="43.28515625" style="1" customWidth="1"/>
    <col min="4107" max="4107" width="5.85546875" style="1" customWidth="1"/>
    <col min="4108" max="4108" width="6.28515625" style="1" customWidth="1"/>
    <col min="4109" max="4109" width="7.7109375" style="1" customWidth="1"/>
    <col min="4110" max="4110" width="8.140625" style="1" customWidth="1"/>
    <col min="4111" max="4111" width="2.5703125" style="1" customWidth="1"/>
    <col min="4112" max="4112" width="6.5703125" style="1" customWidth="1"/>
    <col min="4113" max="4113" width="48.85546875" style="1" customWidth="1"/>
    <col min="4114" max="4114" width="49.7109375" style="1" customWidth="1"/>
    <col min="4115" max="4361" width="9.140625" style="1"/>
    <col min="4362" max="4362" width="43.28515625" style="1" customWidth="1"/>
    <col min="4363" max="4363" width="5.85546875" style="1" customWidth="1"/>
    <col min="4364" max="4364" width="6.28515625" style="1" customWidth="1"/>
    <col min="4365" max="4365" width="7.7109375" style="1" customWidth="1"/>
    <col min="4366" max="4366" width="8.140625" style="1" customWidth="1"/>
    <col min="4367" max="4367" width="2.5703125" style="1" customWidth="1"/>
    <col min="4368" max="4368" width="6.5703125" style="1" customWidth="1"/>
    <col min="4369" max="4369" width="48.85546875" style="1" customWidth="1"/>
    <col min="4370" max="4370" width="49.7109375" style="1" customWidth="1"/>
    <col min="4371" max="4617" width="9.140625" style="1"/>
    <col min="4618" max="4618" width="43.28515625" style="1" customWidth="1"/>
    <col min="4619" max="4619" width="5.85546875" style="1" customWidth="1"/>
    <col min="4620" max="4620" width="6.28515625" style="1" customWidth="1"/>
    <col min="4621" max="4621" width="7.7109375" style="1" customWidth="1"/>
    <col min="4622" max="4622" width="8.140625" style="1" customWidth="1"/>
    <col min="4623" max="4623" width="2.5703125" style="1" customWidth="1"/>
    <col min="4624" max="4624" width="6.5703125" style="1" customWidth="1"/>
    <col min="4625" max="4625" width="48.85546875" style="1" customWidth="1"/>
    <col min="4626" max="4626" width="49.7109375" style="1" customWidth="1"/>
    <col min="4627" max="4873" width="9.140625" style="1"/>
    <col min="4874" max="4874" width="43.28515625" style="1" customWidth="1"/>
    <col min="4875" max="4875" width="5.85546875" style="1" customWidth="1"/>
    <col min="4876" max="4876" width="6.28515625" style="1" customWidth="1"/>
    <col min="4877" max="4877" width="7.7109375" style="1" customWidth="1"/>
    <col min="4878" max="4878" width="8.140625" style="1" customWidth="1"/>
    <col min="4879" max="4879" width="2.5703125" style="1" customWidth="1"/>
    <col min="4880" max="4880" width="6.5703125" style="1" customWidth="1"/>
    <col min="4881" max="4881" width="48.85546875" style="1" customWidth="1"/>
    <col min="4882" max="4882" width="49.7109375" style="1" customWidth="1"/>
    <col min="4883" max="5129" width="9.140625" style="1"/>
    <col min="5130" max="5130" width="43.28515625" style="1" customWidth="1"/>
    <col min="5131" max="5131" width="5.85546875" style="1" customWidth="1"/>
    <col min="5132" max="5132" width="6.28515625" style="1" customWidth="1"/>
    <col min="5133" max="5133" width="7.7109375" style="1" customWidth="1"/>
    <col min="5134" max="5134" width="8.140625" style="1" customWidth="1"/>
    <col min="5135" max="5135" width="2.5703125" style="1" customWidth="1"/>
    <col min="5136" max="5136" width="6.5703125" style="1" customWidth="1"/>
    <col min="5137" max="5137" width="48.85546875" style="1" customWidth="1"/>
    <col min="5138" max="5138" width="49.7109375" style="1" customWidth="1"/>
    <col min="5139" max="5385" width="9.140625" style="1"/>
    <col min="5386" max="5386" width="43.28515625" style="1" customWidth="1"/>
    <col min="5387" max="5387" width="5.85546875" style="1" customWidth="1"/>
    <col min="5388" max="5388" width="6.28515625" style="1" customWidth="1"/>
    <col min="5389" max="5389" width="7.7109375" style="1" customWidth="1"/>
    <col min="5390" max="5390" width="8.140625" style="1" customWidth="1"/>
    <col min="5391" max="5391" width="2.5703125" style="1" customWidth="1"/>
    <col min="5392" max="5392" width="6.5703125" style="1" customWidth="1"/>
    <col min="5393" max="5393" width="48.85546875" style="1" customWidth="1"/>
    <col min="5394" max="5394" width="49.7109375" style="1" customWidth="1"/>
    <col min="5395" max="5641" width="9.140625" style="1"/>
    <col min="5642" max="5642" width="43.28515625" style="1" customWidth="1"/>
    <col min="5643" max="5643" width="5.85546875" style="1" customWidth="1"/>
    <col min="5644" max="5644" width="6.28515625" style="1" customWidth="1"/>
    <col min="5645" max="5645" width="7.7109375" style="1" customWidth="1"/>
    <col min="5646" max="5646" width="8.140625" style="1" customWidth="1"/>
    <col min="5647" max="5647" width="2.5703125" style="1" customWidth="1"/>
    <col min="5648" max="5648" width="6.5703125" style="1" customWidth="1"/>
    <col min="5649" max="5649" width="48.85546875" style="1" customWidth="1"/>
    <col min="5650" max="5650" width="49.7109375" style="1" customWidth="1"/>
    <col min="5651" max="5897" width="9.140625" style="1"/>
    <col min="5898" max="5898" width="43.28515625" style="1" customWidth="1"/>
    <col min="5899" max="5899" width="5.85546875" style="1" customWidth="1"/>
    <col min="5900" max="5900" width="6.28515625" style="1" customWidth="1"/>
    <col min="5901" max="5901" width="7.7109375" style="1" customWidth="1"/>
    <col min="5902" max="5902" width="8.140625" style="1" customWidth="1"/>
    <col min="5903" max="5903" width="2.5703125" style="1" customWidth="1"/>
    <col min="5904" max="5904" width="6.5703125" style="1" customWidth="1"/>
    <col min="5905" max="5905" width="48.85546875" style="1" customWidth="1"/>
    <col min="5906" max="5906" width="49.7109375" style="1" customWidth="1"/>
    <col min="5907" max="6153" width="9.140625" style="1"/>
    <col min="6154" max="6154" width="43.28515625" style="1" customWidth="1"/>
    <col min="6155" max="6155" width="5.85546875" style="1" customWidth="1"/>
    <col min="6156" max="6156" width="6.28515625" style="1" customWidth="1"/>
    <col min="6157" max="6157" width="7.7109375" style="1" customWidth="1"/>
    <col min="6158" max="6158" width="8.140625" style="1" customWidth="1"/>
    <col min="6159" max="6159" width="2.5703125" style="1" customWidth="1"/>
    <col min="6160" max="6160" width="6.5703125" style="1" customWidth="1"/>
    <col min="6161" max="6161" width="48.85546875" style="1" customWidth="1"/>
    <col min="6162" max="6162" width="49.7109375" style="1" customWidth="1"/>
    <col min="6163" max="6409" width="9.140625" style="1"/>
    <col min="6410" max="6410" width="43.28515625" style="1" customWidth="1"/>
    <col min="6411" max="6411" width="5.85546875" style="1" customWidth="1"/>
    <col min="6412" max="6412" width="6.28515625" style="1" customWidth="1"/>
    <col min="6413" max="6413" width="7.7109375" style="1" customWidth="1"/>
    <col min="6414" max="6414" width="8.140625" style="1" customWidth="1"/>
    <col min="6415" max="6415" width="2.5703125" style="1" customWidth="1"/>
    <col min="6416" max="6416" width="6.5703125" style="1" customWidth="1"/>
    <col min="6417" max="6417" width="48.85546875" style="1" customWidth="1"/>
    <col min="6418" max="6418" width="49.7109375" style="1" customWidth="1"/>
    <col min="6419" max="6665" width="9.140625" style="1"/>
    <col min="6666" max="6666" width="43.28515625" style="1" customWidth="1"/>
    <col min="6667" max="6667" width="5.85546875" style="1" customWidth="1"/>
    <col min="6668" max="6668" width="6.28515625" style="1" customWidth="1"/>
    <col min="6669" max="6669" width="7.7109375" style="1" customWidth="1"/>
    <col min="6670" max="6670" width="8.140625" style="1" customWidth="1"/>
    <col min="6671" max="6671" width="2.5703125" style="1" customWidth="1"/>
    <col min="6672" max="6672" width="6.5703125" style="1" customWidth="1"/>
    <col min="6673" max="6673" width="48.85546875" style="1" customWidth="1"/>
    <col min="6674" max="6674" width="49.7109375" style="1" customWidth="1"/>
    <col min="6675" max="6921" width="9.140625" style="1"/>
    <col min="6922" max="6922" width="43.28515625" style="1" customWidth="1"/>
    <col min="6923" max="6923" width="5.85546875" style="1" customWidth="1"/>
    <col min="6924" max="6924" width="6.28515625" style="1" customWidth="1"/>
    <col min="6925" max="6925" width="7.7109375" style="1" customWidth="1"/>
    <col min="6926" max="6926" width="8.140625" style="1" customWidth="1"/>
    <col min="6927" max="6927" width="2.5703125" style="1" customWidth="1"/>
    <col min="6928" max="6928" width="6.5703125" style="1" customWidth="1"/>
    <col min="6929" max="6929" width="48.85546875" style="1" customWidth="1"/>
    <col min="6930" max="6930" width="49.7109375" style="1" customWidth="1"/>
    <col min="6931" max="7177" width="9.140625" style="1"/>
    <col min="7178" max="7178" width="43.28515625" style="1" customWidth="1"/>
    <col min="7179" max="7179" width="5.85546875" style="1" customWidth="1"/>
    <col min="7180" max="7180" width="6.28515625" style="1" customWidth="1"/>
    <col min="7181" max="7181" width="7.7109375" style="1" customWidth="1"/>
    <col min="7182" max="7182" width="8.140625" style="1" customWidth="1"/>
    <col min="7183" max="7183" width="2.5703125" style="1" customWidth="1"/>
    <col min="7184" max="7184" width="6.5703125" style="1" customWidth="1"/>
    <col min="7185" max="7185" width="48.85546875" style="1" customWidth="1"/>
    <col min="7186" max="7186" width="49.7109375" style="1" customWidth="1"/>
    <col min="7187" max="7433" width="9.140625" style="1"/>
    <col min="7434" max="7434" width="43.28515625" style="1" customWidth="1"/>
    <col min="7435" max="7435" width="5.85546875" style="1" customWidth="1"/>
    <col min="7436" max="7436" width="6.28515625" style="1" customWidth="1"/>
    <col min="7437" max="7437" width="7.7109375" style="1" customWidth="1"/>
    <col min="7438" max="7438" width="8.140625" style="1" customWidth="1"/>
    <col min="7439" max="7439" width="2.5703125" style="1" customWidth="1"/>
    <col min="7440" max="7440" width="6.5703125" style="1" customWidth="1"/>
    <col min="7441" max="7441" width="48.85546875" style="1" customWidth="1"/>
    <col min="7442" max="7442" width="49.7109375" style="1" customWidth="1"/>
    <col min="7443" max="7689" width="9.140625" style="1"/>
    <col min="7690" max="7690" width="43.28515625" style="1" customWidth="1"/>
    <col min="7691" max="7691" width="5.85546875" style="1" customWidth="1"/>
    <col min="7692" max="7692" width="6.28515625" style="1" customWidth="1"/>
    <col min="7693" max="7693" width="7.7109375" style="1" customWidth="1"/>
    <col min="7694" max="7694" width="8.140625" style="1" customWidth="1"/>
    <col min="7695" max="7695" width="2.5703125" style="1" customWidth="1"/>
    <col min="7696" max="7696" width="6.5703125" style="1" customWidth="1"/>
    <col min="7697" max="7697" width="48.85546875" style="1" customWidth="1"/>
    <col min="7698" max="7698" width="49.7109375" style="1" customWidth="1"/>
    <col min="7699" max="7945" width="9.140625" style="1"/>
    <col min="7946" max="7946" width="43.28515625" style="1" customWidth="1"/>
    <col min="7947" max="7947" width="5.85546875" style="1" customWidth="1"/>
    <col min="7948" max="7948" width="6.28515625" style="1" customWidth="1"/>
    <col min="7949" max="7949" width="7.7109375" style="1" customWidth="1"/>
    <col min="7950" max="7950" width="8.140625" style="1" customWidth="1"/>
    <col min="7951" max="7951" width="2.5703125" style="1" customWidth="1"/>
    <col min="7952" max="7952" width="6.5703125" style="1" customWidth="1"/>
    <col min="7953" max="7953" width="48.85546875" style="1" customWidth="1"/>
    <col min="7954" max="7954" width="49.7109375" style="1" customWidth="1"/>
    <col min="7955" max="8201" width="9.140625" style="1"/>
    <col min="8202" max="8202" width="43.28515625" style="1" customWidth="1"/>
    <col min="8203" max="8203" width="5.85546875" style="1" customWidth="1"/>
    <col min="8204" max="8204" width="6.28515625" style="1" customWidth="1"/>
    <col min="8205" max="8205" width="7.7109375" style="1" customWidth="1"/>
    <col min="8206" max="8206" width="8.140625" style="1" customWidth="1"/>
    <col min="8207" max="8207" width="2.5703125" style="1" customWidth="1"/>
    <col min="8208" max="8208" width="6.5703125" style="1" customWidth="1"/>
    <col min="8209" max="8209" width="48.85546875" style="1" customWidth="1"/>
    <col min="8210" max="8210" width="49.7109375" style="1" customWidth="1"/>
    <col min="8211" max="8457" width="9.140625" style="1"/>
    <col min="8458" max="8458" width="43.28515625" style="1" customWidth="1"/>
    <col min="8459" max="8459" width="5.85546875" style="1" customWidth="1"/>
    <col min="8460" max="8460" width="6.28515625" style="1" customWidth="1"/>
    <col min="8461" max="8461" width="7.7109375" style="1" customWidth="1"/>
    <col min="8462" max="8462" width="8.140625" style="1" customWidth="1"/>
    <col min="8463" max="8463" width="2.5703125" style="1" customWidth="1"/>
    <col min="8464" max="8464" width="6.5703125" style="1" customWidth="1"/>
    <col min="8465" max="8465" width="48.85546875" style="1" customWidth="1"/>
    <col min="8466" max="8466" width="49.7109375" style="1" customWidth="1"/>
    <col min="8467" max="8713" width="9.140625" style="1"/>
    <col min="8714" max="8714" width="43.28515625" style="1" customWidth="1"/>
    <col min="8715" max="8715" width="5.85546875" style="1" customWidth="1"/>
    <col min="8716" max="8716" width="6.28515625" style="1" customWidth="1"/>
    <col min="8717" max="8717" width="7.7109375" style="1" customWidth="1"/>
    <col min="8718" max="8718" width="8.140625" style="1" customWidth="1"/>
    <col min="8719" max="8719" width="2.5703125" style="1" customWidth="1"/>
    <col min="8720" max="8720" width="6.5703125" style="1" customWidth="1"/>
    <col min="8721" max="8721" width="48.85546875" style="1" customWidth="1"/>
    <col min="8722" max="8722" width="49.7109375" style="1" customWidth="1"/>
    <col min="8723" max="8969" width="9.140625" style="1"/>
    <col min="8970" max="8970" width="43.28515625" style="1" customWidth="1"/>
    <col min="8971" max="8971" width="5.85546875" style="1" customWidth="1"/>
    <col min="8972" max="8972" width="6.28515625" style="1" customWidth="1"/>
    <col min="8973" max="8973" width="7.7109375" style="1" customWidth="1"/>
    <col min="8974" max="8974" width="8.140625" style="1" customWidth="1"/>
    <col min="8975" max="8975" width="2.5703125" style="1" customWidth="1"/>
    <col min="8976" max="8976" width="6.5703125" style="1" customWidth="1"/>
    <col min="8977" max="8977" width="48.85546875" style="1" customWidth="1"/>
    <col min="8978" max="8978" width="49.7109375" style="1" customWidth="1"/>
    <col min="8979" max="9225" width="9.140625" style="1"/>
    <col min="9226" max="9226" width="43.28515625" style="1" customWidth="1"/>
    <col min="9227" max="9227" width="5.85546875" style="1" customWidth="1"/>
    <col min="9228" max="9228" width="6.28515625" style="1" customWidth="1"/>
    <col min="9229" max="9229" width="7.7109375" style="1" customWidth="1"/>
    <col min="9230" max="9230" width="8.140625" style="1" customWidth="1"/>
    <col min="9231" max="9231" width="2.5703125" style="1" customWidth="1"/>
    <col min="9232" max="9232" width="6.5703125" style="1" customWidth="1"/>
    <col min="9233" max="9233" width="48.85546875" style="1" customWidth="1"/>
    <col min="9234" max="9234" width="49.7109375" style="1" customWidth="1"/>
    <col min="9235" max="9481" width="9.140625" style="1"/>
    <col min="9482" max="9482" width="43.28515625" style="1" customWidth="1"/>
    <col min="9483" max="9483" width="5.85546875" style="1" customWidth="1"/>
    <col min="9484" max="9484" width="6.28515625" style="1" customWidth="1"/>
    <col min="9485" max="9485" width="7.7109375" style="1" customWidth="1"/>
    <col min="9486" max="9486" width="8.140625" style="1" customWidth="1"/>
    <col min="9487" max="9487" width="2.5703125" style="1" customWidth="1"/>
    <col min="9488" max="9488" width="6.5703125" style="1" customWidth="1"/>
    <col min="9489" max="9489" width="48.85546875" style="1" customWidth="1"/>
    <col min="9490" max="9490" width="49.7109375" style="1" customWidth="1"/>
    <col min="9491" max="9737" width="9.140625" style="1"/>
    <col min="9738" max="9738" width="43.28515625" style="1" customWidth="1"/>
    <col min="9739" max="9739" width="5.85546875" style="1" customWidth="1"/>
    <col min="9740" max="9740" width="6.28515625" style="1" customWidth="1"/>
    <col min="9741" max="9741" width="7.7109375" style="1" customWidth="1"/>
    <col min="9742" max="9742" width="8.140625" style="1" customWidth="1"/>
    <col min="9743" max="9743" width="2.5703125" style="1" customWidth="1"/>
    <col min="9744" max="9744" width="6.5703125" style="1" customWidth="1"/>
    <col min="9745" max="9745" width="48.85546875" style="1" customWidth="1"/>
    <col min="9746" max="9746" width="49.7109375" style="1" customWidth="1"/>
    <col min="9747" max="9993" width="9.140625" style="1"/>
    <col min="9994" max="9994" width="43.28515625" style="1" customWidth="1"/>
    <col min="9995" max="9995" width="5.85546875" style="1" customWidth="1"/>
    <col min="9996" max="9996" width="6.28515625" style="1" customWidth="1"/>
    <col min="9997" max="9997" width="7.7109375" style="1" customWidth="1"/>
    <col min="9998" max="9998" width="8.140625" style="1" customWidth="1"/>
    <col min="9999" max="9999" width="2.5703125" style="1" customWidth="1"/>
    <col min="10000" max="10000" width="6.5703125" style="1" customWidth="1"/>
    <col min="10001" max="10001" width="48.85546875" style="1" customWidth="1"/>
    <col min="10002" max="10002" width="49.7109375" style="1" customWidth="1"/>
    <col min="10003" max="10249" width="9.140625" style="1"/>
    <col min="10250" max="10250" width="43.28515625" style="1" customWidth="1"/>
    <col min="10251" max="10251" width="5.85546875" style="1" customWidth="1"/>
    <col min="10252" max="10252" width="6.28515625" style="1" customWidth="1"/>
    <col min="10253" max="10253" width="7.7109375" style="1" customWidth="1"/>
    <col min="10254" max="10254" width="8.140625" style="1" customWidth="1"/>
    <col min="10255" max="10255" width="2.5703125" style="1" customWidth="1"/>
    <col min="10256" max="10256" width="6.5703125" style="1" customWidth="1"/>
    <col min="10257" max="10257" width="48.85546875" style="1" customWidth="1"/>
    <col min="10258" max="10258" width="49.7109375" style="1" customWidth="1"/>
    <col min="10259" max="10505" width="9.140625" style="1"/>
    <col min="10506" max="10506" width="43.28515625" style="1" customWidth="1"/>
    <col min="10507" max="10507" width="5.85546875" style="1" customWidth="1"/>
    <col min="10508" max="10508" width="6.28515625" style="1" customWidth="1"/>
    <col min="10509" max="10509" width="7.7109375" style="1" customWidth="1"/>
    <col min="10510" max="10510" width="8.140625" style="1" customWidth="1"/>
    <col min="10511" max="10511" width="2.5703125" style="1" customWidth="1"/>
    <col min="10512" max="10512" width="6.5703125" style="1" customWidth="1"/>
    <col min="10513" max="10513" width="48.85546875" style="1" customWidth="1"/>
    <col min="10514" max="10514" width="49.7109375" style="1" customWidth="1"/>
    <col min="10515" max="10761" width="9.140625" style="1"/>
    <col min="10762" max="10762" width="43.28515625" style="1" customWidth="1"/>
    <col min="10763" max="10763" width="5.85546875" style="1" customWidth="1"/>
    <col min="10764" max="10764" width="6.28515625" style="1" customWidth="1"/>
    <col min="10765" max="10765" width="7.7109375" style="1" customWidth="1"/>
    <col min="10766" max="10766" width="8.140625" style="1" customWidth="1"/>
    <col min="10767" max="10767" width="2.5703125" style="1" customWidth="1"/>
    <col min="10768" max="10768" width="6.5703125" style="1" customWidth="1"/>
    <col min="10769" max="10769" width="48.85546875" style="1" customWidth="1"/>
    <col min="10770" max="10770" width="49.7109375" style="1" customWidth="1"/>
    <col min="10771" max="11017" width="9.140625" style="1"/>
    <col min="11018" max="11018" width="43.28515625" style="1" customWidth="1"/>
    <col min="11019" max="11019" width="5.85546875" style="1" customWidth="1"/>
    <col min="11020" max="11020" width="6.28515625" style="1" customWidth="1"/>
    <col min="11021" max="11021" width="7.7109375" style="1" customWidth="1"/>
    <col min="11022" max="11022" width="8.140625" style="1" customWidth="1"/>
    <col min="11023" max="11023" width="2.5703125" style="1" customWidth="1"/>
    <col min="11024" max="11024" width="6.5703125" style="1" customWidth="1"/>
    <col min="11025" max="11025" width="48.85546875" style="1" customWidth="1"/>
    <col min="11026" max="11026" width="49.7109375" style="1" customWidth="1"/>
    <col min="11027" max="11273" width="9.140625" style="1"/>
    <col min="11274" max="11274" width="43.28515625" style="1" customWidth="1"/>
    <col min="11275" max="11275" width="5.85546875" style="1" customWidth="1"/>
    <col min="11276" max="11276" width="6.28515625" style="1" customWidth="1"/>
    <col min="11277" max="11277" width="7.7109375" style="1" customWidth="1"/>
    <col min="11278" max="11278" width="8.140625" style="1" customWidth="1"/>
    <col min="11279" max="11279" width="2.5703125" style="1" customWidth="1"/>
    <col min="11280" max="11280" width="6.5703125" style="1" customWidth="1"/>
    <col min="11281" max="11281" width="48.85546875" style="1" customWidth="1"/>
    <col min="11282" max="11282" width="49.7109375" style="1" customWidth="1"/>
    <col min="11283" max="11529" width="9.140625" style="1"/>
    <col min="11530" max="11530" width="43.28515625" style="1" customWidth="1"/>
    <col min="11531" max="11531" width="5.85546875" style="1" customWidth="1"/>
    <col min="11532" max="11532" width="6.28515625" style="1" customWidth="1"/>
    <col min="11533" max="11533" width="7.7109375" style="1" customWidth="1"/>
    <col min="11534" max="11534" width="8.140625" style="1" customWidth="1"/>
    <col min="11535" max="11535" width="2.5703125" style="1" customWidth="1"/>
    <col min="11536" max="11536" width="6.5703125" style="1" customWidth="1"/>
    <col min="11537" max="11537" width="48.85546875" style="1" customWidth="1"/>
    <col min="11538" max="11538" width="49.7109375" style="1" customWidth="1"/>
    <col min="11539" max="11785" width="9.140625" style="1"/>
    <col min="11786" max="11786" width="43.28515625" style="1" customWidth="1"/>
    <col min="11787" max="11787" width="5.85546875" style="1" customWidth="1"/>
    <col min="11788" max="11788" width="6.28515625" style="1" customWidth="1"/>
    <col min="11789" max="11789" width="7.7109375" style="1" customWidth="1"/>
    <col min="11790" max="11790" width="8.140625" style="1" customWidth="1"/>
    <col min="11791" max="11791" width="2.5703125" style="1" customWidth="1"/>
    <col min="11792" max="11792" width="6.5703125" style="1" customWidth="1"/>
    <col min="11793" max="11793" width="48.85546875" style="1" customWidth="1"/>
    <col min="11794" max="11794" width="49.7109375" style="1" customWidth="1"/>
    <col min="11795" max="12041" width="9.140625" style="1"/>
    <col min="12042" max="12042" width="43.28515625" style="1" customWidth="1"/>
    <col min="12043" max="12043" width="5.85546875" style="1" customWidth="1"/>
    <col min="12044" max="12044" width="6.28515625" style="1" customWidth="1"/>
    <col min="12045" max="12045" width="7.7109375" style="1" customWidth="1"/>
    <col min="12046" max="12046" width="8.140625" style="1" customWidth="1"/>
    <col min="12047" max="12047" width="2.5703125" style="1" customWidth="1"/>
    <col min="12048" max="12048" width="6.5703125" style="1" customWidth="1"/>
    <col min="12049" max="12049" width="48.85546875" style="1" customWidth="1"/>
    <col min="12050" max="12050" width="49.7109375" style="1" customWidth="1"/>
    <col min="12051" max="12297" width="9.140625" style="1"/>
    <col min="12298" max="12298" width="43.28515625" style="1" customWidth="1"/>
    <col min="12299" max="12299" width="5.85546875" style="1" customWidth="1"/>
    <col min="12300" max="12300" width="6.28515625" style="1" customWidth="1"/>
    <col min="12301" max="12301" width="7.7109375" style="1" customWidth="1"/>
    <col min="12302" max="12302" width="8.140625" style="1" customWidth="1"/>
    <col min="12303" max="12303" width="2.5703125" style="1" customWidth="1"/>
    <col min="12304" max="12304" width="6.5703125" style="1" customWidth="1"/>
    <col min="12305" max="12305" width="48.85546875" style="1" customWidth="1"/>
    <col min="12306" max="12306" width="49.7109375" style="1" customWidth="1"/>
    <col min="12307" max="12553" width="9.140625" style="1"/>
    <col min="12554" max="12554" width="43.28515625" style="1" customWidth="1"/>
    <col min="12555" max="12555" width="5.85546875" style="1" customWidth="1"/>
    <col min="12556" max="12556" width="6.28515625" style="1" customWidth="1"/>
    <col min="12557" max="12557" width="7.7109375" style="1" customWidth="1"/>
    <col min="12558" max="12558" width="8.140625" style="1" customWidth="1"/>
    <col min="12559" max="12559" width="2.5703125" style="1" customWidth="1"/>
    <col min="12560" max="12560" width="6.5703125" style="1" customWidth="1"/>
    <col min="12561" max="12561" width="48.85546875" style="1" customWidth="1"/>
    <col min="12562" max="12562" width="49.7109375" style="1" customWidth="1"/>
    <col min="12563" max="12809" width="9.140625" style="1"/>
    <col min="12810" max="12810" width="43.28515625" style="1" customWidth="1"/>
    <col min="12811" max="12811" width="5.85546875" style="1" customWidth="1"/>
    <col min="12812" max="12812" width="6.28515625" style="1" customWidth="1"/>
    <col min="12813" max="12813" width="7.7109375" style="1" customWidth="1"/>
    <col min="12814" max="12814" width="8.140625" style="1" customWidth="1"/>
    <col min="12815" max="12815" width="2.5703125" style="1" customWidth="1"/>
    <col min="12816" max="12816" width="6.5703125" style="1" customWidth="1"/>
    <col min="12817" max="12817" width="48.85546875" style="1" customWidth="1"/>
    <col min="12818" max="12818" width="49.7109375" style="1" customWidth="1"/>
    <col min="12819" max="13065" width="9.140625" style="1"/>
    <col min="13066" max="13066" width="43.28515625" style="1" customWidth="1"/>
    <col min="13067" max="13067" width="5.85546875" style="1" customWidth="1"/>
    <col min="13068" max="13068" width="6.28515625" style="1" customWidth="1"/>
    <col min="13069" max="13069" width="7.7109375" style="1" customWidth="1"/>
    <col min="13070" max="13070" width="8.140625" style="1" customWidth="1"/>
    <col min="13071" max="13071" width="2.5703125" style="1" customWidth="1"/>
    <col min="13072" max="13072" width="6.5703125" style="1" customWidth="1"/>
    <col min="13073" max="13073" width="48.85546875" style="1" customWidth="1"/>
    <col min="13074" max="13074" width="49.7109375" style="1" customWidth="1"/>
    <col min="13075" max="13321" width="9.140625" style="1"/>
    <col min="13322" max="13322" width="43.28515625" style="1" customWidth="1"/>
    <col min="13323" max="13323" width="5.85546875" style="1" customWidth="1"/>
    <col min="13324" max="13324" width="6.28515625" style="1" customWidth="1"/>
    <col min="13325" max="13325" width="7.7109375" style="1" customWidth="1"/>
    <col min="13326" max="13326" width="8.140625" style="1" customWidth="1"/>
    <col min="13327" max="13327" width="2.5703125" style="1" customWidth="1"/>
    <col min="13328" max="13328" width="6.5703125" style="1" customWidth="1"/>
    <col min="13329" max="13329" width="48.85546875" style="1" customWidth="1"/>
    <col min="13330" max="13330" width="49.7109375" style="1" customWidth="1"/>
    <col min="13331" max="13577" width="9.140625" style="1"/>
    <col min="13578" max="13578" width="43.28515625" style="1" customWidth="1"/>
    <col min="13579" max="13579" width="5.85546875" style="1" customWidth="1"/>
    <col min="13580" max="13580" width="6.28515625" style="1" customWidth="1"/>
    <col min="13581" max="13581" width="7.7109375" style="1" customWidth="1"/>
    <col min="13582" max="13582" width="8.140625" style="1" customWidth="1"/>
    <col min="13583" max="13583" width="2.5703125" style="1" customWidth="1"/>
    <col min="13584" max="13584" width="6.5703125" style="1" customWidth="1"/>
    <col min="13585" max="13585" width="48.85546875" style="1" customWidth="1"/>
    <col min="13586" max="13586" width="49.7109375" style="1" customWidth="1"/>
    <col min="13587" max="13833" width="9.140625" style="1"/>
    <col min="13834" max="13834" width="43.28515625" style="1" customWidth="1"/>
    <col min="13835" max="13835" width="5.85546875" style="1" customWidth="1"/>
    <col min="13836" max="13836" width="6.28515625" style="1" customWidth="1"/>
    <col min="13837" max="13837" width="7.7109375" style="1" customWidth="1"/>
    <col min="13838" max="13838" width="8.140625" style="1" customWidth="1"/>
    <col min="13839" max="13839" width="2.5703125" style="1" customWidth="1"/>
    <col min="13840" max="13840" width="6.5703125" style="1" customWidth="1"/>
    <col min="13841" max="13841" width="48.85546875" style="1" customWidth="1"/>
    <col min="13842" max="13842" width="49.7109375" style="1" customWidth="1"/>
    <col min="13843" max="14089" width="9.140625" style="1"/>
    <col min="14090" max="14090" width="43.28515625" style="1" customWidth="1"/>
    <col min="14091" max="14091" width="5.85546875" style="1" customWidth="1"/>
    <col min="14092" max="14092" width="6.28515625" style="1" customWidth="1"/>
    <col min="14093" max="14093" width="7.7109375" style="1" customWidth="1"/>
    <col min="14094" max="14094" width="8.140625" style="1" customWidth="1"/>
    <col min="14095" max="14095" width="2.5703125" style="1" customWidth="1"/>
    <col min="14096" max="14096" width="6.5703125" style="1" customWidth="1"/>
    <col min="14097" max="14097" width="48.85546875" style="1" customWidth="1"/>
    <col min="14098" max="14098" width="49.7109375" style="1" customWidth="1"/>
    <col min="14099" max="14345" width="9.140625" style="1"/>
    <col min="14346" max="14346" width="43.28515625" style="1" customWidth="1"/>
    <col min="14347" max="14347" width="5.85546875" style="1" customWidth="1"/>
    <col min="14348" max="14348" width="6.28515625" style="1" customWidth="1"/>
    <col min="14349" max="14349" width="7.7109375" style="1" customWidth="1"/>
    <col min="14350" max="14350" width="8.140625" style="1" customWidth="1"/>
    <col min="14351" max="14351" width="2.5703125" style="1" customWidth="1"/>
    <col min="14352" max="14352" width="6.5703125" style="1" customWidth="1"/>
    <col min="14353" max="14353" width="48.85546875" style="1" customWidth="1"/>
    <col min="14354" max="14354" width="49.7109375" style="1" customWidth="1"/>
    <col min="14355" max="14601" width="9.140625" style="1"/>
    <col min="14602" max="14602" width="43.28515625" style="1" customWidth="1"/>
    <col min="14603" max="14603" width="5.85546875" style="1" customWidth="1"/>
    <col min="14604" max="14604" width="6.28515625" style="1" customWidth="1"/>
    <col min="14605" max="14605" width="7.7109375" style="1" customWidth="1"/>
    <col min="14606" max="14606" width="8.140625" style="1" customWidth="1"/>
    <col min="14607" max="14607" width="2.5703125" style="1" customWidth="1"/>
    <col min="14608" max="14608" width="6.5703125" style="1" customWidth="1"/>
    <col min="14609" max="14609" width="48.85546875" style="1" customWidth="1"/>
    <col min="14610" max="14610" width="49.7109375" style="1" customWidth="1"/>
    <col min="14611" max="14857" width="9.140625" style="1"/>
    <col min="14858" max="14858" width="43.28515625" style="1" customWidth="1"/>
    <col min="14859" max="14859" width="5.85546875" style="1" customWidth="1"/>
    <col min="14860" max="14860" width="6.28515625" style="1" customWidth="1"/>
    <col min="14861" max="14861" width="7.7109375" style="1" customWidth="1"/>
    <col min="14862" max="14862" width="8.140625" style="1" customWidth="1"/>
    <col min="14863" max="14863" width="2.5703125" style="1" customWidth="1"/>
    <col min="14864" max="14864" width="6.5703125" style="1" customWidth="1"/>
    <col min="14865" max="14865" width="48.85546875" style="1" customWidth="1"/>
    <col min="14866" max="14866" width="49.7109375" style="1" customWidth="1"/>
    <col min="14867" max="15113" width="9.140625" style="1"/>
    <col min="15114" max="15114" width="43.28515625" style="1" customWidth="1"/>
    <col min="15115" max="15115" width="5.85546875" style="1" customWidth="1"/>
    <col min="15116" max="15116" width="6.28515625" style="1" customWidth="1"/>
    <col min="15117" max="15117" width="7.7109375" style="1" customWidth="1"/>
    <col min="15118" max="15118" width="8.140625" style="1" customWidth="1"/>
    <col min="15119" max="15119" width="2.5703125" style="1" customWidth="1"/>
    <col min="15120" max="15120" width="6.5703125" style="1" customWidth="1"/>
    <col min="15121" max="15121" width="48.85546875" style="1" customWidth="1"/>
    <col min="15122" max="15122" width="49.7109375" style="1" customWidth="1"/>
    <col min="15123" max="15369" width="9.140625" style="1"/>
    <col min="15370" max="15370" width="43.28515625" style="1" customWidth="1"/>
    <col min="15371" max="15371" width="5.85546875" style="1" customWidth="1"/>
    <col min="15372" max="15372" width="6.28515625" style="1" customWidth="1"/>
    <col min="15373" max="15373" width="7.7109375" style="1" customWidth="1"/>
    <col min="15374" max="15374" width="8.140625" style="1" customWidth="1"/>
    <col min="15375" max="15375" width="2.5703125" style="1" customWidth="1"/>
    <col min="15376" max="15376" width="6.5703125" style="1" customWidth="1"/>
    <col min="15377" max="15377" width="48.85546875" style="1" customWidth="1"/>
    <col min="15378" max="15378" width="49.7109375" style="1" customWidth="1"/>
    <col min="15379" max="15625" width="9.140625" style="1"/>
    <col min="15626" max="15626" width="43.28515625" style="1" customWidth="1"/>
    <col min="15627" max="15627" width="5.85546875" style="1" customWidth="1"/>
    <col min="15628" max="15628" width="6.28515625" style="1" customWidth="1"/>
    <col min="15629" max="15629" width="7.7109375" style="1" customWidth="1"/>
    <col min="15630" max="15630" width="8.140625" style="1" customWidth="1"/>
    <col min="15631" max="15631" width="2.5703125" style="1" customWidth="1"/>
    <col min="15632" max="15632" width="6.5703125" style="1" customWidth="1"/>
    <col min="15633" max="15633" width="48.85546875" style="1" customWidth="1"/>
    <col min="15634" max="15634" width="49.7109375" style="1" customWidth="1"/>
    <col min="15635" max="15881" width="9.140625" style="1"/>
    <col min="15882" max="15882" width="43.28515625" style="1" customWidth="1"/>
    <col min="15883" max="15883" width="5.85546875" style="1" customWidth="1"/>
    <col min="15884" max="15884" width="6.28515625" style="1" customWidth="1"/>
    <col min="15885" max="15885" width="7.7109375" style="1" customWidth="1"/>
    <col min="15886" max="15886" width="8.140625" style="1" customWidth="1"/>
    <col min="15887" max="15887" width="2.5703125" style="1" customWidth="1"/>
    <col min="15888" max="15888" width="6.5703125" style="1" customWidth="1"/>
    <col min="15889" max="15889" width="48.85546875" style="1" customWidth="1"/>
    <col min="15890" max="15890" width="49.7109375" style="1" customWidth="1"/>
    <col min="15891" max="16137" width="9.140625" style="1"/>
    <col min="16138" max="16138" width="43.28515625" style="1" customWidth="1"/>
    <col min="16139" max="16139" width="5.85546875" style="1" customWidth="1"/>
    <col min="16140" max="16140" width="6.28515625" style="1" customWidth="1"/>
    <col min="16141" max="16141" width="7.7109375" style="1" customWidth="1"/>
    <col min="16142" max="16142" width="8.140625" style="1" customWidth="1"/>
    <col min="16143" max="16143" width="2.5703125" style="1" customWidth="1"/>
    <col min="16144" max="16144" width="6.5703125" style="1" customWidth="1"/>
    <col min="16145" max="16145" width="48.85546875" style="1" customWidth="1"/>
    <col min="16146" max="16146" width="49.7109375" style="1" customWidth="1"/>
    <col min="16147" max="16384" width="9.140625" style="1"/>
  </cols>
  <sheetData>
    <row r="1" spans="1:27" ht="19.5" x14ac:dyDescent="0.15">
      <c r="A1" s="43" t="s">
        <v>56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7" ht="15" x14ac:dyDescent="0.15">
      <c r="A2" s="44" t="s">
        <v>55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7" ht="12.75" customHeight="1" x14ac:dyDescent="0.2">
      <c r="A3" s="45" t="s">
        <v>6</v>
      </c>
      <c r="B3" s="2"/>
      <c r="C3" s="3"/>
      <c r="D3" s="41">
        <v>2020</v>
      </c>
      <c r="E3" s="40"/>
      <c r="F3" s="42"/>
      <c r="G3" s="4"/>
      <c r="H3" s="40">
        <v>2021</v>
      </c>
      <c r="I3" s="40"/>
      <c r="J3" s="42"/>
      <c r="K3" s="4"/>
      <c r="L3" s="40">
        <v>2022</v>
      </c>
      <c r="M3" s="40"/>
      <c r="N3" s="40"/>
      <c r="O3" s="4"/>
      <c r="P3" s="41">
        <v>2023</v>
      </c>
      <c r="Q3" s="40"/>
      <c r="R3" s="42"/>
      <c r="S3" s="4"/>
      <c r="T3" s="40">
        <v>2024</v>
      </c>
      <c r="U3" s="40"/>
      <c r="V3" s="42"/>
      <c r="W3" s="40">
        <v>2025</v>
      </c>
      <c r="X3" s="40"/>
      <c r="Y3" s="40"/>
      <c r="Z3" s="46" t="s">
        <v>7</v>
      </c>
    </row>
    <row r="4" spans="1:27" s="10" customFormat="1" ht="15.75" x14ac:dyDescent="0.25">
      <c r="A4" s="47"/>
      <c r="B4" s="5"/>
      <c r="C4" s="5"/>
      <c r="D4" s="6" t="s">
        <v>8</v>
      </c>
      <c r="E4" s="5" t="s">
        <v>9</v>
      </c>
      <c r="F4" s="7" t="s">
        <v>10</v>
      </c>
      <c r="G4" s="5"/>
      <c r="H4" s="5" t="s">
        <v>8</v>
      </c>
      <c r="I4" s="5" t="s">
        <v>9</v>
      </c>
      <c r="J4" s="7" t="s">
        <v>10</v>
      </c>
      <c r="K4" s="5"/>
      <c r="L4" s="5" t="s">
        <v>8</v>
      </c>
      <c r="M4" s="5" t="s">
        <v>9</v>
      </c>
      <c r="N4" s="5" t="s">
        <v>10</v>
      </c>
      <c r="O4" s="5"/>
      <c r="P4" s="6" t="s">
        <v>8</v>
      </c>
      <c r="Q4" s="5" t="s">
        <v>9</v>
      </c>
      <c r="R4" s="7" t="s">
        <v>10</v>
      </c>
      <c r="S4" s="5"/>
      <c r="T4" s="5" t="s">
        <v>8</v>
      </c>
      <c r="U4" s="5" t="s">
        <v>9</v>
      </c>
      <c r="V4" s="7" t="s">
        <v>10</v>
      </c>
      <c r="W4" s="5" t="s">
        <v>8</v>
      </c>
      <c r="X4" s="8" t="s">
        <v>9</v>
      </c>
      <c r="Y4" s="9" t="s">
        <v>10</v>
      </c>
      <c r="Z4" s="48"/>
    </row>
    <row r="5" spans="1:27" ht="12.75" customHeight="1" x14ac:dyDescent="0.15">
      <c r="A5" s="49"/>
      <c r="B5" s="11"/>
      <c r="C5" s="12"/>
      <c r="D5" s="13" t="s">
        <v>1</v>
      </c>
      <c r="E5" s="12" t="s">
        <v>2</v>
      </c>
      <c r="F5" s="14" t="s">
        <v>3</v>
      </c>
      <c r="G5" s="12"/>
      <c r="H5" s="12" t="s">
        <v>1</v>
      </c>
      <c r="I5" s="12" t="s">
        <v>2</v>
      </c>
      <c r="J5" s="14" t="s">
        <v>3</v>
      </c>
      <c r="K5" s="12"/>
      <c r="L5" s="12" t="s">
        <v>1</v>
      </c>
      <c r="M5" s="12" t="s">
        <v>2</v>
      </c>
      <c r="N5" s="12" t="s">
        <v>3</v>
      </c>
      <c r="O5" s="12"/>
      <c r="P5" s="13" t="s">
        <v>1</v>
      </c>
      <c r="Q5" s="12" t="s">
        <v>2</v>
      </c>
      <c r="R5" s="14" t="s">
        <v>3</v>
      </c>
      <c r="S5" s="12"/>
      <c r="T5" s="12" t="s">
        <v>1</v>
      </c>
      <c r="U5" s="12" t="s">
        <v>2</v>
      </c>
      <c r="V5" s="14" t="s">
        <v>3</v>
      </c>
      <c r="W5" s="12" t="s">
        <v>1</v>
      </c>
      <c r="X5" s="12" t="s">
        <v>2</v>
      </c>
      <c r="Y5" s="12" t="s">
        <v>3</v>
      </c>
      <c r="Z5" s="50"/>
    </row>
    <row r="6" spans="1:27" ht="18.75" x14ac:dyDescent="0.15">
      <c r="A6" s="51" t="s">
        <v>0</v>
      </c>
      <c r="B6" s="52"/>
      <c r="C6" s="16"/>
      <c r="D6" s="17">
        <f>E6+F6</f>
        <v>662</v>
      </c>
      <c r="E6" s="16">
        <f>E7+E15+E21+E22+E23+E24+E25+E28+E29+E26+E27</f>
        <v>478</v>
      </c>
      <c r="F6" s="18">
        <f>F7+F15+F24+F26+F27</f>
        <v>184</v>
      </c>
      <c r="G6" s="16"/>
      <c r="H6" s="16">
        <f>I6+J6</f>
        <v>974</v>
      </c>
      <c r="I6" s="16">
        <f>I7+I15+I21+I22+I23+I24+I25+I28+I29+I26+I27</f>
        <v>680</v>
      </c>
      <c r="J6" s="18">
        <f>J7+J15+J24+J26+J27</f>
        <v>294</v>
      </c>
      <c r="K6" s="16"/>
      <c r="L6" s="16">
        <f>M6+N6</f>
        <v>1258</v>
      </c>
      <c r="M6" s="16">
        <f>M7+M15+M21+M22+M23+M24+M25+M28+M29+M26+M27</f>
        <v>998</v>
      </c>
      <c r="N6" s="16">
        <f>N7+N15+N24+N26+N27</f>
        <v>260</v>
      </c>
      <c r="O6" s="16"/>
      <c r="P6" s="17">
        <f>Q6+R6</f>
        <v>1001</v>
      </c>
      <c r="Q6" s="16">
        <f>Q7+Q15+Q21+Q22+Q23+Q24+Q25+Q28+Q29+Q26+Q27</f>
        <v>707</v>
      </c>
      <c r="R6" s="18">
        <f>R7+R15+R24+R26+R27</f>
        <v>294</v>
      </c>
      <c r="S6" s="16"/>
      <c r="T6" s="16">
        <f>U6+V6</f>
        <v>921</v>
      </c>
      <c r="U6" s="16">
        <f>U7+U15+U21+U22+U23+U24+U25+U28+U29+U26+U27</f>
        <v>564</v>
      </c>
      <c r="V6" s="18">
        <f>V7+V15+V24+V26+V27+V22</f>
        <v>357</v>
      </c>
      <c r="W6" s="16">
        <f>X6+Y6</f>
        <v>1306</v>
      </c>
      <c r="X6" s="16">
        <f>X7+X15+X21+X22+X23+X24+X25+X28+X29+X26+X27</f>
        <v>867</v>
      </c>
      <c r="Y6" s="16">
        <f>Y7+Y15+Y24+Y26+Y27+Y22</f>
        <v>439</v>
      </c>
      <c r="Z6" s="53" t="s">
        <v>11</v>
      </c>
    </row>
    <row r="7" spans="1:27" ht="18.75" x14ac:dyDescent="0.15">
      <c r="A7" s="51" t="s">
        <v>4</v>
      </c>
      <c r="B7" s="52"/>
      <c r="C7" s="16"/>
      <c r="D7" s="17">
        <f>E7+F7</f>
        <v>343</v>
      </c>
      <c r="E7" s="16">
        <f>E8+E9+E10+E12+E14</f>
        <v>309</v>
      </c>
      <c r="F7" s="18">
        <f>F8+F9+F10+F12+F14</f>
        <v>34</v>
      </c>
      <c r="G7" s="16"/>
      <c r="H7" s="16">
        <f>I7+J7</f>
        <v>306</v>
      </c>
      <c r="I7" s="16">
        <f>I8+I9+I10+I12+I14</f>
        <v>266</v>
      </c>
      <c r="J7" s="18">
        <f>J8+J9+J10+J12+J14</f>
        <v>40</v>
      </c>
      <c r="K7" s="16"/>
      <c r="L7" s="16">
        <f>M7+N7</f>
        <v>451</v>
      </c>
      <c r="M7" s="16">
        <f>M8+M9+M10+M12+M14+M13</f>
        <v>391</v>
      </c>
      <c r="N7" s="16">
        <f>N8+N9+N10+N12+N14</f>
        <v>60</v>
      </c>
      <c r="O7" s="16"/>
      <c r="P7" s="17">
        <f>Q7+R7</f>
        <v>582</v>
      </c>
      <c r="Q7" s="16">
        <f>Q8+Q9+Q10+Q12+Q14+Q13</f>
        <v>484</v>
      </c>
      <c r="R7" s="18">
        <f>R8+R9+R10+R12+R14</f>
        <v>98</v>
      </c>
      <c r="S7" s="16"/>
      <c r="T7" s="16">
        <f>U7+V7</f>
        <v>477</v>
      </c>
      <c r="U7" s="16">
        <f>U8+U9+U10+U12+U14+U13</f>
        <v>378</v>
      </c>
      <c r="V7" s="18">
        <f>V8+V9+V10+V12+V14+V13</f>
        <v>99</v>
      </c>
      <c r="W7" s="16">
        <f>X7+Y7</f>
        <v>939</v>
      </c>
      <c r="X7" s="16">
        <f>X8+X9+X10+X12+X14+X13+X11</f>
        <v>721</v>
      </c>
      <c r="Y7" s="16">
        <f>Y8+Y9+Y10+Y12+Y14+Y13+Y11</f>
        <v>218</v>
      </c>
      <c r="Z7" s="53" t="s">
        <v>5</v>
      </c>
    </row>
    <row r="8" spans="1:27" ht="18.75" x14ac:dyDescent="0.15">
      <c r="A8" s="54" t="s">
        <v>12</v>
      </c>
      <c r="B8" s="55"/>
      <c r="C8" s="19"/>
      <c r="D8" s="20">
        <f t="shared" ref="D8:D9" si="0">E8+F8</f>
        <v>0</v>
      </c>
      <c r="E8" s="19">
        <v>0</v>
      </c>
      <c r="F8" s="21">
        <v>0</v>
      </c>
      <c r="G8" s="19"/>
      <c r="H8" s="19">
        <f t="shared" ref="H8:H9" si="1">I8+J8</f>
        <v>0</v>
      </c>
      <c r="I8" s="19">
        <v>0</v>
      </c>
      <c r="J8" s="21">
        <v>0</v>
      </c>
      <c r="K8" s="19"/>
      <c r="L8" s="19">
        <f t="shared" ref="L8:L9" si="2">M8+N8</f>
        <v>0</v>
      </c>
      <c r="M8" s="19">
        <v>0</v>
      </c>
      <c r="N8" s="19">
        <v>0</v>
      </c>
      <c r="O8" s="19"/>
      <c r="P8" s="20">
        <f t="shared" ref="P8:P9" si="3">Q8+R8</f>
        <v>0</v>
      </c>
      <c r="Q8" s="56">
        <v>0</v>
      </c>
      <c r="R8" s="22">
        <v>0</v>
      </c>
      <c r="S8" s="19"/>
      <c r="T8" s="19">
        <f t="shared" ref="T8:T9" si="4">U8+V8</f>
        <v>0</v>
      </c>
      <c r="U8" s="19">
        <v>0</v>
      </c>
      <c r="V8" s="21">
        <v>0</v>
      </c>
      <c r="W8" s="19">
        <f t="shared" ref="W8:W9" si="5">X8+Y8</f>
        <v>0</v>
      </c>
      <c r="X8" s="19">
        <v>0</v>
      </c>
      <c r="Y8" s="19">
        <v>0</v>
      </c>
      <c r="Z8" s="57" t="s">
        <v>13</v>
      </c>
    </row>
    <row r="9" spans="1:27" ht="18.75" x14ac:dyDescent="0.15">
      <c r="A9" s="54" t="s">
        <v>14</v>
      </c>
      <c r="B9" s="55"/>
      <c r="C9" s="19"/>
      <c r="D9" s="20">
        <f t="shared" si="0"/>
        <v>15</v>
      </c>
      <c r="E9" s="19">
        <v>15</v>
      </c>
      <c r="F9" s="21">
        <v>0</v>
      </c>
      <c r="G9" s="19"/>
      <c r="H9" s="19">
        <f t="shared" si="1"/>
        <v>12</v>
      </c>
      <c r="I9" s="19">
        <v>12</v>
      </c>
      <c r="J9" s="21">
        <v>0</v>
      </c>
      <c r="K9" s="19"/>
      <c r="L9" s="19">
        <f t="shared" si="2"/>
        <v>10</v>
      </c>
      <c r="M9" s="19">
        <v>10</v>
      </c>
      <c r="N9" s="19">
        <v>0</v>
      </c>
      <c r="O9" s="19"/>
      <c r="P9" s="20">
        <f t="shared" si="3"/>
        <v>28</v>
      </c>
      <c r="Q9" s="56">
        <v>28</v>
      </c>
      <c r="R9" s="22">
        <v>0</v>
      </c>
      <c r="S9" s="19"/>
      <c r="T9" s="19">
        <f t="shared" si="4"/>
        <v>24</v>
      </c>
      <c r="U9" s="19">
        <f>5+19</f>
        <v>24</v>
      </c>
      <c r="V9" s="21">
        <v>0</v>
      </c>
      <c r="W9" s="19">
        <f t="shared" si="5"/>
        <v>0</v>
      </c>
      <c r="X9" s="19">
        <v>0</v>
      </c>
      <c r="Y9" s="19">
        <v>0</v>
      </c>
      <c r="Z9" s="57" t="s">
        <v>15</v>
      </c>
    </row>
    <row r="10" spans="1:27" ht="18.75" x14ac:dyDescent="0.15">
      <c r="A10" s="54" t="s">
        <v>16</v>
      </c>
      <c r="B10" s="55"/>
      <c r="C10" s="19"/>
      <c r="D10" s="20">
        <f>E10+F10</f>
        <v>44</v>
      </c>
      <c r="E10" s="19">
        <v>33</v>
      </c>
      <c r="F10" s="21">
        <v>11</v>
      </c>
      <c r="G10" s="19"/>
      <c r="H10" s="19">
        <f>I10+J10</f>
        <v>56</v>
      </c>
      <c r="I10" s="19">
        <v>43</v>
      </c>
      <c r="J10" s="21">
        <v>13</v>
      </c>
      <c r="K10" s="19"/>
      <c r="L10" s="19">
        <f>M10+N10</f>
        <v>50</v>
      </c>
      <c r="M10" s="19">
        <v>37</v>
      </c>
      <c r="N10" s="19">
        <v>13</v>
      </c>
      <c r="O10" s="19"/>
      <c r="P10" s="20">
        <f>Q10+R10</f>
        <v>62</v>
      </c>
      <c r="Q10" s="56">
        <v>45</v>
      </c>
      <c r="R10" s="22">
        <v>17</v>
      </c>
      <c r="S10" s="19"/>
      <c r="T10" s="19">
        <f>U10+V10</f>
        <v>75</v>
      </c>
      <c r="U10" s="19">
        <f>35+20</f>
        <v>55</v>
      </c>
      <c r="V10" s="21">
        <f>17+3</f>
        <v>20</v>
      </c>
      <c r="W10" s="19">
        <f>X10+Y10</f>
        <v>0</v>
      </c>
      <c r="X10" s="19">
        <v>0</v>
      </c>
      <c r="Y10" s="19">
        <v>0</v>
      </c>
      <c r="Z10" s="57" t="s">
        <v>17</v>
      </c>
    </row>
    <row r="11" spans="1:27" ht="18.75" x14ac:dyDescent="0.15">
      <c r="A11" s="54"/>
      <c r="B11" s="55"/>
      <c r="C11" s="19"/>
      <c r="D11" s="20"/>
      <c r="E11" s="19"/>
      <c r="F11" s="21"/>
      <c r="G11" s="19"/>
      <c r="H11" s="19"/>
      <c r="I11" s="19"/>
      <c r="J11" s="21"/>
      <c r="K11" s="19"/>
      <c r="L11" s="19"/>
      <c r="M11" s="19"/>
      <c r="N11" s="19"/>
      <c r="O11" s="19"/>
      <c r="P11" s="20"/>
      <c r="Q11" s="56"/>
      <c r="R11" s="22"/>
      <c r="S11" s="19"/>
      <c r="T11" s="19">
        <f>U11+V11</f>
        <v>75</v>
      </c>
      <c r="U11" s="19">
        <f>35+20</f>
        <v>55</v>
      </c>
      <c r="V11" s="21">
        <f>17+3</f>
        <v>20</v>
      </c>
      <c r="W11" s="19">
        <f>X11+Y11</f>
        <v>26</v>
      </c>
      <c r="X11" s="19">
        <v>16</v>
      </c>
      <c r="Y11" s="19">
        <v>10</v>
      </c>
      <c r="Z11" s="58" t="s">
        <v>18</v>
      </c>
    </row>
    <row r="12" spans="1:27" ht="18.75" x14ac:dyDescent="0.15">
      <c r="A12" s="54" t="s">
        <v>19</v>
      </c>
      <c r="B12" s="55"/>
      <c r="C12" s="19"/>
      <c r="D12" s="20">
        <f>E12+F12</f>
        <v>189</v>
      </c>
      <c r="E12" s="19">
        <v>168</v>
      </c>
      <c r="F12" s="21">
        <v>21</v>
      </c>
      <c r="G12" s="19"/>
      <c r="H12" s="19">
        <f>I12+J12</f>
        <v>175</v>
      </c>
      <c r="I12" s="19">
        <v>158</v>
      </c>
      <c r="J12" s="21">
        <v>17</v>
      </c>
      <c r="K12" s="19"/>
      <c r="L12" s="19">
        <f>M12+N12</f>
        <v>218</v>
      </c>
      <c r="M12" s="19">
        <v>190</v>
      </c>
      <c r="N12" s="19">
        <v>28</v>
      </c>
      <c r="O12" s="19"/>
      <c r="P12" s="20">
        <f>Q12+R12</f>
        <v>179</v>
      </c>
      <c r="Q12" s="56">
        <v>154</v>
      </c>
      <c r="R12" s="22">
        <v>25</v>
      </c>
      <c r="S12" s="19"/>
      <c r="T12" s="19">
        <f>U12+V12</f>
        <v>94</v>
      </c>
      <c r="U12" s="19">
        <f>19+39+36</f>
        <v>94</v>
      </c>
      <c r="V12" s="21">
        <v>0</v>
      </c>
      <c r="W12" s="19">
        <f>X12+Y12</f>
        <v>0</v>
      </c>
      <c r="X12" s="19">
        <v>0</v>
      </c>
      <c r="Y12" s="19">
        <v>0</v>
      </c>
      <c r="Z12" s="57" t="s">
        <v>20</v>
      </c>
    </row>
    <row r="13" spans="1:27" ht="18.75" x14ac:dyDescent="0.15">
      <c r="A13" s="59" t="s">
        <v>21</v>
      </c>
      <c r="B13" s="55"/>
      <c r="C13" s="19"/>
      <c r="D13" s="20">
        <v>0</v>
      </c>
      <c r="E13" s="19">
        <v>0</v>
      </c>
      <c r="F13" s="21">
        <v>0</v>
      </c>
      <c r="G13" s="19"/>
      <c r="H13" s="19">
        <v>0</v>
      </c>
      <c r="I13" s="19">
        <v>0</v>
      </c>
      <c r="J13" s="21">
        <v>0</v>
      </c>
      <c r="K13" s="19"/>
      <c r="L13" s="19">
        <f>M13+N13</f>
        <v>9</v>
      </c>
      <c r="M13" s="19">
        <v>9</v>
      </c>
      <c r="N13" s="19">
        <v>0</v>
      </c>
      <c r="O13" s="19"/>
      <c r="P13" s="20">
        <f>Q13+R13</f>
        <v>26</v>
      </c>
      <c r="Q13" s="56">
        <v>24</v>
      </c>
      <c r="R13" s="22">
        <v>2</v>
      </c>
      <c r="S13" s="19"/>
      <c r="T13" s="19">
        <f>U13+V13</f>
        <v>115</v>
      </c>
      <c r="U13" s="19">
        <f>44+17+3+18</f>
        <v>82</v>
      </c>
      <c r="V13" s="21">
        <f>21+4+5+3</f>
        <v>33</v>
      </c>
      <c r="W13" s="19">
        <f>X13+Y13</f>
        <v>93</v>
      </c>
      <c r="X13" s="19">
        <v>71</v>
      </c>
      <c r="Y13" s="19">
        <v>22</v>
      </c>
      <c r="Z13" s="57" t="s">
        <v>22</v>
      </c>
    </row>
    <row r="14" spans="1:27" ht="18.75" x14ac:dyDescent="0.15">
      <c r="A14" s="54" t="s">
        <v>23</v>
      </c>
      <c r="B14" s="55"/>
      <c r="C14" s="19"/>
      <c r="D14" s="20">
        <f>E14+F14</f>
        <v>95</v>
      </c>
      <c r="E14" s="19">
        <v>93</v>
      </c>
      <c r="F14" s="21">
        <v>2</v>
      </c>
      <c r="G14" s="19"/>
      <c r="H14" s="19">
        <f>I14+J14</f>
        <v>63</v>
      </c>
      <c r="I14" s="19">
        <v>53</v>
      </c>
      <c r="J14" s="21">
        <v>10</v>
      </c>
      <c r="K14" s="19"/>
      <c r="L14" s="19">
        <f>M14+N14</f>
        <v>164</v>
      </c>
      <c r="M14" s="19">
        <v>145</v>
      </c>
      <c r="N14" s="19">
        <v>19</v>
      </c>
      <c r="O14" s="19"/>
      <c r="P14" s="20">
        <f>Q14+R14</f>
        <v>289</v>
      </c>
      <c r="Q14" s="56">
        <v>233</v>
      </c>
      <c r="R14" s="22">
        <v>56</v>
      </c>
      <c r="S14" s="19"/>
      <c r="T14" s="19">
        <f>U14+V14</f>
        <v>169</v>
      </c>
      <c r="U14" s="19">
        <v>123</v>
      </c>
      <c r="V14" s="21">
        <v>46</v>
      </c>
      <c r="W14" s="19">
        <f>X14+Y14</f>
        <v>820</v>
      </c>
      <c r="X14" s="19">
        <v>634</v>
      </c>
      <c r="Y14" s="19">
        <v>186</v>
      </c>
      <c r="Z14" s="57" t="s">
        <v>24</v>
      </c>
    </row>
    <row r="15" spans="1:27" s="23" customFormat="1" ht="18.75" x14ac:dyDescent="0.15">
      <c r="A15" s="51" t="s">
        <v>25</v>
      </c>
      <c r="B15" s="52"/>
      <c r="C15" s="16"/>
      <c r="D15" s="17">
        <f t="shared" ref="D15:H15" si="6">D17+D19+D20+D16</f>
        <v>73</v>
      </c>
      <c r="E15" s="16">
        <f t="shared" si="6"/>
        <v>40</v>
      </c>
      <c r="F15" s="18">
        <f t="shared" si="6"/>
        <v>33</v>
      </c>
      <c r="G15" s="16"/>
      <c r="H15" s="16">
        <f t="shared" si="6"/>
        <v>14</v>
      </c>
      <c r="I15" s="16">
        <f>I17+I19+I20+I16</f>
        <v>13</v>
      </c>
      <c r="J15" s="18">
        <f>J17+J19+J20+J16</f>
        <v>1</v>
      </c>
      <c r="K15" s="16"/>
      <c r="L15" s="16">
        <f t="shared" ref="L15" si="7">L17+L19+L20+L16</f>
        <v>54</v>
      </c>
      <c r="M15" s="16">
        <f>M17+M19+M20+M16</f>
        <v>42</v>
      </c>
      <c r="N15" s="16">
        <f>N17+N19+N20+N16</f>
        <v>12</v>
      </c>
      <c r="O15" s="16"/>
      <c r="P15" s="17">
        <f t="shared" ref="P15" si="8">P17+P19+P20+P16</f>
        <v>37</v>
      </c>
      <c r="Q15" s="16">
        <f>Q17+Q19+Q20+Q16</f>
        <v>25</v>
      </c>
      <c r="R15" s="18">
        <f>R17+R19+R20+R16</f>
        <v>12</v>
      </c>
      <c r="S15" s="16"/>
      <c r="T15" s="16">
        <f>T17+T19+T20+T16+T18</f>
        <v>66</v>
      </c>
      <c r="U15" s="16">
        <f>U17+U19+U20+U16+U18</f>
        <v>57</v>
      </c>
      <c r="V15" s="18">
        <f>V17+V19+V20+V16+V18</f>
        <v>9</v>
      </c>
      <c r="W15" s="16">
        <f t="shared" ref="W15" si="9">W17+W19+W20+W16</f>
        <v>0</v>
      </c>
      <c r="X15" s="16">
        <f>X17+X19+X20+X16+X18</f>
        <v>0</v>
      </c>
      <c r="Y15" s="16">
        <f>Y17+Y19+Y20+Y16+Y18</f>
        <v>0</v>
      </c>
      <c r="Z15" s="60" t="s">
        <v>26</v>
      </c>
      <c r="AA15" s="1"/>
    </row>
    <row r="16" spans="1:27" s="23" customFormat="1" ht="18.75" x14ac:dyDescent="0.15">
      <c r="A16" s="54" t="s">
        <v>16</v>
      </c>
      <c r="B16" s="52"/>
      <c r="C16" s="16"/>
      <c r="D16" s="20">
        <f>E16+F16</f>
        <v>8</v>
      </c>
      <c r="E16" s="19">
        <v>6</v>
      </c>
      <c r="F16" s="21">
        <v>2</v>
      </c>
      <c r="G16" s="19"/>
      <c r="H16" s="19">
        <f>I16+J16</f>
        <v>7</v>
      </c>
      <c r="I16" s="19">
        <v>6</v>
      </c>
      <c r="J16" s="21">
        <v>1</v>
      </c>
      <c r="K16" s="19"/>
      <c r="L16" s="19">
        <f>M16+N16</f>
        <v>8</v>
      </c>
      <c r="M16" s="19">
        <v>8</v>
      </c>
      <c r="N16" s="19">
        <v>0</v>
      </c>
      <c r="O16" s="19"/>
      <c r="P16" s="20">
        <f>Q16+R16</f>
        <v>0</v>
      </c>
      <c r="Q16" s="56">
        <v>0</v>
      </c>
      <c r="R16" s="22">
        <v>0</v>
      </c>
      <c r="S16" s="19"/>
      <c r="T16" s="19">
        <f>U16+V16</f>
        <v>0</v>
      </c>
      <c r="U16" s="19">
        <v>0</v>
      </c>
      <c r="V16" s="21">
        <v>0</v>
      </c>
      <c r="W16" s="19">
        <f>X16+Y16</f>
        <v>0</v>
      </c>
      <c r="X16" s="19">
        <v>0</v>
      </c>
      <c r="Y16" s="19">
        <v>0</v>
      </c>
      <c r="Z16" s="57" t="s">
        <v>17</v>
      </c>
      <c r="AA16" s="1"/>
    </row>
    <row r="17" spans="1:26" ht="18.75" x14ac:dyDescent="0.15">
      <c r="A17" s="54" t="s">
        <v>27</v>
      </c>
      <c r="B17" s="61"/>
      <c r="C17" s="19"/>
      <c r="D17" s="20">
        <f>E17+F17</f>
        <v>8</v>
      </c>
      <c r="E17" s="19">
        <v>7</v>
      </c>
      <c r="F17" s="21">
        <v>1</v>
      </c>
      <c r="G17" s="19"/>
      <c r="H17" s="19">
        <f>I17+J17</f>
        <v>0</v>
      </c>
      <c r="I17" s="19">
        <v>0</v>
      </c>
      <c r="J17" s="21">
        <v>0</v>
      </c>
      <c r="K17" s="19"/>
      <c r="L17" s="19">
        <f>M17+N17</f>
        <v>0</v>
      </c>
      <c r="M17" s="19">
        <v>0</v>
      </c>
      <c r="N17" s="19">
        <v>0</v>
      </c>
      <c r="O17" s="19"/>
      <c r="P17" s="20">
        <f>Q17+R17</f>
        <v>14</v>
      </c>
      <c r="Q17" s="56">
        <v>2</v>
      </c>
      <c r="R17" s="22">
        <v>12</v>
      </c>
      <c r="S17" s="19"/>
      <c r="T17" s="19">
        <f>U17+V17</f>
        <v>0</v>
      </c>
      <c r="U17" s="19">
        <v>0</v>
      </c>
      <c r="V17" s="21">
        <v>0</v>
      </c>
      <c r="W17" s="19">
        <f>X17+Y17</f>
        <v>0</v>
      </c>
      <c r="X17" s="19">
        <v>0</v>
      </c>
      <c r="Y17" s="19">
        <v>0</v>
      </c>
      <c r="Z17" s="57" t="s">
        <v>28</v>
      </c>
    </row>
    <row r="18" spans="1:26" ht="18.75" x14ac:dyDescent="0.15">
      <c r="A18" s="54" t="s">
        <v>29</v>
      </c>
      <c r="B18" s="61"/>
      <c r="C18" s="19"/>
      <c r="D18" s="20"/>
      <c r="E18" s="19"/>
      <c r="F18" s="21"/>
      <c r="G18" s="19"/>
      <c r="H18" s="19"/>
      <c r="I18" s="19"/>
      <c r="J18" s="21"/>
      <c r="K18" s="19"/>
      <c r="L18" s="19"/>
      <c r="M18" s="19"/>
      <c r="N18" s="19"/>
      <c r="O18" s="19"/>
      <c r="P18" s="20"/>
      <c r="Q18" s="56"/>
      <c r="R18" s="22"/>
      <c r="S18" s="19"/>
      <c r="T18" s="19">
        <f>U18+V18</f>
        <v>9</v>
      </c>
      <c r="U18" s="19">
        <v>9</v>
      </c>
      <c r="V18" s="21">
        <v>0</v>
      </c>
      <c r="W18" s="19">
        <v>0</v>
      </c>
      <c r="X18" s="19">
        <v>0</v>
      </c>
      <c r="Y18" s="19">
        <v>0</v>
      </c>
      <c r="Z18" s="58" t="s">
        <v>30</v>
      </c>
    </row>
    <row r="19" spans="1:26" ht="18.75" x14ac:dyDescent="0.15">
      <c r="A19" s="54" t="s">
        <v>23</v>
      </c>
      <c r="B19" s="55"/>
      <c r="C19" s="19"/>
      <c r="D19" s="20">
        <f>E19+F19</f>
        <v>51</v>
      </c>
      <c r="E19" s="19">
        <v>26</v>
      </c>
      <c r="F19" s="21">
        <v>25</v>
      </c>
      <c r="G19" s="19"/>
      <c r="H19" s="19">
        <f>I19+J19</f>
        <v>7</v>
      </c>
      <c r="I19" s="19">
        <v>7</v>
      </c>
      <c r="J19" s="21">
        <v>0</v>
      </c>
      <c r="K19" s="19"/>
      <c r="L19" s="19">
        <f>M19+N19</f>
        <v>46</v>
      </c>
      <c r="M19" s="19">
        <v>34</v>
      </c>
      <c r="N19" s="19">
        <v>12</v>
      </c>
      <c r="O19" s="19"/>
      <c r="P19" s="20">
        <f>Q19+R19</f>
        <v>23</v>
      </c>
      <c r="Q19" s="56">
        <v>23</v>
      </c>
      <c r="R19" s="22">
        <v>0</v>
      </c>
      <c r="S19" s="19"/>
      <c r="T19" s="19">
        <f>U19+V19</f>
        <v>39</v>
      </c>
      <c r="U19" s="19">
        <v>35</v>
      </c>
      <c r="V19" s="21">
        <v>4</v>
      </c>
      <c r="W19" s="19">
        <f>X19+Y19</f>
        <v>0</v>
      </c>
      <c r="X19" s="19">
        <v>0</v>
      </c>
      <c r="Y19" s="19">
        <v>0</v>
      </c>
      <c r="Z19" s="57" t="s">
        <v>24</v>
      </c>
    </row>
    <row r="20" spans="1:26" ht="18.75" x14ac:dyDescent="0.15">
      <c r="A20" s="54" t="s">
        <v>31</v>
      </c>
      <c r="B20" s="55"/>
      <c r="C20" s="19"/>
      <c r="D20" s="20">
        <f>E20+F20</f>
        <v>6</v>
      </c>
      <c r="E20" s="19">
        <v>1</v>
      </c>
      <c r="F20" s="21">
        <v>5</v>
      </c>
      <c r="G20" s="19"/>
      <c r="H20" s="19">
        <f>I20+J20</f>
        <v>0</v>
      </c>
      <c r="I20" s="19">
        <v>0</v>
      </c>
      <c r="J20" s="21">
        <v>0</v>
      </c>
      <c r="K20" s="19"/>
      <c r="L20" s="19">
        <f>M20+N20</f>
        <v>0</v>
      </c>
      <c r="M20" s="19">
        <v>0</v>
      </c>
      <c r="N20" s="19">
        <v>0</v>
      </c>
      <c r="O20" s="19"/>
      <c r="P20" s="20">
        <f>Q20+R20</f>
        <v>0</v>
      </c>
      <c r="Q20" s="56">
        <v>0</v>
      </c>
      <c r="R20" s="22">
        <v>0</v>
      </c>
      <c r="S20" s="19"/>
      <c r="T20" s="19">
        <f>U20+V20</f>
        <v>18</v>
      </c>
      <c r="U20" s="19">
        <v>13</v>
      </c>
      <c r="V20" s="21">
        <v>5</v>
      </c>
      <c r="W20" s="19">
        <f>X20+Y20</f>
        <v>0</v>
      </c>
      <c r="X20" s="19">
        <v>0</v>
      </c>
      <c r="Y20" s="19">
        <v>0</v>
      </c>
      <c r="Z20" s="57" t="s">
        <v>32</v>
      </c>
    </row>
    <row r="21" spans="1:26" ht="18.75" x14ac:dyDescent="0.15">
      <c r="A21" s="51" t="s">
        <v>33</v>
      </c>
      <c r="B21" s="52"/>
      <c r="C21" s="16"/>
      <c r="D21" s="17">
        <f t="shared" ref="D21:D23" si="10">E21+F21</f>
        <v>0</v>
      </c>
      <c r="E21" s="16">
        <v>0</v>
      </c>
      <c r="F21" s="18">
        <v>0</v>
      </c>
      <c r="G21" s="16"/>
      <c r="H21" s="16">
        <f t="shared" ref="H21:H23" si="11">I21+J21</f>
        <v>0</v>
      </c>
      <c r="I21" s="16">
        <v>0</v>
      </c>
      <c r="J21" s="18">
        <v>0</v>
      </c>
      <c r="K21" s="16"/>
      <c r="L21" s="16">
        <f t="shared" ref="L21:L23" si="12">M21+N21</f>
        <v>0</v>
      </c>
      <c r="M21" s="16">
        <v>0</v>
      </c>
      <c r="N21" s="16">
        <v>0</v>
      </c>
      <c r="O21" s="16"/>
      <c r="P21" s="17">
        <f t="shared" ref="P21:P23" si="13">Q21+R21</f>
        <v>0</v>
      </c>
      <c r="Q21" s="62">
        <v>0</v>
      </c>
      <c r="R21" s="24">
        <v>0</v>
      </c>
      <c r="S21" s="16"/>
      <c r="T21" s="16">
        <f t="shared" ref="T21:T23" si="14">U21+V21</f>
        <v>0</v>
      </c>
      <c r="U21" s="19">
        <v>0</v>
      </c>
      <c r="V21" s="21">
        <v>0</v>
      </c>
      <c r="W21" s="16">
        <f t="shared" ref="W21:W23" si="15">X21+Y21</f>
        <v>0</v>
      </c>
      <c r="X21" s="19">
        <v>0</v>
      </c>
      <c r="Y21" s="19">
        <v>0</v>
      </c>
      <c r="Z21" s="53" t="s">
        <v>34</v>
      </c>
    </row>
    <row r="22" spans="1:26" ht="18.75" x14ac:dyDescent="0.15">
      <c r="A22" s="51" t="s">
        <v>35</v>
      </c>
      <c r="B22" s="52"/>
      <c r="C22" s="16"/>
      <c r="D22" s="17">
        <f t="shared" si="10"/>
        <v>0</v>
      </c>
      <c r="E22" s="16">
        <v>0</v>
      </c>
      <c r="F22" s="18">
        <v>0</v>
      </c>
      <c r="G22" s="16"/>
      <c r="H22" s="16">
        <f t="shared" si="11"/>
        <v>0</v>
      </c>
      <c r="I22" s="16">
        <v>0</v>
      </c>
      <c r="J22" s="18">
        <v>0</v>
      </c>
      <c r="K22" s="16"/>
      <c r="L22" s="16">
        <f t="shared" si="12"/>
        <v>0</v>
      </c>
      <c r="M22" s="16">
        <v>0</v>
      </c>
      <c r="N22" s="16">
        <v>0</v>
      </c>
      <c r="O22" s="16"/>
      <c r="P22" s="17">
        <f t="shared" si="13"/>
        <v>0</v>
      </c>
      <c r="Q22" s="62">
        <v>0</v>
      </c>
      <c r="R22" s="24">
        <v>0</v>
      </c>
      <c r="S22" s="16"/>
      <c r="T22" s="16">
        <f t="shared" si="14"/>
        <v>36</v>
      </c>
      <c r="U22" s="16">
        <v>0</v>
      </c>
      <c r="V22" s="18">
        <v>36</v>
      </c>
      <c r="W22" s="16">
        <f t="shared" si="15"/>
        <v>0</v>
      </c>
      <c r="X22" s="19">
        <v>0</v>
      </c>
      <c r="Y22" s="19">
        <v>0</v>
      </c>
      <c r="Z22" s="53" t="s">
        <v>36</v>
      </c>
    </row>
    <row r="23" spans="1:26" ht="18.75" x14ac:dyDescent="0.15">
      <c r="A23" s="51" t="s">
        <v>37</v>
      </c>
      <c r="B23" s="52"/>
      <c r="C23" s="16"/>
      <c r="D23" s="17">
        <f t="shared" si="10"/>
        <v>0</v>
      </c>
      <c r="E23" s="16">
        <v>0</v>
      </c>
      <c r="F23" s="18">
        <v>0</v>
      </c>
      <c r="G23" s="16"/>
      <c r="H23" s="16">
        <f t="shared" si="11"/>
        <v>0</v>
      </c>
      <c r="I23" s="16">
        <v>0</v>
      </c>
      <c r="J23" s="18">
        <v>0</v>
      </c>
      <c r="K23" s="16"/>
      <c r="L23" s="16">
        <f t="shared" si="12"/>
        <v>0</v>
      </c>
      <c r="M23" s="16">
        <v>0</v>
      </c>
      <c r="N23" s="16">
        <v>0</v>
      </c>
      <c r="O23" s="16"/>
      <c r="P23" s="17">
        <f t="shared" si="13"/>
        <v>0</v>
      </c>
      <c r="Q23" s="62">
        <v>0</v>
      </c>
      <c r="R23" s="24">
        <v>0</v>
      </c>
      <c r="S23" s="16"/>
      <c r="T23" s="16">
        <f t="shared" si="14"/>
        <v>0</v>
      </c>
      <c r="U23" s="16">
        <v>0</v>
      </c>
      <c r="V23" s="18">
        <v>0</v>
      </c>
      <c r="W23" s="16">
        <f t="shared" si="15"/>
        <v>0</v>
      </c>
      <c r="X23" s="19">
        <v>0</v>
      </c>
      <c r="Y23" s="19">
        <v>0</v>
      </c>
      <c r="Z23" s="53" t="s">
        <v>38</v>
      </c>
    </row>
    <row r="24" spans="1:26" ht="18.75" x14ac:dyDescent="0.15">
      <c r="A24" s="51" t="s">
        <v>39</v>
      </c>
      <c r="B24" s="52"/>
      <c r="C24" s="16"/>
      <c r="D24" s="17">
        <f>E24+F24</f>
        <v>133</v>
      </c>
      <c r="E24" s="16">
        <v>67</v>
      </c>
      <c r="F24" s="18">
        <v>66</v>
      </c>
      <c r="G24" s="16"/>
      <c r="H24" s="16">
        <f>I24+J24</f>
        <v>285</v>
      </c>
      <c r="I24" s="16">
        <v>128</v>
      </c>
      <c r="J24" s="18">
        <v>157</v>
      </c>
      <c r="K24" s="16"/>
      <c r="L24" s="16">
        <f>M24+N24</f>
        <v>291</v>
      </c>
      <c r="M24" s="16">
        <v>192</v>
      </c>
      <c r="N24" s="16">
        <v>99</v>
      </c>
      <c r="O24" s="16"/>
      <c r="P24" s="17">
        <f>Q24+R24</f>
        <v>151</v>
      </c>
      <c r="Q24" s="62">
        <v>56</v>
      </c>
      <c r="R24" s="24">
        <v>95</v>
      </c>
      <c r="S24" s="16"/>
      <c r="T24" s="16">
        <f>U24+V24</f>
        <v>0</v>
      </c>
      <c r="U24" s="16">
        <v>0</v>
      </c>
      <c r="V24" s="18">
        <v>0</v>
      </c>
      <c r="W24" s="16">
        <f>X24+Y24</f>
        <v>0</v>
      </c>
      <c r="X24" s="19">
        <v>0</v>
      </c>
      <c r="Y24" s="19">
        <v>0</v>
      </c>
      <c r="Z24" s="53" t="s">
        <v>40</v>
      </c>
    </row>
    <row r="25" spans="1:26" ht="18.75" x14ac:dyDescent="0.15">
      <c r="A25" s="51" t="s">
        <v>41</v>
      </c>
      <c r="B25" s="52"/>
      <c r="C25" s="16"/>
      <c r="D25" s="17">
        <f t="shared" ref="D25:D28" si="16">E25+F25</f>
        <v>0</v>
      </c>
      <c r="E25" s="16">
        <v>0</v>
      </c>
      <c r="F25" s="18">
        <v>0</v>
      </c>
      <c r="G25" s="16"/>
      <c r="H25" s="16">
        <f t="shared" ref="H25" si="17">I25+J25</f>
        <v>0</v>
      </c>
      <c r="I25" s="16">
        <v>0</v>
      </c>
      <c r="J25" s="18">
        <v>0</v>
      </c>
      <c r="K25" s="16"/>
      <c r="L25" s="16">
        <f t="shared" ref="L25" si="18">M25+N25</f>
        <v>0</v>
      </c>
      <c r="M25" s="16">
        <v>0</v>
      </c>
      <c r="N25" s="16">
        <v>0</v>
      </c>
      <c r="O25" s="16"/>
      <c r="P25" s="17">
        <f t="shared" ref="P25" si="19">Q25+R25</f>
        <v>0</v>
      </c>
      <c r="Q25" s="62">
        <v>0</v>
      </c>
      <c r="R25" s="24">
        <v>0</v>
      </c>
      <c r="S25" s="16"/>
      <c r="T25" s="16">
        <f t="shared" ref="T25" si="20">U25+V25</f>
        <v>0</v>
      </c>
      <c r="U25" s="16">
        <v>0</v>
      </c>
      <c r="V25" s="18">
        <v>0</v>
      </c>
      <c r="W25" s="16">
        <f t="shared" ref="W25" si="21">X25+Y25</f>
        <v>0</v>
      </c>
      <c r="X25" s="19">
        <v>0</v>
      </c>
      <c r="Y25" s="19">
        <v>0</v>
      </c>
      <c r="Z25" s="53" t="s">
        <v>42</v>
      </c>
    </row>
    <row r="26" spans="1:26" ht="18.75" x14ac:dyDescent="0.15">
      <c r="A26" s="51" t="s">
        <v>43</v>
      </c>
      <c r="B26" s="52"/>
      <c r="C26" s="16"/>
      <c r="D26" s="17">
        <f>E26+F26</f>
        <v>59</v>
      </c>
      <c r="E26" s="16">
        <v>21</v>
      </c>
      <c r="F26" s="18">
        <v>38</v>
      </c>
      <c r="G26" s="16"/>
      <c r="H26" s="16">
        <f>I26+J26</f>
        <v>280</v>
      </c>
      <c r="I26" s="16">
        <v>196</v>
      </c>
      <c r="J26" s="18">
        <v>84</v>
      </c>
      <c r="K26" s="16"/>
      <c r="L26" s="16">
        <f>M26+N26</f>
        <v>411</v>
      </c>
      <c r="M26" s="16">
        <v>322</v>
      </c>
      <c r="N26" s="16">
        <v>89</v>
      </c>
      <c r="O26" s="16"/>
      <c r="P26" s="17">
        <f>Q26+R26</f>
        <v>127</v>
      </c>
      <c r="Q26" s="62">
        <v>39</v>
      </c>
      <c r="R26" s="24">
        <v>88</v>
      </c>
      <c r="S26" s="16"/>
      <c r="T26" s="16">
        <f>U26+V26</f>
        <v>240</v>
      </c>
      <c r="U26" s="16">
        <f>1+17+3+6+11</f>
        <v>38</v>
      </c>
      <c r="V26" s="18">
        <f>17+20+39+5+31+28+8+23+31</f>
        <v>202</v>
      </c>
      <c r="W26" s="16">
        <f>X26+Y26</f>
        <v>367</v>
      </c>
      <c r="X26" s="16">
        <v>146</v>
      </c>
      <c r="Y26" s="16">
        <v>221</v>
      </c>
      <c r="Z26" s="53" t="s">
        <v>44</v>
      </c>
    </row>
    <row r="27" spans="1:26" ht="18.75" x14ac:dyDescent="0.15">
      <c r="A27" s="51" t="s">
        <v>45</v>
      </c>
      <c r="B27" s="52"/>
      <c r="C27" s="16"/>
      <c r="D27" s="17">
        <f>E27+F27</f>
        <v>54</v>
      </c>
      <c r="E27" s="16">
        <v>41</v>
      </c>
      <c r="F27" s="18">
        <v>13</v>
      </c>
      <c r="G27" s="16"/>
      <c r="H27" s="16">
        <f>I27+J27</f>
        <v>89</v>
      </c>
      <c r="I27" s="16">
        <v>77</v>
      </c>
      <c r="J27" s="18">
        <v>12</v>
      </c>
      <c r="K27" s="16"/>
      <c r="L27" s="16">
        <f>M27+N27</f>
        <v>51</v>
      </c>
      <c r="M27" s="16">
        <v>51</v>
      </c>
      <c r="N27" s="16">
        <v>0</v>
      </c>
      <c r="O27" s="16"/>
      <c r="P27" s="17">
        <f>Q27+R27</f>
        <v>104</v>
      </c>
      <c r="Q27" s="62">
        <v>103</v>
      </c>
      <c r="R27" s="24">
        <v>1</v>
      </c>
      <c r="S27" s="16"/>
      <c r="T27" s="16">
        <f>U27+V27</f>
        <v>102</v>
      </c>
      <c r="U27" s="16">
        <f>83+8</f>
        <v>91</v>
      </c>
      <c r="V27" s="18">
        <v>11</v>
      </c>
      <c r="W27" s="16">
        <f>X27+Y27</f>
        <v>0</v>
      </c>
      <c r="X27" s="16">
        <v>0</v>
      </c>
      <c r="Y27" s="16">
        <v>0</v>
      </c>
      <c r="Z27" s="53" t="s">
        <v>46</v>
      </c>
    </row>
    <row r="28" spans="1:26" ht="18.75" x14ac:dyDescent="0.15">
      <c r="A28" s="51" t="s">
        <v>47</v>
      </c>
      <c r="B28" s="52"/>
      <c r="C28" s="16"/>
      <c r="D28" s="17">
        <f t="shared" si="16"/>
        <v>0</v>
      </c>
      <c r="E28" s="16">
        <v>0</v>
      </c>
      <c r="F28" s="18">
        <v>0</v>
      </c>
      <c r="G28" s="16"/>
      <c r="H28" s="16">
        <f t="shared" ref="H28" si="22">I28+J28</f>
        <v>0</v>
      </c>
      <c r="I28" s="16">
        <v>0</v>
      </c>
      <c r="J28" s="18">
        <v>0</v>
      </c>
      <c r="K28" s="16"/>
      <c r="L28" s="16">
        <f t="shared" ref="L28" si="23">M28+N28</f>
        <v>0</v>
      </c>
      <c r="M28" s="16">
        <v>0</v>
      </c>
      <c r="N28" s="16">
        <v>0</v>
      </c>
      <c r="O28" s="16"/>
      <c r="P28" s="17">
        <f t="shared" ref="P28" si="24">Q28+R28</f>
        <v>0</v>
      </c>
      <c r="Q28" s="62">
        <v>0</v>
      </c>
      <c r="R28" s="24">
        <v>0</v>
      </c>
      <c r="S28" s="16"/>
      <c r="T28" s="16">
        <f t="shared" ref="T28" si="25">U28+V28</f>
        <v>0</v>
      </c>
      <c r="U28" s="16">
        <v>0</v>
      </c>
      <c r="V28" s="18">
        <v>0</v>
      </c>
      <c r="W28" s="16">
        <f t="shared" ref="W28" si="26">X28+Y28</f>
        <v>0</v>
      </c>
      <c r="X28" s="16">
        <v>0</v>
      </c>
      <c r="Y28" s="16">
        <v>0</v>
      </c>
      <c r="Z28" s="53" t="s">
        <v>48</v>
      </c>
    </row>
    <row r="29" spans="1:26" ht="18.75" x14ac:dyDescent="0.15">
      <c r="A29" s="63" t="s">
        <v>49</v>
      </c>
      <c r="B29" s="25"/>
      <c r="C29" s="26"/>
      <c r="D29" s="27">
        <f>E29+F29</f>
        <v>0</v>
      </c>
      <c r="E29" s="26">
        <v>0</v>
      </c>
      <c r="F29" s="28">
        <v>0</v>
      </c>
      <c r="G29" s="26"/>
      <c r="H29" s="26">
        <f>I29+J29</f>
        <v>0</v>
      </c>
      <c r="I29" s="26">
        <v>0</v>
      </c>
      <c r="J29" s="28">
        <v>0</v>
      </c>
      <c r="K29" s="26"/>
      <c r="L29" s="26">
        <f>M29+N29</f>
        <v>0</v>
      </c>
      <c r="M29" s="26">
        <v>0</v>
      </c>
      <c r="N29" s="26">
        <v>0</v>
      </c>
      <c r="O29" s="26"/>
      <c r="P29" s="27">
        <f>Q29+R29</f>
        <v>0</v>
      </c>
      <c r="Q29" s="29">
        <v>0</v>
      </c>
      <c r="R29" s="30">
        <v>0</v>
      </c>
      <c r="S29" s="26"/>
      <c r="T29" s="26">
        <f>U29+V29</f>
        <v>0</v>
      </c>
      <c r="U29" s="26">
        <v>0</v>
      </c>
      <c r="V29" s="28">
        <v>0</v>
      </c>
      <c r="W29" s="26">
        <f>X29+Y29</f>
        <v>0</v>
      </c>
      <c r="X29" s="26">
        <v>0</v>
      </c>
      <c r="Y29" s="26">
        <v>0</v>
      </c>
      <c r="Z29" s="64" t="s">
        <v>50</v>
      </c>
    </row>
    <row r="30" spans="1:26" ht="18.75" x14ac:dyDescent="0.15">
      <c r="A30" s="31" t="s">
        <v>51</v>
      </c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32" t="s">
        <v>52</v>
      </c>
    </row>
    <row r="31" spans="1:26" ht="18.75" x14ac:dyDescent="0.5">
      <c r="A31" s="33" t="s">
        <v>53</v>
      </c>
      <c r="B31" s="34"/>
      <c r="C31" s="35"/>
      <c r="D31" s="34"/>
      <c r="E31" s="34"/>
      <c r="F31" s="35"/>
      <c r="G31" s="35"/>
      <c r="H31" s="35"/>
      <c r="I31" s="35"/>
      <c r="J31" s="35"/>
      <c r="K31" s="35"/>
      <c r="L31" s="35"/>
      <c r="M31" s="35"/>
      <c r="N31" s="34"/>
      <c r="O31" s="35"/>
      <c r="P31" s="35"/>
      <c r="Q31" s="35"/>
      <c r="R31" s="34"/>
      <c r="S31" s="35"/>
      <c r="T31" s="35"/>
      <c r="U31" s="35"/>
      <c r="V31" s="34"/>
      <c r="W31" s="35"/>
      <c r="X31" s="35"/>
      <c r="Y31" s="34"/>
      <c r="Z31" s="36" t="s">
        <v>54</v>
      </c>
    </row>
    <row r="32" spans="1:26" x14ac:dyDescent="0.15">
      <c r="A32" s="37"/>
      <c r="B32" s="37"/>
      <c r="C32" s="38"/>
      <c r="D32" s="37"/>
      <c r="E32" s="37"/>
      <c r="F32" s="38"/>
      <c r="G32" s="38"/>
      <c r="H32" s="38"/>
      <c r="I32" s="38"/>
      <c r="J32" s="38"/>
      <c r="K32" s="38"/>
      <c r="L32" s="38"/>
      <c r="M32" s="38"/>
      <c r="N32" s="37"/>
      <c r="O32" s="38"/>
      <c r="P32" s="38"/>
      <c r="Q32" s="38"/>
      <c r="R32" s="37"/>
      <c r="S32" s="38"/>
      <c r="T32" s="38"/>
      <c r="U32" s="38"/>
      <c r="V32" s="37"/>
      <c r="W32" s="38"/>
      <c r="X32" s="38"/>
      <c r="Y32" s="37"/>
      <c r="Z32" s="37"/>
    </row>
    <row r="33" spans="1:26" x14ac:dyDescent="0.15">
      <c r="A33" s="37"/>
      <c r="B33" s="37"/>
      <c r="C33" s="38"/>
      <c r="D33" s="37"/>
      <c r="E33" s="37"/>
      <c r="F33" s="38"/>
      <c r="G33" s="38"/>
      <c r="H33" s="38"/>
      <c r="I33" s="38"/>
      <c r="J33" s="38"/>
      <c r="K33" s="38"/>
      <c r="L33" s="38"/>
      <c r="M33" s="38"/>
      <c r="N33" s="37"/>
      <c r="O33" s="38"/>
      <c r="P33" s="38"/>
      <c r="Q33" s="38"/>
      <c r="R33" s="37"/>
      <c r="S33" s="38"/>
      <c r="T33" s="38"/>
      <c r="U33" s="38"/>
      <c r="V33" s="37"/>
      <c r="W33" s="38"/>
      <c r="X33" s="38"/>
      <c r="Y33" s="37"/>
      <c r="Z33" s="37"/>
    </row>
    <row r="34" spans="1:26" x14ac:dyDescent="0.15">
      <c r="A34" s="37"/>
      <c r="B34" s="37"/>
      <c r="C34" s="38"/>
      <c r="D34" s="37"/>
      <c r="E34" s="37"/>
      <c r="F34" s="38"/>
      <c r="G34" s="38"/>
      <c r="H34" s="38"/>
      <c r="I34" s="38"/>
      <c r="J34" s="38"/>
      <c r="K34" s="38"/>
      <c r="L34" s="38"/>
      <c r="M34" s="38"/>
      <c r="N34" s="37"/>
      <c r="O34" s="38"/>
      <c r="P34" s="38"/>
      <c r="Q34" s="38"/>
      <c r="R34" s="37"/>
      <c r="S34" s="38"/>
      <c r="T34" s="38"/>
      <c r="U34" s="38"/>
      <c r="V34" s="37"/>
      <c r="W34" s="38"/>
      <c r="X34" s="38"/>
      <c r="Y34" s="37"/>
      <c r="Z34" s="37"/>
    </row>
    <row r="35" spans="1:26" x14ac:dyDescent="0.15">
      <c r="A35" s="37"/>
      <c r="B35" s="37"/>
      <c r="C35" s="38"/>
      <c r="D35" s="37"/>
      <c r="E35" s="37"/>
      <c r="F35" s="38"/>
      <c r="G35" s="38"/>
      <c r="H35" s="38"/>
      <c r="I35" s="38"/>
      <c r="J35" s="38"/>
      <c r="K35" s="38"/>
      <c r="L35" s="38"/>
      <c r="M35" s="38"/>
      <c r="N35" s="37"/>
      <c r="O35" s="38"/>
      <c r="P35" s="38"/>
      <c r="Q35" s="38"/>
      <c r="R35" s="37"/>
      <c r="S35" s="38"/>
      <c r="T35" s="38"/>
      <c r="U35" s="38"/>
      <c r="V35" s="37"/>
      <c r="W35" s="38"/>
      <c r="X35" s="38"/>
      <c r="Y35" s="37"/>
      <c r="Z35" s="37"/>
    </row>
    <row r="39" spans="1:26" x14ac:dyDescent="0.15">
      <c r="C39" s="1"/>
      <c r="F39" s="1"/>
      <c r="G39" s="1"/>
      <c r="H39" s="1"/>
      <c r="I39" s="1"/>
      <c r="J39" s="1"/>
      <c r="K39" s="1"/>
      <c r="L39" s="1"/>
      <c r="M39" s="1"/>
      <c r="O39" s="1"/>
      <c r="P39" s="1"/>
      <c r="Q39" s="1"/>
      <c r="S39" s="1"/>
      <c r="T39" s="1"/>
      <c r="U39" s="1"/>
      <c r="W39" s="1"/>
      <c r="X39" s="1"/>
    </row>
    <row r="40" spans="1:26" x14ac:dyDescent="0.15">
      <c r="C40" s="1"/>
      <c r="F40" s="1"/>
      <c r="G40" s="1"/>
      <c r="H40" s="1"/>
      <c r="I40" s="1"/>
      <c r="J40" s="1"/>
      <c r="K40" s="1"/>
      <c r="L40" s="1"/>
      <c r="M40" s="1"/>
      <c r="O40" s="1"/>
      <c r="P40" s="1"/>
      <c r="Q40" s="1"/>
      <c r="S40" s="1"/>
      <c r="T40" s="1"/>
      <c r="U40" s="1"/>
      <c r="W40" s="1"/>
      <c r="X40" s="1"/>
    </row>
    <row r="41" spans="1:26" x14ac:dyDescent="0.15">
      <c r="C41" s="1"/>
      <c r="F41" s="1"/>
      <c r="G41" s="1"/>
      <c r="H41" s="1"/>
      <c r="I41" s="1"/>
      <c r="J41" s="1"/>
      <c r="K41" s="1"/>
      <c r="L41" s="1"/>
      <c r="M41" s="1"/>
      <c r="O41" s="1"/>
      <c r="P41" s="1"/>
      <c r="Q41" s="1"/>
      <c r="S41" s="1"/>
      <c r="T41" s="1"/>
      <c r="U41" s="1"/>
      <c r="W41" s="1"/>
      <c r="X41" s="1"/>
    </row>
    <row r="42" spans="1:26" x14ac:dyDescent="0.15">
      <c r="C42" s="1"/>
      <c r="F42" s="1"/>
      <c r="G42" s="1"/>
      <c r="H42" s="1"/>
      <c r="I42" s="1"/>
      <c r="J42" s="1"/>
      <c r="K42" s="1"/>
      <c r="L42" s="1"/>
      <c r="M42" s="1"/>
      <c r="O42" s="1"/>
      <c r="P42" s="1"/>
      <c r="Q42" s="1"/>
      <c r="S42" s="1"/>
      <c r="T42" s="1"/>
      <c r="U42" s="1"/>
      <c r="W42" s="1"/>
      <c r="X42" s="1"/>
    </row>
    <row r="43" spans="1:26" x14ac:dyDescent="0.15">
      <c r="C43" s="1"/>
      <c r="F43" s="1"/>
      <c r="G43" s="1"/>
      <c r="H43" s="1"/>
      <c r="I43" s="1"/>
      <c r="J43" s="1"/>
      <c r="K43" s="1"/>
      <c r="L43" s="1"/>
      <c r="M43" s="1"/>
      <c r="O43" s="1"/>
      <c r="P43" s="1"/>
      <c r="Q43" s="1"/>
      <c r="S43" s="1"/>
      <c r="T43" s="1"/>
      <c r="U43" s="1"/>
      <c r="W43" s="1"/>
      <c r="X43" s="1"/>
    </row>
    <row r="44" spans="1:26" x14ac:dyDescent="0.15">
      <c r="C44" s="1"/>
      <c r="F44" s="1"/>
      <c r="G44" s="1"/>
      <c r="H44" s="1"/>
      <c r="I44" s="1"/>
      <c r="J44" s="1"/>
      <c r="K44" s="1"/>
      <c r="L44" s="1"/>
      <c r="M44" s="1"/>
      <c r="O44" s="1"/>
      <c r="P44" s="1"/>
      <c r="Q44" s="1"/>
      <c r="S44" s="1"/>
      <c r="T44" s="1"/>
      <c r="U44" s="1"/>
      <c r="W44" s="1"/>
      <c r="X44" s="1"/>
    </row>
    <row r="45" spans="1:26" x14ac:dyDescent="0.15">
      <c r="C45" s="1"/>
      <c r="F45" s="1"/>
      <c r="G45" s="1"/>
      <c r="H45" s="1"/>
      <c r="I45" s="1"/>
      <c r="J45" s="1"/>
      <c r="K45" s="1"/>
      <c r="L45" s="1"/>
      <c r="M45" s="1"/>
      <c r="O45" s="1"/>
      <c r="P45" s="1"/>
      <c r="Q45" s="1"/>
      <c r="S45" s="1"/>
      <c r="T45" s="1"/>
      <c r="U45" s="1"/>
      <c r="W45" s="1"/>
      <c r="X45" s="1"/>
    </row>
    <row r="46" spans="1:26" x14ac:dyDescent="0.15">
      <c r="C46" s="1"/>
      <c r="F46" s="1"/>
      <c r="G46" s="1"/>
      <c r="H46" s="1"/>
      <c r="I46" s="1"/>
      <c r="J46" s="1"/>
      <c r="K46" s="1"/>
      <c r="L46" s="1"/>
      <c r="M46" s="1"/>
      <c r="O46" s="1"/>
      <c r="P46" s="1"/>
      <c r="Q46" s="1"/>
      <c r="S46" s="1"/>
      <c r="T46" s="1"/>
      <c r="U46" s="1"/>
      <c r="W46" s="1"/>
      <c r="X46" s="1"/>
    </row>
    <row r="47" spans="1:26" x14ac:dyDescent="0.15">
      <c r="C47" s="1"/>
      <c r="F47" s="1"/>
      <c r="G47" s="1"/>
      <c r="H47" s="1"/>
      <c r="I47" s="1"/>
      <c r="J47" s="1"/>
      <c r="K47" s="1"/>
      <c r="L47" s="1"/>
      <c r="M47" s="1"/>
      <c r="O47" s="1"/>
      <c r="P47" s="1"/>
      <c r="Q47" s="1"/>
      <c r="S47" s="1"/>
      <c r="T47" s="1"/>
      <c r="U47" s="1"/>
      <c r="W47" s="1"/>
      <c r="X47" s="1"/>
    </row>
    <row r="48" spans="1:26" x14ac:dyDescent="0.15">
      <c r="C48" s="1"/>
      <c r="F48" s="1"/>
      <c r="G48" s="1"/>
      <c r="H48" s="1"/>
      <c r="I48" s="1"/>
      <c r="J48" s="1"/>
      <c r="K48" s="1"/>
      <c r="L48" s="1"/>
      <c r="M48" s="1"/>
      <c r="O48" s="1"/>
      <c r="P48" s="1"/>
      <c r="Q48" s="1"/>
      <c r="S48" s="1"/>
      <c r="T48" s="1"/>
      <c r="U48" s="1"/>
      <c r="W48" s="1"/>
      <c r="X48" s="1"/>
    </row>
    <row r="49" s="1" customFormat="1" x14ac:dyDescent="0.15"/>
    <row r="50" s="1" customFormat="1" x14ac:dyDescent="0.15"/>
    <row r="51" s="1" customFormat="1" x14ac:dyDescent="0.15"/>
    <row r="52" s="1" customFormat="1" x14ac:dyDescent="0.15"/>
    <row r="53" s="1" customFormat="1" x14ac:dyDescent="0.15"/>
    <row r="54" s="1" customFormat="1" x14ac:dyDescent="0.15"/>
    <row r="55" s="1" customFormat="1" x14ac:dyDescent="0.15"/>
    <row r="56" s="1" customFormat="1" x14ac:dyDescent="0.15"/>
    <row r="57" s="1" customFormat="1" x14ac:dyDescent="0.15"/>
    <row r="58" s="1" customFormat="1" x14ac:dyDescent="0.15"/>
    <row r="59" s="1" customFormat="1" x14ac:dyDescent="0.15"/>
    <row r="60" s="1" customFormat="1" x14ac:dyDescent="0.15"/>
    <row r="61" s="1" customFormat="1" x14ac:dyDescent="0.15"/>
    <row r="62" s="1" customFormat="1" x14ac:dyDescent="0.15"/>
    <row r="63" s="1" customFormat="1" x14ac:dyDescent="0.15"/>
    <row r="64" s="1" customFormat="1" x14ac:dyDescent="0.15"/>
    <row r="65" s="1" customFormat="1" x14ac:dyDescent="0.15"/>
    <row r="66" s="1" customFormat="1" x14ac:dyDescent="0.15"/>
    <row r="67" s="1" customFormat="1" x14ac:dyDescent="0.15"/>
    <row r="68" s="1" customFormat="1" x14ac:dyDescent="0.15"/>
    <row r="69" s="1" customFormat="1" x14ac:dyDescent="0.15"/>
    <row r="70" s="1" customFormat="1" x14ac:dyDescent="0.15"/>
    <row r="71" s="1" customFormat="1" x14ac:dyDescent="0.15"/>
    <row r="72" s="1" customFormat="1" x14ac:dyDescent="0.15"/>
    <row r="73" s="1" customFormat="1" x14ac:dyDescent="0.15"/>
    <row r="74" s="1" customFormat="1" x14ac:dyDescent="0.15"/>
    <row r="75" s="1" customFormat="1" x14ac:dyDescent="0.15"/>
    <row r="76" s="1" customFormat="1" x14ac:dyDescent="0.15"/>
    <row r="77" s="1" customFormat="1" x14ac:dyDescent="0.15"/>
    <row r="78" s="1" customFormat="1" ht="12.75" customHeight="1" x14ac:dyDescent="0.15"/>
    <row r="79" s="1" customFormat="1" x14ac:dyDescent="0.15"/>
    <row r="80" s="1" customFormat="1" ht="12.75" customHeight="1" x14ac:dyDescent="0.15"/>
    <row r="81" s="1" customFormat="1" x14ac:dyDescent="0.15"/>
    <row r="82" s="1" customFormat="1" x14ac:dyDescent="0.15"/>
    <row r="83" s="1" customFormat="1" x14ac:dyDescent="0.15"/>
    <row r="84" s="1" customFormat="1" x14ac:dyDescent="0.15"/>
    <row r="85" s="1" customFormat="1" x14ac:dyDescent="0.15"/>
    <row r="86" s="1" customFormat="1" x14ac:dyDescent="0.15"/>
    <row r="87" s="1" customFormat="1" x14ac:dyDescent="0.15"/>
    <row r="88" s="1" customFormat="1" x14ac:dyDescent="0.15"/>
    <row r="89" s="1" customFormat="1" x14ac:dyDescent="0.15"/>
    <row r="90" s="1" customFormat="1" x14ac:dyDescent="0.15"/>
    <row r="91" s="1" customFormat="1" x14ac:dyDescent="0.15"/>
    <row r="92" s="1" customFormat="1" x14ac:dyDescent="0.15"/>
    <row r="93" s="1" customFormat="1" x14ac:dyDescent="0.15"/>
    <row r="94" s="1" customFormat="1" x14ac:dyDescent="0.15"/>
    <row r="95" s="1" customFormat="1" x14ac:dyDescent="0.15"/>
    <row r="96" s="1" customFormat="1" x14ac:dyDescent="0.15"/>
    <row r="97" s="1" customFormat="1" x14ac:dyDescent="0.15"/>
    <row r="98" s="1" customFormat="1" x14ac:dyDescent="0.15"/>
    <row r="99" s="1" customFormat="1" x14ac:dyDescent="0.15"/>
    <row r="100" s="1" customFormat="1" x14ac:dyDescent="0.15"/>
    <row r="101" s="1" customFormat="1" x14ac:dyDescent="0.15"/>
    <row r="102" s="1" customFormat="1" x14ac:dyDescent="0.15"/>
    <row r="103" s="1" customFormat="1" x14ac:dyDescent="0.15"/>
    <row r="104" s="1" customFormat="1" x14ac:dyDescent="0.15"/>
    <row r="105" s="1" customFormat="1" x14ac:dyDescent="0.15"/>
    <row r="106" s="1" customFormat="1" x14ac:dyDescent="0.15"/>
    <row r="107" s="1" customFormat="1" x14ac:dyDescent="0.15"/>
    <row r="108" s="1" customFormat="1" x14ac:dyDescent="0.15"/>
    <row r="109" s="1" customFormat="1" x14ac:dyDescent="0.15"/>
    <row r="110" s="1" customFormat="1" x14ac:dyDescent="0.15"/>
    <row r="111" s="1" customFormat="1" x14ac:dyDescent="0.15"/>
    <row r="112" s="1" customFormat="1" x14ac:dyDescent="0.15"/>
    <row r="113" s="1" customFormat="1" x14ac:dyDescent="0.15"/>
    <row r="114" s="1" customFormat="1" x14ac:dyDescent="0.15"/>
    <row r="115" s="1" customFormat="1" x14ac:dyDescent="0.15"/>
    <row r="116" s="1" customFormat="1" x14ac:dyDescent="0.15"/>
    <row r="117" s="1" customFormat="1" x14ac:dyDescent="0.15"/>
    <row r="118" s="1" customFormat="1" x14ac:dyDescent="0.15"/>
    <row r="119" s="1" customFormat="1" x14ac:dyDescent="0.15"/>
    <row r="120" s="1" customFormat="1" x14ac:dyDescent="0.15"/>
    <row r="121" s="1" customFormat="1" x14ac:dyDescent="0.15"/>
    <row r="122" s="1" customFormat="1" x14ac:dyDescent="0.15"/>
    <row r="123" s="1" customFormat="1" x14ac:dyDescent="0.15"/>
    <row r="124" s="1" customFormat="1" x14ac:dyDescent="0.15"/>
    <row r="125" s="1" customFormat="1" x14ac:dyDescent="0.15"/>
    <row r="126" s="1" customFormat="1" x14ac:dyDescent="0.15"/>
    <row r="127" s="1" customFormat="1" x14ac:dyDescent="0.15"/>
    <row r="128" s="1" customFormat="1" x14ac:dyDescent="0.15"/>
    <row r="129" s="1" customFormat="1" x14ac:dyDescent="0.15"/>
    <row r="130" s="1" customFormat="1" x14ac:dyDescent="0.15"/>
    <row r="131" s="1" customFormat="1" x14ac:dyDescent="0.15"/>
    <row r="132" s="1" customFormat="1" x14ac:dyDescent="0.15"/>
    <row r="133" s="1" customFormat="1" x14ac:dyDescent="0.15"/>
    <row r="134" s="1" customFormat="1" x14ac:dyDescent="0.15"/>
    <row r="135" s="1" customFormat="1" x14ac:dyDescent="0.15"/>
    <row r="136" s="1" customFormat="1" x14ac:dyDescent="0.15"/>
    <row r="137" s="1" customFormat="1" x14ac:dyDescent="0.15"/>
    <row r="138" s="1" customFormat="1" x14ac:dyDescent="0.15"/>
    <row r="139" s="1" customFormat="1" x14ac:dyDescent="0.15"/>
    <row r="140" s="1" customFormat="1" x14ac:dyDescent="0.15"/>
    <row r="141" s="1" customFormat="1" x14ac:dyDescent="0.15"/>
    <row r="142" s="1" customFormat="1" x14ac:dyDescent="0.15"/>
    <row r="143" s="1" customFormat="1" x14ac:dyDescent="0.15"/>
    <row r="144" s="1" customFormat="1" x14ac:dyDescent="0.15"/>
    <row r="145" s="1" customFormat="1" x14ac:dyDescent="0.15"/>
    <row r="146" s="1" customFormat="1" x14ac:dyDescent="0.15"/>
    <row r="147" s="1" customFormat="1" x14ac:dyDescent="0.15"/>
    <row r="148" s="1" customFormat="1" x14ac:dyDescent="0.15"/>
    <row r="149" s="1" customFormat="1" x14ac:dyDescent="0.15"/>
    <row r="150" s="1" customFormat="1" x14ac:dyDescent="0.15"/>
    <row r="151" s="1" customFormat="1" x14ac:dyDescent="0.15"/>
    <row r="152" s="1" customFormat="1" x14ac:dyDescent="0.15"/>
    <row r="153" s="1" customFormat="1" x14ac:dyDescent="0.15"/>
    <row r="154" s="1" customFormat="1" x14ac:dyDescent="0.15"/>
    <row r="155" s="1" customFormat="1" x14ac:dyDescent="0.15"/>
    <row r="156" s="1" customFormat="1" x14ac:dyDescent="0.15"/>
    <row r="157" s="1" customFormat="1" x14ac:dyDescent="0.15"/>
    <row r="158" s="1" customFormat="1" x14ac:dyDescent="0.15"/>
    <row r="159" s="1" customFormat="1" x14ac:dyDescent="0.15"/>
    <row r="160" s="1" customFormat="1" x14ac:dyDescent="0.15"/>
    <row r="161" s="1" customFormat="1" x14ac:dyDescent="0.15"/>
    <row r="162" s="1" customFormat="1" x14ac:dyDescent="0.15"/>
    <row r="163" s="1" customFormat="1" x14ac:dyDescent="0.15"/>
    <row r="164" s="1" customFormat="1" x14ac:dyDescent="0.15"/>
    <row r="165" s="1" customFormat="1" x14ac:dyDescent="0.15"/>
    <row r="166" s="1" customFormat="1" x14ac:dyDescent="0.15"/>
    <row r="167" s="1" customFormat="1" x14ac:dyDescent="0.15"/>
    <row r="168" s="1" customFormat="1" x14ac:dyDescent="0.15"/>
    <row r="169" s="1" customFormat="1" x14ac:dyDescent="0.15"/>
    <row r="170" s="1" customFormat="1" x14ac:dyDescent="0.15"/>
    <row r="171" s="1" customFormat="1" x14ac:dyDescent="0.15"/>
    <row r="172" s="1" customFormat="1" x14ac:dyDescent="0.15"/>
    <row r="173" s="1" customFormat="1" x14ac:dyDescent="0.15"/>
    <row r="174" s="1" customFormat="1" x14ac:dyDescent="0.15"/>
    <row r="175" s="1" customFormat="1" x14ac:dyDescent="0.15"/>
    <row r="176" s="1" customFormat="1" x14ac:dyDescent="0.15"/>
    <row r="177" s="1" customFormat="1" x14ac:dyDescent="0.15"/>
    <row r="178" s="1" customFormat="1" x14ac:dyDescent="0.15"/>
    <row r="179" s="1" customFormat="1" x14ac:dyDescent="0.15"/>
    <row r="180" s="1" customFormat="1" x14ac:dyDescent="0.15"/>
    <row r="181" s="1" customFormat="1" x14ac:dyDescent="0.15"/>
    <row r="182" s="1" customFormat="1" x14ac:dyDescent="0.15"/>
    <row r="183" s="1" customFormat="1" x14ac:dyDescent="0.15"/>
    <row r="184" s="1" customFormat="1" x14ac:dyDescent="0.15"/>
    <row r="185" s="1" customFormat="1" x14ac:dyDescent="0.15"/>
    <row r="186" s="1" customFormat="1" x14ac:dyDescent="0.15"/>
    <row r="187" s="1" customFormat="1" x14ac:dyDescent="0.15"/>
    <row r="188" s="1" customFormat="1" x14ac:dyDescent="0.15"/>
    <row r="189" s="1" customFormat="1" x14ac:dyDescent="0.15"/>
    <row r="190" s="1" customFormat="1" x14ac:dyDescent="0.15"/>
    <row r="191" s="1" customFormat="1" x14ac:dyDescent="0.15"/>
    <row r="192" s="1" customFormat="1" x14ac:dyDescent="0.15"/>
    <row r="193" s="1" customFormat="1" x14ac:dyDescent="0.15"/>
    <row r="194" s="1" customFormat="1" x14ac:dyDescent="0.15"/>
    <row r="195" s="1" customFormat="1" x14ac:dyDescent="0.15"/>
    <row r="196" s="1" customFormat="1" x14ac:dyDescent="0.15"/>
    <row r="197" s="1" customFormat="1" x14ac:dyDescent="0.15"/>
    <row r="198" s="1" customFormat="1" x14ac:dyDescent="0.15"/>
    <row r="199" s="1" customFormat="1" x14ac:dyDescent="0.15"/>
    <row r="200" s="1" customFormat="1" x14ac:dyDescent="0.15"/>
    <row r="201" s="1" customFormat="1" x14ac:dyDescent="0.15"/>
    <row r="202" s="1" customFormat="1" x14ac:dyDescent="0.15"/>
    <row r="203" s="1" customFormat="1" x14ac:dyDescent="0.15"/>
    <row r="204" s="1" customFormat="1" x14ac:dyDescent="0.15"/>
    <row r="205" s="1" customFormat="1" x14ac:dyDescent="0.15"/>
    <row r="206" s="1" customFormat="1" x14ac:dyDescent="0.15"/>
    <row r="207" s="1" customFormat="1" x14ac:dyDescent="0.15"/>
    <row r="208" s="1" customFormat="1" x14ac:dyDescent="0.15"/>
    <row r="209" s="1" customFormat="1" x14ac:dyDescent="0.15"/>
    <row r="210" s="1" customFormat="1" x14ac:dyDescent="0.15"/>
    <row r="211" s="1" customFormat="1" x14ac:dyDescent="0.15"/>
    <row r="212" s="1" customFormat="1" x14ac:dyDescent="0.15"/>
    <row r="213" s="1" customFormat="1" x14ac:dyDescent="0.15"/>
    <row r="214" s="1" customFormat="1" x14ac:dyDescent="0.15"/>
    <row r="215" s="1" customFormat="1" x14ac:dyDescent="0.15"/>
    <row r="216" s="1" customFormat="1" x14ac:dyDescent="0.15"/>
    <row r="217" s="1" customFormat="1" x14ac:dyDescent="0.15"/>
    <row r="218" s="1" customFormat="1" x14ac:dyDescent="0.15"/>
    <row r="219" s="1" customFormat="1" x14ac:dyDescent="0.15"/>
    <row r="220" s="1" customFormat="1" x14ac:dyDescent="0.15"/>
    <row r="221" s="1" customFormat="1" x14ac:dyDescent="0.15"/>
    <row r="222" s="1" customFormat="1" x14ac:dyDescent="0.15"/>
    <row r="223" s="1" customFormat="1" x14ac:dyDescent="0.15"/>
    <row r="224" s="1" customFormat="1" x14ac:dyDescent="0.15"/>
    <row r="225" s="1" customFormat="1" x14ac:dyDescent="0.15"/>
    <row r="226" s="1" customFormat="1" x14ac:dyDescent="0.15"/>
    <row r="227" s="1" customFormat="1" x14ac:dyDescent="0.15"/>
    <row r="228" s="1" customFormat="1" x14ac:dyDescent="0.15"/>
    <row r="229" s="1" customFormat="1" x14ac:dyDescent="0.15"/>
    <row r="230" s="1" customFormat="1" x14ac:dyDescent="0.15"/>
    <row r="231" s="1" customFormat="1" x14ac:dyDescent="0.15"/>
    <row r="232" s="1" customFormat="1" x14ac:dyDescent="0.15"/>
    <row r="233" s="1" customFormat="1" x14ac:dyDescent="0.15"/>
    <row r="234" s="1" customFormat="1" x14ac:dyDescent="0.15"/>
    <row r="235" s="1" customFormat="1" x14ac:dyDescent="0.15"/>
    <row r="236" s="1" customFormat="1" x14ac:dyDescent="0.15"/>
    <row r="237" s="1" customFormat="1" x14ac:dyDescent="0.15"/>
    <row r="238" s="1" customFormat="1" x14ac:dyDescent="0.15"/>
    <row r="239" s="1" customFormat="1" x14ac:dyDescent="0.15"/>
    <row r="240" s="1" customFormat="1" x14ac:dyDescent="0.15"/>
    <row r="241" s="1" customFormat="1" x14ac:dyDescent="0.15"/>
    <row r="242" s="1" customFormat="1" x14ac:dyDescent="0.15"/>
    <row r="243" s="1" customFormat="1" x14ac:dyDescent="0.15"/>
    <row r="244" s="1" customFormat="1" x14ac:dyDescent="0.15"/>
    <row r="245" s="1" customFormat="1" x14ac:dyDescent="0.15"/>
    <row r="246" s="1" customFormat="1" x14ac:dyDescent="0.15"/>
    <row r="247" s="1" customFormat="1" x14ac:dyDescent="0.15"/>
    <row r="248" s="1" customFormat="1" x14ac:dyDescent="0.15"/>
    <row r="249" s="1" customFormat="1" x14ac:dyDescent="0.15"/>
    <row r="250" s="1" customFormat="1" x14ac:dyDescent="0.15"/>
    <row r="251" s="1" customFormat="1" x14ac:dyDescent="0.15"/>
    <row r="252" s="1" customFormat="1" x14ac:dyDescent="0.15"/>
    <row r="253" s="1" customFormat="1" x14ac:dyDescent="0.15"/>
    <row r="254" s="1" customFormat="1" x14ac:dyDescent="0.15"/>
    <row r="255" s="1" customFormat="1" x14ac:dyDescent="0.15"/>
    <row r="256" s="1" customFormat="1" x14ac:dyDescent="0.15"/>
    <row r="257" s="1" customFormat="1" x14ac:dyDescent="0.15"/>
    <row r="258" s="1" customFormat="1" x14ac:dyDescent="0.15"/>
    <row r="259" s="1" customFormat="1" x14ac:dyDescent="0.15"/>
    <row r="260" s="1" customFormat="1" x14ac:dyDescent="0.15"/>
    <row r="261" s="1" customFormat="1" x14ac:dyDescent="0.15"/>
    <row r="262" s="1" customFormat="1" x14ac:dyDescent="0.15"/>
    <row r="263" s="1" customFormat="1" x14ac:dyDescent="0.15"/>
    <row r="264" s="1" customFormat="1" x14ac:dyDescent="0.15"/>
    <row r="265" s="1" customFormat="1" x14ac:dyDescent="0.15"/>
    <row r="266" s="1" customFormat="1" x14ac:dyDescent="0.15"/>
    <row r="267" s="1" customFormat="1" x14ac:dyDescent="0.15"/>
    <row r="268" s="1" customFormat="1" x14ac:dyDescent="0.15"/>
    <row r="269" s="1" customFormat="1" x14ac:dyDescent="0.15"/>
    <row r="270" s="1" customFormat="1" x14ac:dyDescent="0.15"/>
    <row r="271" s="1" customFormat="1" x14ac:dyDescent="0.15"/>
    <row r="272" s="1" customFormat="1" x14ac:dyDescent="0.15"/>
    <row r="273" s="1" customFormat="1" x14ac:dyDescent="0.15"/>
    <row r="274" s="1" customFormat="1" x14ac:dyDescent="0.15"/>
    <row r="275" s="1" customFormat="1" x14ac:dyDescent="0.15"/>
    <row r="276" s="1" customFormat="1" x14ac:dyDescent="0.15"/>
    <row r="277" s="1" customFormat="1" x14ac:dyDescent="0.15"/>
    <row r="278" s="1" customFormat="1" x14ac:dyDescent="0.15"/>
    <row r="279" s="1" customFormat="1" x14ac:dyDescent="0.15"/>
    <row r="280" s="1" customFormat="1" x14ac:dyDescent="0.15"/>
    <row r="281" s="1" customFormat="1" x14ac:dyDescent="0.15"/>
    <row r="282" s="1" customFormat="1" x14ac:dyDescent="0.15"/>
    <row r="283" s="1" customFormat="1" x14ac:dyDescent="0.15"/>
    <row r="284" s="1" customFormat="1" x14ac:dyDescent="0.15"/>
    <row r="285" s="1" customFormat="1" x14ac:dyDescent="0.15"/>
    <row r="286" s="1" customFormat="1" x14ac:dyDescent="0.15"/>
    <row r="287" s="1" customFormat="1" x14ac:dyDescent="0.15"/>
    <row r="288" s="1" customFormat="1" x14ac:dyDescent="0.15"/>
    <row r="289" s="1" customFormat="1" x14ac:dyDescent="0.15"/>
    <row r="290" s="1" customFormat="1" x14ac:dyDescent="0.15"/>
    <row r="291" s="1" customFormat="1" x14ac:dyDescent="0.15"/>
    <row r="292" s="1" customFormat="1" x14ac:dyDescent="0.15"/>
    <row r="293" s="1" customFormat="1" x14ac:dyDescent="0.15"/>
    <row r="294" s="1" customFormat="1" x14ac:dyDescent="0.15"/>
    <row r="295" s="1" customFormat="1" x14ac:dyDescent="0.15"/>
    <row r="296" s="1" customFormat="1" x14ac:dyDescent="0.15"/>
    <row r="297" s="1" customFormat="1" x14ac:dyDescent="0.15"/>
    <row r="298" s="1" customFormat="1" x14ac:dyDescent="0.15"/>
    <row r="299" s="1" customFormat="1" x14ac:dyDescent="0.15"/>
    <row r="300" s="1" customFormat="1" x14ac:dyDescent="0.15"/>
    <row r="301" s="1" customFormat="1" x14ac:dyDescent="0.15"/>
    <row r="302" s="1" customFormat="1" x14ac:dyDescent="0.15"/>
    <row r="303" s="1" customFormat="1" x14ac:dyDescent="0.15"/>
    <row r="304" s="1" customFormat="1" x14ac:dyDescent="0.15"/>
    <row r="305" s="1" customFormat="1" x14ac:dyDescent="0.15"/>
    <row r="306" s="1" customFormat="1" x14ac:dyDescent="0.15"/>
    <row r="307" s="1" customFormat="1" x14ac:dyDescent="0.15"/>
    <row r="308" s="1" customFormat="1" x14ac:dyDescent="0.15"/>
    <row r="309" s="1" customFormat="1" x14ac:dyDescent="0.15"/>
    <row r="310" s="1" customFormat="1" x14ac:dyDescent="0.15"/>
    <row r="311" s="1" customFormat="1" x14ac:dyDescent="0.15"/>
    <row r="312" s="1" customFormat="1" x14ac:dyDescent="0.15"/>
    <row r="313" s="1" customFormat="1" x14ac:dyDescent="0.15"/>
    <row r="314" s="1" customFormat="1" x14ac:dyDescent="0.15"/>
    <row r="315" s="1" customFormat="1" x14ac:dyDescent="0.15"/>
    <row r="316" s="1" customFormat="1" x14ac:dyDescent="0.15"/>
    <row r="317" s="1" customFormat="1" x14ac:dyDescent="0.15"/>
    <row r="318" s="1" customFormat="1" x14ac:dyDescent="0.15"/>
    <row r="319" s="1" customFormat="1" x14ac:dyDescent="0.15"/>
    <row r="320" s="1" customFormat="1" x14ac:dyDescent="0.15"/>
    <row r="321" s="1" customFormat="1" x14ac:dyDescent="0.15"/>
    <row r="322" s="1" customFormat="1" x14ac:dyDescent="0.15"/>
    <row r="323" s="1" customFormat="1" x14ac:dyDescent="0.15"/>
    <row r="324" s="1" customFormat="1" x14ac:dyDescent="0.15"/>
    <row r="325" s="1" customFormat="1" x14ac:dyDescent="0.15"/>
    <row r="326" s="1" customFormat="1" x14ac:dyDescent="0.15"/>
    <row r="327" s="1" customFormat="1" x14ac:dyDescent="0.15"/>
    <row r="328" s="1" customFormat="1" x14ac:dyDescent="0.15"/>
    <row r="329" s="1" customFormat="1" x14ac:dyDescent="0.15"/>
    <row r="330" s="1" customFormat="1" x14ac:dyDescent="0.15"/>
    <row r="331" s="1" customFormat="1" x14ac:dyDescent="0.15"/>
    <row r="332" s="1" customFormat="1" x14ac:dyDescent="0.15"/>
    <row r="333" s="1" customFormat="1" x14ac:dyDescent="0.15"/>
    <row r="334" s="1" customFormat="1" x14ac:dyDescent="0.15"/>
    <row r="335" s="1" customFormat="1" x14ac:dyDescent="0.15"/>
    <row r="336" s="1" customFormat="1" x14ac:dyDescent="0.15"/>
    <row r="337" s="1" customFormat="1" x14ac:dyDescent="0.15"/>
    <row r="338" s="1" customFormat="1" x14ac:dyDescent="0.15"/>
    <row r="339" s="1" customFormat="1" x14ac:dyDescent="0.15"/>
    <row r="340" s="1" customFormat="1" x14ac:dyDescent="0.15"/>
    <row r="341" s="1" customFormat="1" x14ac:dyDescent="0.15"/>
    <row r="342" s="1" customFormat="1" x14ac:dyDescent="0.15"/>
    <row r="343" s="1" customFormat="1" x14ac:dyDescent="0.15"/>
    <row r="344" s="1" customFormat="1" x14ac:dyDescent="0.15"/>
    <row r="345" s="1" customFormat="1" x14ac:dyDescent="0.15"/>
    <row r="346" s="1" customFormat="1" x14ac:dyDescent="0.15"/>
    <row r="347" s="1" customFormat="1" x14ac:dyDescent="0.15"/>
    <row r="348" s="1" customFormat="1" x14ac:dyDescent="0.15"/>
    <row r="349" s="1" customFormat="1" x14ac:dyDescent="0.15"/>
    <row r="350" s="1" customFormat="1" x14ac:dyDescent="0.15"/>
    <row r="351" s="1" customFormat="1" x14ac:dyDescent="0.15"/>
    <row r="352" s="1" customFormat="1" x14ac:dyDescent="0.15"/>
    <row r="353" s="1" customFormat="1" x14ac:dyDescent="0.15"/>
    <row r="354" s="1" customFormat="1" x14ac:dyDescent="0.15"/>
    <row r="355" s="1" customFormat="1" x14ac:dyDescent="0.15"/>
    <row r="356" s="1" customFormat="1" x14ac:dyDescent="0.15"/>
    <row r="357" s="1" customFormat="1" x14ac:dyDescent="0.15"/>
    <row r="358" s="1" customFormat="1" x14ac:dyDescent="0.15"/>
    <row r="359" s="1" customFormat="1" x14ac:dyDescent="0.15"/>
    <row r="360" s="1" customFormat="1" x14ac:dyDescent="0.15"/>
    <row r="361" s="1" customFormat="1" x14ac:dyDescent="0.15"/>
    <row r="362" s="1" customFormat="1" x14ac:dyDescent="0.15"/>
    <row r="363" s="1" customFormat="1" x14ac:dyDescent="0.15"/>
    <row r="364" s="1" customFormat="1" x14ac:dyDescent="0.15"/>
    <row r="365" s="1" customFormat="1" x14ac:dyDescent="0.15"/>
    <row r="366" s="1" customFormat="1" x14ac:dyDescent="0.15"/>
    <row r="367" s="1" customFormat="1" x14ac:dyDescent="0.15"/>
  </sheetData>
  <mergeCells count="10">
    <mergeCell ref="A1:Z1"/>
    <mergeCell ref="A2:Z2"/>
    <mergeCell ref="A3:A5"/>
    <mergeCell ref="T3:V3"/>
    <mergeCell ref="W3:Y3"/>
    <mergeCell ref="Z3:Z5"/>
    <mergeCell ref="D3:F3"/>
    <mergeCell ref="H3:J3"/>
    <mergeCell ref="L3:N3"/>
    <mergeCell ref="P3:R3"/>
  </mergeCells>
  <pageMargins left="0.7" right="0.7" top="0.75" bottom="0.75" header="0.3" footer="0.3"/>
  <pageSetup scale="2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2026-09-06T05:07:27Z</cp:lastPrinted>
  <dcterms:created xsi:type="dcterms:W3CDTF">2019-02-28T08:20:57Z</dcterms:created>
  <dcterms:modified xsi:type="dcterms:W3CDTF">2026-09-06T05:24:44Z</dcterms:modified>
</cp:coreProperties>
</file>