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fileserver\ST4\Dissemination\Publications\Statistical Year Book\YEARBOOK 2026\Final\LAw &amp; order\"/>
    </mc:Choice>
  </mc:AlternateContent>
  <xr:revisionPtr revIDLastSave="0" documentId="13_ncr:1_{9931D72E-CE4D-41A0-86BB-462618C2F17C}" xr6:coauthVersionLast="47" xr6:coauthVersionMax="47" xr10:uidLastSave="{00000000-0000-0000-0000-000000000000}"/>
  <bookViews>
    <workbookView xWindow="-120" yWindow="-120" windowWidth="29040" windowHeight="15720" tabRatio="833" xr2:uid="{00000000-000D-0000-FFFF-FFFF00000000}"/>
  </bookViews>
  <sheets>
    <sheet name="8.1" sheetId="1" r:id="rId1"/>
  </sheets>
  <definedNames>
    <definedName name="_xlnm.Print_Area" localSheetId="0">'8.1'!$A$1:$K$68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/>
  <c r="AJ33" i="1"/>
  <c r="AJ34" i="1"/>
  <c r="AJ35" i="1"/>
  <c r="AJ36" i="1"/>
  <c r="AJ37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6" i="1"/>
  <c r="C5" i="1"/>
  <c r="D5" i="1"/>
  <c r="E5" i="1"/>
  <c r="F5" i="1"/>
  <c r="I5" i="1" l="1"/>
  <c r="AI34" i="1" l="1"/>
  <c r="AI35" i="1"/>
  <c r="AI36" i="1"/>
  <c r="AI37" i="1"/>
  <c r="AI33" i="1"/>
  <c r="AH33" i="1"/>
  <c r="AH37" i="1"/>
  <c r="AH36" i="1"/>
  <c r="AH35" i="1"/>
  <c r="AH34" i="1"/>
  <c r="AG33" i="1"/>
  <c r="AF33" i="1" l="1"/>
  <c r="AF34" i="1"/>
  <c r="AG34" i="1"/>
  <c r="AF35" i="1"/>
  <c r="AG35" i="1"/>
  <c r="AF36" i="1"/>
  <c r="AG36" i="1"/>
  <c r="AF37" i="1"/>
  <c r="AG37" i="1"/>
  <c r="B17" i="1" l="1"/>
  <c r="B5" i="1" l="1"/>
  <c r="AA29" i="1" l="1"/>
</calcChain>
</file>

<file path=xl/sharedStrings.xml><?xml version="1.0" encoding="utf-8"?>
<sst xmlns="http://schemas.openxmlformats.org/spreadsheetml/2006/main" count="93" uniqueCount="60">
  <si>
    <t>Logged Cases</t>
  </si>
  <si>
    <t>ބެހިފައިވާ ގޮތް އިންސައްތައިން</t>
  </si>
  <si>
    <t>ހުށަހެޅިފައިވާ މައްސަލަތައް</t>
  </si>
  <si>
    <t>Theft</t>
  </si>
  <si>
    <t>Total</t>
  </si>
  <si>
    <t>wlcmuj</t>
  </si>
  <si>
    <t>Traffic accidents</t>
  </si>
  <si>
    <t>ވައްކަން</t>
  </si>
  <si>
    <t>Drugs</t>
  </si>
  <si>
    <t>ޓްރެފިކް</t>
  </si>
  <si>
    <t>Assault</t>
  </si>
  <si>
    <t>Others</t>
  </si>
  <si>
    <t>މަސްތުވާތަކެތި</t>
  </si>
  <si>
    <t>Lost Items</t>
  </si>
  <si>
    <t>ގެއްލޭތަކެތި</t>
  </si>
  <si>
    <t>Robbery</t>
  </si>
  <si>
    <t>މާރާމާރީ</t>
  </si>
  <si>
    <t>Vandalism</t>
  </si>
  <si>
    <t>މުދަލަށް ގެއްލުންދިނުން</t>
  </si>
  <si>
    <t>Threats; False Alarms</t>
  </si>
  <si>
    <t>ފޭރުން</t>
  </si>
  <si>
    <t>Embezzlement</t>
  </si>
  <si>
    <t>Sexual offences</t>
  </si>
  <si>
    <t>ބަދުއަޙްލާޤީ</t>
  </si>
  <si>
    <t>Domestic violence</t>
  </si>
  <si>
    <t>މަކަރާއި ޙީލަތް</t>
  </si>
  <si>
    <t>Counterfeit and forgery</t>
  </si>
  <si>
    <t>އާއިލީ</t>
  </si>
  <si>
    <t>Disorderly Conduct</t>
  </si>
  <si>
    <t>ވަގުފައިސާ އަދި ފޯރޖްކުރުން</t>
  </si>
  <si>
    <t>Deceptive Practices</t>
  </si>
  <si>
    <t>އެހެނިހެން</t>
  </si>
  <si>
    <t>Arson</t>
  </si>
  <si>
    <t>ހުޅުޖެހުން</t>
  </si>
  <si>
    <t>Attempted Suicides</t>
  </si>
  <si>
    <t>އަމިއްލައަށް މަރުވާން އުޅުން</t>
  </si>
  <si>
    <t>Obstructing Justice</t>
  </si>
  <si>
    <t>Causing, Aiding or Soliciting Suicide</t>
  </si>
  <si>
    <t>އަމިއްލައަށް /  އެހެނިހެން ގޮތްގޮތަށް މަރުވުން</t>
  </si>
  <si>
    <t>Child Abandonment and Parental Duty of Care</t>
  </si>
  <si>
    <t>ދަރިންނަށް އިޙްމާލުވުން ފަދަ މައްސަލަތައް</t>
  </si>
  <si>
    <t>މަކަރުހެދުމާއި އޮޅުވާލުން</t>
  </si>
  <si>
    <t>އަޚްލާޤީ ގޮތުން ދަށުދަރަޖައިގެ ޢަމަލުތައް</t>
  </si>
  <si>
    <t>އަމުރަށް ނުކިޔަމަންތެރިވުމާއި ވާޖިބަށް ހުރަސްއެޅުން</t>
  </si>
  <si>
    <t>Producing or Distributing Obscene Material</t>
  </si>
  <si>
    <t>އޮރިޔާން ފޮޓޯ / ފިލްމުގެ މައްސަލަތައް</t>
  </si>
  <si>
    <t>Theft by Deception</t>
  </si>
  <si>
    <t>ޓެކުން އަދި ފްރޯޑް</t>
  </si>
  <si>
    <t>ބިރުދެއްކުމާއި އިންޒާރުދިނުން</t>
  </si>
  <si>
    <t>Trafficking, Manufacture, Sale, or Possession of Firearms or Catastrophic Agents</t>
  </si>
  <si>
    <t>ހަތިޔާރު / ގޮވާތަކެތީގެ މައްސަލަތައް</t>
  </si>
  <si>
    <t>Use of a Dangerous Weapon During an Offense</t>
  </si>
  <si>
    <t>ހަތިޔާރު ބޭނުންކުރުން</t>
  </si>
  <si>
    <t>Source: Maldives Police Service</t>
  </si>
  <si>
    <t>csivrws csilop cscviDclOm :Ivcaed utWmUluAwm</t>
  </si>
  <si>
    <t>% share 2025</t>
  </si>
  <si>
    <t>% change over 2025</t>
  </si>
  <si>
    <t>2024އާއި އަޅާބަލާއިރު 2025ގައި އިތުރުވި މިންވަރު (%)</t>
  </si>
  <si>
    <t>ތާވަލު 8.1: ހުށަހެޅިފައިވާ މައްސަލަތައް، 2020- 2025</t>
  </si>
  <si>
    <t>Table 8.1: LOGGED CASES FROM THE YEAR, 2020 - 2025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</si>
</sst>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General_)"/>
    <numFmt numFmtId="165" formatCode="0.0"/>
    <numFmt numFmtId="166" formatCode="_-* #,##0_-;\-* #,##0_-;_-* &quot;-&quot;??_-;_-@_-"/>
    <numFmt numFmtId="167" formatCode="#,##0.0"/>
    <numFmt numFmtId="170" formatCode="_(* #,##0_);_(* \(#,##0\);_(* &quot;-&quot;??_);_(@_)"/>
    <numFmt numFmtId="172" formatCode="0.00_)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Faruma"/>
      <family val="3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9"/>
      <color rgb="FF000000"/>
      <name val="Faruma"/>
      <family val="3"/>
    </font>
    <font>
      <b/>
      <sz val="10"/>
      <name val="Faruma"/>
      <family val="3"/>
    </font>
    <font>
      <sz val="10"/>
      <color rgb="FFFF0000"/>
      <name val="Courier"/>
      <family val="3"/>
    </font>
    <font>
      <b/>
      <sz val="9.5"/>
      <color rgb="FF000000"/>
      <name val="Calibri"/>
      <family val="2"/>
      <scheme val="minor"/>
    </font>
    <font>
      <sz val="10"/>
      <name val="Faruma"/>
      <family val="3"/>
    </font>
    <font>
      <sz val="10"/>
      <color theme="1"/>
      <name val="Calibri"/>
      <family val="2"/>
      <scheme val="minor"/>
    </font>
    <font>
      <sz val="10"/>
      <color theme="1"/>
      <name val="Courier"/>
      <family val="3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rgb="FF00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Arial"/>
      <family val="2"/>
    </font>
    <font>
      <b/>
      <sz val="15"/>
      <color theme="3"/>
      <name val="Arial Mäori"/>
      <family val="2"/>
    </font>
    <font>
      <sz val="9"/>
      <name val="A_Faseyha"/>
    </font>
    <font>
      <b/>
      <sz val="10"/>
      <name val="A_Faseyha"/>
    </font>
    <font>
      <sz val="10"/>
      <name val="Helv"/>
    </font>
    <font>
      <b/>
      <i/>
      <sz val="16"/>
      <name val="Helv"/>
    </font>
    <font>
      <b/>
      <sz val="10"/>
      <name val="TimesNewRomanPS"/>
    </font>
    <font>
      <sz val="10"/>
      <color rgb="FF000000"/>
      <name val="Arial"/>
      <family val="2"/>
    </font>
    <font>
      <b/>
      <sz val="10"/>
      <color rgb="FF000000"/>
      <name val="Times"/>
      <family val="1"/>
    </font>
    <font>
      <sz val="11"/>
      <color rgb="FF000000"/>
      <name val="Calibri"/>
      <family val="2"/>
    </font>
    <font>
      <sz val="11"/>
      <color theme="1"/>
      <name val="Calibri"/>
      <family val="2"/>
      <charset val="1"/>
      <scheme val="minor"/>
    </font>
    <font>
      <sz val="10"/>
      <name val="Arial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9"/>
      </bottom>
      <diagonal/>
    </border>
    <border>
      <left/>
      <right/>
      <top/>
      <bottom style="thin">
        <color indexed="64"/>
      </bottom>
      <diagonal/>
    </border>
  </borders>
  <cellStyleXfs count="72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6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167" fontId="25" fillId="0" borderId="0"/>
    <xf numFmtId="0" fontId="27" fillId="0" borderId="7" applyNumberFormat="0" applyFill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172" fontId="31" fillId="0" borderId="0"/>
    <xf numFmtId="1" fontId="32" fillId="0" borderId="11" applyNumberFormat="0"/>
    <xf numFmtId="0" fontId="26" fillId="0" borderId="0"/>
    <xf numFmtId="0" fontId="1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30" fillId="0" borderId="0"/>
    <xf numFmtId="40" fontId="30" fillId="0" borderId="0" applyFont="0" applyFill="0" applyBorder="0" applyAlignment="0" applyProtection="0"/>
    <xf numFmtId="0" fontId="30" fillId="0" borderId="0"/>
    <xf numFmtId="0" fontId="26" fillId="0" borderId="0"/>
    <xf numFmtId="1" fontId="32" fillId="0" borderId="11" applyNumberFormat="0"/>
    <xf numFmtId="0" fontId="1" fillId="0" borderId="0"/>
    <xf numFmtId="0" fontId="30" fillId="0" borderId="0"/>
    <xf numFmtId="0" fontId="24" fillId="0" borderId="0" applyFill="0" applyProtection="0"/>
    <xf numFmtId="1" fontId="32" fillId="0" borderId="11" applyNumberFormat="0"/>
    <xf numFmtId="43" fontId="1" fillId="0" borderId="0" applyFont="0" applyFill="0" applyBorder="0" applyAlignment="0" applyProtection="0"/>
    <xf numFmtId="0" fontId="1" fillId="0" borderId="0"/>
    <xf numFmtId="0" fontId="33" fillId="0" borderId="0"/>
    <xf numFmtId="0" fontId="34" fillId="0" borderId="0"/>
    <xf numFmtId="0" fontId="33" fillId="0" borderId="0"/>
    <xf numFmtId="0" fontId="1" fillId="0" borderId="0"/>
    <xf numFmtId="0" fontId="30" fillId="0" borderId="0"/>
    <xf numFmtId="0" fontId="24" fillId="0" borderId="0" applyFill="0" applyProtection="0"/>
    <xf numFmtId="1" fontId="32" fillId="0" borderId="11" applyNumberFormat="0"/>
    <xf numFmtId="0" fontId="1" fillId="0" borderId="0"/>
    <xf numFmtId="0" fontId="26" fillId="0" borderId="0"/>
    <xf numFmtId="0" fontId="33" fillId="0" borderId="0"/>
    <xf numFmtId="0" fontId="34" fillId="0" borderId="0"/>
    <xf numFmtId="0" fontId="26" fillId="0" borderId="0"/>
    <xf numFmtId="0" fontId="33" fillId="0" borderId="0"/>
    <xf numFmtId="0" fontId="35" fillId="0" borderId="0"/>
    <xf numFmtId="0" fontId="33" fillId="0" borderId="0"/>
    <xf numFmtId="0" fontId="3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0" fontId="30" fillId="0" borderId="0" applyFont="0" applyFill="0" applyBorder="0" applyAlignment="0" applyProtection="0"/>
    <xf numFmtId="0" fontId="1" fillId="0" borderId="0"/>
    <xf numFmtId="0" fontId="35" fillId="0" borderId="0" applyBorder="0"/>
    <xf numFmtId="0" fontId="1" fillId="0" borderId="0"/>
    <xf numFmtId="40" fontId="3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5" fillId="0" borderId="0" applyBorder="0"/>
    <xf numFmtId="0" fontId="1" fillId="0" borderId="0"/>
    <xf numFmtId="0" fontId="1" fillId="0" borderId="0"/>
    <xf numFmtId="1" fontId="32" fillId="0" borderId="11" applyNumberFormat="0"/>
    <xf numFmtId="1" fontId="32" fillId="0" borderId="11" applyNumberFormat="0"/>
    <xf numFmtId="1" fontId="32" fillId="0" borderId="11" applyNumberFormat="0"/>
    <xf numFmtId="1" fontId="32" fillId="0" borderId="11" applyNumberFormat="0"/>
    <xf numFmtId="0" fontId="36" fillId="0" borderId="0"/>
    <xf numFmtId="0" fontId="36" fillId="0" borderId="0"/>
  </cellStyleXfs>
  <cellXfs count="64">
    <xf numFmtId="0" fontId="0" fillId="0" borderId="0" xfId="0"/>
    <xf numFmtId="164" fontId="0" fillId="2" borderId="0" xfId="0" applyNumberFormat="1" applyFill="1"/>
    <xf numFmtId="164" fontId="2" fillId="2" borderId="0" xfId="2" applyNumberFormat="1" applyFont="1" applyFill="1" applyAlignment="1">
      <alignment vertical="center"/>
    </xf>
    <xf numFmtId="164" fontId="10" fillId="2" borderId="0" xfId="0" applyNumberFormat="1" applyFont="1" applyFill="1"/>
    <xf numFmtId="164" fontId="11" fillId="2" borderId="4" xfId="0" applyNumberFormat="1" applyFont="1" applyFill="1" applyBorder="1" applyAlignment="1">
      <alignment horizontal="center" vertical="center" wrapText="1"/>
    </xf>
    <xf numFmtId="164" fontId="13" fillId="2" borderId="0" xfId="0" applyNumberFormat="1" applyFont="1" applyFill="1" applyAlignment="1">
      <alignment horizontal="left" vertical="center"/>
    </xf>
    <xf numFmtId="165" fontId="14" fillId="2" borderId="0" xfId="0" applyNumberFormat="1" applyFont="1" applyFill="1"/>
    <xf numFmtId="164" fontId="7" fillId="2" borderId="0" xfId="0" applyNumberFormat="1" applyFont="1" applyFill="1" applyAlignment="1">
      <alignment vertical="center"/>
    </xf>
    <xf numFmtId="3" fontId="7" fillId="2" borderId="0" xfId="1" applyNumberFormat="1" applyFont="1" applyFill="1" applyBorder="1" applyAlignment="1">
      <alignment horizontal="right" vertical="center"/>
    </xf>
    <xf numFmtId="167" fontId="15" fillId="2" borderId="0" xfId="1" applyNumberFormat="1" applyFont="1" applyFill="1" applyBorder="1" applyAlignment="1">
      <alignment horizontal="right" vertical="center" indent="3"/>
    </xf>
    <xf numFmtId="167" fontId="15" fillId="2" borderId="0" xfId="1" applyNumberFormat="1" applyFont="1" applyFill="1" applyBorder="1" applyAlignment="1" applyProtection="1">
      <alignment horizontal="right" vertical="center" indent="3"/>
      <protection locked="0"/>
    </xf>
    <xf numFmtId="2" fontId="10" fillId="2" borderId="0" xfId="0" applyNumberFormat="1" applyFont="1" applyFill="1"/>
    <xf numFmtId="165" fontId="10" fillId="2" borderId="0" xfId="0" applyNumberFormat="1" applyFont="1" applyFill="1"/>
    <xf numFmtId="165" fontId="13" fillId="2" borderId="0" xfId="0" applyNumberFormat="1" applyFont="1" applyFill="1" applyAlignment="1">
      <alignment horizontal="right" vertical="top"/>
    </xf>
    <xf numFmtId="164" fontId="16" fillId="2" borderId="0" xfId="0" applyNumberFormat="1" applyFont="1" applyFill="1" applyAlignment="1">
      <alignment vertical="center"/>
    </xf>
    <xf numFmtId="3" fontId="18" fillId="2" borderId="0" xfId="0" applyNumberFormat="1" applyFont="1" applyFill="1" applyAlignment="1">
      <alignment horizontal="right" vertical="top"/>
    </xf>
    <xf numFmtId="167" fontId="18" fillId="2" borderId="0" xfId="1" applyNumberFormat="1" applyFont="1" applyFill="1" applyBorder="1" applyAlignment="1">
      <alignment horizontal="right" vertical="center" indent="3"/>
    </xf>
    <xf numFmtId="164" fontId="12" fillId="2" borderId="0" xfId="0" applyNumberFormat="1" applyFont="1" applyFill="1" applyAlignment="1">
      <alignment horizontal="right" vertical="center"/>
    </xf>
    <xf numFmtId="164" fontId="10" fillId="2" borderId="0" xfId="0" applyNumberFormat="1" applyFont="1" applyFill="1" applyAlignment="1">
      <alignment horizontal="center" vertical="top"/>
    </xf>
    <xf numFmtId="165" fontId="10" fillId="2" borderId="0" xfId="0" applyNumberFormat="1" applyFont="1" applyFill="1" applyAlignment="1">
      <alignment horizontal="center" vertical="top"/>
    </xf>
    <xf numFmtId="164" fontId="14" fillId="2" borderId="0" xfId="0" applyNumberFormat="1" applyFont="1" applyFill="1"/>
    <xf numFmtId="165" fontId="0" fillId="2" borderId="0" xfId="0" applyNumberFormat="1" applyFill="1"/>
    <xf numFmtId="164" fontId="19" fillId="2" borderId="0" xfId="0" applyNumberFormat="1" applyFont="1" applyFill="1" applyAlignment="1">
      <alignment horizontal="left" vertical="center" indent="2"/>
    </xf>
    <xf numFmtId="164" fontId="20" fillId="2" borderId="0" xfId="0" applyNumberFormat="1" applyFont="1" applyFill="1" applyAlignment="1">
      <alignment horizontal="left" vertical="center" indent="2"/>
    </xf>
    <xf numFmtId="164" fontId="12" fillId="2" borderId="0" xfId="0" applyNumberFormat="1" applyFont="1" applyFill="1" applyAlignment="1">
      <alignment horizontal="right" vertical="center" indent="2"/>
    </xf>
    <xf numFmtId="164" fontId="21" fillId="2" borderId="0" xfId="0" applyNumberFormat="1" applyFont="1" applyFill="1" applyAlignment="1">
      <alignment horizontal="left" vertical="center" indent="2"/>
    </xf>
    <xf numFmtId="165" fontId="22" fillId="2" borderId="0" xfId="0" applyNumberFormat="1" applyFont="1" applyFill="1" applyAlignment="1">
      <alignment horizontal="right" vertical="top"/>
    </xf>
    <xf numFmtId="164" fontId="22" fillId="2" borderId="0" xfId="0" applyNumberFormat="1" applyFont="1" applyFill="1" applyAlignment="1">
      <alignment horizontal="left" vertical="center"/>
    </xf>
    <xf numFmtId="165" fontId="3" fillId="2" borderId="0" xfId="0" applyNumberFormat="1" applyFont="1" applyFill="1"/>
    <xf numFmtId="164" fontId="0" fillId="2" borderId="0" xfId="0" applyNumberFormat="1" applyFill="1" applyAlignment="1">
      <alignment horizontal="center" vertical="top"/>
    </xf>
    <xf numFmtId="164" fontId="21" fillId="2" borderId="4" xfId="0" applyNumberFormat="1" applyFont="1" applyFill="1" applyBorder="1" applyAlignment="1">
      <alignment horizontal="left" vertical="center" indent="2"/>
    </xf>
    <xf numFmtId="164" fontId="17" fillId="2" borderId="0" xfId="0" applyNumberFormat="1" applyFont="1" applyFill="1" applyAlignment="1">
      <alignment vertical="center"/>
    </xf>
    <xf numFmtId="164" fontId="20" fillId="2" borderId="4" xfId="0" applyNumberFormat="1" applyFont="1" applyFill="1" applyBorder="1" applyAlignment="1">
      <alignment horizontal="left" vertical="center" indent="2"/>
    </xf>
    <xf numFmtId="3" fontId="18" fillId="2" borderId="4" xfId="0" applyNumberFormat="1" applyFont="1" applyFill="1" applyBorder="1" applyAlignment="1">
      <alignment horizontal="right" vertical="top"/>
    </xf>
    <xf numFmtId="164" fontId="12" fillId="2" borderId="4" xfId="0" applyNumberFormat="1" applyFont="1" applyFill="1" applyBorder="1" applyAlignment="1">
      <alignment horizontal="right" vertical="center" indent="2"/>
    </xf>
    <xf numFmtId="164" fontId="3" fillId="2" borderId="0" xfId="0" applyNumberFormat="1" applyFont="1" applyFill="1"/>
    <xf numFmtId="164" fontId="22" fillId="2" borderId="0" xfId="0" applyNumberFormat="1" applyFont="1" applyFill="1" applyAlignment="1">
      <alignment vertical="center"/>
    </xf>
    <xf numFmtId="164" fontId="23" fillId="2" borderId="6" xfId="0" applyNumberFormat="1" applyFont="1" applyFill="1" applyBorder="1" applyAlignment="1">
      <alignment horizontal="left" vertical="center"/>
    </xf>
    <xf numFmtId="167" fontId="18" fillId="2" borderId="0" xfId="1" applyNumberFormat="1" applyFont="1" applyFill="1" applyBorder="1" applyAlignment="1" applyProtection="1">
      <alignment vertical="center"/>
      <protection locked="0"/>
    </xf>
    <xf numFmtId="164" fontId="16" fillId="2" borderId="4" xfId="0" applyNumberFormat="1" applyFont="1" applyFill="1" applyBorder="1" applyAlignment="1">
      <alignment vertical="center"/>
    </xf>
    <xf numFmtId="164" fontId="12" fillId="2" borderId="4" xfId="0" applyNumberFormat="1" applyFont="1" applyFill="1" applyBorder="1" applyAlignment="1">
      <alignment horizontal="right" vertical="center"/>
    </xf>
    <xf numFmtId="164" fontId="28" fillId="2" borderId="6" xfId="0" applyNumberFormat="1" applyFont="1" applyFill="1" applyBorder="1" applyAlignment="1">
      <alignment horizontal="right"/>
    </xf>
    <xf numFmtId="164" fontId="29" fillId="2" borderId="5" xfId="0" applyNumberFormat="1" applyFont="1" applyFill="1" applyBorder="1" applyAlignment="1">
      <alignment horizontal="right" vertical="center"/>
    </xf>
    <xf numFmtId="167" fontId="18" fillId="2" borderId="0" xfId="1" applyNumberFormat="1" applyFont="1" applyFill="1" applyBorder="1" applyAlignment="1" applyProtection="1">
      <alignment horizontal="right" vertical="center" indent="3"/>
      <protection locked="0"/>
    </xf>
    <xf numFmtId="164" fontId="8" fillId="2" borderId="3" xfId="0" applyNumberFormat="1" applyFont="1" applyFill="1" applyBorder="1" applyAlignment="1">
      <alignment horizontal="center" vertical="center" wrapText="1"/>
    </xf>
    <xf numFmtId="170" fontId="18" fillId="2" borderId="0" xfId="8" applyNumberFormat="1" applyFont="1" applyFill="1" applyAlignment="1">
      <alignment horizontal="left" vertical="center" indent="1"/>
    </xf>
    <xf numFmtId="164" fontId="7" fillId="2" borderId="12" xfId="0" applyNumberFormat="1" applyFont="1" applyFill="1" applyBorder="1" applyAlignment="1">
      <alignment horizontal="right" vertical="center"/>
    </xf>
    <xf numFmtId="164" fontId="7" fillId="2" borderId="14" xfId="0" applyNumberFormat="1" applyFont="1" applyFill="1" applyBorder="1" applyAlignment="1">
      <alignment horizontal="right" vertical="center"/>
    </xf>
    <xf numFmtId="3" fontId="18" fillId="2" borderId="14" xfId="0" applyNumberFormat="1" applyFont="1" applyFill="1" applyBorder="1" applyAlignment="1">
      <alignment horizontal="right" vertical="top"/>
    </xf>
    <xf numFmtId="167" fontId="18" fillId="2" borderId="14" xfId="1" applyNumberFormat="1" applyFont="1" applyFill="1" applyBorder="1" applyAlignment="1">
      <alignment horizontal="right" vertical="center" indent="3"/>
    </xf>
    <xf numFmtId="0" fontId="37" fillId="2" borderId="0" xfId="0" applyFont="1" applyFill="1" applyAlignment="1" applyProtection="1">
      <alignment vertical="center"/>
      <protection hidden="1"/>
    </xf>
    <xf numFmtId="167" fontId="18" fillId="2" borderId="14" xfId="1" applyNumberFormat="1" applyFont="1" applyFill="1" applyBorder="1" applyAlignment="1" applyProtection="1">
      <alignment horizontal="right" vertical="center" indent="3"/>
      <protection locked="0"/>
    </xf>
    <xf numFmtId="164" fontId="9" fillId="2" borderId="3" xfId="0" applyNumberFormat="1" applyFont="1" applyFill="1" applyBorder="1" applyAlignment="1">
      <alignment horizontal="right" vertical="center" wrapText="1"/>
    </xf>
    <xf numFmtId="164" fontId="12" fillId="2" borderId="4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164" fontId="4" fillId="2" borderId="13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top"/>
    </xf>
    <xf numFmtId="164" fontId="5" fillId="2" borderId="8" xfId="0" applyNumberFormat="1" applyFont="1" applyFill="1" applyBorder="1" applyAlignment="1">
      <alignment horizontal="center" vertical="top"/>
    </xf>
    <xf numFmtId="164" fontId="5" fillId="2" borderId="9" xfId="0" applyNumberFormat="1" applyFont="1" applyFill="1" applyBorder="1" applyAlignment="1">
      <alignment horizontal="center" vertical="top"/>
    </xf>
    <xf numFmtId="164" fontId="5" fillId="2" borderId="10" xfId="0" applyNumberFormat="1" applyFont="1" applyFill="1" applyBorder="1" applyAlignment="1">
      <alignment horizontal="center" vertical="top"/>
    </xf>
    <xf numFmtId="164" fontId="7" fillId="2" borderId="3" xfId="0" applyNumberFormat="1" applyFont="1" applyFill="1" applyBorder="1" applyAlignment="1">
      <alignment horizontal="left" vertical="center" wrapText="1"/>
    </xf>
    <xf numFmtId="164" fontId="7" fillId="2" borderId="4" xfId="0" applyNumberFormat="1" applyFont="1" applyFill="1" applyBorder="1" applyAlignment="1">
      <alignment horizontal="left" vertical="center" wrapText="1"/>
    </xf>
    <xf numFmtId="164" fontId="7" fillId="2" borderId="3" xfId="0" applyNumberFormat="1" applyFont="1" applyFill="1" applyBorder="1" applyAlignment="1">
      <alignment horizontal="right" vertical="center"/>
    </xf>
    <xf numFmtId="164" fontId="7" fillId="2" borderId="4" xfId="0" applyNumberFormat="1" applyFont="1" applyFill="1" applyBorder="1" applyAlignment="1">
      <alignment horizontal="right" vertical="center"/>
    </xf>
  </cellXfs>
  <cellStyles count="72">
    <cellStyle name="1" xfId="8" xr:uid="{00000000-0005-0000-0000-000000000000}"/>
    <cellStyle name="Comma" xfId="1" builtinId="3"/>
    <cellStyle name="Comma 2" xfId="3" xr:uid="{00000000-0005-0000-0000-000002000000}"/>
    <cellStyle name="Comma 2 2" xfId="52" xr:uid="{9A84C4CD-F55D-4D7F-A24D-2331BEF12D2F}"/>
    <cellStyle name="Comma 2 2 2 5" xfId="33" xr:uid="{72CAE074-9478-48BE-827F-7C347CA8E33E}"/>
    <cellStyle name="Comma 2 3" xfId="59" xr:uid="{48917DD4-5850-420F-B56E-6D1242EC9C7D}"/>
    <cellStyle name="Comma 2 4" xfId="25" xr:uid="{25E79544-726A-40BC-9B88-F4040A358A37}"/>
    <cellStyle name="Comma 3" xfId="12" xr:uid="{B8EE6C01-62F8-4757-AEA0-A8E2BB20DD32}"/>
    <cellStyle name="Comma 3 2" xfId="55" xr:uid="{32AB1500-45AA-4601-AE5B-CC2189D86C97}"/>
    <cellStyle name="Heading 1 2" xfId="6" xr:uid="{00000000-0005-0000-0000-000003000000}"/>
    <cellStyle name="Hyperlink" xfId="2" builtinId="8"/>
    <cellStyle name="Normal" xfId="0" builtinId="0"/>
    <cellStyle name="Normal - Style1" xfId="13" xr:uid="{643D6BAF-51F0-40E9-A034-4148317B748D}"/>
    <cellStyle name="Normal 10" xfId="19" xr:uid="{53C320C8-74A4-4753-953E-745E7CA03BF9}"/>
    <cellStyle name="Normal 11" xfId="30" xr:uid="{C334F9A6-404A-429F-AAC8-A64A5D797F6B}"/>
    <cellStyle name="Normal 12" xfId="32" xr:uid="{AD19A09E-E36B-4581-9623-F54EE49DE1A7}"/>
    <cellStyle name="Normal 13" xfId="41" xr:uid="{8F3E15E1-866E-4642-A160-6EC78A16082E}"/>
    <cellStyle name="Normal 14" xfId="66" xr:uid="{38102293-679E-4BC4-8C21-B50A9352FE0D}"/>
    <cellStyle name="Normal 15" xfId="67" xr:uid="{DDD174B3-A44D-4519-9D5A-E09E51F6BD36}"/>
    <cellStyle name="Normal 16" xfId="68" xr:uid="{2B037F2C-6E53-4DFC-BCEF-4BAE4D22C99F}"/>
    <cellStyle name="Normal 17" xfId="69" xr:uid="{862E1F38-3D0E-4A33-9EDA-CE90F84B8E45}"/>
    <cellStyle name="Normal 18" xfId="70" xr:uid="{CF87BC40-E55D-4F82-AE28-8FA1017CE6B1}"/>
    <cellStyle name="Normal 19" xfId="71" xr:uid="{FA237C1A-38D9-46F9-9E54-DD0D4DE6F649}"/>
    <cellStyle name="Normal 2" xfId="7" xr:uid="{00000000-0005-0000-0000-000006000000}"/>
    <cellStyle name="Normal 2 2" xfId="14" xr:uid="{E1B4ADD7-AF9F-4C31-814B-2F7CCD24FB28}"/>
    <cellStyle name="Normal 2 2 2" xfId="26" xr:uid="{86D4674A-12DC-467D-8791-E9A1C7FC3D5C}"/>
    <cellStyle name="Normal 2 2 2 2" xfId="50" xr:uid="{E5E93CD8-FF9A-48B1-ADA9-AB3C731E6334}"/>
    <cellStyle name="Normal 2 2 3" xfId="27" xr:uid="{A9406696-2B5F-40B4-B07A-9A75502DB3A9}"/>
    <cellStyle name="Normal 2 2 3 2" xfId="48" xr:uid="{F69FCC6A-DC9B-4565-AD31-066A6C2F5064}"/>
    <cellStyle name="Normal 2 2 4" xfId="44" xr:uid="{6F0840CA-9553-405D-ACE5-D01A72852DAD}"/>
    <cellStyle name="Normal 2 3" xfId="29" xr:uid="{E13F57EA-1139-4D18-983A-599F278AD76F}"/>
    <cellStyle name="Normal 2 3 2" xfId="40" xr:uid="{0043EE02-D5BD-4812-AD16-BFACC7EF42A8}"/>
    <cellStyle name="Normal 2 3 3" xfId="43" xr:uid="{0A8706C9-91EC-4327-A8A0-F2E5BA34A857}"/>
    <cellStyle name="Normal 2 4" xfId="31" xr:uid="{20B2D89D-D384-47E8-A9EE-FCD14F76982F}"/>
    <cellStyle name="Normal 2 4 2" xfId="51" xr:uid="{3F0CEA5C-059B-43A9-859D-A965B48327F7}"/>
    <cellStyle name="Normal 2 5" xfId="35" xr:uid="{CE7AC479-92A4-4367-8F5E-D56B9C5A1031}"/>
    <cellStyle name="Normal 3" xfId="5" xr:uid="{00000000-0005-0000-0000-000007000000}"/>
    <cellStyle name="Normal 3 2" xfId="28" xr:uid="{D8C0391F-9AA5-43CD-9EDF-E1CEE95293DA}"/>
    <cellStyle name="Normal 3 2 2" xfId="37" xr:uid="{519BA7B2-00D0-4BC8-9FC5-2049B7FF832F}"/>
    <cellStyle name="Normal 3 2 2 2" xfId="62" xr:uid="{FFD9FBF6-074E-4300-A11B-1E9E248674A4}"/>
    <cellStyle name="Normal 3 3" xfId="46" xr:uid="{96442A53-EA32-4F89-842D-FC2B3500B36F}"/>
    <cellStyle name="Normal 3 3 2" xfId="65" xr:uid="{FC90F908-F2F6-489E-BDC8-B211A625F9C1}"/>
    <cellStyle name="Normal 3 4" xfId="56" xr:uid="{8D94B436-169A-4EF4-AF1F-BD2D38E48701}"/>
    <cellStyle name="Normal 3 5" xfId="60" xr:uid="{20B92D94-623A-4A41-B83E-988C78EE9919}"/>
    <cellStyle name="Normal 3 6" xfId="15" xr:uid="{2260A489-F0D9-40BA-A22E-29EA47F1B2F4}"/>
    <cellStyle name="Normal 4" xfId="20" xr:uid="{D3B53A52-2AD8-4381-AB54-845A42EF1FF2}"/>
    <cellStyle name="Normal 4 2" xfId="16" xr:uid="{861AA663-ADE1-4537-934E-8307E5FD8F74}"/>
    <cellStyle name="Normal 4 2 2" xfId="21" xr:uid="{E8677BA3-8211-444C-BEC4-9A07A188675B}"/>
    <cellStyle name="Normal 4 2 3" xfId="45" xr:uid="{A1A62C66-066C-4E8B-898C-FFCDC593C940}"/>
    <cellStyle name="Normal 4 3" xfId="36" xr:uid="{41EDC26E-37D1-45EB-B40D-C33CA90D2064}"/>
    <cellStyle name="Normal 4 3 2" xfId="53" xr:uid="{F0BD437D-A11C-4FCC-8D12-ECC542C171DB}"/>
    <cellStyle name="Normal 4 4" xfId="58" xr:uid="{644A2FD9-99FD-44AF-AD6A-7DA7696F10CB}"/>
    <cellStyle name="Normal 5" xfId="17" xr:uid="{497704D6-52EF-4ABE-A3CD-97569A2A33A7}"/>
    <cellStyle name="Normal 5 2" xfId="10" xr:uid="{00CB0B8C-510E-4BED-8B9B-553F22BD15C7}"/>
    <cellStyle name="Normal 5 2 2" xfId="61" xr:uid="{C310ED55-448A-4742-B398-B242C3A89A52}"/>
    <cellStyle name="Normal 5 3" xfId="34" xr:uid="{B6E770DA-49EF-4C68-912F-2AD9E34AB464}"/>
    <cellStyle name="Normal 5 4" xfId="47" xr:uid="{439C9414-9BA2-497D-BF7E-0C5A82DE1171}"/>
    <cellStyle name="Normal 6" xfId="22" xr:uid="{FF1D5E57-8C3F-43A7-8100-05F86404E24E}"/>
    <cellStyle name="Normal 6 2" xfId="38" xr:uid="{BF19C48D-9054-4CB1-8B26-C788F7386A5B}"/>
    <cellStyle name="Normal 6 2 2" xfId="63" xr:uid="{8DCBD4A4-A7DB-4626-B9AE-A2DBD111A1EA}"/>
    <cellStyle name="Normal 6 3" xfId="49" xr:uid="{EF61BC19-A02A-4B29-B5E5-F8ADBFFE6AF9}"/>
    <cellStyle name="Normal 7" xfId="23" xr:uid="{5E137597-5161-4D95-90E4-F6DC879E5B22}"/>
    <cellStyle name="Normal 7 2" xfId="39" xr:uid="{AF7B1DEB-2498-4714-A82C-DA80CF2C533D}"/>
    <cellStyle name="Normal 7 2 2" xfId="54" xr:uid="{72B3ACED-6426-4333-A31F-F7A584556C09}"/>
    <cellStyle name="Normal 7 3" xfId="64" xr:uid="{479EC22B-EFA4-4A4A-859B-B213AB646001}"/>
    <cellStyle name="Normal 7 4" xfId="42" xr:uid="{2E7F84E1-ECE1-404D-A212-C39658E7599D}"/>
    <cellStyle name="Normal 8" xfId="24" xr:uid="{CEB51C94-2E45-4D5B-9F0F-359FEE19D53C}"/>
    <cellStyle name="Normal 8 2" xfId="57" xr:uid="{286B7DE3-B5D9-42D4-91CA-A0F00AB06695}"/>
    <cellStyle name="Normal 9" xfId="11" xr:uid="{585AC317-7540-4658-AB5A-C34FB49F1152}"/>
    <cellStyle name="Percent 2" xfId="4" xr:uid="{00000000-0005-0000-0000-00000E000000}"/>
    <cellStyle name="Percent 2 2" xfId="9" xr:uid="{67C19ACC-B2FB-4E73-ACA6-0EF4958B92CE}"/>
    <cellStyle name="Percent 2 3" xfId="18" xr:uid="{2ABB9611-6919-4949-B383-4EF485E15F01}"/>
  </cellStyles>
  <dxfs count="0"/>
  <tableStyles count="0" defaultTableStyle="TableStyleMedium2" defaultPivotStyle="PivotStyleLight16"/>
  <colors>
    <mruColors>
      <color rgb="FF336600"/>
      <color rgb="FFF9FFF3"/>
      <color rgb="FF003300"/>
      <color rgb="FF2F75B5"/>
      <color rgb="FFFF3399"/>
      <color rgb="FF9BC2E6"/>
      <color rgb="FF003399"/>
      <color rgb="FFEDF1F9"/>
      <color rgb="FFAEAAAA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36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6272507044544E-2"/>
          <c:y val="0.12093906494282317"/>
          <c:w val="0.90162456892497678"/>
          <c:h val="0.84970562454668452"/>
        </c:manualLayout>
      </c:layout>
      <c:lineChart>
        <c:grouping val="standard"/>
        <c:varyColors val="0"/>
        <c:ser>
          <c:idx val="0"/>
          <c:order val="0"/>
          <c:tx>
            <c:strRef>
              <c:f>'8.1'!$AD$33</c:f>
              <c:strCache>
                <c:ptCount val="1"/>
                <c:pt idx="0">
                  <c:v>Theft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ymbol val="triangle"/>
            <c:size val="5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cat>
            <c:numRef>
              <c:f>'8.1'!$AE$32:$AJ$32</c:f>
              <c:numCache>
                <c:formatCode>General_)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'8.1'!$AE$33:$AJ$33</c:f>
              <c:numCache>
                <c:formatCode>#,##0.0</c:formatCode>
                <c:ptCount val="6"/>
                <c:pt idx="0">
                  <c:v>-21.365832235397452</c:v>
                </c:pt>
                <c:pt idx="1">
                  <c:v>30.187098575816812</c:v>
                </c:pt>
                <c:pt idx="2">
                  <c:v>-14.586014586014587</c:v>
                </c:pt>
                <c:pt idx="3">
                  <c:v>-3.942742340532396</c:v>
                </c:pt>
                <c:pt idx="4">
                  <c:v>-1.5163398692810459</c:v>
                </c:pt>
                <c:pt idx="5">
                  <c:v>-7.6718874435890632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F7-466B-9B1B-F14E1D8FAF48}"/>
            </c:ext>
          </c:extLst>
        </c:ser>
        <c:ser>
          <c:idx val="1"/>
          <c:order val="1"/>
          <c:tx>
            <c:strRef>
              <c:f>'8.1'!$AD$34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>
              <a:solidFill>
                <a:srgbClr val="92D050"/>
              </a:solidFill>
            </a:ln>
          </c:spPr>
          <c:marker>
            <c:symbol val="diamond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003300"/>
                </a:solidFill>
              </a:ln>
            </c:spPr>
          </c:marker>
          <c:cat>
            <c:numRef>
              <c:f>'8.1'!$AE$32:$AJ$32</c:f>
              <c:numCache>
                <c:formatCode>General_)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'8.1'!$AE$34:$AJ$34</c:f>
              <c:numCache>
                <c:formatCode>#,##0.0</c:formatCode>
                <c:ptCount val="6"/>
                <c:pt idx="0">
                  <c:v>-40.189328743545609</c:v>
                </c:pt>
                <c:pt idx="1">
                  <c:v>11.726618705035971</c:v>
                </c:pt>
                <c:pt idx="2">
                  <c:v>4.1854475209272382</c:v>
                </c:pt>
                <c:pt idx="3">
                  <c:v>42.027194066749075</c:v>
                </c:pt>
                <c:pt idx="4">
                  <c:v>25.413402959094867</c:v>
                </c:pt>
                <c:pt idx="5">
                  <c:v>6.8008327550312293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F7-466B-9B1B-F14E1D8FAF48}"/>
            </c:ext>
          </c:extLst>
        </c:ser>
        <c:ser>
          <c:idx val="2"/>
          <c:order val="2"/>
          <c:tx>
            <c:strRef>
              <c:f>'8.1'!$AD$35</c:f>
              <c:strCache>
                <c:ptCount val="1"/>
                <c:pt idx="0">
                  <c:v>Drugs</c:v>
                </c:pt>
              </c:strCache>
            </c:strRef>
          </c:tx>
          <c:spPr>
            <a:ln w="25400">
              <a:solidFill>
                <a:schemeClr val="accent6">
                  <a:lumMod val="60000"/>
                  <a:lumOff val="40000"/>
                </a:schemeClr>
              </a:solidFill>
            </a:ln>
          </c:spPr>
          <c:marker>
            <c:symbol val="squar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numRef>
              <c:f>'8.1'!$AE$32:$AJ$32</c:f>
              <c:numCache>
                <c:formatCode>General_)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'8.1'!$AE$35:$AJ$35</c:f>
              <c:numCache>
                <c:formatCode>#,##0.0</c:formatCode>
                <c:ptCount val="6"/>
                <c:pt idx="0">
                  <c:v>-34.872029250457039</c:v>
                </c:pt>
                <c:pt idx="1">
                  <c:v>1.0526315789473684</c:v>
                </c:pt>
                <c:pt idx="2">
                  <c:v>-0.76388888888888884</c:v>
                </c:pt>
                <c:pt idx="3">
                  <c:v>21.203638908327502</c:v>
                </c:pt>
                <c:pt idx="4">
                  <c:v>-2.5981524249422634</c:v>
                </c:pt>
                <c:pt idx="5">
                  <c:v>22.999407231772377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F7-466B-9B1B-F14E1D8FAF48}"/>
            </c:ext>
          </c:extLst>
        </c:ser>
        <c:ser>
          <c:idx val="3"/>
          <c:order val="3"/>
          <c:tx>
            <c:strRef>
              <c:f>'8.1'!$AD$36</c:f>
              <c:strCache>
                <c:ptCount val="1"/>
                <c:pt idx="0">
                  <c:v>Lost Items</c:v>
                </c:pt>
              </c:strCache>
            </c:strRef>
          </c:tx>
          <c:spPr>
            <a:ln w="25400">
              <a:solidFill>
                <a:srgbClr val="00B050"/>
              </a:solidFill>
            </a:ln>
          </c:spPr>
          <c:marker>
            <c:symbol val="x"/>
            <c:size val="5"/>
            <c:spPr>
              <a:solidFill>
                <a:srgbClr val="00B050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</a:ln>
            </c:spPr>
          </c:marker>
          <c:cat>
            <c:numRef>
              <c:f>'8.1'!$AE$32:$AJ$32</c:f>
              <c:numCache>
                <c:formatCode>General_)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'8.1'!$AE$36:$AJ$36</c:f>
              <c:numCache>
                <c:formatCode>#,##0.0</c:formatCode>
                <c:ptCount val="6"/>
                <c:pt idx="0">
                  <c:v>-58.985667034178611</c:v>
                </c:pt>
                <c:pt idx="1">
                  <c:v>30.913978494623656</c:v>
                </c:pt>
                <c:pt idx="2">
                  <c:v>44.969199178644764</c:v>
                </c:pt>
                <c:pt idx="3">
                  <c:v>4.9575070821529748</c:v>
                </c:pt>
                <c:pt idx="4">
                  <c:v>-30.634278002699055</c:v>
                </c:pt>
                <c:pt idx="5">
                  <c:v>-2.9182879377431905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2F7-466B-9B1B-F14E1D8FAF48}"/>
            </c:ext>
          </c:extLst>
        </c:ser>
        <c:ser>
          <c:idx val="4"/>
          <c:order val="4"/>
          <c:tx>
            <c:strRef>
              <c:f>'8.1'!$AD$37</c:f>
              <c:strCache>
                <c:ptCount val="1"/>
                <c:pt idx="0">
                  <c:v>Assault</c:v>
                </c:pt>
              </c:strCache>
            </c:strRef>
          </c:tx>
          <c:spPr>
            <a:ln w="25400">
              <a:solidFill>
                <a:schemeClr val="accent6">
                  <a:lumMod val="40000"/>
                  <a:lumOff val="60000"/>
                </a:schemeClr>
              </a:solidFill>
            </a:ln>
          </c:spPr>
          <c:marker>
            <c:symbol val="circle"/>
            <c:size val="5"/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</a:ln>
            </c:spPr>
          </c:marker>
          <c:cat>
            <c:numRef>
              <c:f>'8.1'!$AE$32:$AJ$32</c:f>
              <c:numCache>
                <c:formatCode>General_)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'8.1'!$AE$37:$AJ$37</c:f>
              <c:numCache>
                <c:formatCode>#,##0.0</c:formatCode>
                <c:ptCount val="6"/>
                <c:pt idx="0">
                  <c:v>4.7543581616481774</c:v>
                </c:pt>
                <c:pt idx="1">
                  <c:v>-7.7155824508320734</c:v>
                </c:pt>
                <c:pt idx="2">
                  <c:v>-14.590163934426229</c:v>
                </c:pt>
                <c:pt idx="3">
                  <c:v>25.719769673704413</c:v>
                </c:pt>
                <c:pt idx="4">
                  <c:v>8.3969465648854964</c:v>
                </c:pt>
                <c:pt idx="5">
                  <c:v>-14.929577464788732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2F7-466B-9B1B-F14E1D8FAF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514624"/>
        <c:axId val="139517312"/>
      </c:lineChart>
      <c:catAx>
        <c:axId val="139514624"/>
        <c:scaling>
          <c:orientation val="minMax"/>
        </c:scaling>
        <c:delete val="0"/>
        <c:axPos val="b"/>
        <c:numFmt formatCode="General_)" sourceLinked="1"/>
        <c:majorTickMark val="none"/>
        <c:minorTickMark val="none"/>
        <c:tickLblPos val="nextTo"/>
        <c:crossAx val="139517312"/>
        <c:crosses val="autoZero"/>
        <c:auto val="1"/>
        <c:lblAlgn val="ctr"/>
        <c:lblOffset val="100"/>
        <c:noMultiLvlLbl val="0"/>
      </c:catAx>
      <c:valAx>
        <c:axId val="139517312"/>
        <c:scaling>
          <c:orientation val="minMax"/>
          <c:min val="-8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1.0039534863014074E-2"/>
              <c:y val="0.36723912469521192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spPr>
          <a:noFill/>
        </c:spPr>
        <c:crossAx val="139514624"/>
        <c:crosses val="autoZero"/>
        <c:crossBetween val="between"/>
      </c:valAx>
      <c:spPr>
        <a:solidFill>
          <a:srgbClr val="F9FFF3"/>
        </a:solidFill>
        <a:ln>
          <a:solidFill>
            <a:schemeClr val="bg1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4713172687031714"/>
          <c:y val="0.88243555088738201"/>
          <c:w val="0.71180633842386576"/>
          <c:h val="5.858759639138806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baseline="0">
                <a:effectLst/>
              </a:rPr>
              <a:t>Figure 8.1: Percentage share of logged cases, 2025</a:t>
            </a:r>
            <a:endParaRPr lang="en-US" sz="1200">
              <a:effectLst/>
            </a:endParaRPr>
          </a:p>
        </c:rich>
      </c:tx>
      <c:layout>
        <c:manualLayout>
          <c:xMode val="edge"/>
          <c:yMode val="edge"/>
          <c:x val="0.26355020269206797"/>
          <c:y val="4.0349067433269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2513194712097926"/>
          <c:y val="0.16071699740101969"/>
          <c:w val="0.34283815301612403"/>
          <c:h val="0.7572534206749603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A58-454E-B63F-2C29FB2B88D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5A58-454E-B63F-2C29FB2B88D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A58-454E-B63F-2C29FB2B88D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A58-454E-B63F-2C29FB2B88D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A58-454E-B63F-2C29FB2B88D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A58-454E-B63F-2C29FB2B88D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A58-454E-B63F-2C29FB2B88D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A58-454E-B63F-2C29FB2B88DE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A58-454E-B63F-2C29FB2B88DE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A58-454E-B63F-2C29FB2B88DE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A58-454E-B63F-2C29FB2B88DE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A58-454E-B63F-2C29FB2B88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'8.1'!$A$6:$A$17</c:f>
              <c:strCache>
                <c:ptCount val="12"/>
                <c:pt idx="0">
                  <c:v>Theft</c:v>
                </c:pt>
                <c:pt idx="1">
                  <c:v>Traffic accidents</c:v>
                </c:pt>
                <c:pt idx="2">
                  <c:v>Drugs</c:v>
                </c:pt>
                <c:pt idx="3">
                  <c:v>Lost Items</c:v>
                </c:pt>
                <c:pt idx="4">
                  <c:v>Assault</c:v>
                </c:pt>
                <c:pt idx="5">
                  <c:v>Vandalism</c:v>
                </c:pt>
                <c:pt idx="6">
                  <c:v>Robbery</c:v>
                </c:pt>
                <c:pt idx="7">
                  <c:v>Sexual offences</c:v>
                </c:pt>
                <c:pt idx="8">
                  <c:v>Embezzlement</c:v>
                </c:pt>
                <c:pt idx="9">
                  <c:v>Domestic violence</c:v>
                </c:pt>
                <c:pt idx="10">
                  <c:v>Counterfeit and forgery</c:v>
                </c:pt>
                <c:pt idx="11">
                  <c:v>Others</c:v>
                </c:pt>
              </c:strCache>
            </c:strRef>
          </c:cat>
          <c:val>
            <c:numRef>
              <c:f>'8.1'!$H$6:$H$17</c:f>
              <c:numCache>
                <c:formatCode>#,##0.0</c:formatCode>
                <c:ptCount val="12"/>
                <c:pt idx="0">
                  <c:v>20.577446456040704</c:v>
                </c:pt>
                <c:pt idx="1">
                  <c:v>18.210862619808307</c:v>
                </c:pt>
                <c:pt idx="2">
                  <c:v>12.276653650455566</c:v>
                </c:pt>
                <c:pt idx="3">
                  <c:v>5.9046266713998348</c:v>
                </c:pt>
                <c:pt idx="4">
                  <c:v>3.5735415927109218</c:v>
                </c:pt>
                <c:pt idx="5">
                  <c:v>3.5321263755768548</c:v>
                </c:pt>
                <c:pt idx="6">
                  <c:v>1.3785350846053721</c:v>
                </c:pt>
                <c:pt idx="7">
                  <c:v>1.6033605490474501</c:v>
                </c:pt>
                <c:pt idx="8">
                  <c:v>2.0944266950656725</c:v>
                </c:pt>
                <c:pt idx="9">
                  <c:v>1.8577683114424328</c:v>
                </c:pt>
                <c:pt idx="10">
                  <c:v>0.63306117619216662</c:v>
                </c:pt>
                <c:pt idx="11">
                  <c:v>28.357590817654714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A58-454E-B63F-2C29FB2B88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816429</xdr:colOff>
      <xdr:row>50</xdr:row>
      <xdr:rowOff>35184</xdr:rowOff>
    </xdr:from>
    <xdr:to>
      <xdr:col>8</xdr:col>
      <xdr:colOff>592882</xdr:colOff>
      <xdr:row>67</xdr:row>
      <xdr:rowOff>16134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806710</xdr:colOff>
      <xdr:row>32</xdr:row>
      <xdr:rowOff>136072</xdr:rowOff>
    </xdr:from>
    <xdr:to>
      <xdr:col>8</xdr:col>
      <xdr:colOff>563725</xdr:colOff>
      <xdr:row>49</xdr:row>
      <xdr:rowOff>96949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0.19766</cdr:x>
      <cdr:y>0.02663</cdr:y>
    </cdr:from>
    <cdr:to>
      <cdr:x>0.9003</cdr:x>
      <cdr:y>0.09605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89161" y="84920"/>
          <a:ext cx="4938160" cy="221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effectLst/>
              <a:latin typeface="Consolas" pitchFamily="49" charset="0"/>
              <a:ea typeface="+mn-ea"/>
              <a:cs typeface="Consolas" pitchFamily="49" charset="0"/>
            </a:rPr>
            <a:t>Figure 8.2: Percentage change in selected crimes, 2020 - 2025</a:t>
          </a:r>
          <a:endParaRPr lang="en-US">
            <a:effectLst/>
            <a:latin typeface="Consolas" pitchFamily="49" charset="0"/>
            <a:cs typeface="Consolas" pitchFamily="49" charset="0"/>
          </a:endParaRPr>
        </a:p>
        <a:p xmlns:a="http://schemas.openxmlformats.org/drawingml/2006/main">
          <a:endParaRPr lang="en-US" sz="1100"/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>
  <person displayName="Ahmed Niushad" id="{DBDE2DE8-5A1D-469D-9D4F-1519C36D303F}" userId="S::an_3296@police.gov.mv::1f543509-6153-4477-832c-70ea98389b3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1:AJ44"/>
  <sheetViews>
    <sheetView tabSelected="1" zoomScale="106" zoomScaleNormal="106" zoomScaleSheetLayoutView="98" workbookViewId="0">
      <selection activeCell="R5" sqref="R5"/>
    </sheetView>
  </sheetViews>
  <sheetFormatPr defaultColWidth="9.140625" defaultRowHeight="15"/>
  <cols>
    <col min="1" max="1" width="22" style="1" customWidth="1"/>
    <col min="2" max="7" width="11.85546875" style="1" customWidth="1"/>
    <col min="8" max="8" width="15.5703125" style="1" customWidth="1"/>
    <col min="9" max="9" width="18.28515625" style="1" customWidth="1"/>
    <col min="10" max="10" width="29.42578125" style="1" customWidth="1"/>
    <col min="11" max="12" width="2.140625" style="1" customWidth="1"/>
    <col min="13" max="13" width="9.140625" style="1"/>
    <col min="14" max="14" width="22.140625" style="1" bestFit="1" customWidth="1"/>
    <col min="15" max="24" width="9.140625" style="1"/>
    <col min="25" max="25" width="13.28515625" style="1" customWidth="1"/>
    <col min="26" max="16384" width="9.140625" style="1"/>
  </cols>
  <sheetData>
    <row r="1" spans="1:27" ht="21.75">
      <c r="A1" s="54" t="s">
        <v>58</v>
      </c>
      <c r="B1" s="54"/>
      <c r="C1" s="54"/>
      <c r="D1" s="54"/>
      <c r="E1" s="54"/>
      <c r="F1" s="54"/>
      <c r="G1" s="55"/>
      <c r="H1" s="54"/>
      <c r="I1" s="54"/>
      <c r="J1" s="54"/>
    </row>
    <row r="2" spans="1:27" ht="21.75" customHeight="1">
      <c r="A2" s="56" t="s">
        <v>59</v>
      </c>
      <c r="B2" s="57"/>
      <c r="C2" s="58"/>
      <c r="D2" s="59"/>
      <c r="E2" s="59"/>
      <c r="F2" s="59"/>
      <c r="G2" s="59"/>
      <c r="H2" s="57"/>
      <c r="I2" s="57"/>
      <c r="J2" s="56"/>
      <c r="N2" s="2"/>
    </row>
    <row r="3" spans="1:27" ht="51.75">
      <c r="A3" s="60" t="s">
        <v>0</v>
      </c>
      <c r="B3" s="62">
        <v>2020</v>
      </c>
      <c r="C3" s="62">
        <v>2021</v>
      </c>
      <c r="D3" s="62">
        <v>2022</v>
      </c>
      <c r="E3" s="62">
        <v>2023</v>
      </c>
      <c r="F3" s="62">
        <v>2024</v>
      </c>
      <c r="G3" s="46">
        <v>2025</v>
      </c>
      <c r="H3" s="44" t="s">
        <v>1</v>
      </c>
      <c r="I3" s="44" t="s">
        <v>57</v>
      </c>
      <c r="J3" s="52" t="s">
        <v>2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7">
      <c r="A4" s="61"/>
      <c r="B4" s="63"/>
      <c r="C4" s="63"/>
      <c r="D4" s="63"/>
      <c r="E4" s="63"/>
      <c r="F4" s="63"/>
      <c r="G4" s="47"/>
      <c r="H4" s="4" t="s">
        <v>55</v>
      </c>
      <c r="I4" s="4" t="s">
        <v>56</v>
      </c>
      <c r="J4" s="5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Z4" s="5" t="s">
        <v>3</v>
      </c>
      <c r="AA4" s="6">
        <v>22.549082716446701</v>
      </c>
    </row>
    <row r="5" spans="1:27" ht="15.75">
      <c r="A5" s="7" t="s">
        <v>4</v>
      </c>
      <c r="B5" s="8">
        <f t="shared" ref="B5:F5" si="0">SUM(B6:B17)</f>
        <v>12787</v>
      </c>
      <c r="C5" s="8">
        <f t="shared" si="0"/>
        <v>14143</v>
      </c>
      <c r="D5" s="8">
        <f t="shared" si="0"/>
        <v>13543</v>
      </c>
      <c r="E5" s="8">
        <f t="shared" si="0"/>
        <v>15015</v>
      </c>
      <c r="F5" s="8">
        <f t="shared" si="0"/>
        <v>16321</v>
      </c>
      <c r="G5" s="8">
        <v>16902</v>
      </c>
      <c r="H5" s="9">
        <f>G5/$G$5*100</f>
        <v>100</v>
      </c>
      <c r="I5" s="10">
        <f>((G5-F5)/F5)*100</f>
        <v>3.5598308927149076</v>
      </c>
      <c r="J5" s="42" t="s">
        <v>5</v>
      </c>
      <c r="N5" s="3"/>
      <c r="O5" s="3"/>
      <c r="P5" s="3"/>
      <c r="Q5" s="3"/>
      <c r="R5" s="50"/>
      <c r="S5" s="3"/>
      <c r="T5" s="3"/>
      <c r="U5" s="3"/>
      <c r="V5" s="3"/>
      <c r="W5" s="11"/>
      <c r="X5" s="3"/>
      <c r="Y5" s="12"/>
      <c r="Z5" s="5" t="s">
        <v>6</v>
      </c>
      <c r="AA5" s="13">
        <v>13.55004827808175</v>
      </c>
    </row>
    <row r="6" spans="1:27" ht="18.75">
      <c r="A6" s="14" t="s">
        <v>3</v>
      </c>
      <c r="B6" s="15">
        <v>3581</v>
      </c>
      <c r="C6" s="15">
        <v>4662</v>
      </c>
      <c r="D6" s="15">
        <v>3982</v>
      </c>
      <c r="E6" s="15">
        <v>3825</v>
      </c>
      <c r="F6" s="15">
        <v>3767</v>
      </c>
      <c r="G6" s="15">
        <v>3478</v>
      </c>
      <c r="H6" s="16">
        <f>G6/$G$5*100</f>
        <v>20.577446456040704</v>
      </c>
      <c r="I6" s="43">
        <f>((G6-F6)/F6)*100</f>
        <v>-7.6718874435890632</v>
      </c>
      <c r="J6" s="17" t="s">
        <v>7</v>
      </c>
      <c r="M6" s="15"/>
      <c r="N6" s="3"/>
      <c r="O6" s="3"/>
      <c r="P6" s="3"/>
      <c r="Q6" s="3"/>
      <c r="R6" s="50"/>
      <c r="S6" s="3"/>
      <c r="T6" s="3"/>
      <c r="U6" s="3"/>
      <c r="V6" s="3"/>
      <c r="W6" s="11"/>
      <c r="X6" s="18"/>
      <c r="Y6" s="19"/>
      <c r="Z6" s="5" t="s">
        <v>8</v>
      </c>
      <c r="AA6" s="6">
        <v>13.118764081107177</v>
      </c>
    </row>
    <row r="7" spans="1:27" ht="18.75">
      <c r="A7" s="14" t="s">
        <v>6</v>
      </c>
      <c r="B7" s="15">
        <v>1390</v>
      </c>
      <c r="C7" s="15">
        <v>1553</v>
      </c>
      <c r="D7" s="15">
        <v>1618</v>
      </c>
      <c r="E7" s="15">
        <v>2298</v>
      </c>
      <c r="F7" s="15">
        <v>2882</v>
      </c>
      <c r="G7" s="15">
        <v>3078</v>
      </c>
      <c r="H7" s="16">
        <f t="shared" ref="H7:H30" si="1">G7/$G$5*100</f>
        <v>18.210862619808307</v>
      </c>
      <c r="I7" s="43">
        <f t="shared" ref="I7:I30" si="2">((G7-F7)/F7)*100</f>
        <v>6.8008327550312293</v>
      </c>
      <c r="J7" s="17" t="s">
        <v>9</v>
      </c>
      <c r="M7" s="15"/>
      <c r="N7" s="3"/>
      <c r="O7" s="3"/>
      <c r="P7" s="3"/>
      <c r="Q7" s="3"/>
      <c r="R7" s="50"/>
      <c r="S7" s="3"/>
      <c r="T7" s="3"/>
      <c r="U7" s="3"/>
      <c r="V7" s="3"/>
      <c r="W7" s="11"/>
      <c r="X7" s="3"/>
      <c r="Y7" s="12"/>
      <c r="Z7" s="14" t="s">
        <v>11</v>
      </c>
      <c r="AA7" s="1">
        <v>12.095268747988413</v>
      </c>
    </row>
    <row r="8" spans="1:27" ht="18.75">
      <c r="A8" s="14" t="s">
        <v>8</v>
      </c>
      <c r="B8" s="15">
        <v>1425</v>
      </c>
      <c r="C8" s="15">
        <v>1440</v>
      </c>
      <c r="D8" s="15">
        <v>1429</v>
      </c>
      <c r="E8" s="15">
        <v>1732</v>
      </c>
      <c r="F8" s="15">
        <v>1687</v>
      </c>
      <c r="G8" s="15">
        <v>2075</v>
      </c>
      <c r="H8" s="16">
        <f t="shared" si="1"/>
        <v>12.276653650455566</v>
      </c>
      <c r="I8" s="43">
        <f t="shared" si="2"/>
        <v>22.999407231772377</v>
      </c>
      <c r="J8" s="17" t="s">
        <v>12</v>
      </c>
      <c r="M8" s="15"/>
      <c r="N8" s="3"/>
      <c r="O8" s="3"/>
      <c r="P8" s="3"/>
      <c r="Q8" s="3"/>
      <c r="R8" s="50"/>
      <c r="S8" s="3"/>
      <c r="T8" s="3"/>
      <c r="U8" s="3"/>
      <c r="V8" s="3"/>
      <c r="W8" s="11"/>
      <c r="X8" s="3"/>
      <c r="Y8" s="12"/>
      <c r="Z8" s="5" t="s">
        <v>13</v>
      </c>
      <c r="AA8" s="20">
        <v>10.653363373028645</v>
      </c>
    </row>
    <row r="9" spans="1:27" ht="18.75">
      <c r="A9" s="14" t="s">
        <v>13</v>
      </c>
      <c r="B9" s="15">
        <v>744</v>
      </c>
      <c r="C9" s="15">
        <v>974</v>
      </c>
      <c r="D9" s="15">
        <v>1412</v>
      </c>
      <c r="E9" s="15">
        <v>1482</v>
      </c>
      <c r="F9" s="15">
        <v>1028</v>
      </c>
      <c r="G9" s="15">
        <v>998</v>
      </c>
      <c r="H9" s="16">
        <f t="shared" si="1"/>
        <v>5.9046266713998348</v>
      </c>
      <c r="I9" s="43">
        <f t="shared" si="2"/>
        <v>-2.9182879377431905</v>
      </c>
      <c r="J9" s="17" t="s">
        <v>14</v>
      </c>
      <c r="M9" s="15"/>
      <c r="N9" s="3"/>
      <c r="O9" s="3"/>
      <c r="P9" s="3"/>
      <c r="Q9" s="3"/>
      <c r="R9" s="50"/>
      <c r="S9" s="3"/>
      <c r="T9" s="3"/>
      <c r="U9" s="3"/>
      <c r="V9" s="3"/>
      <c r="W9" s="11"/>
      <c r="X9" s="3"/>
      <c r="Y9" s="12"/>
      <c r="Z9" s="5" t="s">
        <v>10</v>
      </c>
      <c r="AA9" s="21">
        <v>4.9565497264242033</v>
      </c>
    </row>
    <row r="10" spans="1:27" ht="18.75">
      <c r="A10" s="14" t="s">
        <v>10</v>
      </c>
      <c r="B10" s="15">
        <v>661</v>
      </c>
      <c r="C10" s="15">
        <v>610</v>
      </c>
      <c r="D10" s="15">
        <v>521</v>
      </c>
      <c r="E10" s="15">
        <v>655</v>
      </c>
      <c r="F10" s="15">
        <v>710</v>
      </c>
      <c r="G10" s="15">
        <v>604</v>
      </c>
      <c r="H10" s="16">
        <f t="shared" si="1"/>
        <v>3.5735415927109218</v>
      </c>
      <c r="I10" s="43">
        <f t="shared" si="2"/>
        <v>-14.929577464788732</v>
      </c>
      <c r="J10" s="17" t="s">
        <v>16</v>
      </c>
      <c r="M10" s="15"/>
      <c r="N10" s="3"/>
      <c r="O10" s="3"/>
      <c r="P10" s="3"/>
      <c r="Q10" s="3"/>
      <c r="R10" s="3"/>
      <c r="S10" s="3"/>
      <c r="T10" s="3"/>
      <c r="U10" s="3"/>
      <c r="V10" s="3"/>
      <c r="W10" s="11"/>
      <c r="X10" s="3"/>
      <c r="Y10" s="12"/>
      <c r="Z10" s="5" t="s">
        <v>15</v>
      </c>
      <c r="AA10" s="6">
        <v>4.2613453492114584</v>
      </c>
    </row>
    <row r="11" spans="1:27" ht="18.75">
      <c r="A11" s="14" t="s">
        <v>17</v>
      </c>
      <c r="B11" s="15">
        <v>395</v>
      </c>
      <c r="C11" s="15">
        <v>503</v>
      </c>
      <c r="D11" s="15">
        <v>482</v>
      </c>
      <c r="E11" s="15">
        <v>612</v>
      </c>
      <c r="F11" s="15">
        <v>672</v>
      </c>
      <c r="G11" s="15">
        <v>597</v>
      </c>
      <c r="H11" s="16">
        <f t="shared" si="1"/>
        <v>3.5321263755768548</v>
      </c>
      <c r="I11" s="43">
        <f t="shared" si="2"/>
        <v>-11.160714285714286</v>
      </c>
      <c r="J11" s="17" t="s">
        <v>18</v>
      </c>
      <c r="M11" s="15"/>
      <c r="N11" s="3"/>
      <c r="O11" s="3"/>
      <c r="P11" s="3"/>
      <c r="Q11" s="3"/>
      <c r="R11" s="3"/>
      <c r="S11" s="3"/>
      <c r="T11" s="3"/>
      <c r="U11" s="3"/>
      <c r="V11" s="3"/>
      <c r="W11" s="11"/>
      <c r="X11" s="3"/>
      <c r="Y11" s="12"/>
      <c r="Z11" s="22" t="s">
        <v>19</v>
      </c>
      <c r="AA11" s="21">
        <v>4.119729642742195</v>
      </c>
    </row>
    <row r="12" spans="1:27" ht="18.75">
      <c r="A12" s="14" t="s">
        <v>15</v>
      </c>
      <c r="B12" s="15">
        <v>348</v>
      </c>
      <c r="C12" s="15">
        <v>377</v>
      </c>
      <c r="D12" s="15">
        <v>372</v>
      </c>
      <c r="E12" s="15">
        <v>478</v>
      </c>
      <c r="F12" s="15">
        <v>508</v>
      </c>
      <c r="G12" s="15">
        <v>233</v>
      </c>
      <c r="H12" s="16">
        <f t="shared" si="1"/>
        <v>1.3785350846053721</v>
      </c>
      <c r="I12" s="43">
        <f t="shared" si="2"/>
        <v>-54.133858267716541</v>
      </c>
      <c r="J12" s="17" t="s">
        <v>20</v>
      </c>
      <c r="M12" s="15"/>
      <c r="N12" s="3"/>
      <c r="O12" s="3"/>
      <c r="P12" s="3"/>
      <c r="Q12" s="3"/>
      <c r="R12" s="3"/>
      <c r="S12" s="3"/>
      <c r="T12" s="3"/>
      <c r="U12" s="3"/>
      <c r="V12" s="3"/>
      <c r="W12" s="11"/>
      <c r="X12" s="3"/>
      <c r="Y12" s="12"/>
      <c r="Z12" s="5" t="s">
        <v>21</v>
      </c>
      <c r="AA12" s="13">
        <v>3.3344061795944637</v>
      </c>
    </row>
    <row r="13" spans="1:27" ht="18.75">
      <c r="A13" s="14" t="s">
        <v>22</v>
      </c>
      <c r="B13" s="15">
        <v>490</v>
      </c>
      <c r="C13" s="15">
        <v>342</v>
      </c>
      <c r="D13" s="15">
        <v>334</v>
      </c>
      <c r="E13" s="15">
        <v>289</v>
      </c>
      <c r="F13" s="15">
        <v>320</v>
      </c>
      <c r="G13" s="15">
        <v>271</v>
      </c>
      <c r="H13" s="16">
        <f t="shared" si="1"/>
        <v>1.6033605490474501</v>
      </c>
      <c r="I13" s="43">
        <f t="shared" si="2"/>
        <v>-15.312500000000002</v>
      </c>
      <c r="J13" s="17" t="s">
        <v>23</v>
      </c>
      <c r="M13" s="15"/>
      <c r="N13" s="3"/>
      <c r="O13" s="3"/>
      <c r="P13" s="3"/>
      <c r="Q13" s="3"/>
      <c r="R13" s="3"/>
      <c r="S13" s="3"/>
      <c r="T13" s="3"/>
      <c r="U13" s="3"/>
      <c r="V13" s="3"/>
      <c r="W13" s="11"/>
      <c r="X13" s="3"/>
      <c r="Y13" s="12"/>
      <c r="Z13" s="5" t="s">
        <v>17</v>
      </c>
      <c r="AA13" s="21">
        <v>2.9288702928870292</v>
      </c>
    </row>
    <row r="14" spans="1:27" ht="18.75">
      <c r="A14" s="14" t="s">
        <v>21</v>
      </c>
      <c r="B14" s="15">
        <v>609</v>
      </c>
      <c r="C14" s="15">
        <v>987</v>
      </c>
      <c r="D14" s="15">
        <v>914</v>
      </c>
      <c r="E14" s="15">
        <v>753</v>
      </c>
      <c r="F14" s="15">
        <v>668</v>
      </c>
      <c r="G14" s="15">
        <v>354</v>
      </c>
      <c r="H14" s="16">
        <f t="shared" si="1"/>
        <v>2.0944266950656725</v>
      </c>
      <c r="I14" s="43">
        <f t="shared" si="2"/>
        <v>-47.005988023952092</v>
      </c>
      <c r="J14" s="17" t="s">
        <v>25</v>
      </c>
      <c r="M14" s="15"/>
      <c r="N14" s="3"/>
      <c r="O14" s="3"/>
      <c r="P14" s="3"/>
      <c r="Q14" s="3"/>
      <c r="R14" s="3"/>
      <c r="S14" s="3"/>
      <c r="T14" s="3"/>
      <c r="U14" s="3"/>
      <c r="V14" s="3"/>
      <c r="W14" s="11"/>
      <c r="X14" s="3"/>
      <c r="Y14" s="12"/>
      <c r="Z14" s="5" t="s">
        <v>22</v>
      </c>
      <c r="AA14" s="13">
        <v>2.6842613453492112</v>
      </c>
    </row>
    <row r="15" spans="1:27" ht="18.75">
      <c r="A15" s="14" t="s">
        <v>24</v>
      </c>
      <c r="B15" s="15">
        <v>245</v>
      </c>
      <c r="C15" s="15">
        <v>267</v>
      </c>
      <c r="D15" s="15">
        <v>228</v>
      </c>
      <c r="E15" s="15">
        <v>247</v>
      </c>
      <c r="F15" s="15">
        <v>284</v>
      </c>
      <c r="G15" s="15">
        <v>314</v>
      </c>
      <c r="H15" s="16">
        <f t="shared" si="1"/>
        <v>1.8577683114424328</v>
      </c>
      <c r="I15" s="43">
        <f t="shared" si="2"/>
        <v>10.56338028169014</v>
      </c>
      <c r="J15" s="17" t="s">
        <v>27</v>
      </c>
      <c r="M15" s="15"/>
      <c r="N15" s="3"/>
      <c r="O15" s="3"/>
      <c r="P15" s="3"/>
      <c r="Q15" s="3"/>
      <c r="R15" s="3"/>
      <c r="S15" s="3"/>
      <c r="T15" s="3"/>
      <c r="U15" s="3"/>
      <c r="V15" s="3"/>
      <c r="W15" s="11"/>
      <c r="X15" s="3"/>
      <c r="Y15" s="12"/>
      <c r="Z15" s="22" t="s">
        <v>28</v>
      </c>
      <c r="AA15" s="13">
        <v>1.9826198905696812</v>
      </c>
    </row>
    <row r="16" spans="1:27" ht="19.5" customHeight="1">
      <c r="A16" s="14" t="s">
        <v>26</v>
      </c>
      <c r="B16" s="15">
        <v>108</v>
      </c>
      <c r="C16" s="15">
        <v>150</v>
      </c>
      <c r="D16" s="15">
        <v>116</v>
      </c>
      <c r="E16" s="15">
        <v>128</v>
      </c>
      <c r="F16" s="15">
        <v>166</v>
      </c>
      <c r="G16" s="15">
        <v>107</v>
      </c>
      <c r="H16" s="16">
        <f t="shared" si="1"/>
        <v>0.63306117619216662</v>
      </c>
      <c r="I16" s="43">
        <f t="shared" si="2"/>
        <v>-35.542168674698793</v>
      </c>
      <c r="J16" s="17" t="s">
        <v>29</v>
      </c>
      <c r="M16" s="15"/>
      <c r="N16" s="3"/>
      <c r="O16" s="3"/>
      <c r="P16" s="3"/>
      <c r="Q16" s="3"/>
      <c r="R16" s="3"/>
      <c r="S16" s="3"/>
      <c r="T16" s="3"/>
      <c r="U16" s="3"/>
      <c r="V16" s="3"/>
      <c r="W16" s="11"/>
      <c r="X16" s="3"/>
      <c r="Y16" s="12"/>
      <c r="Z16" s="22" t="s">
        <v>30</v>
      </c>
      <c r="AA16" s="13">
        <v>1.9697457354361119</v>
      </c>
    </row>
    <row r="17" spans="1:36" ht="12.75" customHeight="1">
      <c r="A17" s="39" t="s">
        <v>11</v>
      </c>
      <c r="B17" s="33">
        <f>SUM(B18:B30)</f>
        <v>2791</v>
      </c>
      <c r="C17" s="33">
        <v>2278</v>
      </c>
      <c r="D17" s="33">
        <v>2135</v>
      </c>
      <c r="E17" s="33">
        <v>2516</v>
      </c>
      <c r="F17" s="33">
        <v>3629</v>
      </c>
      <c r="G17" s="48">
        <v>4793</v>
      </c>
      <c r="H17" s="49">
        <f t="shared" si="1"/>
        <v>28.357590817654714</v>
      </c>
      <c r="I17" s="51">
        <f t="shared" si="2"/>
        <v>32.074951777349128</v>
      </c>
      <c r="J17" s="40" t="s">
        <v>31</v>
      </c>
      <c r="M17" s="15"/>
      <c r="N17" s="3"/>
      <c r="O17" s="3"/>
      <c r="P17" s="3"/>
      <c r="Q17" s="3"/>
      <c r="R17" s="3"/>
      <c r="S17" s="3"/>
      <c r="T17" s="3"/>
      <c r="U17" s="3"/>
      <c r="V17" s="3"/>
      <c r="W17" s="11"/>
      <c r="X17" s="3"/>
      <c r="Y17" s="12"/>
      <c r="Z17" s="5" t="s">
        <v>24</v>
      </c>
      <c r="AA17" s="21">
        <v>1.7959446411329256</v>
      </c>
    </row>
    <row r="18" spans="1:36" ht="12.75" hidden="1" customHeight="1">
      <c r="A18" s="23" t="s">
        <v>32</v>
      </c>
      <c r="B18" s="15">
        <v>24</v>
      </c>
      <c r="C18" s="15"/>
      <c r="D18" s="15"/>
      <c r="E18" s="15"/>
      <c r="F18" s="15"/>
      <c r="G18" s="15"/>
      <c r="H18" s="16">
        <f t="shared" si="1"/>
        <v>0</v>
      </c>
      <c r="I18" s="43" t="e">
        <f t="shared" si="2"/>
        <v>#DIV/0!</v>
      </c>
      <c r="J18" s="24" t="s">
        <v>33</v>
      </c>
      <c r="M18" s="15"/>
      <c r="N18" s="3"/>
      <c r="O18" s="3"/>
      <c r="P18" s="3"/>
      <c r="Q18" s="3"/>
      <c r="R18" s="3"/>
      <c r="S18" s="3"/>
      <c r="T18" s="3"/>
      <c r="U18" s="3"/>
      <c r="V18" s="3"/>
      <c r="W18" s="11"/>
      <c r="X18" s="3"/>
      <c r="Y18" s="12"/>
    </row>
    <row r="19" spans="1:36" ht="13.5" hidden="1" customHeight="1">
      <c r="A19" s="23" t="s">
        <v>34</v>
      </c>
      <c r="B19" s="15">
        <v>63</v>
      </c>
      <c r="C19" s="15"/>
      <c r="D19" s="15"/>
      <c r="E19" s="15"/>
      <c r="F19" s="15"/>
      <c r="G19" s="15"/>
      <c r="H19" s="16">
        <f t="shared" si="1"/>
        <v>0</v>
      </c>
      <c r="I19" s="43" t="e">
        <f t="shared" si="2"/>
        <v>#DIV/0!</v>
      </c>
      <c r="J19" s="24" t="s">
        <v>35</v>
      </c>
      <c r="M19" s="15"/>
      <c r="N19" s="3"/>
      <c r="O19" s="3"/>
      <c r="P19" s="3"/>
      <c r="Q19" s="3"/>
      <c r="R19" s="3"/>
      <c r="S19" s="3"/>
      <c r="T19" s="3"/>
      <c r="U19" s="3"/>
      <c r="V19" s="3"/>
      <c r="W19" s="11"/>
      <c r="X19" s="3"/>
      <c r="Y19" s="12"/>
      <c r="Z19" s="25" t="s">
        <v>36</v>
      </c>
      <c r="AA19" s="26">
        <v>0.90762793691663979</v>
      </c>
    </row>
    <row r="20" spans="1:36" ht="13.5" hidden="1" customHeight="1">
      <c r="A20" s="23" t="s">
        <v>37</v>
      </c>
      <c r="B20" s="15">
        <v>40</v>
      </c>
      <c r="C20" s="15"/>
      <c r="D20" s="15"/>
      <c r="E20" s="15"/>
      <c r="F20" s="15"/>
      <c r="G20" s="15"/>
      <c r="H20" s="16">
        <f t="shared" si="1"/>
        <v>0</v>
      </c>
      <c r="I20" s="43" t="e">
        <f t="shared" si="2"/>
        <v>#DIV/0!</v>
      </c>
      <c r="J20" s="24" t="s">
        <v>38</v>
      </c>
      <c r="M20" s="15"/>
      <c r="N20" s="3"/>
      <c r="O20" s="3"/>
      <c r="P20" s="3"/>
      <c r="Q20" s="3"/>
      <c r="R20" s="3"/>
      <c r="S20" s="3"/>
      <c r="T20" s="3"/>
      <c r="U20" s="3"/>
      <c r="V20" s="3"/>
      <c r="W20" s="11"/>
      <c r="X20" s="3"/>
      <c r="Y20" s="12"/>
      <c r="Z20" s="25" t="s">
        <v>32</v>
      </c>
      <c r="AA20" s="26">
        <v>0.67589314451239135</v>
      </c>
    </row>
    <row r="21" spans="1:36" ht="13.5" hidden="1" customHeight="1">
      <c r="A21" s="23" t="s">
        <v>39</v>
      </c>
      <c r="B21" s="15">
        <v>74</v>
      </c>
      <c r="C21" s="15"/>
      <c r="D21" s="15"/>
      <c r="E21" s="15"/>
      <c r="F21" s="15"/>
      <c r="G21" s="15"/>
      <c r="H21" s="16">
        <f t="shared" si="1"/>
        <v>0</v>
      </c>
      <c r="I21" s="43" t="e">
        <f t="shared" si="2"/>
        <v>#DIV/0!</v>
      </c>
      <c r="J21" s="24" t="s">
        <v>40</v>
      </c>
      <c r="M21" s="15"/>
      <c r="N21" s="3"/>
      <c r="O21" s="3"/>
      <c r="P21" s="3"/>
      <c r="Q21" s="3"/>
      <c r="R21" s="3"/>
      <c r="S21" s="3"/>
      <c r="T21" s="3"/>
      <c r="U21" s="3"/>
      <c r="V21" s="3"/>
      <c r="W21" s="11"/>
      <c r="X21" s="3"/>
      <c r="Y21" s="12"/>
      <c r="Z21" s="27" t="s">
        <v>26</v>
      </c>
      <c r="AA21" s="26">
        <v>0.5535886707434825</v>
      </c>
    </row>
    <row r="22" spans="1:36" ht="13.5" hidden="1" customHeight="1">
      <c r="A22" s="23" t="s">
        <v>30</v>
      </c>
      <c r="B22" s="15">
        <v>112</v>
      </c>
      <c r="C22" s="15"/>
      <c r="D22" s="15"/>
      <c r="E22" s="15"/>
      <c r="F22" s="15"/>
      <c r="G22" s="15"/>
      <c r="H22" s="16">
        <f t="shared" si="1"/>
        <v>0</v>
      </c>
      <c r="I22" s="43" t="e">
        <f t="shared" si="2"/>
        <v>#DIV/0!</v>
      </c>
      <c r="J22" s="24" t="s">
        <v>41</v>
      </c>
      <c r="M22" s="15"/>
      <c r="N22" s="3"/>
      <c r="O22" s="3"/>
      <c r="P22" s="3"/>
      <c r="Q22" s="3"/>
      <c r="R22" s="3"/>
      <c r="S22" s="3"/>
      <c r="T22" s="3"/>
      <c r="U22" s="3"/>
      <c r="V22" s="3"/>
      <c r="W22" s="11"/>
      <c r="X22" s="3"/>
      <c r="Y22" s="12"/>
      <c r="Z22" s="25" t="s">
        <v>39</v>
      </c>
      <c r="AA22" s="26">
        <v>0.45703250724171229</v>
      </c>
    </row>
    <row r="23" spans="1:36" ht="13.5" hidden="1" customHeight="1">
      <c r="A23" s="23" t="s">
        <v>28</v>
      </c>
      <c r="B23" s="15">
        <v>153</v>
      </c>
      <c r="C23" s="15"/>
      <c r="D23" s="15"/>
      <c r="E23" s="15"/>
      <c r="F23" s="15"/>
      <c r="G23" s="15"/>
      <c r="H23" s="16">
        <f t="shared" si="1"/>
        <v>0</v>
      </c>
      <c r="I23" s="43" t="e">
        <f t="shared" si="2"/>
        <v>#DIV/0!</v>
      </c>
      <c r="J23" s="24" t="s">
        <v>42</v>
      </c>
      <c r="M23" s="15"/>
      <c r="N23" s="3"/>
      <c r="O23" s="3"/>
      <c r="P23" s="3"/>
      <c r="Q23" s="3"/>
      <c r="R23" s="3"/>
      <c r="S23" s="3"/>
      <c r="T23" s="3"/>
      <c r="U23" s="3"/>
      <c r="V23" s="3"/>
      <c r="W23" s="11"/>
      <c r="X23" s="3"/>
      <c r="Y23" s="12"/>
      <c r="Z23" s="25" t="s">
        <v>34</v>
      </c>
      <c r="AA23" s="28">
        <v>0.45059542967492755</v>
      </c>
    </row>
    <row r="24" spans="1:36" ht="13.5" hidden="1" customHeight="1">
      <c r="A24" s="23" t="s">
        <v>36</v>
      </c>
      <c r="B24" s="15">
        <v>121</v>
      </c>
      <c r="C24" s="15"/>
      <c r="D24" s="15"/>
      <c r="E24" s="15"/>
      <c r="F24" s="15"/>
      <c r="G24" s="15"/>
      <c r="H24" s="16">
        <f t="shared" si="1"/>
        <v>0</v>
      </c>
      <c r="I24" s="43" t="e">
        <f t="shared" si="2"/>
        <v>#DIV/0!</v>
      </c>
      <c r="J24" s="24" t="s">
        <v>43</v>
      </c>
      <c r="M24" s="15"/>
      <c r="N24" s="3"/>
      <c r="O24" s="3"/>
      <c r="P24" s="3"/>
      <c r="Q24" s="3"/>
      <c r="R24" s="3"/>
      <c r="S24" s="3"/>
      <c r="T24" s="3"/>
      <c r="U24" s="3"/>
      <c r="V24" s="3"/>
      <c r="W24" s="3"/>
      <c r="Z24" s="25" t="s">
        <v>44</v>
      </c>
      <c r="AA24" s="26">
        <v>0.41841004184100417</v>
      </c>
    </row>
    <row r="25" spans="1:36" s="29" customFormat="1" ht="13.5" hidden="1" customHeight="1">
      <c r="A25" s="23" t="s">
        <v>44</v>
      </c>
      <c r="B25" s="15">
        <v>104</v>
      </c>
      <c r="C25" s="15"/>
      <c r="D25" s="15"/>
      <c r="E25" s="15"/>
      <c r="F25" s="15"/>
      <c r="G25" s="15"/>
      <c r="H25" s="16">
        <f t="shared" si="1"/>
        <v>0</v>
      </c>
      <c r="I25" s="43" t="e">
        <f t="shared" si="2"/>
        <v>#DIV/0!</v>
      </c>
      <c r="J25" s="24" t="s">
        <v>45</v>
      </c>
      <c r="M25" s="15"/>
      <c r="N25" s="3"/>
      <c r="O25" s="3"/>
      <c r="P25" s="3"/>
      <c r="Q25" s="18"/>
      <c r="R25" s="18"/>
      <c r="S25" s="18"/>
      <c r="T25" s="18"/>
      <c r="U25" s="18"/>
      <c r="V25" s="18"/>
      <c r="W25" s="18"/>
      <c r="X25" s="18"/>
      <c r="Z25" s="25" t="s">
        <v>37</v>
      </c>
      <c r="AA25" s="28">
        <v>0.34760218860637271</v>
      </c>
    </row>
    <row r="26" spans="1:36" s="29" customFormat="1" ht="13.5" hidden="1" customHeight="1">
      <c r="A26" s="23" t="s">
        <v>46</v>
      </c>
      <c r="B26" s="15">
        <v>56</v>
      </c>
      <c r="C26" s="15"/>
      <c r="D26" s="15"/>
      <c r="E26" s="15"/>
      <c r="F26" s="15"/>
      <c r="G26" s="15"/>
      <c r="H26" s="16">
        <f t="shared" si="1"/>
        <v>0</v>
      </c>
      <c r="I26" s="43" t="e">
        <f t="shared" si="2"/>
        <v>#DIV/0!</v>
      </c>
      <c r="J26" s="24" t="s">
        <v>47</v>
      </c>
      <c r="M26" s="15"/>
      <c r="N26" s="3"/>
      <c r="O26" s="3"/>
      <c r="P26" s="3"/>
      <c r="Q26" s="18"/>
      <c r="R26" s="18"/>
      <c r="S26" s="18"/>
      <c r="T26" s="18"/>
      <c r="U26" s="18"/>
      <c r="V26" s="18"/>
      <c r="W26" s="18"/>
      <c r="X26" s="18"/>
      <c r="Z26" s="25" t="s">
        <v>46</v>
      </c>
      <c r="AA26" s="28">
        <v>0.33472803347280333</v>
      </c>
    </row>
    <row r="27" spans="1:36" ht="13.5" hidden="1" customHeight="1">
      <c r="A27" s="23" t="s">
        <v>19</v>
      </c>
      <c r="B27" s="15">
        <v>623</v>
      </c>
      <c r="C27" s="15"/>
      <c r="D27" s="15"/>
      <c r="E27" s="15"/>
      <c r="F27" s="15"/>
      <c r="G27" s="15"/>
      <c r="H27" s="16">
        <f t="shared" si="1"/>
        <v>0</v>
      </c>
      <c r="I27" s="43" t="e">
        <f t="shared" si="2"/>
        <v>#DIV/0!</v>
      </c>
      <c r="J27" s="24" t="s">
        <v>48</v>
      </c>
      <c r="M27" s="15"/>
      <c r="N27" s="3"/>
      <c r="O27" s="3"/>
      <c r="P27" s="3"/>
      <c r="Z27" s="25" t="s">
        <v>49</v>
      </c>
      <c r="AA27" s="26">
        <v>0.23817186997103315</v>
      </c>
    </row>
    <row r="28" spans="1:36" ht="13.5" hidden="1" customHeight="1">
      <c r="A28" s="23" t="s">
        <v>49</v>
      </c>
      <c r="B28" s="15">
        <v>8</v>
      </c>
      <c r="C28" s="15"/>
      <c r="D28" s="15"/>
      <c r="E28" s="15"/>
      <c r="F28" s="15"/>
      <c r="G28" s="15"/>
      <c r="H28" s="16">
        <f t="shared" si="1"/>
        <v>0</v>
      </c>
      <c r="I28" s="43" t="e">
        <f t="shared" si="2"/>
        <v>#DIV/0!</v>
      </c>
      <c r="J28" s="24" t="s">
        <v>50</v>
      </c>
      <c r="M28" s="15"/>
      <c r="N28" s="3"/>
      <c r="O28" s="3"/>
      <c r="P28" s="3"/>
      <c r="Z28" s="30" t="s">
        <v>51</v>
      </c>
      <c r="AA28" s="12">
        <v>0.14805278403604766</v>
      </c>
    </row>
    <row r="29" spans="1:36" ht="13.5" hidden="1" customHeight="1">
      <c r="A29" s="23" t="s">
        <v>51</v>
      </c>
      <c r="B29" s="15">
        <v>17</v>
      </c>
      <c r="C29" s="15"/>
      <c r="D29" s="15"/>
      <c r="E29" s="15"/>
      <c r="F29" s="15"/>
      <c r="G29" s="15"/>
      <c r="H29" s="16">
        <f t="shared" si="1"/>
        <v>0</v>
      </c>
      <c r="I29" s="43" t="e">
        <f t="shared" si="2"/>
        <v>#DIV/0!</v>
      </c>
      <c r="J29" s="24" t="s">
        <v>52</v>
      </c>
      <c r="M29" s="15"/>
      <c r="N29" s="3"/>
      <c r="O29" s="3"/>
      <c r="P29" s="3"/>
      <c r="Q29" s="3"/>
      <c r="R29" s="3"/>
      <c r="S29" s="3"/>
      <c r="T29" s="3"/>
      <c r="U29" s="3"/>
      <c r="V29" s="3"/>
      <c r="W29" s="3"/>
      <c r="Z29" s="31"/>
      <c r="AA29" s="21">
        <f>SUM(AA19:AA28)</f>
        <v>4.5317026070164141</v>
      </c>
    </row>
    <row r="30" spans="1:36" ht="13.5" hidden="1" customHeight="1">
      <c r="A30" s="32" t="s">
        <v>11</v>
      </c>
      <c r="B30" s="33">
        <v>1396</v>
      </c>
      <c r="C30" s="33"/>
      <c r="D30" s="33"/>
      <c r="E30" s="33"/>
      <c r="F30" s="33"/>
      <c r="G30" s="48"/>
      <c r="H30" s="49">
        <f t="shared" si="1"/>
        <v>0</v>
      </c>
      <c r="I30" s="43" t="e">
        <f t="shared" si="2"/>
        <v>#DIV/0!</v>
      </c>
      <c r="J30" s="34" t="s">
        <v>31</v>
      </c>
      <c r="M30" s="15"/>
      <c r="N30" s="3"/>
      <c r="O30" s="3"/>
      <c r="P30" s="3"/>
      <c r="Q30" s="3"/>
      <c r="R30" s="3"/>
      <c r="S30" s="3"/>
      <c r="T30" s="3"/>
      <c r="U30" s="3"/>
      <c r="V30" s="3"/>
      <c r="W30" s="3"/>
      <c r="Z30" s="23" t="s">
        <v>11</v>
      </c>
      <c r="AA30" s="1">
        <v>7.5635661409719983</v>
      </c>
    </row>
    <row r="31" spans="1:36" s="35" customFormat="1" ht="11.25" customHeight="1">
      <c r="A31" s="37" t="s">
        <v>53</v>
      </c>
      <c r="B31" s="1"/>
      <c r="C31" s="1"/>
      <c r="D31" s="1"/>
      <c r="E31" s="1"/>
      <c r="F31" s="1"/>
      <c r="G31" s="1"/>
      <c r="H31" s="1"/>
      <c r="I31" s="1"/>
      <c r="J31" s="41" t="s">
        <v>54</v>
      </c>
      <c r="M31" s="15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Z31" s="36" t="s">
        <v>11</v>
      </c>
      <c r="AA31" s="26">
        <v>19.61377534599292</v>
      </c>
    </row>
    <row r="32" spans="1:36"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AE32" s="1">
        <v>2020</v>
      </c>
      <c r="AF32" s="1">
        <v>2021</v>
      </c>
      <c r="AG32" s="1">
        <v>2022</v>
      </c>
      <c r="AH32" s="1">
        <v>2023</v>
      </c>
      <c r="AI32" s="1">
        <v>2024</v>
      </c>
      <c r="AJ32" s="1">
        <v>2025</v>
      </c>
    </row>
    <row r="33" spans="14:36" ht="19.5" customHeight="1">
      <c r="N33" s="3"/>
      <c r="O33" s="3"/>
      <c r="P33" s="3"/>
      <c r="AD33" s="14" t="s">
        <v>3</v>
      </c>
      <c r="AE33" s="38">
        <v>-21.365832235397452</v>
      </c>
      <c r="AF33" s="38">
        <f>((C6-B6)/B6)*100</f>
        <v>30.187098575816812</v>
      </c>
      <c r="AG33" s="38">
        <f>((D6-C6)/C6)*100</f>
        <v>-14.586014586014587</v>
      </c>
      <c r="AH33" s="38">
        <f>((E6-D6)/D6)*100</f>
        <v>-3.942742340532396</v>
      </c>
      <c r="AI33" s="38">
        <f>((F6-E6)/E6)*100</f>
        <v>-1.5163398692810459</v>
      </c>
      <c r="AJ33" s="38">
        <f>((G6-F6)/F6)*100</f>
        <v>-7.6718874435890632</v>
      </c>
    </row>
    <row r="34" spans="14:36" ht="19.5" customHeight="1">
      <c r="N34" s="3"/>
      <c r="O34" s="3"/>
      <c r="P34" s="3"/>
      <c r="AD34" s="14" t="s">
        <v>6</v>
      </c>
      <c r="AE34" s="38">
        <v>-40.189328743545609</v>
      </c>
      <c r="AF34" s="38">
        <f>((C7-B7)/B7)*100</f>
        <v>11.726618705035971</v>
      </c>
      <c r="AG34" s="38">
        <f>((D7-C7)/C7)*100</f>
        <v>4.1854475209272382</v>
      </c>
      <c r="AH34" s="38">
        <f>((E7-D7)/D7)*100</f>
        <v>42.027194066749075</v>
      </c>
      <c r="AI34" s="38">
        <f>((F7-E7)/E7)*100</f>
        <v>25.413402959094867</v>
      </c>
      <c r="AJ34" s="38">
        <f>((G7-F7)/F7)*100</f>
        <v>6.8008327550312293</v>
      </c>
    </row>
    <row r="35" spans="14:36" ht="19.5" customHeight="1">
      <c r="N35" s="23"/>
      <c r="O35" s="23"/>
      <c r="AD35" s="14" t="s">
        <v>8</v>
      </c>
      <c r="AE35" s="38">
        <v>-34.872029250457039</v>
      </c>
      <c r="AF35" s="38">
        <f>((C8-B8)/B8)*100</f>
        <v>1.0526315789473684</v>
      </c>
      <c r="AG35" s="38">
        <f>((D8-C8)/C8)*100</f>
        <v>-0.76388888888888884</v>
      </c>
      <c r="AH35" s="38">
        <f>((E8-D8)/D8)*100</f>
        <v>21.203638908327502</v>
      </c>
      <c r="AI35" s="38">
        <f>((F8-E8)/E8)*100</f>
        <v>-2.5981524249422634</v>
      </c>
      <c r="AJ35" s="38">
        <f>((G8-F8)/F8)*100</f>
        <v>22.999407231772377</v>
      </c>
    </row>
    <row r="36" spans="14:36" ht="19.5" customHeight="1">
      <c r="N36" s="23"/>
      <c r="O36" s="23"/>
      <c r="AD36" s="14" t="s">
        <v>13</v>
      </c>
      <c r="AE36" s="38">
        <v>-58.985667034178611</v>
      </c>
      <c r="AF36" s="38">
        <f>((C9-B9)/B9)*100</f>
        <v>30.913978494623656</v>
      </c>
      <c r="AG36" s="38">
        <f>((D9-C9)/C9)*100</f>
        <v>44.969199178644764</v>
      </c>
      <c r="AH36" s="38">
        <f>((E9-D9)/D9)*100</f>
        <v>4.9575070821529748</v>
      </c>
      <c r="AI36" s="38">
        <f>((F9-E9)/E9)*100</f>
        <v>-30.634278002699055</v>
      </c>
      <c r="AJ36" s="38">
        <f>((G9-F9)/F9)*100</f>
        <v>-2.9182879377431905</v>
      </c>
    </row>
    <row r="37" spans="14:36">
      <c r="N37" s="23"/>
      <c r="O37" s="23"/>
      <c r="AD37" s="14" t="s">
        <v>10</v>
      </c>
      <c r="AE37" s="38">
        <v>4.7543581616481774</v>
      </c>
      <c r="AF37" s="38">
        <f>((C10-B10)/B10)*100</f>
        <v>-7.7155824508320734</v>
      </c>
      <c r="AG37" s="38">
        <f>((D10-C10)/C10)*100</f>
        <v>-14.590163934426229</v>
      </c>
      <c r="AH37" s="38">
        <f>((E10-D10)/D10)*100</f>
        <v>25.719769673704413</v>
      </c>
      <c r="AI37" s="38">
        <f>((F10-E10)/E10)*100</f>
        <v>8.3969465648854964</v>
      </c>
      <c r="AJ37" s="38">
        <f>((G10-F10)/F10)*100</f>
        <v>-14.929577464788732</v>
      </c>
    </row>
    <row r="38" spans="14:36">
      <c r="N38" s="23"/>
      <c r="O38" s="23"/>
    </row>
    <row r="39" spans="14:36">
      <c r="N39" s="23"/>
      <c r="O39" s="23"/>
    </row>
    <row r="40" spans="14:36">
      <c r="N40" s="23"/>
      <c r="O40" s="23"/>
    </row>
    <row r="41" spans="14:36">
      <c r="N41" s="23"/>
      <c r="O41" s="23"/>
    </row>
    <row r="42" spans="14:36">
      <c r="N42" s="23"/>
      <c r="O42" s="23"/>
    </row>
    <row r="43" spans="14:36">
      <c r="N43" s="23"/>
      <c r="O43" s="23"/>
    </row>
    <row r="44" spans="14:36">
      <c r="N44" s="45"/>
    </row>
  </sheetData>
  <mergeCells count="9">
    <mergeCell ref="F3:F4"/>
    <mergeCell ref="D3:D4"/>
    <mergeCell ref="J3:J4"/>
    <mergeCell ref="A1:J1"/>
    <mergeCell ref="A2:J2"/>
    <mergeCell ref="A3:A4"/>
    <mergeCell ref="B3:B4"/>
    <mergeCell ref="E3:E4"/>
    <mergeCell ref="C3:C4"/>
  </mergeCells>
  <pageMargins left="0.7" right="0.7" top="0.75" bottom="0.75" header="0.3" footer="0.3"/>
  <pageSetup scale="53" orientation="portrait" horizontalDpi="4294967295" verticalDpi="4294967295" r:id="rId1"/>
  <colBreaks count="1" manualBreakCount="1">
    <brk id="11" max="67" man="1"/>
  </colBreaks>
  <drawing r:id="rId2"/>
</worksheet>
</file>

<file path=docMetadata/LabelInfo.xml><?xml version="1.0" encoding="utf-8"?>
<clbl:labelList xmlns:clbl="http://schemas.microsoft.com/office/2020/mipLabelMetadata">
  <clbl:label id="{defa4170-0d19-0005-0004-bc88714345d2}" enabled="1" method="Standard" siteId="{75c82633-bac2-4eeb-a472-e92fb7a90b9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8.1</vt:lpstr>
      <vt:lpstr>'8.1'!Print_Area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Fathimath Shifaza</dc:creator>
  <cp:lastModifiedBy>Fathimath Shifaza</cp:lastModifiedBy>
  <cp:lastPrinted>2026-06-25T02:43:04Z</cp:lastPrinted>
  <dcterms:created xsi:type="dcterms:W3CDTF">2019-06-30T04:22:49Z</dcterms:created>
  <dcterms:modified xsi:type="dcterms:W3CDTF">2026-06-25T02:43:23Z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2023-07-17T04:33:18Z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75c82633-bac2-4eeb-a472-e92fb7a90b9f</vt:lpwstr>
  </property>
  <property fmtid="{D5CDD505-2E9C-101B-9397-08002B2CF9AE}" pid="7" name="MSIP_Label_defa4170-0d19-0005-0004-bc88714345d2_ActionId">
    <vt:lpwstr>b5bda0bc-38ca-4d61-82ae-4e15e380adf9</vt:lpwstr>
  </property>
  <property fmtid="{D5CDD505-2E9C-101B-9397-08002B2CF9AE}" pid="8" name="MSIP_Label_defa4170-0d19-0005-0004-bc88714345d2_ContentBits">
    <vt:lpwstr>0</vt:lpwstr>
  </property>
</Properties>
</file>