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Population\"/>
    </mc:Choice>
  </mc:AlternateContent>
  <xr:revisionPtr revIDLastSave="0" documentId="13_ncr:1_{F1F635D4-0D42-4CB5-BAA9-EAD130603890}" xr6:coauthVersionLast="47" xr6:coauthVersionMax="47" xr10:uidLastSave="{00000000-0000-0000-0000-000000000000}"/>
  <bookViews>
    <workbookView xWindow="-120" yWindow="-120" windowWidth="29040" windowHeight="15720" tabRatio="806" xr2:uid="{00000000-000D-0000-FFFF-FFFF00000000}"/>
  </bookViews>
  <sheets>
    <sheet name="3.17" sheetId="17" r:id="rId1"/>
  </sheets>
  <definedNames>
    <definedName name="_xlnm.Print_Area" localSheetId="0">'3.17'!$A$1:$WUJ$81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42" i="17" l="1"/>
  <c r="BK43" i="17"/>
  <c r="BJ43" i="17"/>
  <c r="BJ42" i="17"/>
  <c r="S20" i="17"/>
  <c r="S21" i="17"/>
  <c r="T22" i="17"/>
  <c r="S23" i="17"/>
  <c r="T23" i="17"/>
  <c r="S24" i="17"/>
  <c r="T24" i="17"/>
  <c r="S25" i="17"/>
  <c r="T25" i="17"/>
  <c r="S26" i="17"/>
  <c r="T26" i="17"/>
  <c r="S27" i="17"/>
  <c r="T27" i="17"/>
  <c r="S28" i="17"/>
  <c r="T28" i="17"/>
  <c r="S29" i="17"/>
  <c r="T29" i="17"/>
  <c r="S30" i="17"/>
  <c r="S31" i="17"/>
  <c r="S9" i="17"/>
  <c r="T9" i="17"/>
  <c r="S10" i="17"/>
  <c r="T10" i="17"/>
  <c r="S12" i="17"/>
  <c r="S13" i="17"/>
  <c r="S14" i="17"/>
  <c r="T14" i="17"/>
  <c r="S15" i="17"/>
  <c r="S16" i="17"/>
  <c r="T16" i="17"/>
  <c r="S17" i="17"/>
  <c r="S18" i="17"/>
  <c r="T18" i="17"/>
  <c r="S19" i="17"/>
  <c r="P11" i="17" l="1"/>
  <c r="R11" i="17"/>
  <c r="R8" i="17" s="1"/>
  <c r="Q11" i="17"/>
  <c r="Q8" i="17" s="1"/>
  <c r="O11" i="17"/>
  <c r="BI42" i="17"/>
  <c r="BI43" i="17"/>
  <c r="BH43" i="17"/>
  <c r="BH42" i="17"/>
  <c r="L31" i="17"/>
  <c r="T31" i="17" s="1"/>
  <c r="L30" i="17"/>
  <c r="T30" i="17" s="1"/>
  <c r="L21" i="17"/>
  <c r="T21" i="17" s="1"/>
  <c r="L20" i="17"/>
  <c r="T20" i="17" s="1"/>
  <c r="L19" i="17"/>
  <c r="T19" i="17" s="1"/>
  <c r="L17" i="17"/>
  <c r="T17" i="17" s="1"/>
  <c r="L15" i="17"/>
  <c r="T15" i="17" s="1"/>
  <c r="L13" i="17"/>
  <c r="T13" i="17" s="1"/>
  <c r="L12" i="17"/>
  <c r="T12" i="17" s="1"/>
  <c r="N11" i="17"/>
  <c r="M11" i="17"/>
  <c r="K11" i="17"/>
  <c r="K8" i="17" s="1"/>
  <c r="N8" i="17"/>
  <c r="M8" i="17"/>
  <c r="O8" i="17" l="1"/>
  <c r="S8" i="17" s="1"/>
  <c r="BJ44" i="17"/>
  <c r="S11" i="17"/>
  <c r="P8" i="17"/>
  <c r="BK44" i="17"/>
  <c r="BH44" i="17"/>
  <c r="L11" i="17"/>
  <c r="T11" i="17" s="1"/>
  <c r="L8" i="17" l="1"/>
  <c r="T8" i="17" s="1"/>
  <c r="BI44" i="17"/>
  <c r="BG43" i="17" l="1"/>
  <c r="BF43" i="17"/>
  <c r="BG42" i="17"/>
  <c r="BF42" i="17"/>
  <c r="J11" i="17"/>
  <c r="J8" i="17" s="1"/>
  <c r="I11" i="17"/>
  <c r="I8" i="17" s="1"/>
  <c r="H11" i="17"/>
  <c r="G11" i="17"/>
  <c r="G8" i="17" l="1"/>
  <c r="H8" i="17"/>
  <c r="BF44" i="17"/>
  <c r="BG44" i="17"/>
  <c r="BE43" i="17" l="1"/>
  <c r="BD43" i="17"/>
  <c r="BC43" i="17"/>
  <c r="BB43" i="17"/>
  <c r="BA43" i="17"/>
  <c r="AZ43" i="17"/>
  <c r="AY43" i="17"/>
  <c r="AX43" i="17"/>
  <c r="BE42" i="17"/>
  <c r="BD42" i="17"/>
  <c r="BC42" i="17"/>
  <c r="BB42" i="17"/>
  <c r="BA42" i="17"/>
  <c r="AZ42" i="17"/>
  <c r="AY42" i="17"/>
  <c r="AX42" i="17"/>
  <c r="F11" i="17"/>
  <c r="F8" i="17" s="1"/>
  <c r="E11" i="17"/>
  <c r="E8" i="17" s="1"/>
  <c r="D11" i="17"/>
  <c r="BE44" i="17" s="1"/>
  <c r="C11" i="17"/>
  <c r="BD44" i="17" s="1"/>
  <c r="BC44" i="17"/>
  <c r="BB44" i="17"/>
  <c r="BA44" i="17"/>
  <c r="AY44" i="17"/>
  <c r="AX44" i="17"/>
  <c r="C8" i="17" l="1"/>
  <c r="D8" i="17"/>
</calcChain>
</file>

<file path=xl/sharedStrings.xml><?xml version="1.0" encoding="utf-8"?>
<sst xmlns="http://schemas.openxmlformats.org/spreadsheetml/2006/main" count="101" uniqueCount="42">
  <si>
    <t>Locality</t>
  </si>
  <si>
    <t>Republic</t>
  </si>
  <si>
    <t>Hulhumale'</t>
  </si>
  <si>
    <t>Male'</t>
  </si>
  <si>
    <t>Atolls</t>
  </si>
  <si>
    <t xml:space="preserve"> HA</t>
  </si>
  <si>
    <t xml:space="preserve"> HDh</t>
  </si>
  <si>
    <t xml:space="preserve"> Sh</t>
  </si>
  <si>
    <t>S</t>
  </si>
  <si>
    <t xml:space="preserve"> N</t>
  </si>
  <si>
    <t xml:space="preserve"> R</t>
  </si>
  <si>
    <t>B</t>
  </si>
  <si>
    <t>Lh</t>
  </si>
  <si>
    <t>AA</t>
  </si>
  <si>
    <t>ADh</t>
  </si>
  <si>
    <t>V</t>
  </si>
  <si>
    <t>M</t>
  </si>
  <si>
    <t>F</t>
  </si>
  <si>
    <t>Dh</t>
  </si>
  <si>
    <t>Th</t>
  </si>
  <si>
    <t xml:space="preserve"> L</t>
  </si>
  <si>
    <t>GA</t>
  </si>
  <si>
    <t>GDh</t>
  </si>
  <si>
    <t>Gn</t>
  </si>
  <si>
    <t>K</t>
  </si>
  <si>
    <t>% Change over previous year of</t>
  </si>
  <si>
    <t>ކައިވެނި</t>
  </si>
  <si>
    <t>ވަރި</t>
  </si>
  <si>
    <t>ފަސްޚް</t>
  </si>
  <si>
    <t>ތަފްރީޤް</t>
  </si>
  <si>
    <t>Marriages</t>
  </si>
  <si>
    <t>Divorces</t>
  </si>
  <si>
    <t>Faskh</t>
  </si>
  <si>
    <t>Thafreeq</t>
  </si>
  <si>
    <t>Source: Department of Judicial Administration</t>
  </si>
  <si>
    <t xml:space="preserve">މަޢުލޫމާތު ދެއްވި ފަރާތް: ޑިޕާޓްމަންޓް އޮފް ޖުޑީޝަލް އެޑްމިނިސްޓްރޭޝަން </t>
  </si>
  <si>
    <t xml:space="preserve">Marriages </t>
  </si>
  <si>
    <t xml:space="preserve">Divorces </t>
  </si>
  <si>
    <t>(*)</t>
  </si>
  <si>
    <t xml:space="preserve">(*) - Indicates if the percentage change is greater than 100. </t>
  </si>
  <si>
    <t>Table 3.17 :  MARRIAGES AND DIVORCES IN MALE' AND ATOLLS, 2021 - 2024</t>
  </si>
  <si>
    <t>ތާވަލު 3.17: މާލެ އާއި އަތޮޅުތަކުގައި ކުރެވުނު ކައިވެންޏާއި ވަރި، 2021 - 2024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</si>
</sst>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#,##0\ &quot;ރ.&quot;_-;#,##0\ &quot;ރ.&quot;\-"/>
    <numFmt numFmtId="166" formatCode="_-* #,##0.00\ _ރ_._-;_-* #,##0.00\ _ރ_.\-;_-* &quot;-&quot;??\ _ރ_._-;_-@_-"/>
    <numFmt numFmtId="167" formatCode="General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b/>
      <sz val="11"/>
      <name val="Calibri"/>
      <family val="2"/>
    </font>
    <font>
      <b/>
      <sz val="11"/>
      <name val="Faruma"/>
    </font>
    <font>
      <b/>
      <sz val="10"/>
      <name val="Faruma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indexed="8"/>
      <name val="Calibri"/>
      <family val="2"/>
    </font>
    <font>
      <sz val="9"/>
      <color indexed="8"/>
      <name val="Faruma"/>
    </font>
    <font>
      <sz val="10"/>
      <name val="Times New Roman"/>
      <family val="1"/>
    </font>
    <font>
      <i/>
      <sz val="1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</borders>
  <cellStyleXfs count="25">
    <xf numFmtId="0" fontId="0" fillId="0" borderId="0"/>
    <xf numFmtId="0" fontId="8" fillId="0" borderId="0"/>
    <xf numFmtId="0" fontId="8" fillId="0" borderId="0"/>
    <xf numFmtId="166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4" fillId="0" borderId="0"/>
    <xf numFmtId="0" fontId="8" fillId="0" borderId="0"/>
    <xf numFmtId="0" fontId="8" fillId="0" borderId="0"/>
    <xf numFmtId="0" fontId="1" fillId="0" borderId="0"/>
    <xf numFmtId="167" fontId="2" fillId="0" borderId="0"/>
    <xf numFmtId="165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1">
    <xf numFmtId="0" fontId="0" fillId="0" borderId="0" xfId="0"/>
    <xf numFmtId="167" fontId="12" fillId="2" borderId="0" xfId="11" applyNumberFormat="1" applyFont="1" applyFill="1" applyAlignment="1" applyProtection="1">
      <alignment vertical="center"/>
      <protection locked="0"/>
    </xf>
    <xf numFmtId="167" fontId="11" fillId="2" borderId="0" xfId="11" applyNumberFormat="1" applyFont="1" applyFill="1" applyAlignment="1" applyProtection="1">
      <alignment vertical="center"/>
      <protection locked="0"/>
    </xf>
    <xf numFmtId="167" fontId="15" fillId="2" borderId="0" xfId="11" applyNumberFormat="1" applyFont="1" applyFill="1" applyAlignment="1" applyProtection="1">
      <alignment horizontal="center" vertical="center" wrapText="1"/>
      <protection locked="0"/>
    </xf>
    <xf numFmtId="167" fontId="11" fillId="2" borderId="0" xfId="11" applyNumberFormat="1" applyFont="1" applyFill="1" applyAlignment="1" applyProtection="1">
      <alignment horizontal="center" vertical="center" wrapText="1"/>
      <protection locked="0"/>
    </xf>
    <xf numFmtId="1" fontId="11" fillId="2" borderId="0" xfId="11" applyNumberFormat="1" applyFont="1" applyFill="1" applyAlignment="1" applyProtection="1">
      <alignment horizontal="center" vertical="center" wrapText="1"/>
      <protection locked="0"/>
    </xf>
    <xf numFmtId="167" fontId="15" fillId="2" borderId="0" xfId="11" applyNumberFormat="1" applyFont="1" applyFill="1" applyAlignment="1" applyProtection="1">
      <alignment horizontal="center" vertical="center"/>
      <protection locked="0"/>
    </xf>
    <xf numFmtId="167" fontId="6" fillId="2" borderId="0" xfId="11" applyNumberFormat="1" applyFont="1" applyFill="1" applyAlignment="1" applyProtection="1">
      <alignment horizontal="right" vertical="center"/>
      <protection locked="0"/>
    </xf>
    <xf numFmtId="167" fontId="6" fillId="2" borderId="4" xfId="11" applyNumberFormat="1" applyFont="1" applyFill="1" applyBorder="1" applyAlignment="1" applyProtection="1">
      <alignment horizontal="right" vertical="center"/>
      <protection locked="0"/>
    </xf>
    <xf numFmtId="167" fontId="6" fillId="2" borderId="7" xfId="11" applyNumberFormat="1" applyFont="1" applyFill="1" applyBorder="1" applyAlignment="1" applyProtection="1">
      <alignment horizontal="right" vertical="center"/>
      <protection locked="0"/>
    </xf>
    <xf numFmtId="1" fontId="15" fillId="2" borderId="1" xfId="11" applyNumberFormat="1" applyFont="1" applyFill="1" applyBorder="1" applyAlignment="1" applyProtection="1">
      <alignment horizontal="right" vertical="center"/>
      <protection locked="0"/>
    </xf>
    <xf numFmtId="1" fontId="15" fillId="2" borderId="5" xfId="11" applyNumberFormat="1" applyFont="1" applyFill="1" applyBorder="1" applyAlignment="1" applyProtection="1">
      <alignment horizontal="right" vertical="center"/>
      <protection locked="0"/>
    </xf>
    <xf numFmtId="1" fontId="15" fillId="2" borderId="0" xfId="11" applyNumberFormat="1" applyFont="1" applyFill="1" applyAlignment="1" applyProtection="1">
      <alignment horizontal="right" vertical="center"/>
      <protection locked="0"/>
    </xf>
    <xf numFmtId="1" fontId="11" fillId="2" borderId="1" xfId="11" applyNumberFormat="1" applyFont="1" applyFill="1" applyBorder="1" applyAlignment="1" applyProtection="1">
      <alignment horizontal="right" vertical="center"/>
      <protection locked="0"/>
    </xf>
    <xf numFmtId="1" fontId="15" fillId="2" borderId="4" xfId="11" applyNumberFormat="1" applyFont="1" applyFill="1" applyBorder="1" applyAlignment="1" applyProtection="1">
      <alignment horizontal="right" vertical="center"/>
      <protection locked="0"/>
    </xf>
    <xf numFmtId="1" fontId="11" fillId="2" borderId="0" xfId="11" applyNumberFormat="1" applyFont="1" applyFill="1" applyAlignment="1" applyProtection="1">
      <alignment horizontal="right" vertical="center"/>
      <protection locked="0"/>
    </xf>
    <xf numFmtId="167" fontId="11" fillId="2" borderId="0" xfId="11" applyNumberFormat="1" applyFont="1" applyFill="1" applyAlignment="1" applyProtection="1">
      <alignment horizontal="right" vertical="center"/>
      <protection locked="0"/>
    </xf>
    <xf numFmtId="167" fontId="9" fillId="2" borderId="0" xfId="11" applyNumberFormat="1" applyFont="1" applyFill="1" applyAlignment="1" applyProtection="1">
      <alignment vertical="center"/>
      <protection locked="0"/>
    </xf>
    <xf numFmtId="3" fontId="9" fillId="2" borderId="0" xfId="11" applyNumberFormat="1" applyFont="1" applyFill="1" applyAlignment="1" applyProtection="1">
      <alignment vertical="center"/>
      <protection locked="0"/>
    </xf>
    <xf numFmtId="3" fontId="9" fillId="2" borderId="0" xfId="11" applyNumberFormat="1" applyFont="1" applyFill="1" applyAlignment="1" applyProtection="1">
      <alignment horizontal="right" vertical="center"/>
      <protection hidden="1"/>
    </xf>
    <xf numFmtId="3" fontId="9" fillId="2" borderId="4" xfId="11" applyNumberFormat="1" applyFont="1" applyFill="1" applyBorder="1" applyAlignment="1" applyProtection="1">
      <alignment horizontal="right" vertical="center"/>
      <protection hidden="1"/>
    </xf>
    <xf numFmtId="1" fontId="11" fillId="2" borderId="0" xfId="11" applyNumberFormat="1" applyFont="1" applyFill="1" applyAlignment="1" applyProtection="1">
      <alignment vertical="center"/>
      <protection locked="0"/>
    </xf>
    <xf numFmtId="167" fontId="11" fillId="2" borderId="0" xfId="11" applyNumberFormat="1" applyFont="1" applyFill="1" applyAlignment="1" applyProtection="1">
      <alignment vertical="center"/>
      <protection hidden="1"/>
    </xf>
    <xf numFmtId="3" fontId="9" fillId="2" borderId="0" xfId="11" applyNumberFormat="1" applyFont="1" applyFill="1" applyAlignment="1" applyProtection="1">
      <alignment horizontal="right" vertical="center"/>
      <protection locked="0"/>
    </xf>
    <xf numFmtId="3" fontId="9" fillId="2" borderId="4" xfId="11" applyNumberFormat="1" applyFont="1" applyFill="1" applyBorder="1" applyAlignment="1" applyProtection="1">
      <alignment horizontal="right" vertical="center"/>
      <protection locked="0"/>
    </xf>
    <xf numFmtId="1" fontId="7" fillId="2" borderId="0" xfId="11" applyNumberFormat="1" applyFont="1" applyFill="1" applyAlignment="1" applyProtection="1">
      <alignment vertical="center"/>
      <protection locked="0"/>
    </xf>
    <xf numFmtId="167" fontId="9" fillId="2" borderId="0" xfId="11" applyNumberFormat="1" applyFont="1" applyFill="1" applyAlignment="1" applyProtection="1">
      <alignment horizontal="left" vertical="center"/>
      <protection locked="0"/>
    </xf>
    <xf numFmtId="1" fontId="12" fillId="2" borderId="0" xfId="11" applyNumberFormat="1" applyFont="1" applyFill="1" applyAlignment="1" applyProtection="1">
      <alignment vertical="center"/>
      <protection locked="0"/>
    </xf>
    <xf numFmtId="167" fontId="10" fillId="2" borderId="0" xfId="11" applyNumberFormat="1" applyFont="1" applyFill="1" applyAlignment="1" applyProtection="1">
      <alignment horizontal="left" vertical="center" indent="1"/>
      <protection locked="0"/>
    </xf>
    <xf numFmtId="3" fontId="10" fillId="2" borderId="0" xfId="11" applyNumberFormat="1" applyFont="1" applyFill="1" applyAlignment="1" applyProtection="1">
      <alignment vertical="center"/>
      <protection locked="0"/>
    </xf>
    <xf numFmtId="3" fontId="10" fillId="2" borderId="0" xfId="11" applyNumberFormat="1" applyFont="1" applyFill="1" applyAlignment="1" applyProtection="1">
      <alignment horizontal="right" vertical="center"/>
      <protection locked="0"/>
    </xf>
    <xf numFmtId="3" fontId="10" fillId="2" borderId="4" xfId="11" applyNumberFormat="1" applyFont="1" applyFill="1" applyBorder="1" applyAlignment="1" applyProtection="1">
      <alignment horizontal="right" vertical="center"/>
      <protection locked="0"/>
    </xf>
    <xf numFmtId="167" fontId="12" fillId="2" borderId="0" xfId="11" applyNumberFormat="1" applyFont="1" applyFill="1" applyAlignment="1" applyProtection="1">
      <alignment vertical="center"/>
      <protection hidden="1"/>
    </xf>
    <xf numFmtId="167" fontId="12" fillId="2" borderId="0" xfId="11" applyNumberFormat="1" applyFont="1" applyFill="1" applyAlignment="1" applyProtection="1">
      <alignment horizontal="center"/>
      <protection locked="0"/>
    </xf>
    <xf numFmtId="3" fontId="10" fillId="2" borderId="1" xfId="11" applyNumberFormat="1" applyFont="1" applyFill="1" applyBorder="1" applyAlignment="1" applyProtection="1">
      <alignment horizontal="left" vertical="center" indent="1"/>
      <protection locked="0"/>
    </xf>
    <xf numFmtId="3" fontId="10" fillId="2" borderId="1" xfId="11" applyNumberFormat="1" applyFont="1" applyFill="1" applyBorder="1" applyAlignment="1" applyProtection="1">
      <alignment horizontal="right" vertical="center"/>
      <protection locked="0"/>
    </xf>
    <xf numFmtId="3" fontId="10" fillId="2" borderId="5" xfId="11" applyNumberFormat="1" applyFont="1" applyFill="1" applyBorder="1" applyAlignment="1" applyProtection="1">
      <alignment horizontal="right" vertical="center"/>
      <protection locked="0"/>
    </xf>
    <xf numFmtId="167" fontId="17" fillId="2" borderId="0" xfId="11" applyNumberFormat="1" applyFont="1" applyFill="1" applyProtection="1">
      <protection locked="0"/>
    </xf>
    <xf numFmtId="167" fontId="17" fillId="2" borderId="0" xfId="11" applyNumberFormat="1" applyFont="1" applyFill="1" applyProtection="1">
      <protection hidden="1"/>
    </xf>
    <xf numFmtId="167" fontId="16" fillId="2" borderId="2" xfId="11" applyNumberFormat="1" applyFont="1" applyFill="1" applyBorder="1" applyProtection="1">
      <protection hidden="1"/>
    </xf>
    <xf numFmtId="1" fontId="13" fillId="2" borderId="0" xfId="11" applyNumberFormat="1" applyFont="1" applyFill="1" applyProtection="1">
      <protection hidden="1"/>
    </xf>
    <xf numFmtId="0" fontId="18" fillId="2" borderId="0" xfId="0" applyFont="1" applyFill="1"/>
    <xf numFmtId="167" fontId="12" fillId="2" borderId="0" xfId="11" applyNumberFormat="1" applyFont="1" applyFill="1" applyAlignment="1" applyProtection="1">
      <alignment horizontal="left" vertical="center"/>
      <protection locked="0"/>
    </xf>
    <xf numFmtId="167" fontId="12" fillId="2" borderId="0" xfId="11" applyNumberFormat="1" applyFont="1" applyFill="1" applyProtection="1">
      <protection locked="0"/>
    </xf>
    <xf numFmtId="1" fontId="12" fillId="2" borderId="0" xfId="11" applyNumberFormat="1" applyFont="1" applyFill="1" applyProtection="1">
      <protection locked="0"/>
    </xf>
    <xf numFmtId="3" fontId="11" fillId="2" borderId="0" xfId="11" applyNumberFormat="1" applyFont="1" applyFill="1" applyAlignment="1" applyProtection="1">
      <alignment horizontal="right" vertical="center"/>
      <protection locked="0"/>
    </xf>
    <xf numFmtId="167" fontId="11" fillId="2" borderId="0" xfId="11" applyNumberFormat="1" applyFont="1" applyFill="1" applyAlignment="1" applyProtection="1">
      <alignment horizontal="left" vertical="center"/>
      <protection locked="0"/>
    </xf>
    <xf numFmtId="3" fontId="11" fillId="2" borderId="0" xfId="11" applyNumberFormat="1" applyFont="1" applyFill="1" applyAlignment="1" applyProtection="1">
      <alignment horizontal="right" vertical="center"/>
      <protection hidden="1"/>
    </xf>
    <xf numFmtId="3" fontId="12" fillId="2" borderId="0" xfId="11" applyNumberFormat="1" applyFont="1" applyFill="1" applyAlignment="1" applyProtection="1">
      <alignment horizontal="right" vertical="center"/>
      <protection locked="0"/>
    </xf>
    <xf numFmtId="3" fontId="12" fillId="2" borderId="0" xfId="11" applyNumberFormat="1" applyFont="1" applyFill="1" applyAlignment="1" applyProtection="1">
      <alignment vertical="center"/>
      <protection locked="0"/>
    </xf>
    <xf numFmtId="167" fontId="12" fillId="2" borderId="0" xfId="11" applyNumberFormat="1" applyFont="1" applyFill="1" applyProtection="1">
      <protection hidden="1"/>
    </xf>
    <xf numFmtId="1" fontId="12" fillId="2" borderId="0" xfId="11" applyNumberFormat="1" applyFont="1" applyFill="1" applyProtection="1">
      <protection hidden="1"/>
    </xf>
    <xf numFmtId="1" fontId="7" fillId="2" borderId="4" xfId="11" applyNumberFormat="1" applyFont="1" applyFill="1" applyBorder="1" applyAlignment="1" applyProtection="1">
      <alignment vertical="center"/>
      <protection locked="0"/>
    </xf>
    <xf numFmtId="1" fontId="7" fillId="2" borderId="5" xfId="11" applyNumberFormat="1" applyFont="1" applyFill="1" applyBorder="1" applyAlignment="1" applyProtection="1">
      <alignment vertical="center"/>
      <protection locked="0"/>
    </xf>
    <xf numFmtId="1" fontId="7" fillId="2" borderId="1" xfId="11" applyNumberFormat="1" applyFont="1" applyFill="1" applyBorder="1" applyAlignment="1" applyProtection="1">
      <alignment vertical="center"/>
      <protection locked="0"/>
    </xf>
    <xf numFmtId="167" fontId="12" fillId="2" borderId="1" xfId="11" applyNumberFormat="1" applyFont="1" applyFill="1" applyBorder="1" applyAlignment="1" applyProtection="1">
      <alignment vertical="center"/>
      <protection locked="0"/>
    </xf>
    <xf numFmtId="167" fontId="15" fillId="2" borderId="2" xfId="11" applyNumberFormat="1" applyFont="1" applyFill="1" applyBorder="1" applyAlignment="1" applyProtection="1">
      <alignment horizontal="center" vertical="center"/>
      <protection locked="0"/>
    </xf>
    <xf numFmtId="167" fontId="5" fillId="2" borderId="0" xfId="11" applyNumberFormat="1" applyFont="1" applyFill="1" applyAlignment="1" applyProtection="1">
      <alignment horizontal="center" vertical="center"/>
      <protection locked="0"/>
    </xf>
    <xf numFmtId="167" fontId="4" fillId="2" borderId="0" xfId="11" applyNumberFormat="1" applyFont="1" applyFill="1" applyAlignment="1" applyProtection="1">
      <alignment horizontal="center" vertical="center" wrapText="1"/>
      <protection locked="0"/>
    </xf>
    <xf numFmtId="1" fontId="7" fillId="2" borderId="6" xfId="11" applyNumberFormat="1" applyFont="1" applyFill="1" applyBorder="1" applyAlignment="1" applyProtection="1">
      <alignment vertical="center"/>
      <protection locked="0"/>
    </xf>
    <xf numFmtId="1" fontId="7" fillId="2" borderId="2" xfId="11" applyNumberFormat="1" applyFont="1" applyFill="1" applyBorder="1" applyAlignment="1" applyProtection="1">
      <alignment vertical="center"/>
      <protection locked="0"/>
    </xf>
    <xf numFmtId="1" fontId="15" fillId="2" borderId="8" xfId="11" applyNumberFormat="1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left" vertical="center" indent="3"/>
    </xf>
    <xf numFmtId="167" fontId="12" fillId="2" borderId="0" xfId="11" applyNumberFormat="1" applyFont="1" applyFill="1" applyAlignment="1" applyProtection="1">
      <alignment horizontal="center"/>
      <protection locked="0"/>
    </xf>
    <xf numFmtId="167" fontId="15" fillId="2" borderId="6" xfId="11" applyNumberFormat="1" applyFont="1" applyFill="1" applyBorder="1" applyAlignment="1" applyProtection="1">
      <alignment horizontal="center" vertical="center"/>
      <protection locked="0"/>
    </xf>
    <xf numFmtId="167" fontId="15" fillId="2" borderId="2" xfId="11" applyNumberFormat="1" applyFont="1" applyFill="1" applyBorder="1" applyAlignment="1" applyProtection="1">
      <alignment horizontal="center" vertical="center"/>
      <protection locked="0"/>
    </xf>
    <xf numFmtId="167" fontId="15" fillId="2" borderId="10" xfId="11" applyNumberFormat="1" applyFont="1" applyFill="1" applyBorder="1" applyAlignment="1" applyProtection="1">
      <alignment horizontal="center" vertical="center"/>
      <protection locked="0"/>
    </xf>
    <xf numFmtId="167" fontId="15" fillId="2" borderId="3" xfId="11" applyNumberFormat="1" applyFont="1" applyFill="1" applyBorder="1" applyAlignment="1" applyProtection="1">
      <alignment horizontal="center" vertical="center"/>
      <protection locked="0"/>
    </xf>
    <xf numFmtId="167" fontId="5" fillId="2" borderId="0" xfId="11" applyNumberFormat="1" applyFont="1" applyFill="1" applyAlignment="1" applyProtection="1">
      <alignment horizontal="center" vertical="center"/>
      <protection locked="0"/>
    </xf>
    <xf numFmtId="167" fontId="9" fillId="2" borderId="0" xfId="11" applyNumberFormat="1" applyFont="1" applyFill="1" applyAlignment="1" applyProtection="1">
      <alignment horizontal="center" vertical="center" wrapText="1"/>
      <protection locked="0"/>
    </xf>
    <xf numFmtId="167" fontId="15" fillId="2" borderId="2" xfId="11" applyNumberFormat="1" applyFont="1" applyFill="1" applyBorder="1" applyAlignment="1" applyProtection="1">
      <alignment horizontal="left" vertical="center"/>
      <protection locked="0"/>
    </xf>
    <xf numFmtId="167" fontId="15" fillId="2" borderId="0" xfId="11" applyNumberFormat="1" applyFont="1" applyFill="1" applyAlignment="1" applyProtection="1">
      <alignment horizontal="left" vertical="center"/>
      <protection locked="0"/>
    </xf>
    <xf numFmtId="167" fontId="15" fillId="2" borderId="1" xfId="11" applyNumberFormat="1" applyFont="1" applyFill="1" applyBorder="1" applyAlignment="1" applyProtection="1">
      <alignment horizontal="left" vertical="center"/>
      <protection locked="0"/>
    </xf>
    <xf numFmtId="1" fontId="15" fillId="2" borderId="6" xfId="11" applyNumberFormat="1" applyFont="1" applyFill="1" applyBorder="1" applyAlignment="1" applyProtection="1">
      <alignment horizontal="center" vertical="center" wrapText="1"/>
      <protection locked="0"/>
    </xf>
    <xf numFmtId="1" fontId="15" fillId="2" borderId="2" xfId="11" applyNumberFormat="1" applyFont="1" applyFill="1" applyBorder="1" applyAlignment="1" applyProtection="1">
      <alignment horizontal="center" vertical="center" wrapText="1"/>
      <protection locked="0"/>
    </xf>
    <xf numFmtId="1" fontId="15" fillId="2" borderId="10" xfId="11" applyNumberFormat="1" applyFont="1" applyFill="1" applyBorder="1" applyAlignment="1" applyProtection="1">
      <alignment horizontal="center" vertical="center" wrapText="1"/>
      <protection locked="0"/>
    </xf>
    <xf numFmtId="1" fontId="15" fillId="2" borderId="3" xfId="11" applyNumberFormat="1" applyFont="1" applyFill="1" applyBorder="1" applyAlignment="1" applyProtection="1">
      <alignment horizontal="center" vertical="center" wrapText="1"/>
      <protection locked="0"/>
    </xf>
    <xf numFmtId="167" fontId="15" fillId="2" borderId="9" xfId="11" applyNumberFormat="1" applyFont="1" applyFill="1" applyBorder="1" applyAlignment="1" applyProtection="1">
      <alignment horizontal="center" vertical="center"/>
      <protection locked="0"/>
    </xf>
    <xf numFmtId="167" fontId="15" fillId="2" borderId="11" xfId="11" applyNumberFormat="1" applyFont="1" applyFill="1" applyBorder="1" applyAlignment="1" applyProtection="1">
      <alignment horizontal="center" vertical="center"/>
      <protection locked="0"/>
    </xf>
    <xf numFmtId="1" fontId="11" fillId="2" borderId="0" xfId="11" applyNumberFormat="1" applyFont="1" applyFill="1" applyAlignment="1" applyProtection="1">
      <alignment horizontal="center" vertical="center"/>
      <protection locked="0"/>
    </xf>
  </cellXfs>
  <cellStyles count="25">
    <cellStyle name="1" xfId="14" xr:uid="{00000000-0005-0000-0000-000000000000}"/>
    <cellStyle name="Comma 2" xfId="13" xr:uid="{00000000-0005-0000-0000-000002000000}"/>
    <cellStyle name="Comma 2 2" xfId="23" xr:uid="{00000000-0005-0000-0000-000003000000}"/>
    <cellStyle name="Comma 3" xfId="5" xr:uid="{00000000-0005-0000-0000-000004000000}"/>
    <cellStyle name="Comma 3 2" xfId="16" xr:uid="{00000000-0005-0000-0000-000005000000}"/>
    <cellStyle name="Comma 3 3" xfId="24" xr:uid="{00000000-0005-0000-0000-000006000000}"/>
    <cellStyle name="Comma 4" xfId="3" xr:uid="{00000000-0005-0000-0000-000007000000}"/>
    <cellStyle name="Comma 4 2" xfId="19" xr:uid="{00000000-0005-0000-0000-000008000000}"/>
    <cellStyle name="Comma 7" xfId="15" xr:uid="{00000000-0005-0000-0000-000009000000}"/>
    <cellStyle name="Normal" xfId="0" builtinId="0"/>
    <cellStyle name="Normal 11" xfId="6" xr:uid="{00000000-0005-0000-0000-00000E000000}"/>
    <cellStyle name="Normal 2" xfId="4" xr:uid="{00000000-0005-0000-0000-00000F000000}"/>
    <cellStyle name="Normal 2 2" xfId="20" xr:uid="{00000000-0005-0000-0000-000010000000}"/>
    <cellStyle name="Normal 20" xfId="2" xr:uid="{00000000-0005-0000-0000-000011000000}"/>
    <cellStyle name="Normal 20 2" xfId="18" xr:uid="{00000000-0005-0000-0000-000012000000}"/>
    <cellStyle name="Normal 3" xfId="12" xr:uid="{00000000-0005-0000-0000-000013000000}"/>
    <cellStyle name="Normal 32" xfId="7" xr:uid="{00000000-0005-0000-0000-000014000000}"/>
    <cellStyle name="Normal 32 2" xfId="21" xr:uid="{00000000-0005-0000-0000-000015000000}"/>
    <cellStyle name="Normal 4" xfId="10" xr:uid="{00000000-0005-0000-0000-000016000000}"/>
    <cellStyle name="Normal 44" xfId="8" xr:uid="{00000000-0005-0000-0000-000017000000}"/>
    <cellStyle name="Normal 44 2" xfId="22" xr:uid="{00000000-0005-0000-0000-000018000000}"/>
    <cellStyle name="Normal 48" xfId="9" xr:uid="{00000000-0005-0000-0000-000019000000}"/>
    <cellStyle name="Normal 5" xfId="1" xr:uid="{00000000-0005-0000-0000-00001A000000}"/>
    <cellStyle name="Normal 5 2" xfId="17" xr:uid="{00000000-0005-0000-0000-00001B000000}"/>
    <cellStyle name="Normal_3 - Population" xfId="11" xr:uid="{00000000-0005-0000-0000-00001C000000}"/>
  </cellStyles>
  <dxfs count="0"/>
  <tableStyles count="0" defaultTableStyle="TableStyleMedium2" defaultPivotStyle="PivotStyleLight16"/>
  <colors>
    <mruColors>
      <color rgb="FF9BC2E6"/>
      <color rgb="FFEFF5FB"/>
      <color rgb="FF003399"/>
      <color rgb="FFEEEEEE"/>
      <color rgb="FFAEAAAA"/>
      <color rgb="FF7E5400"/>
      <color rgb="FF33CCCC"/>
      <color rgb="FF009999"/>
      <color rgb="FF00DFDA"/>
      <color rgb="FF006F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/>
              <a:t>Figure 3.19: Marriages and Divorces in Male', Hulhumale'  and Atolls, 2021 - 2024</a:t>
            </a:r>
          </a:p>
        </c:rich>
      </c:tx>
      <c:layout>
        <c:manualLayout>
          <c:xMode val="edge"/>
          <c:yMode val="edge"/>
          <c:x val="0.18862319043834039"/>
          <c:y val="5.313561126617377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129094401141506E-2"/>
          <c:y val="0.17123845223492679"/>
          <c:w val="0.8782754341900284"/>
          <c:h val="0.60767886883429123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'3.17'!$AG$42</c:f>
              <c:strCache>
                <c:ptCount val="1"/>
                <c:pt idx="0">
                  <c:v>Male'</c:v>
                </c:pt>
              </c:strCache>
            </c:strRef>
          </c:tx>
          <c:spPr>
            <a:solidFill>
              <a:srgbClr val="003399"/>
            </a:solidFill>
          </c:spPr>
          <c:invertIfNegative val="0"/>
          <c:cat>
            <c:multiLvlStrRef>
              <c:f>'3.17'!$BD$40:$BK$41</c:f>
              <c:multiLvlStrCache>
                <c:ptCount val="8"/>
                <c:lvl>
                  <c:pt idx="0">
                    <c:v>Marriages </c:v>
                  </c:pt>
                  <c:pt idx="1">
                    <c:v>Divorces </c:v>
                  </c:pt>
                  <c:pt idx="2">
                    <c:v>Marriages </c:v>
                  </c:pt>
                  <c:pt idx="3">
                    <c:v>Divorces </c:v>
                  </c:pt>
                  <c:pt idx="4">
                    <c:v>Marriages </c:v>
                  </c:pt>
                  <c:pt idx="5">
                    <c:v>Divorces </c:v>
                  </c:pt>
                  <c:pt idx="6">
                    <c:v>Marriages </c:v>
                  </c:pt>
                  <c:pt idx="7">
                    <c:v>Divorces </c:v>
                  </c:pt>
                </c:lvl>
                <c:lvl>
                  <c:pt idx="0">
                    <c:v>2021 </c:v>
                  </c:pt>
                  <c:pt idx="2">
                    <c:v>2022 </c:v>
                  </c:pt>
                  <c:pt idx="4">
                    <c:v>2023 </c:v>
                  </c:pt>
                  <c:pt idx="6">
                    <c:v>2024 </c:v>
                  </c:pt>
                </c:lvl>
              </c:multiLvlStrCache>
            </c:multiLvlStrRef>
          </c:cat>
          <c:val>
            <c:numRef>
              <c:f>'3.17'!$BD$42:$BK$42</c:f>
              <c:numCache>
                <c:formatCode>General_)</c:formatCode>
                <c:ptCount val="8"/>
                <c:pt idx="0">
                  <c:v>2396</c:v>
                </c:pt>
                <c:pt idx="1">
                  <c:v>1191</c:v>
                </c:pt>
                <c:pt idx="2">
                  <c:v>2514</c:v>
                </c:pt>
                <c:pt idx="3">
                  <c:v>1297</c:v>
                </c:pt>
                <c:pt idx="4">
                  <c:v>2425</c:v>
                </c:pt>
                <c:pt idx="5">
                  <c:v>1245</c:v>
                </c:pt>
                <c:pt idx="6">
                  <c:v>2485</c:v>
                </c:pt>
                <c:pt idx="7">
                  <c:v>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5-4C59-A154-E1DB424A89EF}"/>
            </c:ext>
          </c:extLst>
        </c:ser>
        <c:ser>
          <c:idx val="7"/>
          <c:order val="1"/>
          <c:tx>
            <c:strRef>
              <c:f>'3.17'!$AG$43</c:f>
              <c:strCache>
                <c:ptCount val="1"/>
                <c:pt idx="0">
                  <c:v>Hulhumale'</c:v>
                </c:pt>
              </c:strCache>
            </c:strRef>
          </c:tx>
          <c:spPr>
            <a:solidFill>
              <a:srgbClr val="9BC2E6"/>
            </a:solidFill>
          </c:spPr>
          <c:invertIfNegative val="0"/>
          <c:cat>
            <c:multiLvlStrRef>
              <c:f>'3.17'!$BD$40:$BK$41</c:f>
              <c:multiLvlStrCache>
                <c:ptCount val="8"/>
                <c:lvl>
                  <c:pt idx="0">
                    <c:v>Marriages </c:v>
                  </c:pt>
                  <c:pt idx="1">
                    <c:v>Divorces </c:v>
                  </c:pt>
                  <c:pt idx="2">
                    <c:v>Marriages </c:v>
                  </c:pt>
                  <c:pt idx="3">
                    <c:v>Divorces </c:v>
                  </c:pt>
                  <c:pt idx="4">
                    <c:v>Marriages </c:v>
                  </c:pt>
                  <c:pt idx="5">
                    <c:v>Divorces </c:v>
                  </c:pt>
                  <c:pt idx="6">
                    <c:v>Marriages </c:v>
                  </c:pt>
                  <c:pt idx="7">
                    <c:v>Divorces </c:v>
                  </c:pt>
                </c:lvl>
                <c:lvl>
                  <c:pt idx="0">
                    <c:v>2021 </c:v>
                  </c:pt>
                  <c:pt idx="2">
                    <c:v>2022 </c:v>
                  </c:pt>
                  <c:pt idx="4">
                    <c:v>2023 </c:v>
                  </c:pt>
                  <c:pt idx="6">
                    <c:v>2024 </c:v>
                  </c:pt>
                </c:lvl>
              </c:multiLvlStrCache>
            </c:multiLvlStrRef>
          </c:cat>
          <c:val>
            <c:numRef>
              <c:f>'3.17'!$BD$43:$BK$43</c:f>
              <c:numCache>
                <c:formatCode>General_)</c:formatCode>
                <c:ptCount val="8"/>
                <c:pt idx="0">
                  <c:v>330</c:v>
                </c:pt>
                <c:pt idx="1">
                  <c:v>247</c:v>
                </c:pt>
                <c:pt idx="2">
                  <c:v>441</c:v>
                </c:pt>
                <c:pt idx="3">
                  <c:v>309</c:v>
                </c:pt>
                <c:pt idx="4">
                  <c:v>508</c:v>
                </c:pt>
                <c:pt idx="5">
                  <c:v>351</c:v>
                </c:pt>
                <c:pt idx="6">
                  <c:v>421</c:v>
                </c:pt>
                <c:pt idx="7">
                  <c:v>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C5-4C59-A154-E1DB424A89EF}"/>
            </c:ext>
          </c:extLst>
        </c:ser>
        <c:ser>
          <c:idx val="0"/>
          <c:order val="2"/>
          <c:tx>
            <c:strRef>
              <c:f>'3.17'!$AG$44</c:f>
              <c:strCache>
                <c:ptCount val="1"/>
                <c:pt idx="0">
                  <c:v>Atolls</c:v>
                </c:pt>
              </c:strCache>
            </c:strRef>
          </c:tx>
          <c:spPr>
            <a:solidFill>
              <a:srgbClr val="EFF5FB"/>
            </a:solidFill>
          </c:spPr>
          <c:invertIfNegative val="0"/>
          <c:cat>
            <c:multiLvlStrRef>
              <c:f>'3.17'!$BD$40:$BK$41</c:f>
              <c:multiLvlStrCache>
                <c:ptCount val="8"/>
                <c:lvl>
                  <c:pt idx="0">
                    <c:v>Marriages </c:v>
                  </c:pt>
                  <c:pt idx="1">
                    <c:v>Divorces </c:v>
                  </c:pt>
                  <c:pt idx="2">
                    <c:v>Marriages </c:v>
                  </c:pt>
                  <c:pt idx="3">
                    <c:v>Divorces </c:v>
                  </c:pt>
                  <c:pt idx="4">
                    <c:v>Marriages </c:v>
                  </c:pt>
                  <c:pt idx="5">
                    <c:v>Divorces </c:v>
                  </c:pt>
                  <c:pt idx="6">
                    <c:v>Marriages </c:v>
                  </c:pt>
                  <c:pt idx="7">
                    <c:v>Divorces </c:v>
                  </c:pt>
                </c:lvl>
                <c:lvl>
                  <c:pt idx="0">
                    <c:v>2021 </c:v>
                  </c:pt>
                  <c:pt idx="2">
                    <c:v>2022 </c:v>
                  </c:pt>
                  <c:pt idx="4">
                    <c:v>2023 </c:v>
                  </c:pt>
                  <c:pt idx="6">
                    <c:v>2024 </c:v>
                  </c:pt>
                </c:lvl>
              </c:multiLvlStrCache>
            </c:multiLvlStrRef>
          </c:cat>
          <c:val>
            <c:numRef>
              <c:f>'3.17'!$BD$44:$BK$44</c:f>
              <c:numCache>
                <c:formatCode>General_)</c:formatCode>
                <c:ptCount val="8"/>
                <c:pt idx="0">
                  <c:v>2688</c:v>
                </c:pt>
                <c:pt idx="1">
                  <c:v>1804</c:v>
                </c:pt>
                <c:pt idx="2">
                  <c:v>2798</c:v>
                </c:pt>
                <c:pt idx="3">
                  <c:v>1705</c:v>
                </c:pt>
                <c:pt idx="4">
                  <c:v>2440</c:v>
                </c:pt>
                <c:pt idx="5">
                  <c:v>1805</c:v>
                </c:pt>
                <c:pt idx="6">
                  <c:v>2264</c:v>
                </c:pt>
                <c:pt idx="7">
                  <c:v>1648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C5-4C59-A154-E1DB424A8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213480"/>
        <c:axId val="504216224"/>
      </c:barChart>
      <c:catAx>
        <c:axId val="504213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04216224"/>
        <c:crosses val="autoZero"/>
        <c:auto val="1"/>
        <c:lblAlgn val="ctr"/>
        <c:lblOffset val="100"/>
        <c:noMultiLvlLbl val="0"/>
      </c:catAx>
      <c:valAx>
        <c:axId val="504216224"/>
        <c:scaling>
          <c:orientation val="minMax"/>
          <c:max val="400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in Numbers</a:t>
                </a:r>
              </a:p>
            </c:rich>
          </c:tx>
          <c:layout>
            <c:manualLayout>
              <c:xMode val="edge"/>
              <c:yMode val="edge"/>
              <c:x val="1.1116306707395364E-2"/>
              <c:y val="5.5208909697098671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0421348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34026545316647705"/>
          <c:y val="0.20319973516823911"/>
          <c:w val="0.327658906117964"/>
          <c:h val="9.4525391533265529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/>
              <a:t>Figure 3.20: Marriages and Divorces by Atolls, 2024</a:t>
            </a:r>
          </a:p>
        </c:rich>
      </c:tx>
      <c:layout>
        <c:manualLayout>
          <c:xMode val="edge"/>
          <c:yMode val="edge"/>
          <c:x val="0.24892840351615703"/>
          <c:y val="4.80721901898892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130214770483917E-2"/>
          <c:y val="0.17163971611049528"/>
          <c:w val="0.91379665618722206"/>
          <c:h val="0.724822356222581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'3.17'!$O$7</c:f>
              <c:strCache>
                <c:ptCount val="1"/>
                <c:pt idx="0">
                  <c:v>Marriages</c:v>
                </c:pt>
              </c:strCache>
            </c:strRef>
          </c:tx>
          <c:spPr>
            <a:solidFill>
              <a:srgbClr val="003399"/>
            </a:solidFill>
          </c:spPr>
          <c:invertIfNegative val="0"/>
          <c:cat>
            <c:strRef>
              <c:f>'3.17'!$A$12:$A$31</c:f>
              <c:strCache>
                <c:ptCount val="20"/>
                <c:pt idx="0">
                  <c:v> HA</c:v>
                </c:pt>
                <c:pt idx="1">
                  <c:v> HDh</c:v>
                </c:pt>
                <c:pt idx="2">
                  <c:v> Sh</c:v>
                </c:pt>
                <c:pt idx="3">
                  <c:v> N</c:v>
                </c:pt>
                <c:pt idx="4">
                  <c:v> R</c:v>
                </c:pt>
                <c:pt idx="5">
                  <c:v>B</c:v>
                </c:pt>
                <c:pt idx="6">
                  <c:v>Lh</c:v>
                </c:pt>
                <c:pt idx="7">
                  <c:v>K</c:v>
                </c:pt>
                <c:pt idx="8">
                  <c:v>AA</c:v>
                </c:pt>
                <c:pt idx="9">
                  <c:v>ADh</c:v>
                </c:pt>
                <c:pt idx="10">
                  <c:v>V</c:v>
                </c:pt>
                <c:pt idx="11">
                  <c:v>M</c:v>
                </c:pt>
                <c:pt idx="12">
                  <c:v>F</c:v>
                </c:pt>
                <c:pt idx="13">
                  <c:v>Dh</c:v>
                </c:pt>
                <c:pt idx="14">
                  <c:v>Th</c:v>
                </c:pt>
                <c:pt idx="15">
                  <c:v> L</c:v>
                </c:pt>
                <c:pt idx="16">
                  <c:v>GA</c:v>
                </c:pt>
                <c:pt idx="17">
                  <c:v>GDh</c:v>
                </c:pt>
                <c:pt idx="18">
                  <c:v>Gn</c:v>
                </c:pt>
                <c:pt idx="19">
                  <c:v>S</c:v>
                </c:pt>
              </c:strCache>
            </c:strRef>
          </c:cat>
          <c:val>
            <c:numRef>
              <c:f>'3.17'!$O$12:$O$31</c:f>
              <c:numCache>
                <c:formatCode>#,##0</c:formatCode>
                <c:ptCount val="20"/>
                <c:pt idx="0">
                  <c:v>91</c:v>
                </c:pt>
                <c:pt idx="1">
                  <c:v>223</c:v>
                </c:pt>
                <c:pt idx="2">
                  <c:v>123</c:v>
                </c:pt>
                <c:pt idx="3">
                  <c:v>126</c:v>
                </c:pt>
                <c:pt idx="4">
                  <c:v>154</c:v>
                </c:pt>
                <c:pt idx="5">
                  <c:v>89</c:v>
                </c:pt>
                <c:pt idx="6">
                  <c:v>93</c:v>
                </c:pt>
                <c:pt idx="7">
                  <c:v>159</c:v>
                </c:pt>
                <c:pt idx="8">
                  <c:v>79</c:v>
                </c:pt>
                <c:pt idx="9">
                  <c:v>92</c:v>
                </c:pt>
                <c:pt idx="10">
                  <c:v>19</c:v>
                </c:pt>
                <c:pt idx="11">
                  <c:v>25</c:v>
                </c:pt>
                <c:pt idx="12">
                  <c:v>45</c:v>
                </c:pt>
                <c:pt idx="13">
                  <c:v>35</c:v>
                </c:pt>
                <c:pt idx="14">
                  <c:v>89</c:v>
                </c:pt>
                <c:pt idx="15">
                  <c:v>179</c:v>
                </c:pt>
                <c:pt idx="16">
                  <c:v>107</c:v>
                </c:pt>
                <c:pt idx="17">
                  <c:v>156</c:v>
                </c:pt>
                <c:pt idx="18">
                  <c:v>123</c:v>
                </c:pt>
                <c:pt idx="19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E-4DC1-8E7A-D34232CDBAFB}"/>
            </c:ext>
          </c:extLst>
        </c:ser>
        <c:ser>
          <c:idx val="2"/>
          <c:order val="1"/>
          <c:tx>
            <c:strRef>
              <c:f>'3.17'!$P$7</c:f>
              <c:strCache>
                <c:ptCount val="1"/>
                <c:pt idx="0">
                  <c:v>Divorces</c:v>
                </c:pt>
              </c:strCache>
            </c:strRef>
          </c:tx>
          <c:spPr>
            <a:solidFill>
              <a:srgbClr val="9BC2E6"/>
            </a:solidFill>
          </c:spPr>
          <c:invertIfNegative val="0"/>
          <c:cat>
            <c:strRef>
              <c:f>'3.17'!$A$12:$A$31</c:f>
              <c:strCache>
                <c:ptCount val="20"/>
                <c:pt idx="0">
                  <c:v> HA</c:v>
                </c:pt>
                <c:pt idx="1">
                  <c:v> HDh</c:v>
                </c:pt>
                <c:pt idx="2">
                  <c:v> Sh</c:v>
                </c:pt>
                <c:pt idx="3">
                  <c:v> N</c:v>
                </c:pt>
                <c:pt idx="4">
                  <c:v> R</c:v>
                </c:pt>
                <c:pt idx="5">
                  <c:v>B</c:v>
                </c:pt>
                <c:pt idx="6">
                  <c:v>Lh</c:v>
                </c:pt>
                <c:pt idx="7">
                  <c:v>K</c:v>
                </c:pt>
                <c:pt idx="8">
                  <c:v>AA</c:v>
                </c:pt>
                <c:pt idx="9">
                  <c:v>ADh</c:v>
                </c:pt>
                <c:pt idx="10">
                  <c:v>V</c:v>
                </c:pt>
                <c:pt idx="11">
                  <c:v>M</c:v>
                </c:pt>
                <c:pt idx="12">
                  <c:v>F</c:v>
                </c:pt>
                <c:pt idx="13">
                  <c:v>Dh</c:v>
                </c:pt>
                <c:pt idx="14">
                  <c:v>Th</c:v>
                </c:pt>
                <c:pt idx="15">
                  <c:v> L</c:v>
                </c:pt>
                <c:pt idx="16">
                  <c:v>GA</c:v>
                </c:pt>
                <c:pt idx="17">
                  <c:v>GDh</c:v>
                </c:pt>
                <c:pt idx="18">
                  <c:v>Gn</c:v>
                </c:pt>
                <c:pt idx="19">
                  <c:v>S</c:v>
                </c:pt>
              </c:strCache>
            </c:strRef>
          </c:cat>
          <c:val>
            <c:numRef>
              <c:f>'3.17'!$P$12:$P$31</c:f>
              <c:numCache>
                <c:formatCode>General_)</c:formatCode>
                <c:ptCount val="20"/>
                <c:pt idx="0">
                  <c:v>70</c:v>
                </c:pt>
                <c:pt idx="1">
                  <c:v>163</c:v>
                </c:pt>
                <c:pt idx="2">
                  <c:v>66</c:v>
                </c:pt>
                <c:pt idx="3">
                  <c:v>88</c:v>
                </c:pt>
                <c:pt idx="4">
                  <c:v>100</c:v>
                </c:pt>
                <c:pt idx="5">
                  <c:v>45</c:v>
                </c:pt>
                <c:pt idx="6">
                  <c:v>75</c:v>
                </c:pt>
                <c:pt idx="7">
                  <c:v>117</c:v>
                </c:pt>
                <c:pt idx="8">
                  <c:v>46</c:v>
                </c:pt>
                <c:pt idx="9">
                  <c:v>65</c:v>
                </c:pt>
                <c:pt idx="10">
                  <c:v>12</c:v>
                </c:pt>
                <c:pt idx="11">
                  <c:v>32</c:v>
                </c:pt>
                <c:pt idx="12">
                  <c:v>41</c:v>
                </c:pt>
                <c:pt idx="13">
                  <c:v>32</c:v>
                </c:pt>
                <c:pt idx="14">
                  <c:v>76</c:v>
                </c:pt>
                <c:pt idx="15">
                  <c:v>143</c:v>
                </c:pt>
                <c:pt idx="16">
                  <c:v>85</c:v>
                </c:pt>
                <c:pt idx="17">
                  <c:v>111</c:v>
                </c:pt>
                <c:pt idx="18">
                  <c:v>87</c:v>
                </c:pt>
                <c:pt idx="19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CE-4DC1-8E7A-D34232CDB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216616"/>
        <c:axId val="504218184"/>
      </c:barChart>
      <c:catAx>
        <c:axId val="504216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04218184"/>
        <c:crosses val="autoZero"/>
        <c:auto val="1"/>
        <c:lblAlgn val="ctr"/>
        <c:lblOffset val="100"/>
        <c:noMultiLvlLbl val="0"/>
      </c:catAx>
      <c:valAx>
        <c:axId val="504218184"/>
        <c:scaling>
          <c:orientation val="minMax"/>
          <c:max val="350"/>
        </c:scaling>
        <c:delete val="0"/>
        <c:axPos val="l"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04216616"/>
        <c:crosses val="autoZero"/>
        <c:crossBetween val="between"/>
      </c:valAx>
      <c:spPr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r"/>
      <c:layout>
        <c:manualLayout>
          <c:xMode val="edge"/>
          <c:yMode val="edge"/>
          <c:x val="0.65760153822871148"/>
          <c:y val="0.23739842446914713"/>
          <c:w val="0.24075626139952849"/>
          <c:h val="0.1379578293891916"/>
        </c:manualLayout>
      </c:layout>
      <c:overlay val="0"/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145167</xdr:rowOff>
    </xdr:from>
    <xdr:to>
      <xdr:col>19</xdr:col>
      <xdr:colOff>247650</xdr:colOff>
      <xdr:row>54</xdr:row>
      <xdr:rowOff>157190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1106364</xdr:colOff>
      <xdr:row>56</xdr:row>
      <xdr:rowOff>120798</xdr:rowOff>
    </xdr:from>
    <xdr:to>
      <xdr:col>19</xdr:col>
      <xdr:colOff>273537</xdr:colOff>
      <xdr:row>79</xdr:row>
      <xdr:rowOff>44597</xdr:rowOff>
    </xdr:to>
    <xdr:graphicFrame macro="">
      <xdr:nvGraphicFramePr>
        <xdr:cNvPr id="8" name="Chart 2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EZ1039"/>
  <sheetViews>
    <sheetView tabSelected="1" view="pageBreakPreview" zoomScale="60" zoomScaleNormal="78" workbookViewId="0">
      <selection activeCell="S8" sqref="S8"/>
    </sheetView>
  </sheetViews>
  <sheetFormatPr defaultRowHeight="12.75" x14ac:dyDescent="0.2"/>
  <cols>
    <col min="1" max="1" width="16.7109375" style="50" customWidth="1"/>
    <col min="2" max="2" width="1.7109375" style="51" customWidth="1"/>
    <col min="3" max="18" width="8.85546875" style="51" customWidth="1"/>
    <col min="19" max="19" width="11.140625" style="51" customWidth="1"/>
    <col min="20" max="20" width="11.85546875" style="50" customWidth="1"/>
    <col min="21" max="21" width="3.5703125" style="50" customWidth="1"/>
    <col min="22" max="31" width="18" style="43" customWidth="1"/>
    <col min="32" max="32" width="6.28515625" style="43" customWidth="1"/>
    <col min="33" max="33" width="7" style="43" customWidth="1"/>
    <col min="34" max="39" width="6.28515625" style="43" hidden="1" customWidth="1"/>
    <col min="40" max="43" width="0" style="43" hidden="1" customWidth="1"/>
    <col min="44" max="156" width="9.140625" style="43"/>
    <col min="157" max="244" width="9.140625" style="50"/>
    <col min="245" max="245" width="11.7109375" style="50" customWidth="1"/>
    <col min="246" max="260" width="0" style="50" hidden="1" customWidth="1"/>
    <col min="261" max="264" width="8.85546875" style="50" customWidth="1"/>
    <col min="265" max="265" width="1.85546875" style="50" customWidth="1"/>
    <col min="266" max="269" width="8.85546875" style="50" customWidth="1"/>
    <col min="270" max="270" width="1.85546875" style="50" customWidth="1"/>
    <col min="271" max="274" width="8.85546875" style="50" customWidth="1"/>
    <col min="275" max="275" width="11.140625" style="50" customWidth="1"/>
    <col min="276" max="277" width="11.85546875" style="50" customWidth="1"/>
    <col min="278" max="287" width="18" style="50" customWidth="1"/>
    <col min="288" max="288" width="6.28515625" style="50" customWidth="1"/>
    <col min="289" max="289" width="7" style="50" customWidth="1"/>
    <col min="290" max="295" width="6.28515625" style="50" customWidth="1"/>
    <col min="296" max="500" width="9.140625" style="50"/>
    <col min="501" max="501" width="11.7109375" style="50" customWidth="1"/>
    <col min="502" max="516" width="0" style="50" hidden="1" customWidth="1"/>
    <col min="517" max="520" width="8.85546875" style="50" customWidth="1"/>
    <col min="521" max="521" width="1.85546875" style="50" customWidth="1"/>
    <col min="522" max="525" width="8.85546875" style="50" customWidth="1"/>
    <col min="526" max="526" width="1.85546875" style="50" customWidth="1"/>
    <col min="527" max="530" width="8.85546875" style="50" customWidth="1"/>
    <col min="531" max="531" width="11.140625" style="50" customWidth="1"/>
    <col min="532" max="533" width="11.85546875" style="50" customWidth="1"/>
    <col min="534" max="543" width="18" style="50" customWidth="1"/>
    <col min="544" max="544" width="6.28515625" style="50" customWidth="1"/>
    <col min="545" max="545" width="7" style="50" customWidth="1"/>
    <col min="546" max="551" width="6.28515625" style="50" customWidth="1"/>
    <col min="552" max="756" width="9.140625" style="50"/>
    <col min="757" max="757" width="11.7109375" style="50" customWidth="1"/>
    <col min="758" max="772" width="0" style="50" hidden="1" customWidth="1"/>
    <col min="773" max="776" width="8.85546875" style="50" customWidth="1"/>
    <col min="777" max="777" width="1.85546875" style="50" customWidth="1"/>
    <col min="778" max="781" width="8.85546875" style="50" customWidth="1"/>
    <col min="782" max="782" width="1.85546875" style="50" customWidth="1"/>
    <col min="783" max="786" width="8.85546875" style="50" customWidth="1"/>
    <col min="787" max="787" width="11.140625" style="50" customWidth="1"/>
    <col min="788" max="789" width="11.85546875" style="50" customWidth="1"/>
    <col min="790" max="799" width="18" style="50" customWidth="1"/>
    <col min="800" max="800" width="6.28515625" style="50" customWidth="1"/>
    <col min="801" max="801" width="7" style="50" customWidth="1"/>
    <col min="802" max="807" width="6.28515625" style="50" customWidth="1"/>
    <col min="808" max="1012" width="9.140625" style="50"/>
    <col min="1013" max="1013" width="11.7109375" style="50" customWidth="1"/>
    <col min="1014" max="1028" width="0" style="50" hidden="1" customWidth="1"/>
    <col min="1029" max="1032" width="8.85546875" style="50" customWidth="1"/>
    <col min="1033" max="1033" width="1.85546875" style="50" customWidth="1"/>
    <col min="1034" max="1037" width="8.85546875" style="50" customWidth="1"/>
    <col min="1038" max="1038" width="1.85546875" style="50" customWidth="1"/>
    <col min="1039" max="1042" width="8.85546875" style="50" customWidth="1"/>
    <col min="1043" max="1043" width="11.140625" style="50" customWidth="1"/>
    <col min="1044" max="1045" width="11.85546875" style="50" customWidth="1"/>
    <col min="1046" max="1055" width="18" style="50" customWidth="1"/>
    <col min="1056" max="1056" width="6.28515625" style="50" customWidth="1"/>
    <col min="1057" max="1057" width="7" style="50" customWidth="1"/>
    <col min="1058" max="1063" width="6.28515625" style="50" customWidth="1"/>
    <col min="1064" max="1268" width="9.140625" style="50"/>
    <col min="1269" max="1269" width="11.7109375" style="50" customWidth="1"/>
    <col min="1270" max="1284" width="0" style="50" hidden="1" customWidth="1"/>
    <col min="1285" max="1288" width="8.85546875" style="50" customWidth="1"/>
    <col min="1289" max="1289" width="1.85546875" style="50" customWidth="1"/>
    <col min="1290" max="1293" width="8.85546875" style="50" customWidth="1"/>
    <col min="1294" max="1294" width="1.85546875" style="50" customWidth="1"/>
    <col min="1295" max="1298" width="8.85546875" style="50" customWidth="1"/>
    <col min="1299" max="1299" width="11.140625" style="50" customWidth="1"/>
    <col min="1300" max="1301" width="11.85546875" style="50" customWidth="1"/>
    <col min="1302" max="1311" width="18" style="50" customWidth="1"/>
    <col min="1312" max="1312" width="6.28515625" style="50" customWidth="1"/>
    <col min="1313" max="1313" width="7" style="50" customWidth="1"/>
    <col min="1314" max="1319" width="6.28515625" style="50" customWidth="1"/>
    <col min="1320" max="1524" width="9.140625" style="50"/>
    <col min="1525" max="1525" width="11.7109375" style="50" customWidth="1"/>
    <col min="1526" max="1540" width="0" style="50" hidden="1" customWidth="1"/>
    <col min="1541" max="1544" width="8.85546875" style="50" customWidth="1"/>
    <col min="1545" max="1545" width="1.85546875" style="50" customWidth="1"/>
    <col min="1546" max="1549" width="8.85546875" style="50" customWidth="1"/>
    <col min="1550" max="1550" width="1.85546875" style="50" customWidth="1"/>
    <col min="1551" max="1554" width="8.85546875" style="50" customWidth="1"/>
    <col min="1555" max="1555" width="11.140625" style="50" customWidth="1"/>
    <col min="1556" max="1557" width="11.85546875" style="50" customWidth="1"/>
    <col min="1558" max="1567" width="18" style="50" customWidth="1"/>
    <col min="1568" max="1568" width="6.28515625" style="50" customWidth="1"/>
    <col min="1569" max="1569" width="7" style="50" customWidth="1"/>
    <col min="1570" max="1575" width="6.28515625" style="50" customWidth="1"/>
    <col min="1576" max="1780" width="9.140625" style="50"/>
    <col min="1781" max="1781" width="11.7109375" style="50" customWidth="1"/>
    <col min="1782" max="1796" width="0" style="50" hidden="1" customWidth="1"/>
    <col min="1797" max="1800" width="8.85546875" style="50" customWidth="1"/>
    <col min="1801" max="1801" width="1.85546875" style="50" customWidth="1"/>
    <col min="1802" max="1805" width="8.85546875" style="50" customWidth="1"/>
    <col min="1806" max="1806" width="1.85546875" style="50" customWidth="1"/>
    <col min="1807" max="1810" width="8.85546875" style="50" customWidth="1"/>
    <col min="1811" max="1811" width="11.140625" style="50" customWidth="1"/>
    <col min="1812" max="1813" width="11.85546875" style="50" customWidth="1"/>
    <col min="1814" max="1823" width="18" style="50" customWidth="1"/>
    <col min="1824" max="1824" width="6.28515625" style="50" customWidth="1"/>
    <col min="1825" max="1825" width="7" style="50" customWidth="1"/>
    <col min="1826" max="1831" width="6.28515625" style="50" customWidth="1"/>
    <col min="1832" max="2036" width="9.140625" style="50"/>
    <col min="2037" max="2037" width="11.7109375" style="50" customWidth="1"/>
    <col min="2038" max="2052" width="0" style="50" hidden="1" customWidth="1"/>
    <col min="2053" max="2056" width="8.85546875" style="50" customWidth="1"/>
    <col min="2057" max="2057" width="1.85546875" style="50" customWidth="1"/>
    <col min="2058" max="2061" width="8.85546875" style="50" customWidth="1"/>
    <col min="2062" max="2062" width="1.85546875" style="50" customWidth="1"/>
    <col min="2063" max="2066" width="8.85546875" style="50" customWidth="1"/>
    <col min="2067" max="2067" width="11.140625" style="50" customWidth="1"/>
    <col min="2068" max="2069" width="11.85546875" style="50" customWidth="1"/>
    <col min="2070" max="2079" width="18" style="50" customWidth="1"/>
    <col min="2080" max="2080" width="6.28515625" style="50" customWidth="1"/>
    <col min="2081" max="2081" width="7" style="50" customWidth="1"/>
    <col min="2082" max="2087" width="6.28515625" style="50" customWidth="1"/>
    <col min="2088" max="2292" width="9.140625" style="50"/>
    <col min="2293" max="2293" width="11.7109375" style="50" customWidth="1"/>
    <col min="2294" max="2308" width="0" style="50" hidden="1" customWidth="1"/>
    <col min="2309" max="2312" width="8.85546875" style="50" customWidth="1"/>
    <col min="2313" max="2313" width="1.85546875" style="50" customWidth="1"/>
    <col min="2314" max="2317" width="8.85546875" style="50" customWidth="1"/>
    <col min="2318" max="2318" width="1.85546875" style="50" customWidth="1"/>
    <col min="2319" max="2322" width="8.85546875" style="50" customWidth="1"/>
    <col min="2323" max="2323" width="11.140625" style="50" customWidth="1"/>
    <col min="2324" max="2325" width="11.85546875" style="50" customWidth="1"/>
    <col min="2326" max="2335" width="18" style="50" customWidth="1"/>
    <col min="2336" max="2336" width="6.28515625" style="50" customWidth="1"/>
    <col min="2337" max="2337" width="7" style="50" customWidth="1"/>
    <col min="2338" max="2343" width="6.28515625" style="50" customWidth="1"/>
    <col min="2344" max="2548" width="9.140625" style="50"/>
    <col min="2549" max="2549" width="11.7109375" style="50" customWidth="1"/>
    <col min="2550" max="2564" width="0" style="50" hidden="1" customWidth="1"/>
    <col min="2565" max="2568" width="8.85546875" style="50" customWidth="1"/>
    <col min="2569" max="2569" width="1.85546875" style="50" customWidth="1"/>
    <col min="2570" max="2573" width="8.85546875" style="50" customWidth="1"/>
    <col min="2574" max="2574" width="1.85546875" style="50" customWidth="1"/>
    <col min="2575" max="2578" width="8.85546875" style="50" customWidth="1"/>
    <col min="2579" max="2579" width="11.140625" style="50" customWidth="1"/>
    <col min="2580" max="2581" width="11.85546875" style="50" customWidth="1"/>
    <col min="2582" max="2591" width="18" style="50" customWidth="1"/>
    <col min="2592" max="2592" width="6.28515625" style="50" customWidth="1"/>
    <col min="2593" max="2593" width="7" style="50" customWidth="1"/>
    <col min="2594" max="2599" width="6.28515625" style="50" customWidth="1"/>
    <col min="2600" max="2804" width="9.140625" style="50"/>
    <col min="2805" max="2805" width="11.7109375" style="50" customWidth="1"/>
    <col min="2806" max="2820" width="0" style="50" hidden="1" customWidth="1"/>
    <col min="2821" max="2824" width="8.85546875" style="50" customWidth="1"/>
    <col min="2825" max="2825" width="1.85546875" style="50" customWidth="1"/>
    <col min="2826" max="2829" width="8.85546875" style="50" customWidth="1"/>
    <col min="2830" max="2830" width="1.85546875" style="50" customWidth="1"/>
    <col min="2831" max="2834" width="8.85546875" style="50" customWidth="1"/>
    <col min="2835" max="2835" width="11.140625" style="50" customWidth="1"/>
    <col min="2836" max="2837" width="11.85546875" style="50" customWidth="1"/>
    <col min="2838" max="2847" width="18" style="50" customWidth="1"/>
    <col min="2848" max="2848" width="6.28515625" style="50" customWidth="1"/>
    <col min="2849" max="2849" width="7" style="50" customWidth="1"/>
    <col min="2850" max="2855" width="6.28515625" style="50" customWidth="1"/>
    <col min="2856" max="3060" width="9.140625" style="50"/>
    <col min="3061" max="3061" width="11.7109375" style="50" customWidth="1"/>
    <col min="3062" max="3076" width="0" style="50" hidden="1" customWidth="1"/>
    <col min="3077" max="3080" width="8.85546875" style="50" customWidth="1"/>
    <col min="3081" max="3081" width="1.85546875" style="50" customWidth="1"/>
    <col min="3082" max="3085" width="8.85546875" style="50" customWidth="1"/>
    <col min="3086" max="3086" width="1.85546875" style="50" customWidth="1"/>
    <col min="3087" max="3090" width="8.85546875" style="50" customWidth="1"/>
    <col min="3091" max="3091" width="11.140625" style="50" customWidth="1"/>
    <col min="3092" max="3093" width="11.85546875" style="50" customWidth="1"/>
    <col min="3094" max="3103" width="18" style="50" customWidth="1"/>
    <col min="3104" max="3104" width="6.28515625" style="50" customWidth="1"/>
    <col min="3105" max="3105" width="7" style="50" customWidth="1"/>
    <col min="3106" max="3111" width="6.28515625" style="50" customWidth="1"/>
    <col min="3112" max="3316" width="9.140625" style="50"/>
    <col min="3317" max="3317" width="11.7109375" style="50" customWidth="1"/>
    <col min="3318" max="3332" width="0" style="50" hidden="1" customWidth="1"/>
    <col min="3333" max="3336" width="8.85546875" style="50" customWidth="1"/>
    <col min="3337" max="3337" width="1.85546875" style="50" customWidth="1"/>
    <col min="3338" max="3341" width="8.85546875" style="50" customWidth="1"/>
    <col min="3342" max="3342" width="1.85546875" style="50" customWidth="1"/>
    <col min="3343" max="3346" width="8.85546875" style="50" customWidth="1"/>
    <col min="3347" max="3347" width="11.140625" style="50" customWidth="1"/>
    <col min="3348" max="3349" width="11.85546875" style="50" customWidth="1"/>
    <col min="3350" max="3359" width="18" style="50" customWidth="1"/>
    <col min="3360" max="3360" width="6.28515625" style="50" customWidth="1"/>
    <col min="3361" max="3361" width="7" style="50" customWidth="1"/>
    <col min="3362" max="3367" width="6.28515625" style="50" customWidth="1"/>
    <col min="3368" max="3572" width="9.140625" style="50"/>
    <col min="3573" max="3573" width="11.7109375" style="50" customWidth="1"/>
    <col min="3574" max="3588" width="0" style="50" hidden="1" customWidth="1"/>
    <col min="3589" max="3592" width="8.85546875" style="50" customWidth="1"/>
    <col min="3593" max="3593" width="1.85546875" style="50" customWidth="1"/>
    <col min="3594" max="3597" width="8.85546875" style="50" customWidth="1"/>
    <col min="3598" max="3598" width="1.85546875" style="50" customWidth="1"/>
    <col min="3599" max="3602" width="8.85546875" style="50" customWidth="1"/>
    <col min="3603" max="3603" width="11.140625" style="50" customWidth="1"/>
    <col min="3604" max="3605" width="11.85546875" style="50" customWidth="1"/>
    <col min="3606" max="3615" width="18" style="50" customWidth="1"/>
    <col min="3616" max="3616" width="6.28515625" style="50" customWidth="1"/>
    <col min="3617" max="3617" width="7" style="50" customWidth="1"/>
    <col min="3618" max="3623" width="6.28515625" style="50" customWidth="1"/>
    <col min="3624" max="3828" width="9.140625" style="50"/>
    <col min="3829" max="3829" width="11.7109375" style="50" customWidth="1"/>
    <col min="3830" max="3844" width="0" style="50" hidden="1" customWidth="1"/>
    <col min="3845" max="3848" width="8.85546875" style="50" customWidth="1"/>
    <col min="3849" max="3849" width="1.85546875" style="50" customWidth="1"/>
    <col min="3850" max="3853" width="8.85546875" style="50" customWidth="1"/>
    <col min="3854" max="3854" width="1.85546875" style="50" customWidth="1"/>
    <col min="3855" max="3858" width="8.85546875" style="50" customWidth="1"/>
    <col min="3859" max="3859" width="11.140625" style="50" customWidth="1"/>
    <col min="3860" max="3861" width="11.85546875" style="50" customWidth="1"/>
    <col min="3862" max="3871" width="18" style="50" customWidth="1"/>
    <col min="3872" max="3872" width="6.28515625" style="50" customWidth="1"/>
    <col min="3873" max="3873" width="7" style="50" customWidth="1"/>
    <col min="3874" max="3879" width="6.28515625" style="50" customWidth="1"/>
    <col min="3880" max="4084" width="9.140625" style="50"/>
    <col min="4085" max="4085" width="11.7109375" style="50" customWidth="1"/>
    <col min="4086" max="4100" width="0" style="50" hidden="1" customWidth="1"/>
    <col min="4101" max="4104" width="8.85546875" style="50" customWidth="1"/>
    <col min="4105" max="4105" width="1.85546875" style="50" customWidth="1"/>
    <col min="4106" max="4109" width="8.85546875" style="50" customWidth="1"/>
    <col min="4110" max="4110" width="1.85546875" style="50" customWidth="1"/>
    <col min="4111" max="4114" width="8.85546875" style="50" customWidth="1"/>
    <col min="4115" max="4115" width="11.140625" style="50" customWidth="1"/>
    <col min="4116" max="4117" width="11.85546875" style="50" customWidth="1"/>
    <col min="4118" max="4127" width="18" style="50" customWidth="1"/>
    <col min="4128" max="4128" width="6.28515625" style="50" customWidth="1"/>
    <col min="4129" max="4129" width="7" style="50" customWidth="1"/>
    <col min="4130" max="4135" width="6.28515625" style="50" customWidth="1"/>
    <col min="4136" max="4340" width="9.140625" style="50"/>
    <col min="4341" max="4341" width="11.7109375" style="50" customWidth="1"/>
    <col min="4342" max="4356" width="0" style="50" hidden="1" customWidth="1"/>
    <col min="4357" max="4360" width="8.85546875" style="50" customWidth="1"/>
    <col min="4361" max="4361" width="1.85546875" style="50" customWidth="1"/>
    <col min="4362" max="4365" width="8.85546875" style="50" customWidth="1"/>
    <col min="4366" max="4366" width="1.85546875" style="50" customWidth="1"/>
    <col min="4367" max="4370" width="8.85546875" style="50" customWidth="1"/>
    <col min="4371" max="4371" width="11.140625" style="50" customWidth="1"/>
    <col min="4372" max="4373" width="11.85546875" style="50" customWidth="1"/>
    <col min="4374" max="4383" width="18" style="50" customWidth="1"/>
    <col min="4384" max="4384" width="6.28515625" style="50" customWidth="1"/>
    <col min="4385" max="4385" width="7" style="50" customWidth="1"/>
    <col min="4386" max="4391" width="6.28515625" style="50" customWidth="1"/>
    <col min="4392" max="4596" width="9.140625" style="50"/>
    <col min="4597" max="4597" width="11.7109375" style="50" customWidth="1"/>
    <col min="4598" max="4612" width="0" style="50" hidden="1" customWidth="1"/>
    <col min="4613" max="4616" width="8.85546875" style="50" customWidth="1"/>
    <col min="4617" max="4617" width="1.85546875" style="50" customWidth="1"/>
    <col min="4618" max="4621" width="8.85546875" style="50" customWidth="1"/>
    <col min="4622" max="4622" width="1.85546875" style="50" customWidth="1"/>
    <col min="4623" max="4626" width="8.85546875" style="50" customWidth="1"/>
    <col min="4627" max="4627" width="11.140625" style="50" customWidth="1"/>
    <col min="4628" max="4629" width="11.85546875" style="50" customWidth="1"/>
    <col min="4630" max="4639" width="18" style="50" customWidth="1"/>
    <col min="4640" max="4640" width="6.28515625" style="50" customWidth="1"/>
    <col min="4641" max="4641" width="7" style="50" customWidth="1"/>
    <col min="4642" max="4647" width="6.28515625" style="50" customWidth="1"/>
    <col min="4648" max="4852" width="9.140625" style="50"/>
    <col min="4853" max="4853" width="11.7109375" style="50" customWidth="1"/>
    <col min="4854" max="4868" width="0" style="50" hidden="1" customWidth="1"/>
    <col min="4869" max="4872" width="8.85546875" style="50" customWidth="1"/>
    <col min="4873" max="4873" width="1.85546875" style="50" customWidth="1"/>
    <col min="4874" max="4877" width="8.85546875" style="50" customWidth="1"/>
    <col min="4878" max="4878" width="1.85546875" style="50" customWidth="1"/>
    <col min="4879" max="4882" width="8.85546875" style="50" customWidth="1"/>
    <col min="4883" max="4883" width="11.140625" style="50" customWidth="1"/>
    <col min="4884" max="4885" width="11.85546875" style="50" customWidth="1"/>
    <col min="4886" max="4895" width="18" style="50" customWidth="1"/>
    <col min="4896" max="4896" width="6.28515625" style="50" customWidth="1"/>
    <col min="4897" max="4897" width="7" style="50" customWidth="1"/>
    <col min="4898" max="4903" width="6.28515625" style="50" customWidth="1"/>
    <col min="4904" max="5108" width="9.140625" style="50"/>
    <col min="5109" max="5109" width="11.7109375" style="50" customWidth="1"/>
    <col min="5110" max="5124" width="0" style="50" hidden="1" customWidth="1"/>
    <col min="5125" max="5128" width="8.85546875" style="50" customWidth="1"/>
    <col min="5129" max="5129" width="1.85546875" style="50" customWidth="1"/>
    <col min="5130" max="5133" width="8.85546875" style="50" customWidth="1"/>
    <col min="5134" max="5134" width="1.85546875" style="50" customWidth="1"/>
    <col min="5135" max="5138" width="8.85546875" style="50" customWidth="1"/>
    <col min="5139" max="5139" width="11.140625" style="50" customWidth="1"/>
    <col min="5140" max="5141" width="11.85546875" style="50" customWidth="1"/>
    <col min="5142" max="5151" width="18" style="50" customWidth="1"/>
    <col min="5152" max="5152" width="6.28515625" style="50" customWidth="1"/>
    <col min="5153" max="5153" width="7" style="50" customWidth="1"/>
    <col min="5154" max="5159" width="6.28515625" style="50" customWidth="1"/>
    <col min="5160" max="5364" width="9.140625" style="50"/>
    <col min="5365" max="5365" width="11.7109375" style="50" customWidth="1"/>
    <col min="5366" max="5380" width="0" style="50" hidden="1" customWidth="1"/>
    <col min="5381" max="5384" width="8.85546875" style="50" customWidth="1"/>
    <col min="5385" max="5385" width="1.85546875" style="50" customWidth="1"/>
    <col min="5386" max="5389" width="8.85546875" style="50" customWidth="1"/>
    <col min="5390" max="5390" width="1.85546875" style="50" customWidth="1"/>
    <col min="5391" max="5394" width="8.85546875" style="50" customWidth="1"/>
    <col min="5395" max="5395" width="11.140625" style="50" customWidth="1"/>
    <col min="5396" max="5397" width="11.85546875" style="50" customWidth="1"/>
    <col min="5398" max="5407" width="18" style="50" customWidth="1"/>
    <col min="5408" max="5408" width="6.28515625" style="50" customWidth="1"/>
    <col min="5409" max="5409" width="7" style="50" customWidth="1"/>
    <col min="5410" max="5415" width="6.28515625" style="50" customWidth="1"/>
    <col min="5416" max="5620" width="9.140625" style="50"/>
    <col min="5621" max="5621" width="11.7109375" style="50" customWidth="1"/>
    <col min="5622" max="5636" width="0" style="50" hidden="1" customWidth="1"/>
    <col min="5637" max="5640" width="8.85546875" style="50" customWidth="1"/>
    <col min="5641" max="5641" width="1.85546875" style="50" customWidth="1"/>
    <col min="5642" max="5645" width="8.85546875" style="50" customWidth="1"/>
    <col min="5646" max="5646" width="1.85546875" style="50" customWidth="1"/>
    <col min="5647" max="5650" width="8.85546875" style="50" customWidth="1"/>
    <col min="5651" max="5651" width="11.140625" style="50" customWidth="1"/>
    <col min="5652" max="5653" width="11.85546875" style="50" customWidth="1"/>
    <col min="5654" max="5663" width="18" style="50" customWidth="1"/>
    <col min="5664" max="5664" width="6.28515625" style="50" customWidth="1"/>
    <col min="5665" max="5665" width="7" style="50" customWidth="1"/>
    <col min="5666" max="5671" width="6.28515625" style="50" customWidth="1"/>
    <col min="5672" max="5876" width="9.140625" style="50"/>
    <col min="5877" max="5877" width="11.7109375" style="50" customWidth="1"/>
    <col min="5878" max="5892" width="0" style="50" hidden="1" customWidth="1"/>
    <col min="5893" max="5896" width="8.85546875" style="50" customWidth="1"/>
    <col min="5897" max="5897" width="1.85546875" style="50" customWidth="1"/>
    <col min="5898" max="5901" width="8.85546875" style="50" customWidth="1"/>
    <col min="5902" max="5902" width="1.85546875" style="50" customWidth="1"/>
    <col min="5903" max="5906" width="8.85546875" style="50" customWidth="1"/>
    <col min="5907" max="5907" width="11.140625" style="50" customWidth="1"/>
    <col min="5908" max="5909" width="11.85546875" style="50" customWidth="1"/>
    <col min="5910" max="5919" width="18" style="50" customWidth="1"/>
    <col min="5920" max="5920" width="6.28515625" style="50" customWidth="1"/>
    <col min="5921" max="5921" width="7" style="50" customWidth="1"/>
    <col min="5922" max="5927" width="6.28515625" style="50" customWidth="1"/>
    <col min="5928" max="6132" width="9.140625" style="50"/>
    <col min="6133" max="6133" width="11.7109375" style="50" customWidth="1"/>
    <col min="6134" max="6148" width="0" style="50" hidden="1" customWidth="1"/>
    <col min="6149" max="6152" width="8.85546875" style="50" customWidth="1"/>
    <col min="6153" max="6153" width="1.85546875" style="50" customWidth="1"/>
    <col min="6154" max="6157" width="8.85546875" style="50" customWidth="1"/>
    <col min="6158" max="6158" width="1.85546875" style="50" customWidth="1"/>
    <col min="6159" max="6162" width="8.85546875" style="50" customWidth="1"/>
    <col min="6163" max="6163" width="11.140625" style="50" customWidth="1"/>
    <col min="6164" max="6165" width="11.85546875" style="50" customWidth="1"/>
    <col min="6166" max="6175" width="18" style="50" customWidth="1"/>
    <col min="6176" max="6176" width="6.28515625" style="50" customWidth="1"/>
    <col min="6177" max="6177" width="7" style="50" customWidth="1"/>
    <col min="6178" max="6183" width="6.28515625" style="50" customWidth="1"/>
    <col min="6184" max="6388" width="9.140625" style="50"/>
    <col min="6389" max="6389" width="11.7109375" style="50" customWidth="1"/>
    <col min="6390" max="6404" width="0" style="50" hidden="1" customWidth="1"/>
    <col min="6405" max="6408" width="8.85546875" style="50" customWidth="1"/>
    <col min="6409" max="6409" width="1.85546875" style="50" customWidth="1"/>
    <col min="6410" max="6413" width="8.85546875" style="50" customWidth="1"/>
    <col min="6414" max="6414" width="1.85546875" style="50" customWidth="1"/>
    <col min="6415" max="6418" width="8.85546875" style="50" customWidth="1"/>
    <col min="6419" max="6419" width="11.140625" style="50" customWidth="1"/>
    <col min="6420" max="6421" width="11.85546875" style="50" customWidth="1"/>
    <col min="6422" max="6431" width="18" style="50" customWidth="1"/>
    <col min="6432" max="6432" width="6.28515625" style="50" customWidth="1"/>
    <col min="6433" max="6433" width="7" style="50" customWidth="1"/>
    <col min="6434" max="6439" width="6.28515625" style="50" customWidth="1"/>
    <col min="6440" max="6644" width="9.140625" style="50"/>
    <col min="6645" max="6645" width="11.7109375" style="50" customWidth="1"/>
    <col min="6646" max="6660" width="0" style="50" hidden="1" customWidth="1"/>
    <col min="6661" max="6664" width="8.85546875" style="50" customWidth="1"/>
    <col min="6665" max="6665" width="1.85546875" style="50" customWidth="1"/>
    <col min="6666" max="6669" width="8.85546875" style="50" customWidth="1"/>
    <col min="6670" max="6670" width="1.85546875" style="50" customWidth="1"/>
    <col min="6671" max="6674" width="8.85546875" style="50" customWidth="1"/>
    <col min="6675" max="6675" width="11.140625" style="50" customWidth="1"/>
    <col min="6676" max="6677" width="11.85546875" style="50" customWidth="1"/>
    <col min="6678" max="6687" width="18" style="50" customWidth="1"/>
    <col min="6688" max="6688" width="6.28515625" style="50" customWidth="1"/>
    <col min="6689" max="6689" width="7" style="50" customWidth="1"/>
    <col min="6690" max="6695" width="6.28515625" style="50" customWidth="1"/>
    <col min="6696" max="6900" width="9.140625" style="50"/>
    <col min="6901" max="6901" width="11.7109375" style="50" customWidth="1"/>
    <col min="6902" max="6916" width="0" style="50" hidden="1" customWidth="1"/>
    <col min="6917" max="6920" width="8.85546875" style="50" customWidth="1"/>
    <col min="6921" max="6921" width="1.85546875" style="50" customWidth="1"/>
    <col min="6922" max="6925" width="8.85546875" style="50" customWidth="1"/>
    <col min="6926" max="6926" width="1.85546875" style="50" customWidth="1"/>
    <col min="6927" max="6930" width="8.85546875" style="50" customWidth="1"/>
    <col min="6931" max="6931" width="11.140625" style="50" customWidth="1"/>
    <col min="6932" max="6933" width="11.85546875" style="50" customWidth="1"/>
    <col min="6934" max="6943" width="18" style="50" customWidth="1"/>
    <col min="6944" max="6944" width="6.28515625" style="50" customWidth="1"/>
    <col min="6945" max="6945" width="7" style="50" customWidth="1"/>
    <col min="6946" max="6951" width="6.28515625" style="50" customWidth="1"/>
    <col min="6952" max="7156" width="9.140625" style="50"/>
    <col min="7157" max="7157" width="11.7109375" style="50" customWidth="1"/>
    <col min="7158" max="7172" width="0" style="50" hidden="1" customWidth="1"/>
    <col min="7173" max="7176" width="8.85546875" style="50" customWidth="1"/>
    <col min="7177" max="7177" width="1.85546875" style="50" customWidth="1"/>
    <col min="7178" max="7181" width="8.85546875" style="50" customWidth="1"/>
    <col min="7182" max="7182" width="1.85546875" style="50" customWidth="1"/>
    <col min="7183" max="7186" width="8.85546875" style="50" customWidth="1"/>
    <col min="7187" max="7187" width="11.140625" style="50" customWidth="1"/>
    <col min="7188" max="7189" width="11.85546875" style="50" customWidth="1"/>
    <col min="7190" max="7199" width="18" style="50" customWidth="1"/>
    <col min="7200" max="7200" width="6.28515625" style="50" customWidth="1"/>
    <col min="7201" max="7201" width="7" style="50" customWidth="1"/>
    <col min="7202" max="7207" width="6.28515625" style="50" customWidth="1"/>
    <col min="7208" max="7412" width="9.140625" style="50"/>
    <col min="7413" max="7413" width="11.7109375" style="50" customWidth="1"/>
    <col min="7414" max="7428" width="0" style="50" hidden="1" customWidth="1"/>
    <col min="7429" max="7432" width="8.85546875" style="50" customWidth="1"/>
    <col min="7433" max="7433" width="1.85546875" style="50" customWidth="1"/>
    <col min="7434" max="7437" width="8.85546875" style="50" customWidth="1"/>
    <col min="7438" max="7438" width="1.85546875" style="50" customWidth="1"/>
    <col min="7439" max="7442" width="8.85546875" style="50" customWidth="1"/>
    <col min="7443" max="7443" width="11.140625" style="50" customWidth="1"/>
    <col min="7444" max="7445" width="11.85546875" style="50" customWidth="1"/>
    <col min="7446" max="7455" width="18" style="50" customWidth="1"/>
    <col min="7456" max="7456" width="6.28515625" style="50" customWidth="1"/>
    <col min="7457" max="7457" width="7" style="50" customWidth="1"/>
    <col min="7458" max="7463" width="6.28515625" style="50" customWidth="1"/>
    <col min="7464" max="7668" width="9.140625" style="50"/>
    <col min="7669" max="7669" width="11.7109375" style="50" customWidth="1"/>
    <col min="7670" max="7684" width="0" style="50" hidden="1" customWidth="1"/>
    <col min="7685" max="7688" width="8.85546875" style="50" customWidth="1"/>
    <col min="7689" max="7689" width="1.85546875" style="50" customWidth="1"/>
    <col min="7690" max="7693" width="8.85546875" style="50" customWidth="1"/>
    <col min="7694" max="7694" width="1.85546875" style="50" customWidth="1"/>
    <col min="7695" max="7698" width="8.85546875" style="50" customWidth="1"/>
    <col min="7699" max="7699" width="11.140625" style="50" customWidth="1"/>
    <col min="7700" max="7701" width="11.85546875" style="50" customWidth="1"/>
    <col min="7702" max="7711" width="18" style="50" customWidth="1"/>
    <col min="7712" max="7712" width="6.28515625" style="50" customWidth="1"/>
    <col min="7713" max="7713" width="7" style="50" customWidth="1"/>
    <col min="7714" max="7719" width="6.28515625" style="50" customWidth="1"/>
    <col min="7720" max="7924" width="9.140625" style="50"/>
    <col min="7925" max="7925" width="11.7109375" style="50" customWidth="1"/>
    <col min="7926" max="7940" width="0" style="50" hidden="1" customWidth="1"/>
    <col min="7941" max="7944" width="8.85546875" style="50" customWidth="1"/>
    <col min="7945" max="7945" width="1.85546875" style="50" customWidth="1"/>
    <col min="7946" max="7949" width="8.85546875" style="50" customWidth="1"/>
    <col min="7950" max="7950" width="1.85546875" style="50" customWidth="1"/>
    <col min="7951" max="7954" width="8.85546875" style="50" customWidth="1"/>
    <col min="7955" max="7955" width="11.140625" style="50" customWidth="1"/>
    <col min="7956" max="7957" width="11.85546875" style="50" customWidth="1"/>
    <col min="7958" max="7967" width="18" style="50" customWidth="1"/>
    <col min="7968" max="7968" width="6.28515625" style="50" customWidth="1"/>
    <col min="7969" max="7969" width="7" style="50" customWidth="1"/>
    <col min="7970" max="7975" width="6.28515625" style="50" customWidth="1"/>
    <col min="7976" max="8180" width="9.140625" style="50"/>
    <col min="8181" max="8181" width="11.7109375" style="50" customWidth="1"/>
    <col min="8182" max="8196" width="0" style="50" hidden="1" customWidth="1"/>
    <col min="8197" max="8200" width="8.85546875" style="50" customWidth="1"/>
    <col min="8201" max="8201" width="1.85546875" style="50" customWidth="1"/>
    <col min="8202" max="8205" width="8.85546875" style="50" customWidth="1"/>
    <col min="8206" max="8206" width="1.85546875" style="50" customWidth="1"/>
    <col min="8207" max="8210" width="8.85546875" style="50" customWidth="1"/>
    <col min="8211" max="8211" width="11.140625" style="50" customWidth="1"/>
    <col min="8212" max="8213" width="11.85546875" style="50" customWidth="1"/>
    <col min="8214" max="8223" width="18" style="50" customWidth="1"/>
    <col min="8224" max="8224" width="6.28515625" style="50" customWidth="1"/>
    <col min="8225" max="8225" width="7" style="50" customWidth="1"/>
    <col min="8226" max="8231" width="6.28515625" style="50" customWidth="1"/>
    <col min="8232" max="8436" width="9.140625" style="50"/>
    <col min="8437" max="8437" width="11.7109375" style="50" customWidth="1"/>
    <col min="8438" max="8452" width="0" style="50" hidden="1" customWidth="1"/>
    <col min="8453" max="8456" width="8.85546875" style="50" customWidth="1"/>
    <col min="8457" max="8457" width="1.85546875" style="50" customWidth="1"/>
    <col min="8458" max="8461" width="8.85546875" style="50" customWidth="1"/>
    <col min="8462" max="8462" width="1.85546875" style="50" customWidth="1"/>
    <col min="8463" max="8466" width="8.85546875" style="50" customWidth="1"/>
    <col min="8467" max="8467" width="11.140625" style="50" customWidth="1"/>
    <col min="8468" max="8469" width="11.85546875" style="50" customWidth="1"/>
    <col min="8470" max="8479" width="18" style="50" customWidth="1"/>
    <col min="8480" max="8480" width="6.28515625" style="50" customWidth="1"/>
    <col min="8481" max="8481" width="7" style="50" customWidth="1"/>
    <col min="8482" max="8487" width="6.28515625" style="50" customWidth="1"/>
    <col min="8488" max="8692" width="9.140625" style="50"/>
    <col min="8693" max="8693" width="11.7109375" style="50" customWidth="1"/>
    <col min="8694" max="8708" width="0" style="50" hidden="1" customWidth="1"/>
    <col min="8709" max="8712" width="8.85546875" style="50" customWidth="1"/>
    <col min="8713" max="8713" width="1.85546875" style="50" customWidth="1"/>
    <col min="8714" max="8717" width="8.85546875" style="50" customWidth="1"/>
    <col min="8718" max="8718" width="1.85546875" style="50" customWidth="1"/>
    <col min="8719" max="8722" width="8.85546875" style="50" customWidth="1"/>
    <col min="8723" max="8723" width="11.140625" style="50" customWidth="1"/>
    <col min="8724" max="8725" width="11.85546875" style="50" customWidth="1"/>
    <col min="8726" max="8735" width="18" style="50" customWidth="1"/>
    <col min="8736" max="8736" width="6.28515625" style="50" customWidth="1"/>
    <col min="8737" max="8737" width="7" style="50" customWidth="1"/>
    <col min="8738" max="8743" width="6.28515625" style="50" customWidth="1"/>
    <col min="8744" max="8948" width="9.140625" style="50"/>
    <col min="8949" max="8949" width="11.7109375" style="50" customWidth="1"/>
    <col min="8950" max="8964" width="0" style="50" hidden="1" customWidth="1"/>
    <col min="8965" max="8968" width="8.85546875" style="50" customWidth="1"/>
    <col min="8969" max="8969" width="1.85546875" style="50" customWidth="1"/>
    <col min="8970" max="8973" width="8.85546875" style="50" customWidth="1"/>
    <col min="8974" max="8974" width="1.85546875" style="50" customWidth="1"/>
    <col min="8975" max="8978" width="8.85546875" style="50" customWidth="1"/>
    <col min="8979" max="8979" width="11.140625" style="50" customWidth="1"/>
    <col min="8980" max="8981" width="11.85546875" style="50" customWidth="1"/>
    <col min="8982" max="8991" width="18" style="50" customWidth="1"/>
    <col min="8992" max="8992" width="6.28515625" style="50" customWidth="1"/>
    <col min="8993" max="8993" width="7" style="50" customWidth="1"/>
    <col min="8994" max="8999" width="6.28515625" style="50" customWidth="1"/>
    <col min="9000" max="9204" width="9.140625" style="50"/>
    <col min="9205" max="9205" width="11.7109375" style="50" customWidth="1"/>
    <col min="9206" max="9220" width="0" style="50" hidden="1" customWidth="1"/>
    <col min="9221" max="9224" width="8.85546875" style="50" customWidth="1"/>
    <col min="9225" max="9225" width="1.85546875" style="50" customWidth="1"/>
    <col min="9226" max="9229" width="8.85546875" style="50" customWidth="1"/>
    <col min="9230" max="9230" width="1.85546875" style="50" customWidth="1"/>
    <col min="9231" max="9234" width="8.85546875" style="50" customWidth="1"/>
    <col min="9235" max="9235" width="11.140625" style="50" customWidth="1"/>
    <col min="9236" max="9237" width="11.85546875" style="50" customWidth="1"/>
    <col min="9238" max="9247" width="18" style="50" customWidth="1"/>
    <col min="9248" max="9248" width="6.28515625" style="50" customWidth="1"/>
    <col min="9249" max="9249" width="7" style="50" customWidth="1"/>
    <col min="9250" max="9255" width="6.28515625" style="50" customWidth="1"/>
    <col min="9256" max="9460" width="9.140625" style="50"/>
    <col min="9461" max="9461" width="11.7109375" style="50" customWidth="1"/>
    <col min="9462" max="9476" width="0" style="50" hidden="1" customWidth="1"/>
    <col min="9477" max="9480" width="8.85546875" style="50" customWidth="1"/>
    <col min="9481" max="9481" width="1.85546875" style="50" customWidth="1"/>
    <col min="9482" max="9485" width="8.85546875" style="50" customWidth="1"/>
    <col min="9486" max="9486" width="1.85546875" style="50" customWidth="1"/>
    <col min="9487" max="9490" width="8.85546875" style="50" customWidth="1"/>
    <col min="9491" max="9491" width="11.140625" style="50" customWidth="1"/>
    <col min="9492" max="9493" width="11.85546875" style="50" customWidth="1"/>
    <col min="9494" max="9503" width="18" style="50" customWidth="1"/>
    <col min="9504" max="9504" width="6.28515625" style="50" customWidth="1"/>
    <col min="9505" max="9505" width="7" style="50" customWidth="1"/>
    <col min="9506" max="9511" width="6.28515625" style="50" customWidth="1"/>
    <col min="9512" max="9716" width="9.140625" style="50"/>
    <col min="9717" max="9717" width="11.7109375" style="50" customWidth="1"/>
    <col min="9718" max="9732" width="0" style="50" hidden="1" customWidth="1"/>
    <col min="9733" max="9736" width="8.85546875" style="50" customWidth="1"/>
    <col min="9737" max="9737" width="1.85546875" style="50" customWidth="1"/>
    <col min="9738" max="9741" width="8.85546875" style="50" customWidth="1"/>
    <col min="9742" max="9742" width="1.85546875" style="50" customWidth="1"/>
    <col min="9743" max="9746" width="8.85546875" style="50" customWidth="1"/>
    <col min="9747" max="9747" width="11.140625" style="50" customWidth="1"/>
    <col min="9748" max="9749" width="11.85546875" style="50" customWidth="1"/>
    <col min="9750" max="9759" width="18" style="50" customWidth="1"/>
    <col min="9760" max="9760" width="6.28515625" style="50" customWidth="1"/>
    <col min="9761" max="9761" width="7" style="50" customWidth="1"/>
    <col min="9762" max="9767" width="6.28515625" style="50" customWidth="1"/>
    <col min="9768" max="9972" width="9.140625" style="50"/>
    <col min="9973" max="9973" width="11.7109375" style="50" customWidth="1"/>
    <col min="9974" max="9988" width="0" style="50" hidden="1" customWidth="1"/>
    <col min="9989" max="9992" width="8.85546875" style="50" customWidth="1"/>
    <col min="9993" max="9993" width="1.85546875" style="50" customWidth="1"/>
    <col min="9994" max="9997" width="8.85546875" style="50" customWidth="1"/>
    <col min="9998" max="9998" width="1.85546875" style="50" customWidth="1"/>
    <col min="9999" max="10002" width="8.85546875" style="50" customWidth="1"/>
    <col min="10003" max="10003" width="11.140625" style="50" customWidth="1"/>
    <col min="10004" max="10005" width="11.85546875" style="50" customWidth="1"/>
    <col min="10006" max="10015" width="18" style="50" customWidth="1"/>
    <col min="10016" max="10016" width="6.28515625" style="50" customWidth="1"/>
    <col min="10017" max="10017" width="7" style="50" customWidth="1"/>
    <col min="10018" max="10023" width="6.28515625" style="50" customWidth="1"/>
    <col min="10024" max="10228" width="9.140625" style="50"/>
    <col min="10229" max="10229" width="11.7109375" style="50" customWidth="1"/>
    <col min="10230" max="10244" width="0" style="50" hidden="1" customWidth="1"/>
    <col min="10245" max="10248" width="8.85546875" style="50" customWidth="1"/>
    <col min="10249" max="10249" width="1.85546875" style="50" customWidth="1"/>
    <col min="10250" max="10253" width="8.85546875" style="50" customWidth="1"/>
    <col min="10254" max="10254" width="1.85546875" style="50" customWidth="1"/>
    <col min="10255" max="10258" width="8.85546875" style="50" customWidth="1"/>
    <col min="10259" max="10259" width="11.140625" style="50" customWidth="1"/>
    <col min="10260" max="10261" width="11.85546875" style="50" customWidth="1"/>
    <col min="10262" max="10271" width="18" style="50" customWidth="1"/>
    <col min="10272" max="10272" width="6.28515625" style="50" customWidth="1"/>
    <col min="10273" max="10273" width="7" style="50" customWidth="1"/>
    <col min="10274" max="10279" width="6.28515625" style="50" customWidth="1"/>
    <col min="10280" max="10484" width="9.140625" style="50"/>
    <col min="10485" max="10485" width="11.7109375" style="50" customWidth="1"/>
    <col min="10486" max="10500" width="0" style="50" hidden="1" customWidth="1"/>
    <col min="10501" max="10504" width="8.85546875" style="50" customWidth="1"/>
    <col min="10505" max="10505" width="1.85546875" style="50" customWidth="1"/>
    <col min="10506" max="10509" width="8.85546875" style="50" customWidth="1"/>
    <col min="10510" max="10510" width="1.85546875" style="50" customWidth="1"/>
    <col min="10511" max="10514" width="8.85546875" style="50" customWidth="1"/>
    <col min="10515" max="10515" width="11.140625" style="50" customWidth="1"/>
    <col min="10516" max="10517" width="11.85546875" style="50" customWidth="1"/>
    <col min="10518" max="10527" width="18" style="50" customWidth="1"/>
    <col min="10528" max="10528" width="6.28515625" style="50" customWidth="1"/>
    <col min="10529" max="10529" width="7" style="50" customWidth="1"/>
    <col min="10530" max="10535" width="6.28515625" style="50" customWidth="1"/>
    <col min="10536" max="10740" width="9.140625" style="50"/>
    <col min="10741" max="10741" width="11.7109375" style="50" customWidth="1"/>
    <col min="10742" max="10756" width="0" style="50" hidden="1" customWidth="1"/>
    <col min="10757" max="10760" width="8.85546875" style="50" customWidth="1"/>
    <col min="10761" max="10761" width="1.85546875" style="50" customWidth="1"/>
    <col min="10762" max="10765" width="8.85546875" style="50" customWidth="1"/>
    <col min="10766" max="10766" width="1.85546875" style="50" customWidth="1"/>
    <col min="10767" max="10770" width="8.85546875" style="50" customWidth="1"/>
    <col min="10771" max="10771" width="11.140625" style="50" customWidth="1"/>
    <col min="10772" max="10773" width="11.85546875" style="50" customWidth="1"/>
    <col min="10774" max="10783" width="18" style="50" customWidth="1"/>
    <col min="10784" max="10784" width="6.28515625" style="50" customWidth="1"/>
    <col min="10785" max="10785" width="7" style="50" customWidth="1"/>
    <col min="10786" max="10791" width="6.28515625" style="50" customWidth="1"/>
    <col min="10792" max="10996" width="9.140625" style="50"/>
    <col min="10997" max="10997" width="11.7109375" style="50" customWidth="1"/>
    <col min="10998" max="11012" width="0" style="50" hidden="1" customWidth="1"/>
    <col min="11013" max="11016" width="8.85546875" style="50" customWidth="1"/>
    <col min="11017" max="11017" width="1.85546875" style="50" customWidth="1"/>
    <col min="11018" max="11021" width="8.85546875" style="50" customWidth="1"/>
    <col min="11022" max="11022" width="1.85546875" style="50" customWidth="1"/>
    <col min="11023" max="11026" width="8.85546875" style="50" customWidth="1"/>
    <col min="11027" max="11027" width="11.140625" style="50" customWidth="1"/>
    <col min="11028" max="11029" width="11.85546875" style="50" customWidth="1"/>
    <col min="11030" max="11039" width="18" style="50" customWidth="1"/>
    <col min="11040" max="11040" width="6.28515625" style="50" customWidth="1"/>
    <col min="11041" max="11041" width="7" style="50" customWidth="1"/>
    <col min="11042" max="11047" width="6.28515625" style="50" customWidth="1"/>
    <col min="11048" max="11252" width="9.140625" style="50"/>
    <col min="11253" max="11253" width="11.7109375" style="50" customWidth="1"/>
    <col min="11254" max="11268" width="0" style="50" hidden="1" customWidth="1"/>
    <col min="11269" max="11272" width="8.85546875" style="50" customWidth="1"/>
    <col min="11273" max="11273" width="1.85546875" style="50" customWidth="1"/>
    <col min="11274" max="11277" width="8.85546875" style="50" customWidth="1"/>
    <col min="11278" max="11278" width="1.85546875" style="50" customWidth="1"/>
    <col min="11279" max="11282" width="8.85546875" style="50" customWidth="1"/>
    <col min="11283" max="11283" width="11.140625" style="50" customWidth="1"/>
    <col min="11284" max="11285" width="11.85546875" style="50" customWidth="1"/>
    <col min="11286" max="11295" width="18" style="50" customWidth="1"/>
    <col min="11296" max="11296" width="6.28515625" style="50" customWidth="1"/>
    <col min="11297" max="11297" width="7" style="50" customWidth="1"/>
    <col min="11298" max="11303" width="6.28515625" style="50" customWidth="1"/>
    <col min="11304" max="11508" width="9.140625" style="50"/>
    <col min="11509" max="11509" width="11.7109375" style="50" customWidth="1"/>
    <col min="11510" max="11524" width="0" style="50" hidden="1" customWidth="1"/>
    <col min="11525" max="11528" width="8.85546875" style="50" customWidth="1"/>
    <col min="11529" max="11529" width="1.85546875" style="50" customWidth="1"/>
    <col min="11530" max="11533" width="8.85546875" style="50" customWidth="1"/>
    <col min="11534" max="11534" width="1.85546875" style="50" customWidth="1"/>
    <col min="11535" max="11538" width="8.85546875" style="50" customWidth="1"/>
    <col min="11539" max="11539" width="11.140625" style="50" customWidth="1"/>
    <col min="11540" max="11541" width="11.85546875" style="50" customWidth="1"/>
    <col min="11542" max="11551" width="18" style="50" customWidth="1"/>
    <col min="11552" max="11552" width="6.28515625" style="50" customWidth="1"/>
    <col min="11553" max="11553" width="7" style="50" customWidth="1"/>
    <col min="11554" max="11559" width="6.28515625" style="50" customWidth="1"/>
    <col min="11560" max="11764" width="9.140625" style="50"/>
    <col min="11765" max="11765" width="11.7109375" style="50" customWidth="1"/>
    <col min="11766" max="11780" width="0" style="50" hidden="1" customWidth="1"/>
    <col min="11781" max="11784" width="8.85546875" style="50" customWidth="1"/>
    <col min="11785" max="11785" width="1.85546875" style="50" customWidth="1"/>
    <col min="11786" max="11789" width="8.85546875" style="50" customWidth="1"/>
    <col min="11790" max="11790" width="1.85546875" style="50" customWidth="1"/>
    <col min="11791" max="11794" width="8.85546875" style="50" customWidth="1"/>
    <col min="11795" max="11795" width="11.140625" style="50" customWidth="1"/>
    <col min="11796" max="11797" width="11.85546875" style="50" customWidth="1"/>
    <col min="11798" max="11807" width="18" style="50" customWidth="1"/>
    <col min="11808" max="11808" width="6.28515625" style="50" customWidth="1"/>
    <col min="11809" max="11809" width="7" style="50" customWidth="1"/>
    <col min="11810" max="11815" width="6.28515625" style="50" customWidth="1"/>
    <col min="11816" max="12020" width="9.140625" style="50"/>
    <col min="12021" max="12021" width="11.7109375" style="50" customWidth="1"/>
    <col min="12022" max="12036" width="0" style="50" hidden="1" customWidth="1"/>
    <col min="12037" max="12040" width="8.85546875" style="50" customWidth="1"/>
    <col min="12041" max="12041" width="1.85546875" style="50" customWidth="1"/>
    <col min="12042" max="12045" width="8.85546875" style="50" customWidth="1"/>
    <col min="12046" max="12046" width="1.85546875" style="50" customWidth="1"/>
    <col min="12047" max="12050" width="8.85546875" style="50" customWidth="1"/>
    <col min="12051" max="12051" width="11.140625" style="50" customWidth="1"/>
    <col min="12052" max="12053" width="11.85546875" style="50" customWidth="1"/>
    <col min="12054" max="12063" width="18" style="50" customWidth="1"/>
    <col min="12064" max="12064" width="6.28515625" style="50" customWidth="1"/>
    <col min="12065" max="12065" width="7" style="50" customWidth="1"/>
    <col min="12066" max="12071" width="6.28515625" style="50" customWidth="1"/>
    <col min="12072" max="12276" width="9.140625" style="50"/>
    <col min="12277" max="12277" width="11.7109375" style="50" customWidth="1"/>
    <col min="12278" max="12292" width="0" style="50" hidden="1" customWidth="1"/>
    <col min="12293" max="12296" width="8.85546875" style="50" customWidth="1"/>
    <col min="12297" max="12297" width="1.85546875" style="50" customWidth="1"/>
    <col min="12298" max="12301" width="8.85546875" style="50" customWidth="1"/>
    <col min="12302" max="12302" width="1.85546875" style="50" customWidth="1"/>
    <col min="12303" max="12306" width="8.85546875" style="50" customWidth="1"/>
    <col min="12307" max="12307" width="11.140625" style="50" customWidth="1"/>
    <col min="12308" max="12309" width="11.85546875" style="50" customWidth="1"/>
    <col min="12310" max="12319" width="18" style="50" customWidth="1"/>
    <col min="12320" max="12320" width="6.28515625" style="50" customWidth="1"/>
    <col min="12321" max="12321" width="7" style="50" customWidth="1"/>
    <col min="12322" max="12327" width="6.28515625" style="50" customWidth="1"/>
    <col min="12328" max="12532" width="9.140625" style="50"/>
    <col min="12533" max="12533" width="11.7109375" style="50" customWidth="1"/>
    <col min="12534" max="12548" width="0" style="50" hidden="1" customWidth="1"/>
    <col min="12549" max="12552" width="8.85546875" style="50" customWidth="1"/>
    <col min="12553" max="12553" width="1.85546875" style="50" customWidth="1"/>
    <col min="12554" max="12557" width="8.85546875" style="50" customWidth="1"/>
    <col min="12558" max="12558" width="1.85546875" style="50" customWidth="1"/>
    <col min="12559" max="12562" width="8.85546875" style="50" customWidth="1"/>
    <col min="12563" max="12563" width="11.140625" style="50" customWidth="1"/>
    <col min="12564" max="12565" width="11.85546875" style="50" customWidth="1"/>
    <col min="12566" max="12575" width="18" style="50" customWidth="1"/>
    <col min="12576" max="12576" width="6.28515625" style="50" customWidth="1"/>
    <col min="12577" max="12577" width="7" style="50" customWidth="1"/>
    <col min="12578" max="12583" width="6.28515625" style="50" customWidth="1"/>
    <col min="12584" max="12788" width="9.140625" style="50"/>
    <col min="12789" max="12789" width="11.7109375" style="50" customWidth="1"/>
    <col min="12790" max="12804" width="0" style="50" hidden="1" customWidth="1"/>
    <col min="12805" max="12808" width="8.85546875" style="50" customWidth="1"/>
    <col min="12809" max="12809" width="1.85546875" style="50" customWidth="1"/>
    <col min="12810" max="12813" width="8.85546875" style="50" customWidth="1"/>
    <col min="12814" max="12814" width="1.85546875" style="50" customWidth="1"/>
    <col min="12815" max="12818" width="8.85546875" style="50" customWidth="1"/>
    <col min="12819" max="12819" width="11.140625" style="50" customWidth="1"/>
    <col min="12820" max="12821" width="11.85546875" style="50" customWidth="1"/>
    <col min="12822" max="12831" width="18" style="50" customWidth="1"/>
    <col min="12832" max="12832" width="6.28515625" style="50" customWidth="1"/>
    <col min="12833" max="12833" width="7" style="50" customWidth="1"/>
    <col min="12834" max="12839" width="6.28515625" style="50" customWidth="1"/>
    <col min="12840" max="13044" width="9.140625" style="50"/>
    <col min="13045" max="13045" width="11.7109375" style="50" customWidth="1"/>
    <col min="13046" max="13060" width="0" style="50" hidden="1" customWidth="1"/>
    <col min="13061" max="13064" width="8.85546875" style="50" customWidth="1"/>
    <col min="13065" max="13065" width="1.85546875" style="50" customWidth="1"/>
    <col min="13066" max="13069" width="8.85546875" style="50" customWidth="1"/>
    <col min="13070" max="13070" width="1.85546875" style="50" customWidth="1"/>
    <col min="13071" max="13074" width="8.85546875" style="50" customWidth="1"/>
    <col min="13075" max="13075" width="11.140625" style="50" customWidth="1"/>
    <col min="13076" max="13077" width="11.85546875" style="50" customWidth="1"/>
    <col min="13078" max="13087" width="18" style="50" customWidth="1"/>
    <col min="13088" max="13088" width="6.28515625" style="50" customWidth="1"/>
    <col min="13089" max="13089" width="7" style="50" customWidth="1"/>
    <col min="13090" max="13095" width="6.28515625" style="50" customWidth="1"/>
    <col min="13096" max="13300" width="9.140625" style="50"/>
    <col min="13301" max="13301" width="11.7109375" style="50" customWidth="1"/>
    <col min="13302" max="13316" width="0" style="50" hidden="1" customWidth="1"/>
    <col min="13317" max="13320" width="8.85546875" style="50" customWidth="1"/>
    <col min="13321" max="13321" width="1.85546875" style="50" customWidth="1"/>
    <col min="13322" max="13325" width="8.85546875" style="50" customWidth="1"/>
    <col min="13326" max="13326" width="1.85546875" style="50" customWidth="1"/>
    <col min="13327" max="13330" width="8.85546875" style="50" customWidth="1"/>
    <col min="13331" max="13331" width="11.140625" style="50" customWidth="1"/>
    <col min="13332" max="13333" width="11.85546875" style="50" customWidth="1"/>
    <col min="13334" max="13343" width="18" style="50" customWidth="1"/>
    <col min="13344" max="13344" width="6.28515625" style="50" customWidth="1"/>
    <col min="13345" max="13345" width="7" style="50" customWidth="1"/>
    <col min="13346" max="13351" width="6.28515625" style="50" customWidth="1"/>
    <col min="13352" max="13556" width="9.140625" style="50"/>
    <col min="13557" max="13557" width="11.7109375" style="50" customWidth="1"/>
    <col min="13558" max="13572" width="0" style="50" hidden="1" customWidth="1"/>
    <col min="13573" max="13576" width="8.85546875" style="50" customWidth="1"/>
    <col min="13577" max="13577" width="1.85546875" style="50" customWidth="1"/>
    <col min="13578" max="13581" width="8.85546875" style="50" customWidth="1"/>
    <col min="13582" max="13582" width="1.85546875" style="50" customWidth="1"/>
    <col min="13583" max="13586" width="8.85546875" style="50" customWidth="1"/>
    <col min="13587" max="13587" width="11.140625" style="50" customWidth="1"/>
    <col min="13588" max="13589" width="11.85546875" style="50" customWidth="1"/>
    <col min="13590" max="13599" width="18" style="50" customWidth="1"/>
    <col min="13600" max="13600" width="6.28515625" style="50" customWidth="1"/>
    <col min="13601" max="13601" width="7" style="50" customWidth="1"/>
    <col min="13602" max="13607" width="6.28515625" style="50" customWidth="1"/>
    <col min="13608" max="13812" width="9.140625" style="50"/>
    <col min="13813" max="13813" width="11.7109375" style="50" customWidth="1"/>
    <col min="13814" max="13828" width="0" style="50" hidden="1" customWidth="1"/>
    <col min="13829" max="13832" width="8.85546875" style="50" customWidth="1"/>
    <col min="13833" max="13833" width="1.85546875" style="50" customWidth="1"/>
    <col min="13834" max="13837" width="8.85546875" style="50" customWidth="1"/>
    <col min="13838" max="13838" width="1.85546875" style="50" customWidth="1"/>
    <col min="13839" max="13842" width="8.85546875" style="50" customWidth="1"/>
    <col min="13843" max="13843" width="11.140625" style="50" customWidth="1"/>
    <col min="13844" max="13845" width="11.85546875" style="50" customWidth="1"/>
    <col min="13846" max="13855" width="18" style="50" customWidth="1"/>
    <col min="13856" max="13856" width="6.28515625" style="50" customWidth="1"/>
    <col min="13857" max="13857" width="7" style="50" customWidth="1"/>
    <col min="13858" max="13863" width="6.28515625" style="50" customWidth="1"/>
    <col min="13864" max="14068" width="9.140625" style="50"/>
    <col min="14069" max="14069" width="11.7109375" style="50" customWidth="1"/>
    <col min="14070" max="14084" width="0" style="50" hidden="1" customWidth="1"/>
    <col min="14085" max="14088" width="8.85546875" style="50" customWidth="1"/>
    <col min="14089" max="14089" width="1.85546875" style="50" customWidth="1"/>
    <col min="14090" max="14093" width="8.85546875" style="50" customWidth="1"/>
    <col min="14094" max="14094" width="1.85546875" style="50" customWidth="1"/>
    <col min="14095" max="14098" width="8.85546875" style="50" customWidth="1"/>
    <col min="14099" max="14099" width="11.140625" style="50" customWidth="1"/>
    <col min="14100" max="14101" width="11.85546875" style="50" customWidth="1"/>
    <col min="14102" max="14111" width="18" style="50" customWidth="1"/>
    <col min="14112" max="14112" width="6.28515625" style="50" customWidth="1"/>
    <col min="14113" max="14113" width="7" style="50" customWidth="1"/>
    <col min="14114" max="14119" width="6.28515625" style="50" customWidth="1"/>
    <col min="14120" max="14324" width="9.140625" style="50"/>
    <col min="14325" max="14325" width="11.7109375" style="50" customWidth="1"/>
    <col min="14326" max="14340" width="0" style="50" hidden="1" customWidth="1"/>
    <col min="14341" max="14344" width="8.85546875" style="50" customWidth="1"/>
    <col min="14345" max="14345" width="1.85546875" style="50" customWidth="1"/>
    <col min="14346" max="14349" width="8.85546875" style="50" customWidth="1"/>
    <col min="14350" max="14350" width="1.85546875" style="50" customWidth="1"/>
    <col min="14351" max="14354" width="8.85546875" style="50" customWidth="1"/>
    <col min="14355" max="14355" width="11.140625" style="50" customWidth="1"/>
    <col min="14356" max="14357" width="11.85546875" style="50" customWidth="1"/>
    <col min="14358" max="14367" width="18" style="50" customWidth="1"/>
    <col min="14368" max="14368" width="6.28515625" style="50" customWidth="1"/>
    <col min="14369" max="14369" width="7" style="50" customWidth="1"/>
    <col min="14370" max="14375" width="6.28515625" style="50" customWidth="1"/>
    <col min="14376" max="14580" width="9.140625" style="50"/>
    <col min="14581" max="14581" width="11.7109375" style="50" customWidth="1"/>
    <col min="14582" max="14596" width="0" style="50" hidden="1" customWidth="1"/>
    <col min="14597" max="14600" width="8.85546875" style="50" customWidth="1"/>
    <col min="14601" max="14601" width="1.85546875" style="50" customWidth="1"/>
    <col min="14602" max="14605" width="8.85546875" style="50" customWidth="1"/>
    <col min="14606" max="14606" width="1.85546875" style="50" customWidth="1"/>
    <col min="14607" max="14610" width="8.85546875" style="50" customWidth="1"/>
    <col min="14611" max="14611" width="11.140625" style="50" customWidth="1"/>
    <col min="14612" max="14613" width="11.85546875" style="50" customWidth="1"/>
    <col min="14614" max="14623" width="18" style="50" customWidth="1"/>
    <col min="14624" max="14624" width="6.28515625" style="50" customWidth="1"/>
    <col min="14625" max="14625" width="7" style="50" customWidth="1"/>
    <col min="14626" max="14631" width="6.28515625" style="50" customWidth="1"/>
    <col min="14632" max="14836" width="9.140625" style="50"/>
    <col min="14837" max="14837" width="11.7109375" style="50" customWidth="1"/>
    <col min="14838" max="14852" width="0" style="50" hidden="1" customWidth="1"/>
    <col min="14853" max="14856" width="8.85546875" style="50" customWidth="1"/>
    <col min="14857" max="14857" width="1.85546875" style="50" customWidth="1"/>
    <col min="14858" max="14861" width="8.85546875" style="50" customWidth="1"/>
    <col min="14862" max="14862" width="1.85546875" style="50" customWidth="1"/>
    <col min="14863" max="14866" width="8.85546875" style="50" customWidth="1"/>
    <col min="14867" max="14867" width="11.140625" style="50" customWidth="1"/>
    <col min="14868" max="14869" width="11.85546875" style="50" customWidth="1"/>
    <col min="14870" max="14879" width="18" style="50" customWidth="1"/>
    <col min="14880" max="14880" width="6.28515625" style="50" customWidth="1"/>
    <col min="14881" max="14881" width="7" style="50" customWidth="1"/>
    <col min="14882" max="14887" width="6.28515625" style="50" customWidth="1"/>
    <col min="14888" max="15092" width="9.140625" style="50"/>
    <col min="15093" max="15093" width="11.7109375" style="50" customWidth="1"/>
    <col min="15094" max="15108" width="0" style="50" hidden="1" customWidth="1"/>
    <col min="15109" max="15112" width="8.85546875" style="50" customWidth="1"/>
    <col min="15113" max="15113" width="1.85546875" style="50" customWidth="1"/>
    <col min="15114" max="15117" width="8.85546875" style="50" customWidth="1"/>
    <col min="15118" max="15118" width="1.85546875" style="50" customWidth="1"/>
    <col min="15119" max="15122" width="8.85546875" style="50" customWidth="1"/>
    <col min="15123" max="15123" width="11.140625" style="50" customWidth="1"/>
    <col min="15124" max="15125" width="11.85546875" style="50" customWidth="1"/>
    <col min="15126" max="15135" width="18" style="50" customWidth="1"/>
    <col min="15136" max="15136" width="6.28515625" style="50" customWidth="1"/>
    <col min="15137" max="15137" width="7" style="50" customWidth="1"/>
    <col min="15138" max="15143" width="6.28515625" style="50" customWidth="1"/>
    <col min="15144" max="15348" width="9.140625" style="50"/>
    <col min="15349" max="15349" width="11.7109375" style="50" customWidth="1"/>
    <col min="15350" max="15364" width="0" style="50" hidden="1" customWidth="1"/>
    <col min="15365" max="15368" width="8.85546875" style="50" customWidth="1"/>
    <col min="15369" max="15369" width="1.85546875" style="50" customWidth="1"/>
    <col min="15370" max="15373" width="8.85546875" style="50" customWidth="1"/>
    <col min="15374" max="15374" width="1.85546875" style="50" customWidth="1"/>
    <col min="15375" max="15378" width="8.85546875" style="50" customWidth="1"/>
    <col min="15379" max="15379" width="11.140625" style="50" customWidth="1"/>
    <col min="15380" max="15381" width="11.85546875" style="50" customWidth="1"/>
    <col min="15382" max="15391" width="18" style="50" customWidth="1"/>
    <col min="15392" max="15392" width="6.28515625" style="50" customWidth="1"/>
    <col min="15393" max="15393" width="7" style="50" customWidth="1"/>
    <col min="15394" max="15399" width="6.28515625" style="50" customWidth="1"/>
    <col min="15400" max="15604" width="9.140625" style="50"/>
    <col min="15605" max="15605" width="11.7109375" style="50" customWidth="1"/>
    <col min="15606" max="15620" width="0" style="50" hidden="1" customWidth="1"/>
    <col min="15621" max="15624" width="8.85546875" style="50" customWidth="1"/>
    <col min="15625" max="15625" width="1.85546875" style="50" customWidth="1"/>
    <col min="15626" max="15629" width="8.85546875" style="50" customWidth="1"/>
    <col min="15630" max="15630" width="1.85546875" style="50" customWidth="1"/>
    <col min="15631" max="15634" width="8.85546875" style="50" customWidth="1"/>
    <col min="15635" max="15635" width="11.140625" style="50" customWidth="1"/>
    <col min="15636" max="15637" width="11.85546875" style="50" customWidth="1"/>
    <col min="15638" max="15647" width="18" style="50" customWidth="1"/>
    <col min="15648" max="15648" width="6.28515625" style="50" customWidth="1"/>
    <col min="15649" max="15649" width="7" style="50" customWidth="1"/>
    <col min="15650" max="15655" width="6.28515625" style="50" customWidth="1"/>
    <col min="15656" max="15860" width="9.140625" style="50"/>
    <col min="15861" max="15861" width="11.7109375" style="50" customWidth="1"/>
    <col min="15862" max="15876" width="0" style="50" hidden="1" customWidth="1"/>
    <col min="15877" max="15880" width="8.85546875" style="50" customWidth="1"/>
    <col min="15881" max="15881" width="1.85546875" style="50" customWidth="1"/>
    <col min="15882" max="15885" width="8.85546875" style="50" customWidth="1"/>
    <col min="15886" max="15886" width="1.85546875" style="50" customWidth="1"/>
    <col min="15887" max="15890" width="8.85546875" style="50" customWidth="1"/>
    <col min="15891" max="15891" width="11.140625" style="50" customWidth="1"/>
    <col min="15892" max="15893" width="11.85546875" style="50" customWidth="1"/>
    <col min="15894" max="15903" width="18" style="50" customWidth="1"/>
    <col min="15904" max="15904" width="6.28515625" style="50" customWidth="1"/>
    <col min="15905" max="15905" width="7" style="50" customWidth="1"/>
    <col min="15906" max="15911" width="6.28515625" style="50" customWidth="1"/>
    <col min="15912" max="16116" width="9.140625" style="50"/>
    <col min="16117" max="16117" width="11.7109375" style="50" customWidth="1"/>
    <col min="16118" max="16132" width="0" style="50" hidden="1" customWidth="1"/>
    <col min="16133" max="16136" width="8.85546875" style="50" customWidth="1"/>
    <col min="16137" max="16137" width="1.85546875" style="50" customWidth="1"/>
    <col min="16138" max="16141" width="8.85546875" style="50" customWidth="1"/>
    <col min="16142" max="16142" width="1.85546875" style="50" customWidth="1"/>
    <col min="16143" max="16146" width="8.85546875" style="50" customWidth="1"/>
    <col min="16147" max="16147" width="11.140625" style="50" customWidth="1"/>
    <col min="16148" max="16149" width="11.85546875" style="50" customWidth="1"/>
    <col min="16150" max="16159" width="18" style="50" customWidth="1"/>
    <col min="16160" max="16160" width="6.28515625" style="50" customWidth="1"/>
    <col min="16161" max="16161" width="7" style="50" customWidth="1"/>
    <col min="16162" max="16167" width="6.28515625" style="50" customWidth="1"/>
    <col min="16168" max="16384" width="9.140625" style="50"/>
  </cols>
  <sheetData>
    <row r="1" spans="1:156" s="1" customFormat="1" ht="16.5" customHeight="1" x14ac:dyDescent="0.25">
      <c r="A1" s="69" t="s">
        <v>41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57"/>
    </row>
    <row r="2" spans="1:156" s="2" customFormat="1" ht="14.25" customHeight="1" x14ac:dyDescent="0.25">
      <c r="A2" s="70" t="s">
        <v>40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58"/>
    </row>
    <row r="3" spans="1:156" s="2" customFormat="1" ht="9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"/>
    </row>
    <row r="4" spans="1:156" s="2" customFormat="1" ht="9.75" customHeight="1" x14ac:dyDescent="0.25">
      <c r="A4" s="71" t="s">
        <v>0</v>
      </c>
      <c r="B4" s="56"/>
      <c r="C4" s="65">
        <v>2021</v>
      </c>
      <c r="D4" s="66"/>
      <c r="E4" s="66"/>
      <c r="F4" s="66"/>
      <c r="G4" s="65">
        <v>2022</v>
      </c>
      <c r="H4" s="66"/>
      <c r="I4" s="66"/>
      <c r="J4" s="78"/>
      <c r="K4" s="65">
        <v>2023</v>
      </c>
      <c r="L4" s="66"/>
      <c r="M4" s="66"/>
      <c r="N4" s="78"/>
      <c r="O4" s="65">
        <v>2024</v>
      </c>
      <c r="P4" s="66"/>
      <c r="Q4" s="66"/>
      <c r="R4" s="78"/>
      <c r="S4" s="74" t="s">
        <v>25</v>
      </c>
      <c r="T4" s="75"/>
      <c r="U4" s="5"/>
    </row>
    <row r="5" spans="1:156" s="2" customFormat="1" ht="19.899999999999999" customHeight="1" x14ac:dyDescent="0.25">
      <c r="A5" s="72"/>
      <c r="B5" s="6"/>
      <c r="C5" s="67"/>
      <c r="D5" s="68"/>
      <c r="E5" s="68"/>
      <c r="F5" s="68"/>
      <c r="G5" s="67"/>
      <c r="H5" s="68"/>
      <c r="I5" s="68"/>
      <c r="J5" s="79"/>
      <c r="K5" s="67"/>
      <c r="L5" s="68"/>
      <c r="M5" s="68"/>
      <c r="N5" s="79"/>
      <c r="O5" s="67"/>
      <c r="P5" s="68"/>
      <c r="Q5" s="68"/>
      <c r="R5" s="79"/>
      <c r="S5" s="76"/>
      <c r="T5" s="77"/>
      <c r="U5" s="5"/>
    </row>
    <row r="6" spans="1:156" s="2" customFormat="1" ht="15.75" customHeight="1" x14ac:dyDescent="0.25">
      <c r="A6" s="72"/>
      <c r="B6" s="6"/>
      <c r="C6" s="8" t="s">
        <v>26</v>
      </c>
      <c r="D6" s="7" t="s">
        <v>27</v>
      </c>
      <c r="E6" s="7" t="s">
        <v>28</v>
      </c>
      <c r="F6" s="7" t="s">
        <v>29</v>
      </c>
      <c r="G6" s="8" t="s">
        <v>26</v>
      </c>
      <c r="H6" s="7" t="s">
        <v>27</v>
      </c>
      <c r="I6" s="7" t="s">
        <v>28</v>
      </c>
      <c r="J6" s="9" t="s">
        <v>29</v>
      </c>
      <c r="K6" s="8" t="s">
        <v>26</v>
      </c>
      <c r="L6" s="7" t="s">
        <v>27</v>
      </c>
      <c r="M6" s="7" t="s">
        <v>28</v>
      </c>
      <c r="N6" s="9" t="s">
        <v>29</v>
      </c>
      <c r="O6" s="8" t="s">
        <v>26</v>
      </c>
      <c r="P6" s="7" t="s">
        <v>27</v>
      </c>
      <c r="Q6" s="7" t="s">
        <v>28</v>
      </c>
      <c r="R6" s="9" t="s">
        <v>29</v>
      </c>
      <c r="S6" s="8" t="s">
        <v>26</v>
      </c>
      <c r="T6" s="7" t="s">
        <v>27</v>
      </c>
      <c r="U6" s="7"/>
    </row>
    <row r="7" spans="1:156" s="16" customFormat="1" ht="15" customHeight="1" x14ac:dyDescent="0.25">
      <c r="A7" s="73"/>
      <c r="B7" s="10"/>
      <c r="C7" s="11" t="s">
        <v>30</v>
      </c>
      <c r="D7" s="10" t="s">
        <v>31</v>
      </c>
      <c r="E7" s="10" t="s">
        <v>32</v>
      </c>
      <c r="F7" s="10" t="s">
        <v>33</v>
      </c>
      <c r="G7" s="11" t="s">
        <v>30</v>
      </c>
      <c r="H7" s="10" t="s">
        <v>31</v>
      </c>
      <c r="I7" s="10" t="s">
        <v>32</v>
      </c>
      <c r="J7" s="61" t="s">
        <v>33</v>
      </c>
      <c r="K7" s="11" t="s">
        <v>30</v>
      </c>
      <c r="L7" s="10" t="s">
        <v>31</v>
      </c>
      <c r="M7" s="10" t="s">
        <v>32</v>
      </c>
      <c r="N7" s="61" t="s">
        <v>33</v>
      </c>
      <c r="O7" s="11" t="s">
        <v>30</v>
      </c>
      <c r="P7" s="10" t="s">
        <v>31</v>
      </c>
      <c r="Q7" s="10" t="s">
        <v>32</v>
      </c>
      <c r="R7" s="61" t="s">
        <v>33</v>
      </c>
      <c r="S7" s="14" t="s">
        <v>30</v>
      </c>
      <c r="T7" s="12" t="s">
        <v>31</v>
      </c>
      <c r="U7" s="15"/>
      <c r="V7" s="2"/>
      <c r="W7" s="2"/>
      <c r="X7" s="2"/>
      <c r="Y7" s="2"/>
    </row>
    <row r="8" spans="1:156" s="22" customFormat="1" ht="15" x14ac:dyDescent="0.25">
      <c r="A8" s="17" t="s">
        <v>1</v>
      </c>
      <c r="B8" s="18"/>
      <c r="C8" s="20">
        <f t="shared" ref="C8:F8" si="0">SUM(C9:C11)</f>
        <v>5414</v>
      </c>
      <c r="D8" s="19">
        <f t="shared" si="0"/>
        <v>3242</v>
      </c>
      <c r="E8" s="19">
        <f t="shared" si="0"/>
        <v>1</v>
      </c>
      <c r="F8" s="19">
        <f t="shared" si="0"/>
        <v>97</v>
      </c>
      <c r="G8" s="20">
        <f>SUM(G9:G11)</f>
        <v>5753</v>
      </c>
      <c r="H8" s="19">
        <f>SUM(H9:H11)</f>
        <v>3311</v>
      </c>
      <c r="I8" s="19">
        <f>SUM(I9:I11)</f>
        <v>7</v>
      </c>
      <c r="J8" s="19">
        <f>SUM(J9:J11)</f>
        <v>113</v>
      </c>
      <c r="K8" s="20">
        <f t="shared" ref="K8:N8" si="1">SUM(K9:K11)</f>
        <v>5373</v>
      </c>
      <c r="L8" s="19">
        <f t="shared" si="1"/>
        <v>3401</v>
      </c>
      <c r="M8" s="19">
        <f t="shared" si="1"/>
        <v>14</v>
      </c>
      <c r="N8" s="19">
        <f t="shared" si="1"/>
        <v>95</v>
      </c>
      <c r="O8" s="20">
        <f t="shared" ref="O8:R8" si="2">SUM(O9:O11)</f>
        <v>5170</v>
      </c>
      <c r="P8" s="19">
        <f t="shared" si="2"/>
        <v>3368</v>
      </c>
      <c r="Q8" s="19">
        <f t="shared" si="2"/>
        <v>2</v>
      </c>
      <c r="R8" s="19">
        <f t="shared" si="2"/>
        <v>94</v>
      </c>
      <c r="S8" s="59">
        <f>(O8-K8)/K8*100</f>
        <v>-3.7781500093057883</v>
      </c>
      <c r="T8" s="60">
        <f>(P8-L8)/L8*100</f>
        <v>-0.97030285210232292</v>
      </c>
      <c r="U8" s="21"/>
      <c r="V8" s="2"/>
      <c r="W8" s="2"/>
      <c r="X8" s="2"/>
      <c r="Y8" s="2"/>
      <c r="Z8" s="21"/>
      <c r="AA8" s="21"/>
      <c r="AB8" s="21"/>
      <c r="AC8" s="21"/>
      <c r="AD8" s="21"/>
      <c r="AE8" s="21"/>
      <c r="AF8" s="21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</row>
    <row r="9" spans="1:156" s="22" customFormat="1" ht="15" x14ac:dyDescent="0.25">
      <c r="A9" s="17" t="s">
        <v>3</v>
      </c>
      <c r="B9" s="23"/>
      <c r="C9" s="24">
        <v>2396</v>
      </c>
      <c r="D9" s="23">
        <v>1191</v>
      </c>
      <c r="E9" s="23">
        <v>0</v>
      </c>
      <c r="F9" s="23">
        <v>45</v>
      </c>
      <c r="G9" s="24">
        <v>2514</v>
      </c>
      <c r="H9" s="23">
        <v>1297</v>
      </c>
      <c r="I9" s="23">
        <v>0</v>
      </c>
      <c r="J9" s="23">
        <v>49</v>
      </c>
      <c r="K9" s="24">
        <v>2425</v>
      </c>
      <c r="L9" s="23">
        <v>1245</v>
      </c>
      <c r="M9" s="23">
        <v>1</v>
      </c>
      <c r="N9" s="23">
        <v>35</v>
      </c>
      <c r="O9" s="24">
        <v>2485</v>
      </c>
      <c r="P9" s="23">
        <v>1298</v>
      </c>
      <c r="Q9" s="23">
        <v>0</v>
      </c>
      <c r="R9" s="23">
        <v>29</v>
      </c>
      <c r="S9" s="52">
        <f t="shared" ref="S9:S19" si="3">(O9-K9)/K9*100</f>
        <v>2.4742268041237114</v>
      </c>
      <c r="T9" s="25">
        <f t="shared" ref="T9:T20" si="4">(P9-L9)/L9*100</f>
        <v>4.2570281124497988</v>
      </c>
      <c r="U9" s="21"/>
      <c r="V9" s="2"/>
      <c r="W9" s="2"/>
      <c r="X9" s="2"/>
      <c r="Y9" s="2"/>
      <c r="Z9" s="21"/>
      <c r="AA9" s="21"/>
      <c r="AB9" s="21"/>
      <c r="AC9" s="21"/>
      <c r="AD9" s="21"/>
      <c r="AE9" s="21"/>
      <c r="AF9" s="21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</row>
    <row r="10" spans="1:156" s="22" customFormat="1" ht="15" x14ac:dyDescent="0.25">
      <c r="A10" s="26" t="s">
        <v>2</v>
      </c>
      <c r="B10" s="23"/>
      <c r="C10" s="20">
        <v>330</v>
      </c>
      <c r="D10" s="19">
        <v>247</v>
      </c>
      <c r="E10" s="19">
        <v>0</v>
      </c>
      <c r="F10" s="19">
        <v>1</v>
      </c>
      <c r="G10" s="20">
        <v>441</v>
      </c>
      <c r="H10" s="19">
        <v>309</v>
      </c>
      <c r="I10" s="19">
        <v>0</v>
      </c>
      <c r="J10" s="19">
        <v>2</v>
      </c>
      <c r="K10" s="20">
        <v>508</v>
      </c>
      <c r="L10" s="19">
        <v>351</v>
      </c>
      <c r="M10" s="19">
        <v>0</v>
      </c>
      <c r="N10" s="19">
        <v>4</v>
      </c>
      <c r="O10" s="20">
        <v>421</v>
      </c>
      <c r="P10" s="19">
        <v>422</v>
      </c>
      <c r="Q10" s="19">
        <v>0</v>
      </c>
      <c r="R10" s="19">
        <v>3</v>
      </c>
      <c r="S10" s="52">
        <f t="shared" si="3"/>
        <v>-17.125984251968504</v>
      </c>
      <c r="T10" s="25">
        <f t="shared" si="4"/>
        <v>20.227920227920229</v>
      </c>
      <c r="U10" s="27"/>
      <c r="V10" s="2"/>
      <c r="W10" s="2"/>
      <c r="X10" s="2"/>
      <c r="Y10" s="2"/>
      <c r="Z10" s="21"/>
      <c r="AA10" s="21"/>
      <c r="AB10" s="21"/>
      <c r="AC10" s="21"/>
      <c r="AD10" s="21"/>
      <c r="AE10" s="21"/>
      <c r="AF10" s="21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</row>
    <row r="11" spans="1:156" s="22" customFormat="1" ht="15" x14ac:dyDescent="0.25">
      <c r="A11" s="17" t="s">
        <v>4</v>
      </c>
      <c r="B11" s="23"/>
      <c r="C11" s="20">
        <f t="shared" ref="C11:N11" si="5">SUM(C12:C31)</f>
        <v>2688</v>
      </c>
      <c r="D11" s="23">
        <f t="shared" si="5"/>
        <v>1804</v>
      </c>
      <c r="E11" s="19">
        <f t="shared" si="5"/>
        <v>1</v>
      </c>
      <c r="F11" s="19">
        <f t="shared" si="5"/>
        <v>51</v>
      </c>
      <c r="G11" s="20">
        <f t="shared" si="5"/>
        <v>2798</v>
      </c>
      <c r="H11" s="23">
        <f t="shared" si="5"/>
        <v>1705</v>
      </c>
      <c r="I11" s="19">
        <f t="shared" si="5"/>
        <v>7</v>
      </c>
      <c r="J11" s="19">
        <f t="shared" si="5"/>
        <v>62</v>
      </c>
      <c r="K11" s="20">
        <f t="shared" si="5"/>
        <v>2440</v>
      </c>
      <c r="L11" s="23">
        <f t="shared" si="5"/>
        <v>1805</v>
      </c>
      <c r="M11" s="19">
        <f t="shared" si="5"/>
        <v>13</v>
      </c>
      <c r="N11" s="19">
        <f t="shared" si="5"/>
        <v>56</v>
      </c>
      <c r="O11" s="20">
        <f t="shared" ref="O11:R11" si="6">SUM(O12:O31)</f>
        <v>2264</v>
      </c>
      <c r="P11" s="23">
        <f t="shared" si="6"/>
        <v>1648</v>
      </c>
      <c r="Q11" s="19">
        <f t="shared" si="6"/>
        <v>2</v>
      </c>
      <c r="R11" s="19">
        <f t="shared" si="6"/>
        <v>62</v>
      </c>
      <c r="S11" s="52">
        <f t="shared" si="3"/>
        <v>-7.2131147540983616</v>
      </c>
      <c r="T11" s="25">
        <f t="shared" si="4"/>
        <v>-8.6980609418282544</v>
      </c>
      <c r="U11" s="21"/>
      <c r="V11" s="2"/>
      <c r="W11" s="2"/>
      <c r="X11" s="2"/>
      <c r="Y11" s="2"/>
      <c r="Z11" s="21"/>
      <c r="AA11" s="21"/>
      <c r="AB11" s="21"/>
      <c r="AC11" s="21"/>
      <c r="AD11" s="21"/>
      <c r="AE11" s="21"/>
      <c r="AF11" s="21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</row>
    <row r="12" spans="1:156" s="22" customFormat="1" ht="15" x14ac:dyDescent="0.25">
      <c r="A12" s="28" t="s">
        <v>5</v>
      </c>
      <c r="B12" s="29"/>
      <c r="C12" s="31">
        <v>121</v>
      </c>
      <c r="D12" s="1">
        <v>82</v>
      </c>
      <c r="E12" s="30">
        <v>0</v>
      </c>
      <c r="F12" s="30">
        <v>2</v>
      </c>
      <c r="G12" s="31">
        <v>154</v>
      </c>
      <c r="H12" s="1">
        <v>85</v>
      </c>
      <c r="I12" s="30">
        <v>0</v>
      </c>
      <c r="J12" s="30">
        <v>7</v>
      </c>
      <c r="K12" s="31">
        <v>110</v>
      </c>
      <c r="L12" s="1">
        <f>77-6</f>
        <v>71</v>
      </c>
      <c r="M12" s="30">
        <v>0</v>
      </c>
      <c r="N12" s="30">
        <v>6</v>
      </c>
      <c r="O12" s="31">
        <v>91</v>
      </c>
      <c r="P12" s="1">
        <v>70</v>
      </c>
      <c r="Q12" s="30">
        <v>0</v>
      </c>
      <c r="R12" s="30">
        <v>5</v>
      </c>
      <c r="S12" s="52">
        <f t="shared" si="3"/>
        <v>-17.272727272727273</v>
      </c>
      <c r="T12" s="25">
        <f t="shared" si="4"/>
        <v>-1.4084507042253522</v>
      </c>
      <c r="U12" s="27"/>
      <c r="V12" s="2"/>
      <c r="W12" s="2"/>
      <c r="X12" s="2"/>
      <c r="Y12" s="2"/>
      <c r="Z12" s="21"/>
      <c r="AA12" s="21"/>
      <c r="AB12" s="21"/>
      <c r="AC12" s="21"/>
      <c r="AD12" s="21"/>
      <c r="AE12" s="21"/>
      <c r="AF12" s="21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</row>
    <row r="13" spans="1:156" s="22" customFormat="1" ht="15" x14ac:dyDescent="0.25">
      <c r="A13" s="28" t="s">
        <v>6</v>
      </c>
      <c r="B13" s="30"/>
      <c r="C13" s="31">
        <v>242</v>
      </c>
      <c r="D13" s="1">
        <v>158</v>
      </c>
      <c r="E13" s="30">
        <v>1</v>
      </c>
      <c r="F13" s="30">
        <v>8</v>
      </c>
      <c r="G13" s="31">
        <v>312</v>
      </c>
      <c r="H13" s="1">
        <v>111</v>
      </c>
      <c r="I13" s="30">
        <v>0</v>
      </c>
      <c r="J13" s="30">
        <v>6</v>
      </c>
      <c r="K13" s="31">
        <v>234</v>
      </c>
      <c r="L13" s="1">
        <f>176-5</f>
        <v>171</v>
      </c>
      <c r="M13" s="30">
        <v>0</v>
      </c>
      <c r="N13" s="30">
        <v>5</v>
      </c>
      <c r="O13" s="31">
        <v>223</v>
      </c>
      <c r="P13" s="1">
        <v>163</v>
      </c>
      <c r="Q13" s="30">
        <v>0</v>
      </c>
      <c r="R13" s="30">
        <v>7</v>
      </c>
      <c r="S13" s="52">
        <f t="shared" si="3"/>
        <v>-4.700854700854701</v>
      </c>
      <c r="T13" s="25">
        <f t="shared" si="4"/>
        <v>-4.6783625730994149</v>
      </c>
      <c r="U13" s="27"/>
      <c r="V13" s="2"/>
      <c r="W13" s="2"/>
      <c r="X13" s="2"/>
      <c r="Y13" s="2"/>
      <c r="Z13" s="21"/>
      <c r="AA13" s="21"/>
      <c r="AB13" s="21"/>
      <c r="AC13" s="21"/>
      <c r="AD13" s="21"/>
      <c r="AE13" s="21"/>
      <c r="AF13" s="21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</row>
    <row r="14" spans="1:156" s="22" customFormat="1" ht="15" x14ac:dyDescent="0.25">
      <c r="A14" s="28" t="s">
        <v>7</v>
      </c>
      <c r="B14" s="30"/>
      <c r="C14" s="31">
        <v>141</v>
      </c>
      <c r="D14" s="1">
        <v>99</v>
      </c>
      <c r="E14" s="30">
        <v>0</v>
      </c>
      <c r="F14" s="30">
        <v>3</v>
      </c>
      <c r="G14" s="31">
        <v>164</v>
      </c>
      <c r="H14" s="1">
        <v>106</v>
      </c>
      <c r="I14" s="30">
        <v>1</v>
      </c>
      <c r="J14" s="30">
        <v>5</v>
      </c>
      <c r="K14" s="31">
        <v>112</v>
      </c>
      <c r="L14" s="1">
        <v>88</v>
      </c>
      <c r="M14" s="30">
        <v>0</v>
      </c>
      <c r="N14" s="30">
        <v>1</v>
      </c>
      <c r="O14" s="31">
        <v>123</v>
      </c>
      <c r="P14" s="1">
        <v>66</v>
      </c>
      <c r="Q14" s="30">
        <v>0</v>
      </c>
      <c r="R14" s="30">
        <v>3</v>
      </c>
      <c r="S14" s="52">
        <f t="shared" si="3"/>
        <v>9.8214285714285712</v>
      </c>
      <c r="T14" s="25">
        <f t="shared" si="4"/>
        <v>-25</v>
      </c>
      <c r="U14" s="27"/>
      <c r="V14" s="2"/>
      <c r="W14" s="2"/>
      <c r="X14" s="2"/>
      <c r="Y14" s="2"/>
      <c r="Z14" s="21"/>
      <c r="AA14" s="21"/>
      <c r="AB14" s="21"/>
      <c r="AC14" s="21"/>
      <c r="AD14" s="21"/>
      <c r="AE14" s="21"/>
      <c r="AF14" s="21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</row>
    <row r="15" spans="1:156" s="22" customFormat="1" ht="15" x14ac:dyDescent="0.25">
      <c r="A15" s="28" t="s">
        <v>9</v>
      </c>
      <c r="B15" s="30"/>
      <c r="C15" s="31">
        <v>146</v>
      </c>
      <c r="D15" s="1">
        <v>133</v>
      </c>
      <c r="E15" s="30">
        <v>0</v>
      </c>
      <c r="F15" s="30">
        <v>6</v>
      </c>
      <c r="G15" s="31">
        <v>145</v>
      </c>
      <c r="H15" s="1">
        <v>107</v>
      </c>
      <c r="I15" s="30">
        <v>0</v>
      </c>
      <c r="J15" s="30">
        <v>6</v>
      </c>
      <c r="K15" s="31">
        <v>139</v>
      </c>
      <c r="L15" s="1">
        <f>119-10-10</f>
        <v>99</v>
      </c>
      <c r="M15" s="30">
        <v>10</v>
      </c>
      <c r="N15" s="30">
        <v>10</v>
      </c>
      <c r="O15" s="31">
        <v>126</v>
      </c>
      <c r="P15" s="1">
        <v>88</v>
      </c>
      <c r="Q15" s="30">
        <v>0</v>
      </c>
      <c r="R15" s="30">
        <v>2</v>
      </c>
      <c r="S15" s="52">
        <f t="shared" si="3"/>
        <v>-9.3525179856115113</v>
      </c>
      <c r="T15" s="25">
        <f t="shared" si="4"/>
        <v>-11.111111111111111</v>
      </c>
      <c r="U15" s="27"/>
      <c r="V15" s="2"/>
      <c r="W15" s="2"/>
      <c r="X15" s="2"/>
      <c r="Y15" s="2"/>
      <c r="Z15" s="21"/>
      <c r="AA15" s="21"/>
      <c r="AB15" s="21"/>
      <c r="AC15" s="21"/>
      <c r="AD15" s="21"/>
      <c r="AE15" s="21"/>
      <c r="AF15" s="21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</row>
    <row r="16" spans="1:156" s="22" customFormat="1" ht="15" x14ac:dyDescent="0.25">
      <c r="A16" s="28" t="s">
        <v>10</v>
      </c>
      <c r="B16" s="30"/>
      <c r="C16" s="31">
        <v>212</v>
      </c>
      <c r="D16" s="1">
        <v>128</v>
      </c>
      <c r="E16" s="30">
        <v>0</v>
      </c>
      <c r="F16" s="30">
        <v>4</v>
      </c>
      <c r="G16" s="31">
        <v>199</v>
      </c>
      <c r="H16" s="1">
        <v>142</v>
      </c>
      <c r="I16" s="30">
        <v>2</v>
      </c>
      <c r="J16" s="30">
        <v>5</v>
      </c>
      <c r="K16" s="31">
        <v>174</v>
      </c>
      <c r="L16" s="1">
        <v>115</v>
      </c>
      <c r="M16" s="30">
        <v>0</v>
      </c>
      <c r="N16" s="30">
        <v>1</v>
      </c>
      <c r="O16" s="31">
        <v>154</v>
      </c>
      <c r="P16" s="1">
        <v>100</v>
      </c>
      <c r="Q16" s="30">
        <v>0</v>
      </c>
      <c r="R16" s="30">
        <v>5</v>
      </c>
      <c r="S16" s="52">
        <f t="shared" si="3"/>
        <v>-11.494252873563218</v>
      </c>
      <c r="T16" s="25">
        <f t="shared" si="4"/>
        <v>-13.043478260869565</v>
      </c>
      <c r="U16" s="27"/>
      <c r="V16" s="2"/>
      <c r="W16" s="2"/>
      <c r="X16" s="2"/>
      <c r="Y16" s="2"/>
      <c r="Z16" s="21"/>
      <c r="AA16" s="21"/>
      <c r="AB16" s="21"/>
      <c r="AC16" s="21"/>
      <c r="AD16" s="21"/>
      <c r="AE16" s="21"/>
      <c r="AF16" s="21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</row>
    <row r="17" spans="1:156" s="22" customFormat="1" ht="15" x14ac:dyDescent="0.25">
      <c r="A17" s="28" t="s">
        <v>11</v>
      </c>
      <c r="B17" s="30"/>
      <c r="C17" s="31">
        <v>107</v>
      </c>
      <c r="D17" s="1">
        <v>59</v>
      </c>
      <c r="E17" s="30">
        <v>0</v>
      </c>
      <c r="F17" s="30">
        <v>2</v>
      </c>
      <c r="G17" s="31">
        <v>132</v>
      </c>
      <c r="H17" s="1">
        <v>86</v>
      </c>
      <c r="I17" s="30">
        <v>0</v>
      </c>
      <c r="J17" s="30">
        <v>2</v>
      </c>
      <c r="K17" s="31">
        <v>87</v>
      </c>
      <c r="L17" s="1">
        <f>67-4</f>
        <v>63</v>
      </c>
      <c r="M17" s="30">
        <v>0</v>
      </c>
      <c r="N17" s="30">
        <v>4</v>
      </c>
      <c r="O17" s="31">
        <v>89</v>
      </c>
      <c r="P17" s="1">
        <v>45</v>
      </c>
      <c r="Q17" s="30">
        <v>0</v>
      </c>
      <c r="R17" s="30">
        <v>3</v>
      </c>
      <c r="S17" s="52">
        <f t="shared" si="3"/>
        <v>2.2988505747126435</v>
      </c>
      <c r="T17" s="25">
        <f t="shared" si="4"/>
        <v>-28.571428571428569</v>
      </c>
      <c r="U17" s="27"/>
      <c r="V17" s="2"/>
      <c r="W17" s="2"/>
      <c r="X17" s="2"/>
      <c r="Y17" s="2"/>
      <c r="Z17" s="21"/>
      <c r="AA17" s="21"/>
      <c r="AB17" s="21"/>
      <c r="AC17" s="21"/>
      <c r="AD17" s="21"/>
      <c r="AE17" s="21"/>
      <c r="AF17" s="21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</row>
    <row r="18" spans="1:156" s="22" customFormat="1" ht="15" x14ac:dyDescent="0.25">
      <c r="A18" s="28" t="s">
        <v>12</v>
      </c>
      <c r="B18" s="30"/>
      <c r="C18" s="31">
        <v>131</v>
      </c>
      <c r="D18" s="1">
        <v>75</v>
      </c>
      <c r="E18" s="30">
        <v>0</v>
      </c>
      <c r="F18" s="30">
        <v>2</v>
      </c>
      <c r="G18" s="31">
        <v>124</v>
      </c>
      <c r="H18" s="1">
        <v>69</v>
      </c>
      <c r="I18" s="30">
        <v>0</v>
      </c>
      <c r="J18" s="30">
        <v>2</v>
      </c>
      <c r="K18" s="31">
        <v>114</v>
      </c>
      <c r="L18" s="1">
        <v>83</v>
      </c>
      <c r="M18" s="30">
        <v>0</v>
      </c>
      <c r="N18" s="30">
        <v>0</v>
      </c>
      <c r="O18" s="31">
        <v>93</v>
      </c>
      <c r="P18" s="1">
        <v>75</v>
      </c>
      <c r="Q18" s="30">
        <v>0</v>
      </c>
      <c r="R18" s="30">
        <v>9</v>
      </c>
      <c r="S18" s="52">
        <f t="shared" si="3"/>
        <v>-18.421052631578945</v>
      </c>
      <c r="T18" s="25">
        <f t="shared" si="4"/>
        <v>-9.6385542168674707</v>
      </c>
      <c r="U18" s="27"/>
      <c r="V18" s="2"/>
      <c r="W18" s="2"/>
      <c r="X18" s="2"/>
      <c r="Y18" s="2"/>
      <c r="Z18" s="21"/>
      <c r="AA18" s="21"/>
      <c r="AB18" s="21"/>
      <c r="AC18" s="21"/>
      <c r="AD18" s="21"/>
      <c r="AE18" s="21"/>
      <c r="AF18" s="21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</row>
    <row r="19" spans="1:156" s="22" customFormat="1" ht="15" x14ac:dyDescent="0.25">
      <c r="A19" s="28" t="s">
        <v>24</v>
      </c>
      <c r="B19" s="30"/>
      <c r="C19" s="31">
        <v>186</v>
      </c>
      <c r="D19" s="1">
        <v>120</v>
      </c>
      <c r="E19" s="30">
        <v>0</v>
      </c>
      <c r="F19" s="30">
        <v>4</v>
      </c>
      <c r="G19" s="31">
        <v>167</v>
      </c>
      <c r="H19" s="1">
        <v>114</v>
      </c>
      <c r="I19" s="30">
        <v>0</v>
      </c>
      <c r="J19" s="30">
        <v>7</v>
      </c>
      <c r="K19" s="31">
        <v>183</v>
      </c>
      <c r="L19" s="1">
        <f>98-2</f>
        <v>96</v>
      </c>
      <c r="M19" s="30">
        <v>0</v>
      </c>
      <c r="N19" s="30">
        <v>2</v>
      </c>
      <c r="O19" s="31">
        <v>159</v>
      </c>
      <c r="P19" s="1">
        <v>117</v>
      </c>
      <c r="Q19" s="30">
        <v>0</v>
      </c>
      <c r="R19" s="30">
        <v>5</v>
      </c>
      <c r="S19" s="52">
        <f t="shared" si="3"/>
        <v>-13.114754098360656</v>
      </c>
      <c r="T19" s="25">
        <f t="shared" si="4"/>
        <v>21.875</v>
      </c>
      <c r="U19" s="27"/>
      <c r="V19" s="2"/>
      <c r="W19" s="2"/>
      <c r="X19" s="2"/>
      <c r="Y19" s="2"/>
      <c r="Z19" s="21"/>
      <c r="AA19" s="21"/>
      <c r="AB19" s="21"/>
      <c r="AC19" s="21"/>
      <c r="AD19" s="21"/>
      <c r="AE19" s="21"/>
      <c r="AF19" s="21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</row>
    <row r="20" spans="1:156" s="22" customFormat="1" ht="15" x14ac:dyDescent="0.25">
      <c r="A20" s="28" t="s">
        <v>13</v>
      </c>
      <c r="B20" s="30"/>
      <c r="C20" s="31">
        <v>98</v>
      </c>
      <c r="D20" s="1">
        <v>55</v>
      </c>
      <c r="E20" s="30">
        <v>0</v>
      </c>
      <c r="F20" s="30">
        <v>0</v>
      </c>
      <c r="G20" s="31">
        <v>99</v>
      </c>
      <c r="H20" s="1">
        <v>50</v>
      </c>
      <c r="I20" s="30">
        <v>0</v>
      </c>
      <c r="J20" s="30">
        <v>0</v>
      </c>
      <c r="K20" s="31">
        <v>89</v>
      </c>
      <c r="L20" s="1">
        <f>81-4</f>
        <v>77</v>
      </c>
      <c r="M20" s="30">
        <v>0</v>
      </c>
      <c r="N20" s="30">
        <v>4</v>
      </c>
      <c r="O20" s="31">
        <v>79</v>
      </c>
      <c r="P20" s="1">
        <v>46</v>
      </c>
      <c r="Q20" s="30">
        <v>0</v>
      </c>
      <c r="R20" s="30">
        <v>2</v>
      </c>
      <c r="S20" s="52">
        <f>(O20-K20)/K20*100</f>
        <v>-11.235955056179774</v>
      </c>
      <c r="T20" s="25">
        <f t="shared" si="4"/>
        <v>-40.259740259740262</v>
      </c>
      <c r="U20" s="27"/>
      <c r="V20" s="2"/>
      <c r="W20" s="2"/>
      <c r="X20" s="2"/>
      <c r="Y20" s="2"/>
      <c r="Z20" s="21"/>
      <c r="AA20" s="21"/>
      <c r="AB20" s="21"/>
      <c r="AC20" s="21"/>
      <c r="AD20" s="21"/>
      <c r="AE20" s="21"/>
      <c r="AF20" s="21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</row>
    <row r="21" spans="1:156" s="32" customFormat="1" ht="15" x14ac:dyDescent="0.25">
      <c r="A21" s="28" t="s">
        <v>14</v>
      </c>
      <c r="B21" s="30"/>
      <c r="C21" s="31">
        <v>110</v>
      </c>
      <c r="D21" s="1">
        <v>83</v>
      </c>
      <c r="E21" s="30">
        <v>0</v>
      </c>
      <c r="F21" s="30">
        <v>2</v>
      </c>
      <c r="G21" s="31">
        <v>102</v>
      </c>
      <c r="H21" s="1">
        <v>62</v>
      </c>
      <c r="I21" s="30">
        <v>0</v>
      </c>
      <c r="J21" s="30">
        <v>0</v>
      </c>
      <c r="K21" s="31">
        <v>86</v>
      </c>
      <c r="L21" s="1">
        <f>66-2</f>
        <v>64</v>
      </c>
      <c r="M21" s="30">
        <v>0</v>
      </c>
      <c r="N21" s="30">
        <v>2</v>
      </c>
      <c r="O21" s="31">
        <v>92</v>
      </c>
      <c r="P21" s="1">
        <v>65</v>
      </c>
      <c r="Q21" s="30">
        <v>0</v>
      </c>
      <c r="R21" s="30">
        <v>3</v>
      </c>
      <c r="S21" s="52">
        <f>(O21-K21)/K21*100</f>
        <v>6.9767441860465116</v>
      </c>
      <c r="T21" s="25">
        <f>(P21-L21)/L21*100</f>
        <v>1.5625</v>
      </c>
      <c r="U21" s="27"/>
      <c r="V21" s="2"/>
      <c r="W21" s="2"/>
      <c r="X21" s="2"/>
      <c r="Y21" s="2"/>
      <c r="Z21" s="21"/>
      <c r="AA21" s="21"/>
      <c r="AB21" s="21"/>
      <c r="AC21" s="21"/>
      <c r="AD21" s="21"/>
      <c r="AE21" s="21"/>
      <c r="AF21" s="2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</row>
    <row r="22" spans="1:156" s="32" customFormat="1" ht="15" x14ac:dyDescent="0.25">
      <c r="A22" s="28" t="s">
        <v>15</v>
      </c>
      <c r="B22" s="30"/>
      <c r="C22" s="31">
        <v>14</v>
      </c>
      <c r="D22" s="1">
        <v>10</v>
      </c>
      <c r="E22" s="30">
        <v>0</v>
      </c>
      <c r="F22" s="30">
        <v>1</v>
      </c>
      <c r="G22" s="31">
        <v>16</v>
      </c>
      <c r="H22" s="1">
        <v>13</v>
      </c>
      <c r="I22" s="30">
        <v>0</v>
      </c>
      <c r="J22" s="30">
        <v>0</v>
      </c>
      <c r="K22" s="31">
        <v>8</v>
      </c>
      <c r="L22" s="1">
        <v>13</v>
      </c>
      <c r="M22" s="30">
        <v>0</v>
      </c>
      <c r="N22" s="30">
        <v>0</v>
      </c>
      <c r="O22" s="31">
        <v>19</v>
      </c>
      <c r="P22" s="1">
        <v>12</v>
      </c>
      <c r="Q22" s="30">
        <v>0</v>
      </c>
      <c r="R22" s="30">
        <v>0</v>
      </c>
      <c r="S22" s="62" t="s">
        <v>38</v>
      </c>
      <c r="T22" s="25">
        <f t="shared" ref="T22:T31" si="7">(P22-L22)/L22*100</f>
        <v>-7.6923076923076925</v>
      </c>
      <c r="U22" s="27"/>
      <c r="V22" s="2"/>
      <c r="W22" s="2"/>
      <c r="X22" s="2"/>
      <c r="Y22" s="2"/>
      <c r="Z22" s="21"/>
      <c r="AA22" s="21"/>
      <c r="AB22" s="21"/>
      <c r="AC22" s="21"/>
      <c r="AD22" s="21"/>
      <c r="AE22" s="21"/>
      <c r="AF22" s="2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</row>
    <row r="23" spans="1:156" s="32" customFormat="1" ht="15" x14ac:dyDescent="0.25">
      <c r="A23" s="28" t="s">
        <v>16</v>
      </c>
      <c r="B23" s="30"/>
      <c r="C23" s="31">
        <v>45</v>
      </c>
      <c r="D23" s="1">
        <v>29</v>
      </c>
      <c r="E23" s="30">
        <v>0</v>
      </c>
      <c r="F23" s="30">
        <v>1</v>
      </c>
      <c r="G23" s="31">
        <v>44</v>
      </c>
      <c r="H23" s="1">
        <v>41</v>
      </c>
      <c r="I23" s="30">
        <v>0</v>
      </c>
      <c r="J23" s="30">
        <v>0</v>
      </c>
      <c r="K23" s="31">
        <v>38</v>
      </c>
      <c r="L23" s="1">
        <v>41</v>
      </c>
      <c r="M23" s="30">
        <v>0</v>
      </c>
      <c r="N23" s="30">
        <v>0</v>
      </c>
      <c r="O23" s="31">
        <v>25</v>
      </c>
      <c r="P23" s="1">
        <v>32</v>
      </c>
      <c r="Q23" s="30">
        <v>0</v>
      </c>
      <c r="R23" s="30">
        <v>2</v>
      </c>
      <c r="S23" s="52">
        <f t="shared" ref="S23:S31" si="8">(O23-K23)/K23*100</f>
        <v>-34.210526315789473</v>
      </c>
      <c r="T23" s="25">
        <f t="shared" si="7"/>
        <v>-21.951219512195124</v>
      </c>
      <c r="U23" s="27"/>
      <c r="V23" s="2"/>
      <c r="W23" s="2"/>
      <c r="X23" s="2"/>
      <c r="Y23" s="2"/>
      <c r="Z23" s="21"/>
      <c r="AA23" s="21"/>
      <c r="AB23" s="21"/>
      <c r="AC23" s="21"/>
      <c r="AD23" s="21"/>
      <c r="AE23" s="21"/>
      <c r="AF23" s="2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</row>
    <row r="24" spans="1:156" s="32" customFormat="1" ht="15" x14ac:dyDescent="0.25">
      <c r="A24" s="28" t="s">
        <v>17</v>
      </c>
      <c r="B24" s="30"/>
      <c r="C24" s="31">
        <v>55</v>
      </c>
      <c r="D24" s="1">
        <v>23</v>
      </c>
      <c r="E24" s="30">
        <v>0</v>
      </c>
      <c r="F24" s="30">
        <v>0</v>
      </c>
      <c r="G24" s="31">
        <v>43</v>
      </c>
      <c r="H24" s="1">
        <v>26</v>
      </c>
      <c r="I24" s="30">
        <v>0</v>
      </c>
      <c r="J24" s="30">
        <v>2</v>
      </c>
      <c r="K24" s="31">
        <v>41</v>
      </c>
      <c r="L24" s="1">
        <v>29</v>
      </c>
      <c r="M24" s="30">
        <v>0</v>
      </c>
      <c r="N24" s="30">
        <v>3</v>
      </c>
      <c r="O24" s="31">
        <v>45</v>
      </c>
      <c r="P24" s="1">
        <v>41</v>
      </c>
      <c r="Q24" s="30">
        <v>0</v>
      </c>
      <c r="R24" s="30">
        <v>0</v>
      </c>
      <c r="S24" s="52">
        <f t="shared" si="8"/>
        <v>9.7560975609756095</v>
      </c>
      <c r="T24" s="25">
        <f t="shared" si="7"/>
        <v>41.379310344827587</v>
      </c>
      <c r="U24" s="27"/>
      <c r="V24" s="2"/>
      <c r="W24" s="2"/>
      <c r="X24" s="2"/>
      <c r="Y24" s="2"/>
      <c r="Z24" s="21"/>
      <c r="AA24" s="21"/>
      <c r="AB24" s="21"/>
      <c r="AC24" s="21"/>
      <c r="AD24" s="21"/>
      <c r="AE24" s="21"/>
      <c r="AF24" s="2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</row>
    <row r="25" spans="1:156" s="32" customFormat="1" ht="15" x14ac:dyDescent="0.25">
      <c r="A25" s="28" t="s">
        <v>18</v>
      </c>
      <c r="B25" s="30"/>
      <c r="C25" s="31">
        <v>60</v>
      </c>
      <c r="D25" s="1">
        <v>41</v>
      </c>
      <c r="E25" s="30">
        <v>0</v>
      </c>
      <c r="F25" s="30">
        <v>2</v>
      </c>
      <c r="G25" s="31">
        <v>58</v>
      </c>
      <c r="H25" s="1">
        <v>36</v>
      </c>
      <c r="I25" s="30">
        <v>0</v>
      </c>
      <c r="J25" s="30">
        <v>3</v>
      </c>
      <c r="K25" s="31">
        <v>58</v>
      </c>
      <c r="L25" s="1">
        <v>40</v>
      </c>
      <c r="M25" s="30">
        <v>0</v>
      </c>
      <c r="N25" s="30">
        <v>0</v>
      </c>
      <c r="O25" s="31">
        <v>35</v>
      </c>
      <c r="P25" s="1">
        <v>32</v>
      </c>
      <c r="Q25" s="30">
        <v>0</v>
      </c>
      <c r="R25" s="30">
        <v>1</v>
      </c>
      <c r="S25" s="52">
        <f t="shared" si="8"/>
        <v>-39.655172413793103</v>
      </c>
      <c r="T25" s="25">
        <f t="shared" si="7"/>
        <v>-20</v>
      </c>
      <c r="U25" s="27"/>
      <c r="V25" s="2"/>
      <c r="W25" s="2"/>
      <c r="X25" s="2"/>
      <c r="Y25" s="2"/>
      <c r="Z25" s="21"/>
      <c r="AA25" s="21"/>
      <c r="AB25" s="21"/>
      <c r="AC25" s="21"/>
      <c r="AD25" s="21"/>
      <c r="AE25" s="21"/>
      <c r="AF25" s="2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2"/>
      <c r="AU25" s="2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</row>
    <row r="26" spans="1:156" s="32" customFormat="1" ht="15" x14ac:dyDescent="0.25">
      <c r="A26" s="28" t="s">
        <v>19</v>
      </c>
      <c r="B26" s="30"/>
      <c r="C26" s="31">
        <v>122</v>
      </c>
      <c r="D26" s="1">
        <v>76</v>
      </c>
      <c r="E26" s="30">
        <v>0</v>
      </c>
      <c r="F26" s="30">
        <v>2</v>
      </c>
      <c r="G26" s="31">
        <v>126</v>
      </c>
      <c r="H26" s="1">
        <v>79</v>
      </c>
      <c r="I26" s="30">
        <v>0</v>
      </c>
      <c r="J26" s="30">
        <v>0</v>
      </c>
      <c r="K26" s="31">
        <v>78</v>
      </c>
      <c r="L26" s="1">
        <v>87</v>
      </c>
      <c r="M26" s="30">
        <v>0</v>
      </c>
      <c r="N26" s="30">
        <v>5</v>
      </c>
      <c r="O26" s="31">
        <v>89</v>
      </c>
      <c r="P26" s="1">
        <v>76</v>
      </c>
      <c r="Q26" s="30">
        <v>0</v>
      </c>
      <c r="R26" s="30">
        <v>5</v>
      </c>
      <c r="S26" s="52">
        <f t="shared" si="8"/>
        <v>14.102564102564102</v>
      </c>
      <c r="T26" s="25">
        <f t="shared" si="7"/>
        <v>-12.643678160919542</v>
      </c>
      <c r="U26" s="27"/>
      <c r="V26" s="2"/>
      <c r="W26" s="2"/>
      <c r="X26" s="2"/>
      <c r="Y26" s="2"/>
      <c r="Z26" s="21"/>
      <c r="AA26" s="21"/>
      <c r="AB26" s="21"/>
      <c r="AC26" s="21"/>
      <c r="AD26" s="21"/>
      <c r="AE26" s="21"/>
      <c r="AF26" s="2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</row>
    <row r="27" spans="1:156" s="32" customFormat="1" ht="15" x14ac:dyDescent="0.25">
      <c r="A27" s="28" t="s">
        <v>20</v>
      </c>
      <c r="B27" s="30"/>
      <c r="C27" s="31">
        <v>224</v>
      </c>
      <c r="D27" s="1">
        <v>162</v>
      </c>
      <c r="E27" s="30">
        <v>0</v>
      </c>
      <c r="F27" s="30">
        <v>1</v>
      </c>
      <c r="G27" s="31">
        <v>211</v>
      </c>
      <c r="H27" s="1">
        <v>152</v>
      </c>
      <c r="I27" s="30">
        <v>0</v>
      </c>
      <c r="J27" s="30">
        <v>3</v>
      </c>
      <c r="K27" s="31">
        <v>186</v>
      </c>
      <c r="L27" s="1">
        <v>132</v>
      </c>
      <c r="M27" s="30">
        <v>2</v>
      </c>
      <c r="N27" s="30">
        <v>1</v>
      </c>
      <c r="O27" s="31">
        <v>179</v>
      </c>
      <c r="P27" s="1">
        <v>143</v>
      </c>
      <c r="Q27" s="30">
        <v>0</v>
      </c>
      <c r="R27" s="30">
        <v>2</v>
      </c>
      <c r="S27" s="52">
        <f t="shared" si="8"/>
        <v>-3.763440860215054</v>
      </c>
      <c r="T27" s="25">
        <f t="shared" si="7"/>
        <v>8.3333333333333321</v>
      </c>
      <c r="U27" s="27"/>
      <c r="V27" s="2"/>
      <c r="W27" s="2"/>
      <c r="X27" s="2"/>
      <c r="Y27" s="2"/>
      <c r="Z27" s="21"/>
      <c r="AA27" s="21"/>
      <c r="AB27" s="21"/>
      <c r="AC27" s="21"/>
      <c r="AD27" s="21"/>
      <c r="AE27" s="21"/>
      <c r="AF27" s="2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</row>
    <row r="28" spans="1:156" s="32" customFormat="1" ht="15" x14ac:dyDescent="0.25">
      <c r="A28" s="28" t="s">
        <v>21</v>
      </c>
      <c r="B28" s="30"/>
      <c r="C28" s="31">
        <v>108</v>
      </c>
      <c r="D28" s="1">
        <v>73</v>
      </c>
      <c r="E28" s="30">
        <v>0</v>
      </c>
      <c r="F28" s="30">
        <v>5</v>
      </c>
      <c r="G28" s="31">
        <v>103</v>
      </c>
      <c r="H28" s="1">
        <v>95</v>
      </c>
      <c r="I28" s="30">
        <v>2</v>
      </c>
      <c r="J28" s="30">
        <v>3</v>
      </c>
      <c r="K28" s="31">
        <v>114</v>
      </c>
      <c r="L28" s="1">
        <v>97</v>
      </c>
      <c r="M28" s="30">
        <v>0</v>
      </c>
      <c r="N28" s="30">
        <v>3</v>
      </c>
      <c r="O28" s="31">
        <v>107</v>
      </c>
      <c r="P28" s="1">
        <v>85</v>
      </c>
      <c r="Q28" s="30">
        <v>2</v>
      </c>
      <c r="R28" s="30">
        <v>0</v>
      </c>
      <c r="S28" s="52">
        <f t="shared" si="8"/>
        <v>-6.140350877192982</v>
      </c>
      <c r="T28" s="25">
        <f t="shared" si="7"/>
        <v>-12.371134020618557</v>
      </c>
      <c r="U28" s="27"/>
      <c r="V28" s="2"/>
      <c r="W28" s="2"/>
      <c r="X28" s="2"/>
      <c r="Y28" s="2"/>
      <c r="Z28" s="21"/>
      <c r="AA28" s="21"/>
      <c r="AB28" s="21"/>
      <c r="AC28" s="21"/>
      <c r="AD28" s="21"/>
      <c r="AE28" s="21"/>
      <c r="AF28" s="2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</row>
    <row r="29" spans="1:156" s="32" customFormat="1" ht="15" x14ac:dyDescent="0.25">
      <c r="A29" s="28" t="s">
        <v>22</v>
      </c>
      <c r="B29" s="30"/>
      <c r="C29" s="31">
        <v>137</v>
      </c>
      <c r="D29" s="1">
        <v>117</v>
      </c>
      <c r="E29" s="30">
        <v>0</v>
      </c>
      <c r="F29" s="30">
        <v>1</v>
      </c>
      <c r="G29" s="31">
        <v>158</v>
      </c>
      <c r="H29" s="1">
        <v>116</v>
      </c>
      <c r="I29" s="30">
        <v>1</v>
      </c>
      <c r="J29" s="30">
        <v>3</v>
      </c>
      <c r="K29" s="31">
        <v>174</v>
      </c>
      <c r="L29" s="1">
        <v>119</v>
      </c>
      <c r="M29" s="30">
        <v>0</v>
      </c>
      <c r="N29" s="30">
        <v>3</v>
      </c>
      <c r="O29" s="31">
        <v>156</v>
      </c>
      <c r="P29" s="1">
        <v>111</v>
      </c>
      <c r="Q29" s="30">
        <v>0</v>
      </c>
      <c r="R29" s="30">
        <v>0</v>
      </c>
      <c r="S29" s="52">
        <f t="shared" si="8"/>
        <v>-10.344827586206897</v>
      </c>
      <c r="T29" s="25">
        <f t="shared" si="7"/>
        <v>-6.7226890756302522</v>
      </c>
      <c r="U29" s="27"/>
      <c r="V29" s="2"/>
      <c r="W29" s="2"/>
      <c r="X29" s="2"/>
      <c r="Y29" s="2"/>
      <c r="Z29" s="21"/>
      <c r="AA29" s="21"/>
      <c r="AB29" s="21"/>
      <c r="AC29" s="21"/>
      <c r="AD29" s="21"/>
      <c r="AE29" s="21"/>
      <c r="AF29" s="21"/>
      <c r="AH29" s="2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</row>
    <row r="30" spans="1:156" s="32" customFormat="1" ht="15" x14ac:dyDescent="0.2">
      <c r="A30" s="28" t="s">
        <v>23</v>
      </c>
      <c r="B30" s="30"/>
      <c r="C30" s="31">
        <v>143</v>
      </c>
      <c r="D30" s="1">
        <v>101</v>
      </c>
      <c r="E30" s="30">
        <v>0</v>
      </c>
      <c r="F30" s="30">
        <v>0</v>
      </c>
      <c r="G30" s="31">
        <v>145</v>
      </c>
      <c r="H30" s="1">
        <v>46</v>
      </c>
      <c r="I30" s="30">
        <v>1</v>
      </c>
      <c r="J30" s="30">
        <v>2</v>
      </c>
      <c r="K30" s="31">
        <v>117</v>
      </c>
      <c r="L30" s="1">
        <f>104-2-1</f>
        <v>101</v>
      </c>
      <c r="M30" s="30">
        <v>1</v>
      </c>
      <c r="N30" s="30">
        <v>2</v>
      </c>
      <c r="O30" s="31">
        <v>123</v>
      </c>
      <c r="P30" s="1">
        <v>87</v>
      </c>
      <c r="Q30" s="30">
        <v>0</v>
      </c>
      <c r="R30" s="30">
        <v>0</v>
      </c>
      <c r="S30" s="52">
        <f t="shared" si="8"/>
        <v>5.1282051282051277</v>
      </c>
      <c r="T30" s="25">
        <f t="shared" si="7"/>
        <v>-13.861386138613863</v>
      </c>
      <c r="U30" s="27"/>
      <c r="V30" s="2"/>
      <c r="W30" s="2"/>
      <c r="X30" s="2"/>
      <c r="Y30" s="2"/>
      <c r="Z30" s="21"/>
      <c r="AA30" s="21"/>
      <c r="AB30" s="21"/>
      <c r="AC30" s="21"/>
      <c r="AD30" s="21"/>
      <c r="AE30" s="21"/>
      <c r="AF30" s="21"/>
      <c r="AH30" s="33"/>
      <c r="AI30" s="80"/>
      <c r="AJ30" s="80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</row>
    <row r="31" spans="1:156" s="38" customFormat="1" ht="15" x14ac:dyDescent="0.2">
      <c r="A31" s="34" t="s">
        <v>8</v>
      </c>
      <c r="B31" s="35"/>
      <c r="C31" s="36">
        <v>286</v>
      </c>
      <c r="D31" s="55">
        <v>180</v>
      </c>
      <c r="E31" s="35">
        <v>0</v>
      </c>
      <c r="F31" s="35">
        <v>5</v>
      </c>
      <c r="G31" s="36">
        <v>296</v>
      </c>
      <c r="H31" s="55">
        <v>169</v>
      </c>
      <c r="I31" s="35">
        <v>0</v>
      </c>
      <c r="J31" s="35">
        <v>6</v>
      </c>
      <c r="K31" s="36">
        <v>298</v>
      </c>
      <c r="L31" s="55">
        <f>223-4</f>
        <v>219</v>
      </c>
      <c r="M31" s="35">
        <v>0</v>
      </c>
      <c r="N31" s="35">
        <v>4</v>
      </c>
      <c r="O31" s="36">
        <v>257</v>
      </c>
      <c r="P31" s="55">
        <v>194</v>
      </c>
      <c r="Q31" s="35">
        <v>0</v>
      </c>
      <c r="R31" s="35">
        <v>8</v>
      </c>
      <c r="S31" s="53">
        <f t="shared" si="8"/>
        <v>-13.758389261744966</v>
      </c>
      <c r="T31" s="54">
        <f t="shared" si="7"/>
        <v>-11.415525114155251</v>
      </c>
      <c r="U31" s="21"/>
      <c r="V31" s="2"/>
      <c r="W31" s="2"/>
      <c r="X31" s="2"/>
      <c r="Y31" s="2"/>
      <c r="Z31" s="21"/>
      <c r="AA31" s="21"/>
      <c r="AB31" s="21"/>
      <c r="AC31" s="21"/>
      <c r="AD31" s="21"/>
      <c r="AE31" s="21"/>
      <c r="AF31" s="21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</row>
    <row r="32" spans="1:156" s="1" customFormat="1" ht="17.25" x14ac:dyDescent="0.45">
      <c r="A32" s="39" t="s">
        <v>34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1" t="s">
        <v>35</v>
      </c>
      <c r="V32" s="2"/>
      <c r="W32" s="2"/>
      <c r="X32" s="2"/>
      <c r="Y32" s="2"/>
      <c r="Z32" s="42"/>
      <c r="AA32" s="42"/>
      <c r="AB32" s="42"/>
      <c r="AC32" s="42"/>
      <c r="AD32" s="42"/>
      <c r="AE32" s="42"/>
      <c r="AF32" s="43"/>
      <c r="AG32" s="43"/>
      <c r="AH32" s="43"/>
      <c r="AI32" s="43"/>
      <c r="AJ32" s="43"/>
      <c r="AK32" s="43"/>
    </row>
    <row r="33" spans="1:63" s="43" customFormat="1" x14ac:dyDescent="0.2">
      <c r="A33" s="63" t="s">
        <v>39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V33" s="2"/>
      <c r="W33" s="2"/>
      <c r="X33" s="2"/>
      <c r="Y33" s="2"/>
      <c r="Z33" s="42"/>
      <c r="AA33" s="42"/>
      <c r="AB33" s="42"/>
      <c r="AC33" s="42"/>
      <c r="AD33" s="42"/>
      <c r="AE33" s="42"/>
    </row>
    <row r="34" spans="1:63" s="43" customFormat="1" x14ac:dyDescent="0.2"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V34" s="2"/>
      <c r="W34" s="2"/>
      <c r="X34" s="2"/>
      <c r="Y34" s="2"/>
    </row>
    <row r="35" spans="1:63" s="43" customFormat="1" x14ac:dyDescent="0.2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V35" s="2"/>
      <c r="W35" s="2"/>
      <c r="X35" s="2"/>
      <c r="Y35" s="2"/>
      <c r="AG35" s="80"/>
      <c r="AH35" s="80"/>
      <c r="AI35" s="80"/>
      <c r="AJ35" s="80"/>
      <c r="AK35" s="80"/>
      <c r="AL35" s="80"/>
      <c r="AM35" s="80"/>
      <c r="AN35" s="80"/>
    </row>
    <row r="36" spans="1:63" s="43" customFormat="1" x14ac:dyDescent="0.2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V36" s="2"/>
      <c r="W36" s="2"/>
      <c r="X36" s="2"/>
      <c r="Y36" s="2"/>
      <c r="AG36" s="15"/>
      <c r="AH36" s="15"/>
      <c r="AI36" s="15"/>
      <c r="AJ36" s="15"/>
      <c r="AK36" s="15"/>
      <c r="AL36" s="15"/>
      <c r="AM36" s="15"/>
      <c r="AN36" s="15"/>
    </row>
    <row r="37" spans="1:63" s="43" customFormat="1" x14ac:dyDescent="0.2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AF37" s="2"/>
      <c r="AG37" s="45"/>
      <c r="AH37" s="45"/>
      <c r="AI37" s="45"/>
      <c r="AJ37" s="45"/>
      <c r="AK37" s="45"/>
      <c r="AL37" s="45"/>
      <c r="AM37" s="45"/>
      <c r="AN37" s="45"/>
    </row>
    <row r="38" spans="1:63" s="43" customFormat="1" x14ac:dyDescent="0.2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AF38" s="46"/>
      <c r="AG38" s="45"/>
      <c r="AH38" s="45"/>
      <c r="AI38" s="45"/>
      <c r="AJ38" s="45"/>
      <c r="AK38" s="45"/>
      <c r="AL38" s="45"/>
      <c r="AM38" s="45"/>
      <c r="AN38" s="45"/>
    </row>
    <row r="39" spans="1:63" s="43" customFormat="1" x14ac:dyDescent="0.2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</row>
    <row r="40" spans="1:63" s="43" customFormat="1" x14ac:dyDescent="0.2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AH40" s="64">
        <v>2010</v>
      </c>
      <c r="AI40" s="64"/>
      <c r="AJ40" s="64">
        <v>2011</v>
      </c>
      <c r="AK40" s="64"/>
      <c r="AL40" s="64">
        <v>2012</v>
      </c>
      <c r="AM40" s="64"/>
      <c r="AN40" s="64">
        <v>2013</v>
      </c>
      <c r="AO40" s="64"/>
      <c r="AP40" s="64">
        <v>2014</v>
      </c>
      <c r="AQ40" s="64"/>
      <c r="AR40" s="64">
        <v>2015</v>
      </c>
      <c r="AS40" s="64"/>
      <c r="AT40" s="64">
        <v>2016</v>
      </c>
      <c r="AU40" s="64"/>
      <c r="AV40" s="64">
        <v>2017</v>
      </c>
      <c r="AW40" s="64"/>
      <c r="AX40" s="64">
        <v>2018</v>
      </c>
      <c r="AY40" s="64"/>
      <c r="AZ40" s="64">
        <v>2019</v>
      </c>
      <c r="BA40" s="64"/>
      <c r="BB40" s="64">
        <v>2020</v>
      </c>
      <c r="BC40" s="64"/>
      <c r="BD40" s="64">
        <v>2021</v>
      </c>
      <c r="BE40" s="64"/>
      <c r="BF40" s="64">
        <v>2022</v>
      </c>
      <c r="BG40" s="64"/>
      <c r="BH40" s="64">
        <v>2023</v>
      </c>
      <c r="BI40" s="64"/>
      <c r="BJ40" s="64">
        <v>2024</v>
      </c>
      <c r="BK40" s="64"/>
    </row>
    <row r="41" spans="1:63" s="43" customFormat="1" x14ac:dyDescent="0.2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AH41" s="13" t="s">
        <v>36</v>
      </c>
      <c r="AI41" s="13" t="s">
        <v>37</v>
      </c>
      <c r="AJ41" s="13" t="s">
        <v>36</v>
      </c>
      <c r="AK41" s="13" t="s">
        <v>37</v>
      </c>
      <c r="AL41" s="13" t="s">
        <v>36</v>
      </c>
      <c r="AM41" s="13" t="s">
        <v>37</v>
      </c>
      <c r="AN41" s="13" t="s">
        <v>36</v>
      </c>
      <c r="AO41" s="13" t="s">
        <v>37</v>
      </c>
      <c r="AP41" s="13" t="s">
        <v>36</v>
      </c>
      <c r="AQ41" s="13" t="s">
        <v>37</v>
      </c>
      <c r="AR41" s="13" t="s">
        <v>36</v>
      </c>
      <c r="AS41" s="13" t="s">
        <v>37</v>
      </c>
      <c r="AT41" s="13" t="s">
        <v>36</v>
      </c>
      <c r="AU41" s="13" t="s">
        <v>37</v>
      </c>
      <c r="AV41" s="13" t="s">
        <v>36</v>
      </c>
      <c r="AW41" s="13" t="s">
        <v>37</v>
      </c>
      <c r="AX41" s="13" t="s">
        <v>36</v>
      </c>
      <c r="AY41" s="13" t="s">
        <v>37</v>
      </c>
      <c r="AZ41" s="13" t="s">
        <v>36</v>
      </c>
      <c r="BA41" s="13" t="s">
        <v>37</v>
      </c>
      <c r="BB41" s="13" t="s">
        <v>36</v>
      </c>
      <c r="BC41" s="13" t="s">
        <v>37</v>
      </c>
      <c r="BD41" s="13" t="s">
        <v>36</v>
      </c>
      <c r="BE41" s="13" t="s">
        <v>37</v>
      </c>
      <c r="BF41" s="13" t="s">
        <v>36</v>
      </c>
      <c r="BG41" s="13" t="s">
        <v>37</v>
      </c>
      <c r="BH41" s="13" t="s">
        <v>36</v>
      </c>
      <c r="BI41" s="13" t="s">
        <v>37</v>
      </c>
      <c r="BJ41" s="13" t="s">
        <v>36</v>
      </c>
      <c r="BK41" s="13" t="s">
        <v>37</v>
      </c>
    </row>
    <row r="42" spans="1:63" s="43" customFormat="1" x14ac:dyDescent="0.2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AG42" s="2" t="s">
        <v>3</v>
      </c>
      <c r="AH42" s="45">
        <v>2491</v>
      </c>
      <c r="AI42" s="45">
        <v>1248</v>
      </c>
      <c r="AJ42" s="45">
        <v>2366</v>
      </c>
      <c r="AK42" s="45">
        <v>1209</v>
      </c>
      <c r="AL42" s="45">
        <v>2404</v>
      </c>
      <c r="AM42" s="45">
        <v>1320</v>
      </c>
      <c r="AN42" s="43">
        <v>2463</v>
      </c>
      <c r="AO42" s="43">
        <v>1508</v>
      </c>
      <c r="AP42" s="43">
        <v>2357</v>
      </c>
      <c r="AQ42" s="43">
        <v>1368</v>
      </c>
      <c r="AR42" s="43">
        <v>2417</v>
      </c>
      <c r="AS42" s="43">
        <v>1288</v>
      </c>
      <c r="AT42" s="43">
        <v>2304</v>
      </c>
      <c r="AU42" s="43">
        <v>1341</v>
      </c>
      <c r="AV42" s="43">
        <v>2168</v>
      </c>
      <c r="AW42" s="43">
        <v>1248</v>
      </c>
      <c r="AX42" s="43" t="e">
        <f>#REF!</f>
        <v>#REF!</v>
      </c>
      <c r="AY42" s="43" t="e">
        <f>#REF!</f>
        <v>#REF!</v>
      </c>
      <c r="AZ42" s="43" t="e">
        <f>#REF!</f>
        <v>#REF!</v>
      </c>
      <c r="BA42" s="43" t="e">
        <f>#REF!</f>
        <v>#REF!</v>
      </c>
      <c r="BB42" s="43" t="e">
        <f>#REF!</f>
        <v>#REF!</v>
      </c>
      <c r="BC42" s="43" t="e">
        <f>#REF!</f>
        <v>#REF!</v>
      </c>
      <c r="BD42" s="43">
        <f t="shared" ref="BD42:BE44" si="9">C9</f>
        <v>2396</v>
      </c>
      <c r="BE42" s="43">
        <f t="shared" si="9"/>
        <v>1191</v>
      </c>
      <c r="BF42" s="43">
        <f t="shared" ref="BF42:BG44" si="10">G9</f>
        <v>2514</v>
      </c>
      <c r="BG42" s="43">
        <f t="shared" si="10"/>
        <v>1297</v>
      </c>
      <c r="BH42" s="43">
        <f t="shared" ref="BH42:BI44" si="11">K9</f>
        <v>2425</v>
      </c>
      <c r="BI42" s="43">
        <f t="shared" si="11"/>
        <v>1245</v>
      </c>
      <c r="BJ42" s="43">
        <f t="shared" ref="BJ42:BK44" si="12">O9</f>
        <v>2485</v>
      </c>
      <c r="BK42" s="43">
        <f t="shared" si="12"/>
        <v>1298</v>
      </c>
    </row>
    <row r="43" spans="1:63" s="43" customFormat="1" ht="15" x14ac:dyDescent="0.2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AG43" s="26" t="s">
        <v>2</v>
      </c>
      <c r="AP43" s="43">
        <v>125</v>
      </c>
      <c r="AQ43" s="43">
        <v>98</v>
      </c>
      <c r="AR43" s="43">
        <v>193</v>
      </c>
      <c r="AS43" s="43">
        <v>167</v>
      </c>
      <c r="AT43" s="43">
        <v>223</v>
      </c>
      <c r="AU43" s="43">
        <v>155</v>
      </c>
      <c r="AV43" s="43">
        <v>207</v>
      </c>
      <c r="AW43" s="43">
        <v>149</v>
      </c>
      <c r="AX43" s="43" t="e">
        <f>#REF!</f>
        <v>#REF!</v>
      </c>
      <c r="AY43" s="43" t="e">
        <f>#REF!</f>
        <v>#REF!</v>
      </c>
      <c r="AZ43" s="43" t="e">
        <f>#REF!</f>
        <v>#REF!</v>
      </c>
      <c r="BA43" s="43" t="e">
        <f>#REF!</f>
        <v>#REF!</v>
      </c>
      <c r="BB43" s="43" t="e">
        <f>#REF!</f>
        <v>#REF!</v>
      </c>
      <c r="BC43" s="43" t="e">
        <f>#REF!</f>
        <v>#REF!</v>
      </c>
      <c r="BD43" s="43">
        <f t="shared" si="9"/>
        <v>330</v>
      </c>
      <c r="BE43" s="43">
        <f t="shared" si="9"/>
        <v>247</v>
      </c>
      <c r="BF43" s="43">
        <f t="shared" si="10"/>
        <v>441</v>
      </c>
      <c r="BG43" s="43">
        <f t="shared" si="10"/>
        <v>309</v>
      </c>
      <c r="BH43" s="43">
        <f t="shared" si="11"/>
        <v>508</v>
      </c>
      <c r="BI43" s="43">
        <f t="shared" si="11"/>
        <v>351</v>
      </c>
      <c r="BJ43" s="43">
        <f t="shared" si="12"/>
        <v>421</v>
      </c>
      <c r="BK43" s="43">
        <f t="shared" si="12"/>
        <v>422</v>
      </c>
    </row>
    <row r="44" spans="1:63" s="43" customFormat="1" x14ac:dyDescent="0.2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AG44" s="46" t="s">
        <v>4</v>
      </c>
      <c r="AH44" s="45">
        <v>3645</v>
      </c>
      <c r="AI44" s="45">
        <v>1547</v>
      </c>
      <c r="AJ44" s="45">
        <v>3649</v>
      </c>
      <c r="AK44" s="45">
        <v>1807</v>
      </c>
      <c r="AL44" s="47">
        <v>3295</v>
      </c>
      <c r="AM44" s="47">
        <v>1691</v>
      </c>
      <c r="AN44" s="43">
        <v>3157</v>
      </c>
      <c r="AO44" s="43">
        <v>1823</v>
      </c>
      <c r="AP44" s="43">
        <v>3230</v>
      </c>
      <c r="AQ44" s="43">
        <v>1936</v>
      </c>
      <c r="AR44" s="43">
        <v>3153</v>
      </c>
      <c r="AS44" s="43">
        <v>1903</v>
      </c>
      <c r="AT44" s="43">
        <v>2961</v>
      </c>
      <c r="AU44" s="43">
        <v>1921</v>
      </c>
      <c r="AV44" s="43">
        <v>2862</v>
      </c>
      <c r="AW44" s="43">
        <v>1814</v>
      </c>
      <c r="AX44" s="43" t="e">
        <f>#REF!</f>
        <v>#REF!</v>
      </c>
      <c r="AY44" s="43" t="e">
        <f>#REF!</f>
        <v>#REF!</v>
      </c>
      <c r="AZ44" s="43">
        <v>2702</v>
      </c>
      <c r="BA44" s="43" t="e">
        <f>#REF!</f>
        <v>#REF!</v>
      </c>
      <c r="BB44" s="43" t="e">
        <f>#REF!</f>
        <v>#REF!</v>
      </c>
      <c r="BC44" s="43" t="e">
        <f>#REF!</f>
        <v>#REF!</v>
      </c>
      <c r="BD44" s="43">
        <f t="shared" si="9"/>
        <v>2688</v>
      </c>
      <c r="BE44" s="43">
        <f t="shared" si="9"/>
        <v>1804</v>
      </c>
      <c r="BF44" s="43">
        <f t="shared" si="10"/>
        <v>2798</v>
      </c>
      <c r="BG44" s="43">
        <f t="shared" si="10"/>
        <v>1705</v>
      </c>
      <c r="BH44" s="43">
        <f t="shared" si="11"/>
        <v>2440</v>
      </c>
      <c r="BI44" s="43">
        <f t="shared" si="11"/>
        <v>1805</v>
      </c>
      <c r="BJ44" s="43">
        <f t="shared" si="12"/>
        <v>2264</v>
      </c>
      <c r="BK44" s="43">
        <f t="shared" si="12"/>
        <v>1648</v>
      </c>
    </row>
    <row r="45" spans="1:63" s="43" customFormat="1" x14ac:dyDescent="0.2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</row>
    <row r="46" spans="1:63" s="43" customFormat="1" x14ac:dyDescent="0.2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</row>
    <row r="47" spans="1:63" s="43" customFormat="1" x14ac:dyDescent="0.2"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</row>
    <row r="48" spans="1:63" s="43" customFormat="1" x14ac:dyDescent="0.2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</row>
    <row r="49" spans="2:41" s="43" customFormat="1" x14ac:dyDescent="0.2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</row>
    <row r="50" spans="2:41" s="43" customFormat="1" x14ac:dyDescent="0.2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</row>
    <row r="51" spans="2:41" s="43" customFormat="1" x14ac:dyDescent="0.2"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</row>
    <row r="52" spans="2:41" s="43" customFormat="1" x14ac:dyDescent="0.2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</row>
    <row r="53" spans="2:41" s="43" customFormat="1" x14ac:dyDescent="0.2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</row>
    <row r="54" spans="2:41" s="43" customFormat="1" x14ac:dyDescent="0.2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</row>
    <row r="55" spans="2:41" s="43" customFormat="1" x14ac:dyDescent="0.2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</row>
    <row r="56" spans="2:41" s="43" customFormat="1" x14ac:dyDescent="0.2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</row>
    <row r="57" spans="2:41" s="43" customFormat="1" x14ac:dyDescent="0.2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AI57" s="15"/>
      <c r="AJ57" s="15"/>
      <c r="AN57" s="15"/>
      <c r="AO57" s="15"/>
    </row>
    <row r="58" spans="2:41" s="43" customFormat="1" x14ac:dyDescent="0.2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AH58" s="42"/>
      <c r="AI58" s="48"/>
      <c r="AJ58" s="48"/>
      <c r="AM58" s="42"/>
      <c r="AN58" s="48"/>
      <c r="AO58" s="48"/>
    </row>
    <row r="59" spans="2:41" s="43" customFormat="1" x14ac:dyDescent="0.2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AH59" s="42"/>
      <c r="AI59" s="48"/>
      <c r="AJ59" s="48"/>
      <c r="AM59" s="42"/>
      <c r="AN59" s="48"/>
      <c r="AO59" s="48"/>
    </row>
    <row r="60" spans="2:41" s="43" customFormat="1" x14ac:dyDescent="0.2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AH60" s="42"/>
      <c r="AI60" s="48"/>
      <c r="AJ60" s="48"/>
      <c r="AM60" s="42"/>
      <c r="AN60" s="48"/>
      <c r="AO60" s="48"/>
    </row>
    <row r="61" spans="2:41" s="43" customFormat="1" x14ac:dyDescent="0.2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AH61" s="42"/>
      <c r="AI61" s="48"/>
      <c r="AJ61" s="48"/>
      <c r="AM61" s="42"/>
      <c r="AN61" s="48"/>
      <c r="AO61" s="48"/>
    </row>
    <row r="62" spans="2:41" s="43" customFormat="1" x14ac:dyDescent="0.2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AH62" s="42"/>
      <c r="AI62" s="48"/>
      <c r="AJ62" s="48"/>
      <c r="AM62" s="42"/>
      <c r="AN62" s="48"/>
      <c r="AO62" s="48"/>
    </row>
    <row r="63" spans="2:41" s="43" customFormat="1" x14ac:dyDescent="0.2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AH63" s="42"/>
      <c r="AI63" s="48"/>
      <c r="AJ63" s="48"/>
      <c r="AM63" s="42"/>
      <c r="AN63" s="48"/>
      <c r="AO63" s="48"/>
    </row>
    <row r="64" spans="2:41" s="43" customFormat="1" x14ac:dyDescent="0.2"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AH64" s="42"/>
      <c r="AI64" s="48"/>
      <c r="AJ64" s="48"/>
      <c r="AM64" s="42"/>
      <c r="AN64" s="48"/>
      <c r="AO64" s="48"/>
    </row>
    <row r="65" spans="2:41" s="43" customFormat="1" x14ac:dyDescent="0.2"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AH65" s="42"/>
      <c r="AI65" s="48"/>
      <c r="AJ65" s="48"/>
      <c r="AM65" s="42"/>
      <c r="AN65" s="48"/>
      <c r="AO65" s="48"/>
    </row>
    <row r="66" spans="2:41" s="43" customFormat="1" x14ac:dyDescent="0.2"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AH66" s="42"/>
      <c r="AI66" s="48"/>
      <c r="AJ66" s="48"/>
      <c r="AM66" s="42"/>
      <c r="AN66" s="48"/>
      <c r="AO66" s="48"/>
    </row>
    <row r="67" spans="2:41" s="43" customFormat="1" x14ac:dyDescent="0.2"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AH67" s="42"/>
      <c r="AI67" s="48"/>
      <c r="AJ67" s="48"/>
      <c r="AM67" s="42"/>
      <c r="AN67" s="48"/>
      <c r="AO67" s="48"/>
    </row>
    <row r="68" spans="2:41" s="43" customFormat="1" x14ac:dyDescent="0.2"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AH68" s="42"/>
      <c r="AI68" s="48"/>
      <c r="AJ68" s="48"/>
      <c r="AM68" s="42"/>
      <c r="AN68" s="48"/>
      <c r="AO68" s="48"/>
    </row>
    <row r="69" spans="2:41" s="43" customFormat="1" x14ac:dyDescent="0.2"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AH69" s="42"/>
      <c r="AI69" s="48"/>
      <c r="AJ69" s="48"/>
      <c r="AM69" s="42"/>
      <c r="AN69" s="48"/>
      <c r="AO69" s="48"/>
    </row>
    <row r="70" spans="2:41" s="43" customFormat="1" x14ac:dyDescent="0.2"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AH70" s="42"/>
      <c r="AI70" s="48"/>
      <c r="AJ70" s="48"/>
      <c r="AM70" s="42"/>
      <c r="AN70" s="48"/>
      <c r="AO70" s="48"/>
    </row>
    <row r="71" spans="2:41" s="43" customFormat="1" x14ac:dyDescent="0.2"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AH71" s="42"/>
      <c r="AI71" s="48"/>
      <c r="AJ71" s="48"/>
      <c r="AM71" s="42"/>
      <c r="AN71" s="48"/>
      <c r="AO71" s="48"/>
    </row>
    <row r="72" spans="2:41" s="43" customFormat="1" x14ac:dyDescent="0.2"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AH72" s="42"/>
      <c r="AI72" s="48"/>
      <c r="AJ72" s="48"/>
      <c r="AM72" s="42"/>
      <c r="AN72" s="48"/>
      <c r="AO72" s="48"/>
    </row>
    <row r="73" spans="2:41" s="43" customFormat="1" x14ac:dyDescent="0.2"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AH73" s="42"/>
      <c r="AI73" s="48"/>
      <c r="AJ73" s="48"/>
      <c r="AM73" s="42"/>
      <c r="AN73" s="48"/>
      <c r="AO73" s="48"/>
    </row>
    <row r="74" spans="2:41" s="43" customFormat="1" x14ac:dyDescent="0.2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AH74" s="42"/>
      <c r="AI74" s="48"/>
      <c r="AJ74" s="48"/>
      <c r="AM74" s="42"/>
      <c r="AN74" s="48"/>
      <c r="AO74" s="48"/>
    </row>
    <row r="75" spans="2:41" s="43" customFormat="1" x14ac:dyDescent="0.2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AH75" s="42"/>
      <c r="AI75" s="48"/>
      <c r="AJ75" s="48"/>
      <c r="AM75" s="42"/>
      <c r="AN75" s="48"/>
      <c r="AO75" s="48"/>
    </row>
    <row r="76" spans="2:41" s="43" customFormat="1" x14ac:dyDescent="0.2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AH76" s="42"/>
      <c r="AI76" s="48"/>
      <c r="AJ76" s="48"/>
      <c r="AM76" s="42"/>
      <c r="AN76" s="48"/>
      <c r="AO76" s="48"/>
    </row>
    <row r="77" spans="2:41" s="43" customFormat="1" x14ac:dyDescent="0.2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AH77" s="49"/>
      <c r="AI77" s="48"/>
      <c r="AJ77" s="48"/>
      <c r="AM77" s="49"/>
      <c r="AN77" s="48"/>
      <c r="AO77" s="48"/>
    </row>
    <row r="78" spans="2:41" s="43" customFormat="1" x14ac:dyDescent="0.2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</row>
    <row r="79" spans="2:41" s="43" customFormat="1" x14ac:dyDescent="0.2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</row>
    <row r="80" spans="2:41" s="43" customFormat="1" x14ac:dyDescent="0.2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</row>
    <row r="81" spans="2:19" s="43" customFormat="1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</row>
    <row r="82" spans="2:19" s="43" customFormat="1" x14ac:dyDescent="0.2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</row>
    <row r="83" spans="2:19" s="43" customFormat="1" x14ac:dyDescent="0.2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</row>
    <row r="84" spans="2:19" s="43" customFormat="1" x14ac:dyDescent="0.2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</row>
    <row r="85" spans="2:19" s="43" customFormat="1" x14ac:dyDescent="0.2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</row>
    <row r="86" spans="2:19" s="43" customFormat="1" x14ac:dyDescent="0.2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</row>
    <row r="87" spans="2:19" s="43" customFormat="1" x14ac:dyDescent="0.2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</row>
    <row r="88" spans="2:19" s="43" customFormat="1" x14ac:dyDescent="0.2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</row>
    <row r="89" spans="2:19" s="43" customFormat="1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2:19" s="43" customFormat="1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</row>
    <row r="91" spans="2:19" s="43" customFormat="1" x14ac:dyDescent="0.2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</row>
    <row r="92" spans="2:19" s="43" customFormat="1" x14ac:dyDescent="0.2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</row>
    <row r="93" spans="2:19" s="43" customFormat="1" x14ac:dyDescent="0.2"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</row>
    <row r="94" spans="2:19" s="43" customFormat="1" x14ac:dyDescent="0.2"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</row>
    <row r="95" spans="2:19" s="43" customFormat="1" x14ac:dyDescent="0.2"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</row>
    <row r="96" spans="2:19" s="43" customFormat="1" x14ac:dyDescent="0.2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</row>
    <row r="97" spans="2:19" s="43" customFormat="1" x14ac:dyDescent="0.2"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</row>
    <row r="98" spans="2:19" s="43" customFormat="1" x14ac:dyDescent="0.2"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</row>
    <row r="99" spans="2:19" s="43" customFormat="1" x14ac:dyDescent="0.2"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</row>
    <row r="100" spans="2:19" s="43" customFormat="1" x14ac:dyDescent="0.2"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</row>
    <row r="101" spans="2:19" s="43" customFormat="1" x14ac:dyDescent="0.2"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</row>
    <row r="102" spans="2:19" s="43" customFormat="1" x14ac:dyDescent="0.2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</row>
    <row r="103" spans="2:19" s="43" customFormat="1" x14ac:dyDescent="0.2"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</row>
    <row r="104" spans="2:19" s="43" customFormat="1" x14ac:dyDescent="0.2"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</row>
    <row r="105" spans="2:19" s="43" customFormat="1" x14ac:dyDescent="0.2"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</row>
    <row r="106" spans="2:19" s="43" customFormat="1" x14ac:dyDescent="0.2"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</row>
    <row r="107" spans="2:19" s="43" customFormat="1" x14ac:dyDescent="0.2"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</row>
    <row r="108" spans="2:19" s="43" customFormat="1" x14ac:dyDescent="0.2"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</row>
    <row r="109" spans="2:19" s="43" customFormat="1" x14ac:dyDescent="0.2"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</row>
    <row r="110" spans="2:19" s="43" customFormat="1" x14ac:dyDescent="0.2"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</row>
    <row r="111" spans="2:19" s="43" customFormat="1" x14ac:dyDescent="0.2"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</row>
    <row r="112" spans="2:19" s="43" customFormat="1" x14ac:dyDescent="0.2"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</row>
    <row r="113" spans="2:19" s="43" customFormat="1" x14ac:dyDescent="0.2"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</row>
    <row r="114" spans="2:19" s="43" customFormat="1" x14ac:dyDescent="0.2"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</row>
    <row r="115" spans="2:19" s="43" customFormat="1" x14ac:dyDescent="0.2"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</row>
    <row r="116" spans="2:19" s="43" customFormat="1" x14ac:dyDescent="0.2"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</row>
    <row r="117" spans="2:19" s="43" customFormat="1" x14ac:dyDescent="0.2"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</row>
    <row r="118" spans="2:19" s="43" customFormat="1" x14ac:dyDescent="0.2"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</row>
    <row r="119" spans="2:19" s="43" customFormat="1" x14ac:dyDescent="0.2"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</row>
    <row r="120" spans="2:19" s="43" customFormat="1" x14ac:dyDescent="0.2"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</row>
    <row r="121" spans="2:19" s="43" customFormat="1" x14ac:dyDescent="0.2"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</row>
    <row r="122" spans="2:19" s="43" customFormat="1" x14ac:dyDescent="0.2"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</row>
    <row r="123" spans="2:19" s="43" customFormat="1" x14ac:dyDescent="0.2"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</row>
    <row r="124" spans="2:19" s="43" customFormat="1" x14ac:dyDescent="0.2"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</row>
    <row r="125" spans="2:19" s="43" customFormat="1" x14ac:dyDescent="0.2"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</row>
    <row r="126" spans="2:19" s="43" customFormat="1" x14ac:dyDescent="0.2"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</row>
    <row r="127" spans="2:19" s="43" customFormat="1" x14ac:dyDescent="0.2"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</row>
    <row r="128" spans="2:19" s="43" customFormat="1" x14ac:dyDescent="0.2"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</row>
    <row r="129" spans="2:19" s="43" customFormat="1" x14ac:dyDescent="0.2"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</row>
    <row r="130" spans="2:19" s="43" customFormat="1" x14ac:dyDescent="0.2"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</row>
    <row r="131" spans="2:19" s="43" customFormat="1" x14ac:dyDescent="0.2"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</row>
    <row r="132" spans="2:19" s="43" customFormat="1" x14ac:dyDescent="0.2"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</row>
    <row r="133" spans="2:19" s="43" customFormat="1" x14ac:dyDescent="0.2"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</row>
    <row r="134" spans="2:19" s="43" customFormat="1" x14ac:dyDescent="0.2"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</row>
    <row r="135" spans="2:19" s="43" customFormat="1" x14ac:dyDescent="0.2"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</row>
    <row r="136" spans="2:19" s="43" customFormat="1" x14ac:dyDescent="0.2"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</row>
    <row r="137" spans="2:19" s="43" customFormat="1" x14ac:dyDescent="0.2"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</row>
    <row r="138" spans="2:19" s="43" customFormat="1" x14ac:dyDescent="0.2"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</row>
    <row r="139" spans="2:19" s="43" customFormat="1" x14ac:dyDescent="0.2"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</row>
    <row r="140" spans="2:19" s="43" customFormat="1" x14ac:dyDescent="0.2"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</row>
    <row r="141" spans="2:19" s="43" customFormat="1" x14ac:dyDescent="0.2"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</row>
    <row r="142" spans="2:19" s="43" customFormat="1" x14ac:dyDescent="0.2"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</row>
    <row r="143" spans="2:19" s="43" customFormat="1" x14ac:dyDescent="0.2"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</row>
    <row r="144" spans="2:19" s="43" customFormat="1" x14ac:dyDescent="0.2"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</row>
    <row r="145" spans="2:19" s="43" customFormat="1" x14ac:dyDescent="0.2"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</row>
    <row r="146" spans="2:19" s="43" customFormat="1" x14ac:dyDescent="0.2"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</row>
    <row r="147" spans="2:19" s="43" customFormat="1" x14ac:dyDescent="0.2"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</row>
    <row r="148" spans="2:19" s="43" customFormat="1" x14ac:dyDescent="0.2"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</row>
    <row r="149" spans="2:19" s="43" customFormat="1" x14ac:dyDescent="0.2"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</row>
    <row r="150" spans="2:19" s="43" customFormat="1" x14ac:dyDescent="0.2"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</row>
    <row r="151" spans="2:19" s="43" customFormat="1" x14ac:dyDescent="0.2"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</row>
    <row r="152" spans="2:19" s="43" customFormat="1" x14ac:dyDescent="0.2"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</row>
    <row r="153" spans="2:19" s="43" customFormat="1" x14ac:dyDescent="0.2"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</row>
    <row r="154" spans="2:19" s="43" customFormat="1" x14ac:dyDescent="0.2"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</row>
    <row r="155" spans="2:19" s="43" customFormat="1" x14ac:dyDescent="0.2"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</row>
    <row r="156" spans="2:19" s="43" customFormat="1" x14ac:dyDescent="0.2"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</row>
    <row r="157" spans="2:19" s="43" customFormat="1" x14ac:dyDescent="0.2"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</row>
    <row r="158" spans="2:19" s="43" customFormat="1" x14ac:dyDescent="0.2"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</row>
    <row r="159" spans="2:19" s="43" customFormat="1" x14ac:dyDescent="0.2"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</row>
    <row r="160" spans="2:19" s="43" customFormat="1" x14ac:dyDescent="0.2"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</row>
    <row r="161" spans="2:19" s="43" customFormat="1" x14ac:dyDescent="0.2"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</row>
    <row r="162" spans="2:19" s="43" customFormat="1" x14ac:dyDescent="0.2"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</row>
    <row r="163" spans="2:19" s="43" customFormat="1" x14ac:dyDescent="0.2"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</row>
    <row r="164" spans="2:19" s="43" customFormat="1" x14ac:dyDescent="0.2"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</row>
    <row r="165" spans="2:19" s="43" customFormat="1" x14ac:dyDescent="0.2"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</row>
    <row r="166" spans="2:19" s="43" customFormat="1" x14ac:dyDescent="0.2"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</row>
    <row r="167" spans="2:19" s="43" customFormat="1" x14ac:dyDescent="0.2"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</row>
    <row r="168" spans="2:19" s="43" customFormat="1" x14ac:dyDescent="0.2"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</row>
    <row r="169" spans="2:19" s="43" customFormat="1" x14ac:dyDescent="0.2"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</row>
    <row r="170" spans="2:19" s="43" customFormat="1" x14ac:dyDescent="0.2"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</row>
    <row r="171" spans="2:19" s="43" customFormat="1" x14ac:dyDescent="0.2"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</row>
    <row r="172" spans="2:19" s="43" customFormat="1" x14ac:dyDescent="0.2"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</row>
    <row r="173" spans="2:19" s="43" customFormat="1" x14ac:dyDescent="0.2"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</row>
    <row r="174" spans="2:19" s="43" customFormat="1" x14ac:dyDescent="0.2"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</row>
    <row r="175" spans="2:19" s="43" customFormat="1" x14ac:dyDescent="0.2"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</row>
    <row r="176" spans="2:19" s="43" customFormat="1" x14ac:dyDescent="0.2"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</row>
    <row r="177" spans="2:19" s="43" customFormat="1" x14ac:dyDescent="0.2"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</row>
    <row r="178" spans="2:19" s="43" customFormat="1" x14ac:dyDescent="0.2"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</row>
    <row r="179" spans="2:19" s="43" customFormat="1" x14ac:dyDescent="0.2"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</row>
    <row r="180" spans="2:19" s="43" customFormat="1" x14ac:dyDescent="0.2"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</row>
    <row r="181" spans="2:19" s="43" customFormat="1" x14ac:dyDescent="0.2"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</row>
    <row r="182" spans="2:19" s="43" customFormat="1" x14ac:dyDescent="0.2"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</row>
    <row r="183" spans="2:19" s="43" customFormat="1" x14ac:dyDescent="0.2"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</row>
    <row r="184" spans="2:19" s="43" customFormat="1" x14ac:dyDescent="0.2"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</row>
    <row r="185" spans="2:19" s="43" customFormat="1" x14ac:dyDescent="0.2"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</row>
    <row r="186" spans="2:19" s="43" customFormat="1" x14ac:dyDescent="0.2"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</row>
    <row r="187" spans="2:19" s="43" customFormat="1" x14ac:dyDescent="0.2"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</row>
    <row r="188" spans="2:19" s="43" customFormat="1" x14ac:dyDescent="0.2"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</row>
    <row r="189" spans="2:19" s="43" customFormat="1" x14ac:dyDescent="0.2"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</row>
    <row r="190" spans="2:19" s="43" customFormat="1" x14ac:dyDescent="0.2"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</row>
    <row r="191" spans="2:19" s="43" customFormat="1" x14ac:dyDescent="0.2"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</row>
    <row r="192" spans="2:19" s="43" customFormat="1" x14ac:dyDescent="0.2"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</row>
    <row r="193" spans="2:19" s="43" customFormat="1" x14ac:dyDescent="0.2"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</row>
    <row r="194" spans="2:19" s="43" customFormat="1" x14ac:dyDescent="0.2"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</row>
    <row r="195" spans="2:19" s="43" customFormat="1" x14ac:dyDescent="0.2"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</row>
    <row r="196" spans="2:19" s="43" customFormat="1" x14ac:dyDescent="0.2"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</row>
    <row r="197" spans="2:19" s="43" customFormat="1" x14ac:dyDescent="0.2"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</row>
    <row r="198" spans="2:19" s="43" customFormat="1" x14ac:dyDescent="0.2"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</row>
    <row r="199" spans="2:19" s="43" customFormat="1" x14ac:dyDescent="0.2"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</row>
    <row r="200" spans="2:19" s="43" customFormat="1" x14ac:dyDescent="0.2"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</row>
    <row r="201" spans="2:19" s="43" customFormat="1" x14ac:dyDescent="0.2"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</row>
    <row r="202" spans="2:19" s="43" customFormat="1" x14ac:dyDescent="0.2"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</row>
    <row r="203" spans="2:19" s="43" customFormat="1" x14ac:dyDescent="0.2"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</row>
    <row r="204" spans="2:19" s="43" customFormat="1" x14ac:dyDescent="0.2"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</row>
    <row r="205" spans="2:19" s="43" customFormat="1" x14ac:dyDescent="0.2"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</row>
    <row r="206" spans="2:19" s="43" customFormat="1" x14ac:dyDescent="0.2"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</row>
    <row r="207" spans="2:19" s="43" customFormat="1" x14ac:dyDescent="0.2"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</row>
    <row r="208" spans="2:19" s="43" customFormat="1" x14ac:dyDescent="0.2"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</row>
    <row r="209" spans="2:19" s="43" customFormat="1" x14ac:dyDescent="0.2"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</row>
    <row r="210" spans="2:19" s="43" customFormat="1" x14ac:dyDescent="0.2"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</row>
    <row r="211" spans="2:19" s="43" customFormat="1" x14ac:dyDescent="0.2"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</row>
    <row r="212" spans="2:19" s="43" customFormat="1" x14ac:dyDescent="0.2"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</row>
    <row r="213" spans="2:19" s="43" customFormat="1" x14ac:dyDescent="0.2"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</row>
    <row r="214" spans="2:19" s="43" customFormat="1" x14ac:dyDescent="0.2"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</row>
    <row r="215" spans="2:19" s="43" customFormat="1" x14ac:dyDescent="0.2"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</row>
    <row r="216" spans="2:19" s="43" customFormat="1" x14ac:dyDescent="0.2"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</row>
    <row r="217" spans="2:19" s="43" customFormat="1" x14ac:dyDescent="0.2"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</row>
    <row r="218" spans="2:19" s="43" customFormat="1" x14ac:dyDescent="0.2"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</row>
    <row r="219" spans="2:19" s="43" customFormat="1" x14ac:dyDescent="0.2"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</row>
    <row r="220" spans="2:19" s="43" customFormat="1" x14ac:dyDescent="0.2"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</row>
    <row r="221" spans="2:19" s="43" customFormat="1" x14ac:dyDescent="0.2"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</row>
    <row r="222" spans="2:19" s="43" customFormat="1" x14ac:dyDescent="0.2"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</row>
    <row r="223" spans="2:19" s="43" customFormat="1" x14ac:dyDescent="0.2"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</row>
    <row r="224" spans="2:19" s="43" customFormat="1" x14ac:dyDescent="0.2"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</row>
    <row r="225" spans="2:19" s="43" customFormat="1" x14ac:dyDescent="0.2"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</row>
    <row r="226" spans="2:19" s="43" customFormat="1" x14ac:dyDescent="0.2"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</row>
    <row r="227" spans="2:19" s="43" customFormat="1" x14ac:dyDescent="0.2"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</row>
    <row r="228" spans="2:19" s="43" customFormat="1" x14ac:dyDescent="0.2"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</row>
    <row r="229" spans="2:19" s="43" customFormat="1" x14ac:dyDescent="0.2"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</row>
    <row r="230" spans="2:19" s="43" customFormat="1" x14ac:dyDescent="0.2"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</row>
    <row r="231" spans="2:19" s="43" customFormat="1" x14ac:dyDescent="0.2"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</row>
    <row r="232" spans="2:19" s="43" customFormat="1" x14ac:dyDescent="0.2"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</row>
    <row r="233" spans="2:19" s="43" customFormat="1" x14ac:dyDescent="0.2"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</row>
    <row r="234" spans="2:19" s="43" customFormat="1" x14ac:dyDescent="0.2"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</row>
    <row r="235" spans="2:19" s="43" customFormat="1" x14ac:dyDescent="0.2"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</row>
    <row r="236" spans="2:19" s="43" customFormat="1" x14ac:dyDescent="0.2"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</row>
    <row r="237" spans="2:19" s="43" customFormat="1" x14ac:dyDescent="0.2"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</row>
    <row r="238" spans="2:19" s="43" customFormat="1" x14ac:dyDescent="0.2"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</row>
    <row r="239" spans="2:19" s="43" customFormat="1" x14ac:dyDescent="0.2"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</row>
    <row r="240" spans="2:19" s="43" customFormat="1" x14ac:dyDescent="0.2"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</row>
    <row r="241" spans="2:19" s="43" customFormat="1" x14ac:dyDescent="0.2"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</row>
    <row r="242" spans="2:19" s="43" customFormat="1" x14ac:dyDescent="0.2"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</row>
    <row r="243" spans="2:19" s="43" customFormat="1" x14ac:dyDescent="0.2"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</row>
    <row r="244" spans="2:19" s="43" customFormat="1" x14ac:dyDescent="0.2"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</row>
    <row r="245" spans="2:19" s="43" customFormat="1" x14ac:dyDescent="0.2"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</row>
    <row r="246" spans="2:19" s="43" customFormat="1" x14ac:dyDescent="0.2"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</row>
    <row r="247" spans="2:19" s="43" customFormat="1" x14ac:dyDescent="0.2"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</row>
    <row r="248" spans="2:19" s="43" customFormat="1" x14ac:dyDescent="0.2"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</row>
    <row r="249" spans="2:19" s="43" customFormat="1" x14ac:dyDescent="0.2"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</row>
    <row r="250" spans="2:19" s="43" customFormat="1" x14ac:dyDescent="0.2"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</row>
    <row r="251" spans="2:19" s="43" customFormat="1" x14ac:dyDescent="0.2"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</row>
    <row r="252" spans="2:19" s="43" customFormat="1" x14ac:dyDescent="0.2"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</row>
    <row r="253" spans="2:19" s="43" customFormat="1" x14ac:dyDescent="0.2"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</row>
    <row r="254" spans="2:19" s="43" customFormat="1" x14ac:dyDescent="0.2"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</row>
    <row r="255" spans="2:19" s="43" customFormat="1" x14ac:dyDescent="0.2"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</row>
    <row r="256" spans="2:19" s="43" customFormat="1" x14ac:dyDescent="0.2"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</row>
    <row r="257" spans="2:19" s="43" customFormat="1" x14ac:dyDescent="0.2"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</row>
    <row r="258" spans="2:19" s="43" customFormat="1" x14ac:dyDescent="0.2"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</row>
    <row r="259" spans="2:19" s="43" customFormat="1" x14ac:dyDescent="0.2"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</row>
    <row r="260" spans="2:19" s="43" customFormat="1" x14ac:dyDescent="0.2"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</row>
    <row r="261" spans="2:19" s="43" customFormat="1" x14ac:dyDescent="0.2"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</row>
    <row r="262" spans="2:19" s="43" customFormat="1" x14ac:dyDescent="0.2"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</row>
    <row r="263" spans="2:19" s="43" customFormat="1" x14ac:dyDescent="0.2"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</row>
    <row r="264" spans="2:19" s="43" customFormat="1" x14ac:dyDescent="0.2"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</row>
    <row r="265" spans="2:19" s="43" customFormat="1" x14ac:dyDescent="0.2"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</row>
    <row r="266" spans="2:19" s="43" customFormat="1" x14ac:dyDescent="0.2"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</row>
    <row r="267" spans="2:19" s="43" customFormat="1" x14ac:dyDescent="0.2"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</row>
    <row r="268" spans="2:19" s="43" customFormat="1" x14ac:dyDescent="0.2"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</row>
    <row r="269" spans="2:19" s="43" customFormat="1" x14ac:dyDescent="0.2"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</row>
    <row r="270" spans="2:19" s="43" customFormat="1" x14ac:dyDescent="0.2"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</row>
    <row r="271" spans="2:19" s="43" customFormat="1" x14ac:dyDescent="0.2"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</row>
    <row r="272" spans="2:19" s="43" customFormat="1" x14ac:dyDescent="0.2"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</row>
    <row r="273" spans="2:19" s="43" customFormat="1" x14ac:dyDescent="0.2"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</row>
    <row r="274" spans="2:19" s="43" customFormat="1" x14ac:dyDescent="0.2"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</row>
    <row r="275" spans="2:19" s="43" customFormat="1" x14ac:dyDescent="0.2"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</row>
    <row r="276" spans="2:19" s="43" customFormat="1" x14ac:dyDescent="0.2"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</row>
    <row r="277" spans="2:19" s="43" customFormat="1" x14ac:dyDescent="0.2"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</row>
    <row r="278" spans="2:19" s="43" customFormat="1" x14ac:dyDescent="0.2"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</row>
    <row r="279" spans="2:19" s="43" customFormat="1" x14ac:dyDescent="0.2"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</row>
    <row r="280" spans="2:19" s="43" customFormat="1" x14ac:dyDescent="0.2"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</row>
    <row r="281" spans="2:19" s="43" customFormat="1" x14ac:dyDescent="0.2"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</row>
    <row r="282" spans="2:19" s="43" customFormat="1" x14ac:dyDescent="0.2"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</row>
    <row r="283" spans="2:19" s="43" customFormat="1" x14ac:dyDescent="0.2"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</row>
    <row r="284" spans="2:19" s="43" customFormat="1" x14ac:dyDescent="0.2"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</row>
    <row r="285" spans="2:19" s="43" customFormat="1" x14ac:dyDescent="0.2"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</row>
    <row r="286" spans="2:19" s="43" customFormat="1" x14ac:dyDescent="0.2"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</row>
    <row r="287" spans="2:19" s="43" customFormat="1" x14ac:dyDescent="0.2"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</row>
    <row r="288" spans="2:19" s="43" customFormat="1" x14ac:dyDescent="0.2"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</row>
    <row r="289" spans="2:19" s="43" customFormat="1" x14ac:dyDescent="0.2"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</row>
    <row r="290" spans="2:19" s="43" customFormat="1" x14ac:dyDescent="0.2"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</row>
    <row r="291" spans="2:19" s="43" customFormat="1" x14ac:dyDescent="0.2"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</row>
    <row r="292" spans="2:19" s="43" customFormat="1" x14ac:dyDescent="0.2"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</row>
    <row r="293" spans="2:19" s="43" customFormat="1" x14ac:dyDescent="0.2"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</row>
    <row r="294" spans="2:19" s="43" customFormat="1" x14ac:dyDescent="0.2"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</row>
    <row r="295" spans="2:19" s="43" customFormat="1" x14ac:dyDescent="0.2"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</row>
    <row r="296" spans="2:19" s="43" customFormat="1" x14ac:dyDescent="0.2"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</row>
    <row r="297" spans="2:19" s="43" customFormat="1" x14ac:dyDescent="0.2"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</row>
    <row r="298" spans="2:19" s="43" customFormat="1" x14ac:dyDescent="0.2"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</row>
    <row r="299" spans="2:19" s="43" customFormat="1" x14ac:dyDescent="0.2"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</row>
    <row r="300" spans="2:19" s="43" customFormat="1" x14ac:dyDescent="0.2"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</row>
    <row r="301" spans="2:19" s="43" customFormat="1" x14ac:dyDescent="0.2"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</row>
    <row r="302" spans="2:19" s="43" customFormat="1" x14ac:dyDescent="0.2"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</row>
    <row r="303" spans="2:19" s="43" customFormat="1" x14ac:dyDescent="0.2"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</row>
    <row r="304" spans="2:19" s="43" customFormat="1" x14ac:dyDescent="0.2"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</row>
    <row r="305" spans="2:19" s="43" customFormat="1" x14ac:dyDescent="0.2"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</row>
    <row r="306" spans="2:19" s="43" customFormat="1" x14ac:dyDescent="0.2"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</row>
    <row r="307" spans="2:19" s="43" customFormat="1" x14ac:dyDescent="0.2"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</row>
    <row r="308" spans="2:19" s="43" customFormat="1" x14ac:dyDescent="0.2"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</row>
    <row r="309" spans="2:19" s="43" customFormat="1" x14ac:dyDescent="0.2"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</row>
    <row r="310" spans="2:19" s="43" customFormat="1" x14ac:dyDescent="0.2"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</row>
    <row r="311" spans="2:19" s="43" customFormat="1" x14ac:dyDescent="0.2"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</row>
    <row r="312" spans="2:19" s="43" customFormat="1" x14ac:dyDescent="0.2"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</row>
    <row r="313" spans="2:19" s="43" customFormat="1" x14ac:dyDescent="0.2"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</row>
    <row r="314" spans="2:19" s="43" customFormat="1" x14ac:dyDescent="0.2"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</row>
    <row r="315" spans="2:19" s="43" customFormat="1" x14ac:dyDescent="0.2"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</row>
    <row r="316" spans="2:19" s="43" customFormat="1" x14ac:dyDescent="0.2"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</row>
    <row r="317" spans="2:19" s="43" customFormat="1" x14ac:dyDescent="0.2"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</row>
    <row r="318" spans="2:19" s="43" customFormat="1" x14ac:dyDescent="0.2"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</row>
    <row r="319" spans="2:19" s="43" customFormat="1" x14ac:dyDescent="0.2"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</row>
    <row r="320" spans="2:19" s="43" customFormat="1" x14ac:dyDescent="0.2"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</row>
    <row r="321" spans="2:19" s="43" customFormat="1" x14ac:dyDescent="0.2"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</row>
    <row r="322" spans="2:19" s="43" customFormat="1" x14ac:dyDescent="0.2"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</row>
    <row r="323" spans="2:19" s="43" customFormat="1" x14ac:dyDescent="0.2"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</row>
    <row r="324" spans="2:19" s="43" customFormat="1" x14ac:dyDescent="0.2"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</row>
    <row r="325" spans="2:19" s="43" customFormat="1" x14ac:dyDescent="0.2"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</row>
    <row r="326" spans="2:19" s="43" customFormat="1" x14ac:dyDescent="0.2"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</row>
    <row r="327" spans="2:19" s="43" customFormat="1" x14ac:dyDescent="0.2"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</row>
    <row r="328" spans="2:19" s="43" customFormat="1" x14ac:dyDescent="0.2"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</row>
    <row r="329" spans="2:19" s="43" customFormat="1" x14ac:dyDescent="0.2"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</row>
    <row r="330" spans="2:19" s="43" customFormat="1" x14ac:dyDescent="0.2"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</row>
    <row r="331" spans="2:19" s="43" customFormat="1" x14ac:dyDescent="0.2"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</row>
    <row r="332" spans="2:19" s="43" customFormat="1" x14ac:dyDescent="0.2"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</row>
    <row r="333" spans="2:19" s="43" customFormat="1" x14ac:dyDescent="0.2"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</row>
    <row r="334" spans="2:19" s="43" customFormat="1" x14ac:dyDescent="0.2"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</row>
    <row r="335" spans="2:19" s="43" customFormat="1" x14ac:dyDescent="0.2"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</row>
    <row r="336" spans="2:19" s="43" customFormat="1" x14ac:dyDescent="0.2"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</row>
    <row r="337" spans="2:19" s="43" customFormat="1" x14ac:dyDescent="0.2"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</row>
    <row r="338" spans="2:19" s="43" customFormat="1" x14ac:dyDescent="0.2"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</row>
    <row r="339" spans="2:19" s="43" customFormat="1" x14ac:dyDescent="0.2"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</row>
    <row r="340" spans="2:19" s="43" customFormat="1" x14ac:dyDescent="0.2"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</row>
    <row r="341" spans="2:19" s="43" customFormat="1" x14ac:dyDescent="0.2"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</row>
    <row r="342" spans="2:19" s="43" customFormat="1" x14ac:dyDescent="0.2"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</row>
    <row r="343" spans="2:19" s="43" customFormat="1" x14ac:dyDescent="0.2"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</row>
    <row r="344" spans="2:19" s="43" customFormat="1" x14ac:dyDescent="0.2"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</row>
    <row r="345" spans="2:19" s="43" customFormat="1" x14ac:dyDescent="0.2"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</row>
    <row r="346" spans="2:19" s="43" customFormat="1" x14ac:dyDescent="0.2"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</row>
    <row r="347" spans="2:19" s="43" customFormat="1" x14ac:dyDescent="0.2"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</row>
    <row r="348" spans="2:19" s="43" customFormat="1" x14ac:dyDescent="0.2"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</row>
    <row r="349" spans="2:19" s="43" customFormat="1" x14ac:dyDescent="0.2"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</row>
    <row r="350" spans="2:19" s="43" customFormat="1" x14ac:dyDescent="0.2"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</row>
    <row r="351" spans="2:19" s="43" customFormat="1" x14ac:dyDescent="0.2"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</row>
    <row r="352" spans="2:19" s="43" customFormat="1" x14ac:dyDescent="0.2"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</row>
    <row r="353" spans="2:19" s="43" customFormat="1" x14ac:dyDescent="0.2"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</row>
    <row r="354" spans="2:19" s="43" customFormat="1" x14ac:dyDescent="0.2"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</row>
    <row r="355" spans="2:19" s="43" customFormat="1" x14ac:dyDescent="0.2"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</row>
    <row r="356" spans="2:19" s="43" customFormat="1" x14ac:dyDescent="0.2"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</row>
    <row r="357" spans="2:19" s="43" customFormat="1" x14ac:dyDescent="0.2"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</row>
    <row r="358" spans="2:19" s="43" customFormat="1" x14ac:dyDescent="0.2"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</row>
    <row r="359" spans="2:19" s="43" customFormat="1" x14ac:dyDescent="0.2"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</row>
    <row r="360" spans="2:19" s="43" customFormat="1" x14ac:dyDescent="0.2"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</row>
    <row r="361" spans="2:19" s="43" customFormat="1" x14ac:dyDescent="0.2"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</row>
    <row r="362" spans="2:19" s="43" customFormat="1" x14ac:dyDescent="0.2"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</row>
    <row r="363" spans="2:19" s="43" customFormat="1" x14ac:dyDescent="0.2"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</row>
    <row r="364" spans="2:19" s="43" customFormat="1" x14ac:dyDescent="0.2"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</row>
    <row r="365" spans="2:19" s="43" customFormat="1" x14ac:dyDescent="0.2"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</row>
    <row r="366" spans="2:19" s="43" customFormat="1" x14ac:dyDescent="0.2"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</row>
    <row r="367" spans="2:19" s="43" customFormat="1" x14ac:dyDescent="0.2"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</row>
    <row r="368" spans="2:19" s="43" customFormat="1" x14ac:dyDescent="0.2"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</row>
    <row r="369" spans="2:19" s="43" customFormat="1" x14ac:dyDescent="0.2"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</row>
    <row r="370" spans="2:19" s="43" customFormat="1" x14ac:dyDescent="0.2"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</row>
    <row r="371" spans="2:19" s="43" customFormat="1" x14ac:dyDescent="0.2"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</row>
    <row r="372" spans="2:19" s="43" customFormat="1" x14ac:dyDescent="0.2"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</row>
    <row r="373" spans="2:19" s="43" customFormat="1" x14ac:dyDescent="0.2"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</row>
    <row r="374" spans="2:19" s="43" customFormat="1" x14ac:dyDescent="0.2"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</row>
    <row r="375" spans="2:19" s="43" customFormat="1" x14ac:dyDescent="0.2"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</row>
    <row r="376" spans="2:19" s="43" customFormat="1" x14ac:dyDescent="0.2"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</row>
    <row r="377" spans="2:19" s="43" customFormat="1" x14ac:dyDescent="0.2"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</row>
    <row r="378" spans="2:19" s="43" customFormat="1" x14ac:dyDescent="0.2"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</row>
    <row r="379" spans="2:19" s="43" customFormat="1" x14ac:dyDescent="0.2"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</row>
    <row r="380" spans="2:19" s="43" customFormat="1" x14ac:dyDescent="0.2"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</row>
    <row r="381" spans="2:19" s="43" customFormat="1" x14ac:dyDescent="0.2"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</row>
    <row r="382" spans="2:19" s="43" customFormat="1" x14ac:dyDescent="0.2"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</row>
    <row r="383" spans="2:19" s="43" customFormat="1" x14ac:dyDescent="0.2"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</row>
    <row r="384" spans="2:19" s="43" customFormat="1" x14ac:dyDescent="0.2"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</row>
    <row r="385" spans="2:19" s="43" customFormat="1" x14ac:dyDescent="0.2"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</row>
    <row r="386" spans="2:19" s="43" customFormat="1" x14ac:dyDescent="0.2"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</row>
    <row r="387" spans="2:19" s="43" customFormat="1" x14ac:dyDescent="0.2"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</row>
    <row r="388" spans="2:19" s="43" customFormat="1" x14ac:dyDescent="0.2"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</row>
    <row r="389" spans="2:19" s="43" customFormat="1" x14ac:dyDescent="0.2"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</row>
    <row r="390" spans="2:19" s="43" customFormat="1" x14ac:dyDescent="0.2"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</row>
    <row r="391" spans="2:19" s="43" customFormat="1" x14ac:dyDescent="0.2"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</row>
    <row r="392" spans="2:19" s="43" customFormat="1" x14ac:dyDescent="0.2"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</row>
    <row r="393" spans="2:19" s="43" customFormat="1" x14ac:dyDescent="0.2"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</row>
    <row r="394" spans="2:19" s="43" customFormat="1" x14ac:dyDescent="0.2"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</row>
    <row r="395" spans="2:19" s="43" customFormat="1" x14ac:dyDescent="0.2"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</row>
    <row r="396" spans="2:19" s="43" customFormat="1" x14ac:dyDescent="0.2"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</row>
    <row r="397" spans="2:19" s="43" customFormat="1" x14ac:dyDescent="0.2"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</row>
    <row r="398" spans="2:19" s="43" customFormat="1" x14ac:dyDescent="0.2"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</row>
    <row r="399" spans="2:19" s="43" customFormat="1" x14ac:dyDescent="0.2"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</row>
    <row r="400" spans="2:19" s="43" customFormat="1" x14ac:dyDescent="0.2"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</row>
    <row r="401" spans="2:19" s="43" customFormat="1" x14ac:dyDescent="0.2"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</row>
    <row r="402" spans="2:19" s="43" customFormat="1" x14ac:dyDescent="0.2"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</row>
    <row r="403" spans="2:19" s="43" customFormat="1" x14ac:dyDescent="0.2"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</row>
    <row r="404" spans="2:19" s="43" customFormat="1" x14ac:dyDescent="0.2"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</row>
    <row r="405" spans="2:19" s="43" customFormat="1" x14ac:dyDescent="0.2"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</row>
    <row r="406" spans="2:19" s="43" customFormat="1" x14ac:dyDescent="0.2"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</row>
    <row r="407" spans="2:19" s="43" customFormat="1" x14ac:dyDescent="0.2"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</row>
    <row r="408" spans="2:19" s="43" customFormat="1" x14ac:dyDescent="0.2"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</row>
    <row r="409" spans="2:19" s="43" customFormat="1" x14ac:dyDescent="0.2"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</row>
    <row r="410" spans="2:19" s="43" customFormat="1" x14ac:dyDescent="0.2"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</row>
    <row r="411" spans="2:19" s="43" customFormat="1" x14ac:dyDescent="0.2"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</row>
    <row r="412" spans="2:19" s="43" customFormat="1" x14ac:dyDescent="0.2"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</row>
    <row r="413" spans="2:19" s="43" customFormat="1" x14ac:dyDescent="0.2"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</row>
    <row r="414" spans="2:19" s="43" customFormat="1" x14ac:dyDescent="0.2"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</row>
    <row r="415" spans="2:19" s="43" customFormat="1" x14ac:dyDescent="0.2"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</row>
    <row r="416" spans="2:19" s="43" customFormat="1" x14ac:dyDescent="0.2"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</row>
    <row r="417" spans="2:19" s="43" customFormat="1" x14ac:dyDescent="0.2"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</row>
    <row r="418" spans="2:19" s="43" customFormat="1" x14ac:dyDescent="0.2"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</row>
    <row r="419" spans="2:19" s="43" customFormat="1" x14ac:dyDescent="0.2"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</row>
    <row r="420" spans="2:19" s="43" customFormat="1" x14ac:dyDescent="0.2"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</row>
    <row r="421" spans="2:19" s="43" customFormat="1" x14ac:dyDescent="0.2"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</row>
    <row r="422" spans="2:19" s="43" customFormat="1" x14ac:dyDescent="0.2"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</row>
    <row r="423" spans="2:19" s="43" customFormat="1" x14ac:dyDescent="0.2"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</row>
    <row r="424" spans="2:19" s="43" customFormat="1" x14ac:dyDescent="0.2"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</row>
    <row r="425" spans="2:19" s="43" customFormat="1" x14ac:dyDescent="0.2"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</row>
    <row r="426" spans="2:19" s="43" customFormat="1" x14ac:dyDescent="0.2"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</row>
    <row r="427" spans="2:19" s="43" customFormat="1" x14ac:dyDescent="0.2"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</row>
    <row r="428" spans="2:19" s="43" customFormat="1" x14ac:dyDescent="0.2"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</row>
    <row r="429" spans="2:19" s="43" customFormat="1" x14ac:dyDescent="0.2"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</row>
    <row r="430" spans="2:19" s="43" customFormat="1" x14ac:dyDescent="0.2"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</row>
    <row r="431" spans="2:19" s="43" customFormat="1" x14ac:dyDescent="0.2"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</row>
    <row r="432" spans="2:19" s="43" customFormat="1" x14ac:dyDescent="0.2"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</row>
    <row r="433" spans="2:19" s="43" customFormat="1" x14ac:dyDescent="0.2"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</row>
    <row r="434" spans="2:19" s="43" customFormat="1" x14ac:dyDescent="0.2"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</row>
    <row r="435" spans="2:19" s="43" customFormat="1" x14ac:dyDescent="0.2"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</row>
    <row r="436" spans="2:19" s="43" customFormat="1" x14ac:dyDescent="0.2"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</row>
    <row r="437" spans="2:19" s="43" customFormat="1" x14ac:dyDescent="0.2"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</row>
    <row r="438" spans="2:19" s="43" customFormat="1" x14ac:dyDescent="0.2"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</row>
    <row r="439" spans="2:19" s="43" customFormat="1" x14ac:dyDescent="0.2"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</row>
    <row r="440" spans="2:19" s="43" customFormat="1" x14ac:dyDescent="0.2"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</row>
    <row r="441" spans="2:19" s="43" customFormat="1" x14ac:dyDescent="0.2"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</row>
    <row r="442" spans="2:19" s="43" customFormat="1" x14ac:dyDescent="0.2"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</row>
    <row r="443" spans="2:19" s="43" customFormat="1" x14ac:dyDescent="0.2"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</row>
    <row r="444" spans="2:19" s="43" customFormat="1" x14ac:dyDescent="0.2"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</row>
    <row r="445" spans="2:19" s="43" customFormat="1" x14ac:dyDescent="0.2"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</row>
    <row r="446" spans="2:19" s="43" customFormat="1" x14ac:dyDescent="0.2"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</row>
    <row r="447" spans="2:19" s="43" customFormat="1" x14ac:dyDescent="0.2"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</row>
    <row r="448" spans="2:19" s="43" customFormat="1" x14ac:dyDescent="0.2"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</row>
    <row r="449" spans="2:19" s="43" customFormat="1" x14ac:dyDescent="0.2"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</row>
    <row r="450" spans="2:19" s="43" customFormat="1" x14ac:dyDescent="0.2"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</row>
    <row r="451" spans="2:19" s="43" customFormat="1" x14ac:dyDescent="0.2"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</row>
    <row r="452" spans="2:19" s="43" customFormat="1" x14ac:dyDescent="0.2"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</row>
    <row r="453" spans="2:19" s="43" customFormat="1" x14ac:dyDescent="0.2"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</row>
    <row r="454" spans="2:19" s="43" customFormat="1" x14ac:dyDescent="0.2"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</row>
    <row r="455" spans="2:19" s="43" customFormat="1" x14ac:dyDescent="0.2"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</row>
    <row r="456" spans="2:19" s="43" customFormat="1" x14ac:dyDescent="0.2"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</row>
    <row r="457" spans="2:19" s="43" customFormat="1" x14ac:dyDescent="0.2"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</row>
    <row r="458" spans="2:19" s="43" customFormat="1" x14ac:dyDescent="0.2"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</row>
    <row r="459" spans="2:19" s="43" customFormat="1" x14ac:dyDescent="0.2"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</row>
    <row r="460" spans="2:19" s="43" customFormat="1" x14ac:dyDescent="0.2"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</row>
    <row r="461" spans="2:19" s="43" customFormat="1" x14ac:dyDescent="0.2"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</row>
    <row r="462" spans="2:19" s="43" customFormat="1" x14ac:dyDescent="0.2"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</row>
    <row r="463" spans="2:19" s="43" customFormat="1" x14ac:dyDescent="0.2"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</row>
    <row r="464" spans="2:19" s="43" customFormat="1" x14ac:dyDescent="0.2"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</row>
    <row r="465" spans="2:19" s="43" customFormat="1" x14ac:dyDescent="0.2"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</row>
    <row r="466" spans="2:19" s="43" customFormat="1" x14ac:dyDescent="0.2"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</row>
    <row r="467" spans="2:19" s="43" customFormat="1" x14ac:dyDescent="0.2"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</row>
    <row r="468" spans="2:19" s="43" customFormat="1" x14ac:dyDescent="0.2"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</row>
    <row r="469" spans="2:19" s="43" customFormat="1" x14ac:dyDescent="0.2"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</row>
    <row r="470" spans="2:19" s="43" customFormat="1" x14ac:dyDescent="0.2"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</row>
    <row r="471" spans="2:19" s="43" customFormat="1" x14ac:dyDescent="0.2"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</row>
    <row r="472" spans="2:19" s="43" customFormat="1" x14ac:dyDescent="0.2"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</row>
    <row r="473" spans="2:19" s="43" customFormat="1" x14ac:dyDescent="0.2"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</row>
    <row r="474" spans="2:19" s="43" customFormat="1" x14ac:dyDescent="0.2"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</row>
    <row r="475" spans="2:19" s="43" customFormat="1" x14ac:dyDescent="0.2"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</row>
    <row r="476" spans="2:19" s="43" customFormat="1" x14ac:dyDescent="0.2"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</row>
    <row r="477" spans="2:19" s="43" customFormat="1" x14ac:dyDescent="0.2"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</row>
    <row r="478" spans="2:19" s="43" customFormat="1" x14ac:dyDescent="0.2"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</row>
    <row r="479" spans="2:19" s="43" customFormat="1" x14ac:dyDescent="0.2"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</row>
    <row r="480" spans="2:19" s="43" customFormat="1" x14ac:dyDescent="0.2"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</row>
    <row r="481" spans="2:19" s="43" customFormat="1" x14ac:dyDescent="0.2"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</row>
    <row r="482" spans="2:19" s="43" customFormat="1" x14ac:dyDescent="0.2"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</row>
    <row r="483" spans="2:19" s="43" customFormat="1" x14ac:dyDescent="0.2"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</row>
    <row r="484" spans="2:19" s="43" customFormat="1" x14ac:dyDescent="0.2"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</row>
    <row r="485" spans="2:19" s="43" customFormat="1" x14ac:dyDescent="0.2"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</row>
    <row r="486" spans="2:19" s="43" customFormat="1" x14ac:dyDescent="0.2"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</row>
    <row r="487" spans="2:19" s="43" customFormat="1" x14ac:dyDescent="0.2"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</row>
    <row r="488" spans="2:19" s="43" customFormat="1" x14ac:dyDescent="0.2"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</row>
    <row r="489" spans="2:19" s="43" customFormat="1" x14ac:dyDescent="0.2"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</row>
    <row r="490" spans="2:19" s="43" customFormat="1" x14ac:dyDescent="0.2"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</row>
    <row r="491" spans="2:19" s="43" customFormat="1" x14ac:dyDescent="0.2"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</row>
    <row r="492" spans="2:19" s="43" customFormat="1" x14ac:dyDescent="0.2"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</row>
    <row r="493" spans="2:19" s="43" customFormat="1" x14ac:dyDescent="0.2"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</row>
    <row r="494" spans="2:19" s="43" customFormat="1" x14ac:dyDescent="0.2"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</row>
    <row r="495" spans="2:19" s="43" customFormat="1" x14ac:dyDescent="0.2"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</row>
    <row r="496" spans="2:19" s="43" customFormat="1" x14ac:dyDescent="0.2"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</row>
    <row r="497" spans="2:19" s="43" customFormat="1" x14ac:dyDescent="0.2"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</row>
    <row r="498" spans="2:19" s="43" customFormat="1" x14ac:dyDescent="0.2"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</row>
    <row r="499" spans="2:19" s="43" customFormat="1" x14ac:dyDescent="0.2"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</row>
    <row r="500" spans="2:19" s="43" customFormat="1" x14ac:dyDescent="0.2"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</row>
    <row r="501" spans="2:19" s="43" customFormat="1" x14ac:dyDescent="0.2"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</row>
    <row r="502" spans="2:19" s="43" customFormat="1" x14ac:dyDescent="0.2"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</row>
    <row r="503" spans="2:19" s="43" customFormat="1" x14ac:dyDescent="0.2"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</row>
    <row r="504" spans="2:19" s="43" customFormat="1" x14ac:dyDescent="0.2"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</row>
    <row r="505" spans="2:19" s="43" customFormat="1" x14ac:dyDescent="0.2"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</row>
    <row r="506" spans="2:19" s="43" customFormat="1" x14ac:dyDescent="0.2"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</row>
    <row r="507" spans="2:19" s="43" customFormat="1" x14ac:dyDescent="0.2"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</row>
    <row r="508" spans="2:19" s="43" customFormat="1" x14ac:dyDescent="0.2"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</row>
    <row r="509" spans="2:19" s="43" customFormat="1" x14ac:dyDescent="0.2"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</row>
    <row r="510" spans="2:19" s="43" customFormat="1" x14ac:dyDescent="0.2"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</row>
    <row r="511" spans="2:19" s="43" customFormat="1" x14ac:dyDescent="0.2"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</row>
    <row r="512" spans="2:19" s="43" customFormat="1" x14ac:dyDescent="0.2"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</row>
    <row r="513" spans="2:19" s="43" customFormat="1" x14ac:dyDescent="0.2"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</row>
    <row r="514" spans="2:19" s="43" customFormat="1" x14ac:dyDescent="0.2"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</row>
    <row r="515" spans="2:19" s="43" customFormat="1" x14ac:dyDescent="0.2"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</row>
    <row r="516" spans="2:19" s="43" customFormat="1" x14ac:dyDescent="0.2"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</row>
    <row r="517" spans="2:19" s="43" customFormat="1" x14ac:dyDescent="0.2"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</row>
    <row r="518" spans="2:19" s="43" customFormat="1" x14ac:dyDescent="0.2"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</row>
    <row r="519" spans="2:19" s="43" customFormat="1" x14ac:dyDescent="0.2"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</row>
    <row r="520" spans="2:19" s="43" customFormat="1" x14ac:dyDescent="0.2"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</row>
    <row r="521" spans="2:19" s="43" customFormat="1" x14ac:dyDescent="0.2"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</row>
    <row r="522" spans="2:19" s="43" customFormat="1" x14ac:dyDescent="0.2"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</row>
    <row r="523" spans="2:19" s="43" customFormat="1" x14ac:dyDescent="0.2"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</row>
    <row r="524" spans="2:19" s="43" customFormat="1" x14ac:dyDescent="0.2"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</row>
    <row r="525" spans="2:19" s="43" customFormat="1" x14ac:dyDescent="0.2"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</row>
    <row r="526" spans="2:19" s="43" customFormat="1" x14ac:dyDescent="0.2"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</row>
    <row r="527" spans="2:19" s="43" customFormat="1" x14ac:dyDescent="0.2"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</row>
    <row r="528" spans="2:19" s="43" customFormat="1" x14ac:dyDescent="0.2"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</row>
    <row r="529" spans="2:19" s="43" customFormat="1" x14ac:dyDescent="0.2"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</row>
    <row r="530" spans="2:19" s="43" customFormat="1" x14ac:dyDescent="0.2"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</row>
    <row r="531" spans="2:19" s="43" customFormat="1" x14ac:dyDescent="0.2"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</row>
    <row r="532" spans="2:19" s="43" customFormat="1" x14ac:dyDescent="0.2"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</row>
    <row r="533" spans="2:19" s="43" customFormat="1" x14ac:dyDescent="0.2"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</row>
    <row r="534" spans="2:19" s="43" customFormat="1" x14ac:dyDescent="0.2"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</row>
    <row r="535" spans="2:19" s="43" customFormat="1" x14ac:dyDescent="0.2"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</row>
    <row r="536" spans="2:19" s="43" customFormat="1" x14ac:dyDescent="0.2"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</row>
    <row r="537" spans="2:19" s="43" customFormat="1" x14ac:dyDescent="0.2"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</row>
    <row r="538" spans="2:19" s="43" customFormat="1" x14ac:dyDescent="0.2"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</row>
    <row r="539" spans="2:19" s="43" customFormat="1" x14ac:dyDescent="0.2"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</row>
    <row r="540" spans="2:19" s="43" customFormat="1" x14ac:dyDescent="0.2"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</row>
    <row r="541" spans="2:19" s="43" customFormat="1" x14ac:dyDescent="0.2"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</row>
    <row r="542" spans="2:19" s="43" customFormat="1" x14ac:dyDescent="0.2"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</row>
    <row r="543" spans="2:19" s="43" customFormat="1" x14ac:dyDescent="0.2"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</row>
    <row r="544" spans="2:19" s="43" customFormat="1" x14ac:dyDescent="0.2"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</row>
    <row r="545" spans="2:19" s="43" customFormat="1" x14ac:dyDescent="0.2"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</row>
    <row r="546" spans="2:19" s="43" customFormat="1" x14ac:dyDescent="0.2"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</row>
    <row r="547" spans="2:19" s="43" customFormat="1" x14ac:dyDescent="0.2"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</row>
    <row r="548" spans="2:19" s="43" customFormat="1" x14ac:dyDescent="0.2"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</row>
    <row r="549" spans="2:19" s="43" customFormat="1" x14ac:dyDescent="0.2"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</row>
    <row r="550" spans="2:19" s="43" customFormat="1" x14ac:dyDescent="0.2"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</row>
    <row r="551" spans="2:19" s="43" customFormat="1" x14ac:dyDescent="0.2"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</row>
    <row r="552" spans="2:19" s="43" customFormat="1" x14ac:dyDescent="0.2"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</row>
    <row r="553" spans="2:19" s="43" customFormat="1" x14ac:dyDescent="0.2"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</row>
    <row r="554" spans="2:19" s="43" customFormat="1" x14ac:dyDescent="0.2"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</row>
    <row r="555" spans="2:19" s="43" customFormat="1" x14ac:dyDescent="0.2"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</row>
    <row r="556" spans="2:19" s="43" customFormat="1" x14ac:dyDescent="0.2"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</row>
    <row r="557" spans="2:19" s="43" customFormat="1" x14ac:dyDescent="0.2"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</row>
    <row r="558" spans="2:19" s="43" customFormat="1" x14ac:dyDescent="0.2"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</row>
    <row r="559" spans="2:19" s="43" customFormat="1" x14ac:dyDescent="0.2"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</row>
    <row r="560" spans="2:19" s="43" customFormat="1" x14ac:dyDescent="0.2"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</row>
    <row r="561" spans="2:19" s="43" customFormat="1" x14ac:dyDescent="0.2"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</row>
    <row r="562" spans="2:19" s="43" customFormat="1" x14ac:dyDescent="0.2"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</row>
    <row r="563" spans="2:19" s="43" customFormat="1" x14ac:dyDescent="0.2"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</row>
    <row r="564" spans="2:19" s="43" customFormat="1" x14ac:dyDescent="0.2"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</row>
    <row r="565" spans="2:19" s="43" customFormat="1" x14ac:dyDescent="0.2"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</row>
    <row r="566" spans="2:19" s="43" customFormat="1" x14ac:dyDescent="0.2"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</row>
    <row r="567" spans="2:19" s="43" customFormat="1" x14ac:dyDescent="0.2"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</row>
    <row r="568" spans="2:19" s="43" customFormat="1" x14ac:dyDescent="0.2"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</row>
    <row r="569" spans="2:19" s="43" customFormat="1" x14ac:dyDescent="0.2"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</row>
    <row r="570" spans="2:19" s="43" customFormat="1" x14ac:dyDescent="0.2"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</row>
    <row r="571" spans="2:19" s="43" customFormat="1" x14ac:dyDescent="0.2"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</row>
    <row r="572" spans="2:19" s="43" customFormat="1" x14ac:dyDescent="0.2"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</row>
    <row r="573" spans="2:19" s="43" customFormat="1" x14ac:dyDescent="0.2"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</row>
    <row r="574" spans="2:19" s="43" customFormat="1" x14ac:dyDescent="0.2"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</row>
    <row r="575" spans="2:19" s="43" customFormat="1" x14ac:dyDescent="0.2"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</row>
    <row r="576" spans="2:19" s="43" customFormat="1" x14ac:dyDescent="0.2"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</row>
    <row r="577" spans="2:19" s="43" customFormat="1" x14ac:dyDescent="0.2"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</row>
    <row r="578" spans="2:19" s="43" customFormat="1" x14ac:dyDescent="0.2"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</row>
    <row r="579" spans="2:19" s="43" customFormat="1" x14ac:dyDescent="0.2"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</row>
    <row r="580" spans="2:19" s="43" customFormat="1" x14ac:dyDescent="0.2"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</row>
    <row r="581" spans="2:19" s="43" customFormat="1" x14ac:dyDescent="0.2"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</row>
    <row r="582" spans="2:19" s="43" customFormat="1" x14ac:dyDescent="0.2"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</row>
    <row r="583" spans="2:19" s="43" customFormat="1" x14ac:dyDescent="0.2"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</row>
    <row r="584" spans="2:19" s="43" customFormat="1" x14ac:dyDescent="0.2"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</row>
    <row r="585" spans="2:19" s="43" customFormat="1" x14ac:dyDescent="0.2"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</row>
    <row r="586" spans="2:19" s="43" customFormat="1" x14ac:dyDescent="0.2"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</row>
    <row r="587" spans="2:19" s="43" customFormat="1" x14ac:dyDescent="0.2"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</row>
    <row r="588" spans="2:19" s="43" customFormat="1" x14ac:dyDescent="0.2"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</row>
    <row r="589" spans="2:19" s="43" customFormat="1" x14ac:dyDescent="0.2"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</row>
    <row r="590" spans="2:19" s="43" customFormat="1" x14ac:dyDescent="0.2"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</row>
    <row r="591" spans="2:19" s="43" customFormat="1" x14ac:dyDescent="0.2"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</row>
    <row r="592" spans="2:19" s="43" customFormat="1" x14ac:dyDescent="0.2"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</row>
    <row r="593" spans="2:19" s="43" customFormat="1" x14ac:dyDescent="0.2"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</row>
    <row r="594" spans="2:19" s="43" customFormat="1" x14ac:dyDescent="0.2"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</row>
    <row r="595" spans="2:19" s="43" customFormat="1" x14ac:dyDescent="0.2"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</row>
    <row r="596" spans="2:19" s="43" customFormat="1" x14ac:dyDescent="0.2"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</row>
    <row r="597" spans="2:19" s="43" customFormat="1" x14ac:dyDescent="0.2"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</row>
    <row r="598" spans="2:19" s="43" customFormat="1" x14ac:dyDescent="0.2"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</row>
    <row r="599" spans="2:19" s="43" customFormat="1" x14ac:dyDescent="0.2"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</row>
    <row r="600" spans="2:19" s="43" customFormat="1" x14ac:dyDescent="0.2"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</row>
    <row r="601" spans="2:19" s="43" customFormat="1" x14ac:dyDescent="0.2"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</row>
    <row r="602" spans="2:19" s="43" customFormat="1" x14ac:dyDescent="0.2"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</row>
    <row r="603" spans="2:19" s="43" customFormat="1" x14ac:dyDescent="0.2"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</row>
    <row r="604" spans="2:19" s="43" customFormat="1" x14ac:dyDescent="0.2"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</row>
    <row r="605" spans="2:19" s="43" customFormat="1" x14ac:dyDescent="0.2"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</row>
    <row r="606" spans="2:19" s="43" customFormat="1" x14ac:dyDescent="0.2"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</row>
    <row r="607" spans="2:19" s="43" customFormat="1" x14ac:dyDescent="0.2"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</row>
    <row r="608" spans="2:19" s="43" customFormat="1" x14ac:dyDescent="0.2"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</row>
    <row r="609" spans="2:19" s="43" customFormat="1" x14ac:dyDescent="0.2"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</row>
    <row r="610" spans="2:19" s="43" customFormat="1" x14ac:dyDescent="0.2"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</row>
    <row r="611" spans="2:19" s="43" customFormat="1" x14ac:dyDescent="0.2"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</row>
    <row r="612" spans="2:19" s="43" customFormat="1" x14ac:dyDescent="0.2"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</row>
    <row r="613" spans="2:19" s="43" customFormat="1" x14ac:dyDescent="0.2"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</row>
    <row r="614" spans="2:19" s="43" customFormat="1" x14ac:dyDescent="0.2"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</row>
    <row r="615" spans="2:19" s="43" customFormat="1" x14ac:dyDescent="0.2"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</row>
    <row r="616" spans="2:19" s="43" customFormat="1" x14ac:dyDescent="0.2"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</row>
    <row r="617" spans="2:19" s="43" customFormat="1" x14ac:dyDescent="0.2"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</row>
    <row r="618" spans="2:19" s="43" customFormat="1" x14ac:dyDescent="0.2"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</row>
    <row r="619" spans="2:19" s="43" customFormat="1" x14ac:dyDescent="0.2"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</row>
    <row r="620" spans="2:19" s="43" customFormat="1" x14ac:dyDescent="0.2"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</row>
    <row r="621" spans="2:19" s="43" customFormat="1" x14ac:dyDescent="0.2"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</row>
    <row r="622" spans="2:19" s="43" customFormat="1" x14ac:dyDescent="0.2"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</row>
    <row r="623" spans="2:19" s="43" customFormat="1" x14ac:dyDescent="0.2"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</row>
    <row r="624" spans="2:19" s="43" customFormat="1" x14ac:dyDescent="0.2"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</row>
    <row r="625" spans="2:19" s="43" customFormat="1" x14ac:dyDescent="0.2"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</row>
    <row r="626" spans="2:19" s="43" customFormat="1" x14ac:dyDescent="0.2"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</row>
    <row r="627" spans="2:19" s="43" customFormat="1" x14ac:dyDescent="0.2"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</row>
    <row r="628" spans="2:19" s="43" customFormat="1" x14ac:dyDescent="0.2"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</row>
    <row r="629" spans="2:19" s="43" customFormat="1" x14ac:dyDescent="0.2"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</row>
    <row r="630" spans="2:19" s="43" customFormat="1" x14ac:dyDescent="0.2"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</row>
    <row r="631" spans="2:19" s="43" customFormat="1" x14ac:dyDescent="0.2"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</row>
    <row r="632" spans="2:19" s="43" customFormat="1" x14ac:dyDescent="0.2"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</row>
    <row r="633" spans="2:19" s="43" customFormat="1" x14ac:dyDescent="0.2"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</row>
    <row r="634" spans="2:19" s="43" customFormat="1" x14ac:dyDescent="0.2"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</row>
    <row r="635" spans="2:19" s="43" customFormat="1" x14ac:dyDescent="0.2"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</row>
    <row r="636" spans="2:19" s="43" customFormat="1" x14ac:dyDescent="0.2"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</row>
    <row r="637" spans="2:19" s="43" customFormat="1" x14ac:dyDescent="0.2"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</row>
    <row r="638" spans="2:19" s="43" customFormat="1" x14ac:dyDescent="0.2"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</row>
    <row r="639" spans="2:19" s="43" customFormat="1" x14ac:dyDescent="0.2"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</row>
    <row r="640" spans="2:19" s="43" customFormat="1" x14ac:dyDescent="0.2"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</row>
    <row r="641" spans="2:19" s="43" customFormat="1" x14ac:dyDescent="0.2"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</row>
    <row r="642" spans="2:19" s="43" customFormat="1" x14ac:dyDescent="0.2"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</row>
    <row r="643" spans="2:19" s="43" customFormat="1" x14ac:dyDescent="0.2"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</row>
    <row r="644" spans="2:19" s="43" customFormat="1" x14ac:dyDescent="0.2"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</row>
    <row r="645" spans="2:19" s="43" customFormat="1" x14ac:dyDescent="0.2"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</row>
    <row r="646" spans="2:19" s="43" customFormat="1" x14ac:dyDescent="0.2"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</row>
    <row r="647" spans="2:19" s="43" customFormat="1" x14ac:dyDescent="0.2"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</row>
    <row r="648" spans="2:19" s="43" customFormat="1" x14ac:dyDescent="0.2"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</row>
    <row r="649" spans="2:19" s="43" customFormat="1" x14ac:dyDescent="0.2"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</row>
    <row r="650" spans="2:19" s="43" customFormat="1" x14ac:dyDescent="0.2"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</row>
    <row r="651" spans="2:19" s="43" customFormat="1" x14ac:dyDescent="0.2"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</row>
    <row r="652" spans="2:19" s="43" customFormat="1" x14ac:dyDescent="0.2"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</row>
    <row r="653" spans="2:19" s="43" customFormat="1" x14ac:dyDescent="0.2"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</row>
    <row r="654" spans="2:19" s="43" customFormat="1" x14ac:dyDescent="0.2"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</row>
    <row r="655" spans="2:19" s="43" customFormat="1" x14ac:dyDescent="0.2"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</row>
    <row r="656" spans="2:19" s="43" customFormat="1" x14ac:dyDescent="0.2"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</row>
    <row r="657" spans="2:19" s="43" customFormat="1" x14ac:dyDescent="0.2"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</row>
    <row r="658" spans="2:19" s="43" customFormat="1" x14ac:dyDescent="0.2"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</row>
    <row r="659" spans="2:19" s="43" customFormat="1" x14ac:dyDescent="0.2"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</row>
    <row r="660" spans="2:19" s="43" customFormat="1" x14ac:dyDescent="0.2"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</row>
    <row r="661" spans="2:19" s="43" customFormat="1" x14ac:dyDescent="0.2"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</row>
    <row r="662" spans="2:19" s="43" customFormat="1" x14ac:dyDescent="0.2"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</row>
    <row r="663" spans="2:19" s="43" customFormat="1" x14ac:dyDescent="0.2"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</row>
    <row r="664" spans="2:19" s="43" customFormat="1" x14ac:dyDescent="0.2"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</row>
    <row r="665" spans="2:19" s="43" customFormat="1" x14ac:dyDescent="0.2"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</row>
    <row r="666" spans="2:19" s="43" customFormat="1" x14ac:dyDescent="0.2"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</row>
    <row r="667" spans="2:19" s="43" customFormat="1" x14ac:dyDescent="0.2"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</row>
    <row r="668" spans="2:19" s="43" customFormat="1" x14ac:dyDescent="0.2"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</row>
    <row r="669" spans="2:19" s="43" customFormat="1" x14ac:dyDescent="0.2"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</row>
    <row r="670" spans="2:19" s="43" customFormat="1" x14ac:dyDescent="0.2"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</row>
    <row r="671" spans="2:19" s="43" customFormat="1" x14ac:dyDescent="0.2"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</row>
    <row r="672" spans="2:19" s="43" customFormat="1" x14ac:dyDescent="0.2"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</row>
    <row r="673" spans="2:19" s="43" customFormat="1" x14ac:dyDescent="0.2"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</row>
    <row r="674" spans="2:19" s="43" customFormat="1" x14ac:dyDescent="0.2"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</row>
    <row r="675" spans="2:19" s="43" customFormat="1" x14ac:dyDescent="0.2"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</row>
    <row r="676" spans="2:19" s="43" customFormat="1" x14ac:dyDescent="0.2"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</row>
    <row r="677" spans="2:19" s="43" customFormat="1" x14ac:dyDescent="0.2"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</row>
    <row r="678" spans="2:19" s="43" customFormat="1" x14ac:dyDescent="0.2"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</row>
    <row r="679" spans="2:19" s="43" customFormat="1" x14ac:dyDescent="0.2"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</row>
    <row r="680" spans="2:19" s="43" customFormat="1" x14ac:dyDescent="0.2"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</row>
    <row r="681" spans="2:19" s="43" customFormat="1" x14ac:dyDescent="0.2"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</row>
    <row r="682" spans="2:19" s="43" customFormat="1" x14ac:dyDescent="0.2"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</row>
    <row r="683" spans="2:19" s="43" customFormat="1" x14ac:dyDescent="0.2"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</row>
    <row r="684" spans="2:19" s="43" customFormat="1" x14ac:dyDescent="0.2"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</row>
    <row r="685" spans="2:19" s="43" customFormat="1" x14ac:dyDescent="0.2"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</row>
    <row r="686" spans="2:19" s="43" customFormat="1" x14ac:dyDescent="0.2"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</row>
    <row r="687" spans="2:19" s="43" customFormat="1" x14ac:dyDescent="0.2"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</row>
    <row r="688" spans="2:19" s="43" customFormat="1" x14ac:dyDescent="0.2"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</row>
    <row r="689" spans="2:19" s="43" customFormat="1" x14ac:dyDescent="0.2"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</row>
    <row r="690" spans="2:19" s="43" customFormat="1" x14ac:dyDescent="0.2"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</row>
    <row r="691" spans="2:19" s="43" customFormat="1" x14ac:dyDescent="0.2"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</row>
    <row r="692" spans="2:19" s="43" customFormat="1" x14ac:dyDescent="0.2"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</row>
    <row r="693" spans="2:19" s="43" customFormat="1" x14ac:dyDescent="0.2"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</row>
    <row r="694" spans="2:19" s="43" customFormat="1" x14ac:dyDescent="0.2"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</row>
    <row r="695" spans="2:19" s="43" customFormat="1" x14ac:dyDescent="0.2"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</row>
    <row r="696" spans="2:19" s="43" customFormat="1" x14ac:dyDescent="0.2"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</row>
    <row r="697" spans="2:19" s="43" customFormat="1" x14ac:dyDescent="0.2"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</row>
    <row r="698" spans="2:19" s="43" customFormat="1" x14ac:dyDescent="0.2"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</row>
    <row r="699" spans="2:19" s="43" customFormat="1" x14ac:dyDescent="0.2"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</row>
    <row r="700" spans="2:19" s="43" customFormat="1" x14ac:dyDescent="0.2"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</row>
    <row r="701" spans="2:19" s="43" customFormat="1" x14ac:dyDescent="0.2"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</row>
    <row r="702" spans="2:19" s="43" customFormat="1" x14ac:dyDescent="0.2"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</row>
    <row r="703" spans="2:19" s="43" customFormat="1" x14ac:dyDescent="0.2"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</row>
    <row r="704" spans="2:19" s="43" customFormat="1" x14ac:dyDescent="0.2"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</row>
    <row r="705" spans="2:19" s="43" customFormat="1" x14ac:dyDescent="0.2"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</row>
    <row r="706" spans="2:19" s="43" customFormat="1" x14ac:dyDescent="0.2"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</row>
    <row r="707" spans="2:19" s="43" customFormat="1" x14ac:dyDescent="0.2"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</row>
    <row r="708" spans="2:19" s="43" customFormat="1" x14ac:dyDescent="0.2"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</row>
    <row r="709" spans="2:19" s="43" customFormat="1" x14ac:dyDescent="0.2"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</row>
    <row r="710" spans="2:19" s="43" customFormat="1" x14ac:dyDescent="0.2"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</row>
    <row r="711" spans="2:19" s="43" customFormat="1" x14ac:dyDescent="0.2"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</row>
    <row r="712" spans="2:19" s="43" customFormat="1" x14ac:dyDescent="0.2"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</row>
    <row r="713" spans="2:19" s="43" customFormat="1" x14ac:dyDescent="0.2"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</row>
    <row r="714" spans="2:19" s="43" customFormat="1" x14ac:dyDescent="0.2"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</row>
    <row r="715" spans="2:19" s="43" customFormat="1" x14ac:dyDescent="0.2"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</row>
    <row r="716" spans="2:19" s="43" customFormat="1" x14ac:dyDescent="0.2"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</row>
    <row r="717" spans="2:19" s="43" customFormat="1" x14ac:dyDescent="0.2"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</row>
    <row r="718" spans="2:19" s="43" customFormat="1" x14ac:dyDescent="0.2"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</row>
    <row r="719" spans="2:19" s="43" customFormat="1" x14ac:dyDescent="0.2"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</row>
    <row r="720" spans="2:19" s="43" customFormat="1" x14ac:dyDescent="0.2"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</row>
    <row r="721" spans="2:19" s="43" customFormat="1" x14ac:dyDescent="0.2"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</row>
    <row r="722" spans="2:19" s="43" customFormat="1" x14ac:dyDescent="0.2"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</row>
    <row r="723" spans="2:19" s="43" customFormat="1" x14ac:dyDescent="0.2"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</row>
    <row r="724" spans="2:19" s="43" customFormat="1" x14ac:dyDescent="0.2"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</row>
    <row r="725" spans="2:19" s="43" customFormat="1" x14ac:dyDescent="0.2"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</row>
    <row r="726" spans="2:19" s="43" customFormat="1" x14ac:dyDescent="0.2"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</row>
    <row r="727" spans="2:19" s="43" customFormat="1" x14ac:dyDescent="0.2"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</row>
    <row r="728" spans="2:19" s="43" customFormat="1" x14ac:dyDescent="0.2"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</row>
    <row r="729" spans="2:19" s="43" customFormat="1" x14ac:dyDescent="0.2"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</row>
    <row r="730" spans="2:19" s="43" customFormat="1" x14ac:dyDescent="0.2"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</row>
    <row r="731" spans="2:19" s="43" customFormat="1" x14ac:dyDescent="0.2"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</row>
    <row r="732" spans="2:19" s="43" customFormat="1" x14ac:dyDescent="0.2"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</row>
    <row r="733" spans="2:19" s="43" customFormat="1" x14ac:dyDescent="0.2"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</row>
    <row r="734" spans="2:19" s="43" customFormat="1" x14ac:dyDescent="0.2"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</row>
    <row r="735" spans="2:19" s="43" customFormat="1" x14ac:dyDescent="0.2"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</row>
    <row r="736" spans="2:19" s="43" customFormat="1" x14ac:dyDescent="0.2"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</row>
    <row r="737" spans="2:19" s="43" customFormat="1" x14ac:dyDescent="0.2"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</row>
    <row r="738" spans="2:19" s="43" customFormat="1" x14ac:dyDescent="0.2"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</row>
    <row r="739" spans="2:19" s="43" customFormat="1" x14ac:dyDescent="0.2"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</row>
    <row r="740" spans="2:19" s="43" customFormat="1" x14ac:dyDescent="0.2"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</row>
    <row r="741" spans="2:19" s="43" customFormat="1" x14ac:dyDescent="0.2"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</row>
    <row r="742" spans="2:19" s="43" customFormat="1" x14ac:dyDescent="0.2"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</row>
    <row r="743" spans="2:19" s="43" customFormat="1" x14ac:dyDescent="0.2"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</row>
    <row r="744" spans="2:19" s="43" customFormat="1" x14ac:dyDescent="0.2"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</row>
    <row r="745" spans="2:19" s="43" customFormat="1" x14ac:dyDescent="0.2"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</row>
    <row r="746" spans="2:19" s="43" customFormat="1" x14ac:dyDescent="0.2"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</row>
    <row r="747" spans="2:19" s="43" customFormat="1" x14ac:dyDescent="0.2"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</row>
    <row r="748" spans="2:19" s="43" customFormat="1" x14ac:dyDescent="0.2"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</row>
    <row r="749" spans="2:19" s="43" customFormat="1" x14ac:dyDescent="0.2"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</row>
    <row r="750" spans="2:19" s="43" customFormat="1" x14ac:dyDescent="0.2"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</row>
    <row r="751" spans="2:19" s="43" customFormat="1" x14ac:dyDescent="0.2"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</row>
    <row r="752" spans="2:19" s="43" customFormat="1" x14ac:dyDescent="0.2"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</row>
    <row r="753" spans="2:19" s="43" customFormat="1" x14ac:dyDescent="0.2"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</row>
    <row r="754" spans="2:19" s="43" customFormat="1" x14ac:dyDescent="0.2"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</row>
    <row r="755" spans="2:19" s="43" customFormat="1" x14ac:dyDescent="0.2"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</row>
    <row r="756" spans="2:19" s="43" customFormat="1" x14ac:dyDescent="0.2"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</row>
    <row r="757" spans="2:19" s="43" customFormat="1" x14ac:dyDescent="0.2"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</row>
    <row r="758" spans="2:19" s="43" customFormat="1" x14ac:dyDescent="0.2"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</row>
    <row r="759" spans="2:19" s="43" customFormat="1" x14ac:dyDescent="0.2"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</row>
    <row r="760" spans="2:19" s="43" customFormat="1" x14ac:dyDescent="0.2"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</row>
    <row r="761" spans="2:19" s="43" customFormat="1" x14ac:dyDescent="0.2"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</row>
    <row r="762" spans="2:19" s="43" customFormat="1" x14ac:dyDescent="0.2"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</row>
    <row r="763" spans="2:19" s="43" customFormat="1" x14ac:dyDescent="0.2"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</row>
    <row r="764" spans="2:19" s="43" customFormat="1" x14ac:dyDescent="0.2"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</row>
    <row r="765" spans="2:19" s="43" customFormat="1" x14ac:dyDescent="0.2"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</row>
    <row r="766" spans="2:19" s="43" customFormat="1" x14ac:dyDescent="0.2"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</row>
    <row r="767" spans="2:19" s="43" customFormat="1" x14ac:dyDescent="0.2"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</row>
    <row r="768" spans="2:19" s="43" customFormat="1" x14ac:dyDescent="0.2"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</row>
    <row r="769" spans="2:19" s="43" customFormat="1" x14ac:dyDescent="0.2"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</row>
    <row r="770" spans="2:19" s="43" customFormat="1" x14ac:dyDescent="0.2"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</row>
    <row r="771" spans="2:19" s="43" customFormat="1" x14ac:dyDescent="0.2"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</row>
    <row r="772" spans="2:19" s="43" customFormat="1" x14ac:dyDescent="0.2"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</row>
    <row r="773" spans="2:19" s="43" customFormat="1" x14ac:dyDescent="0.2"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</row>
    <row r="774" spans="2:19" s="43" customFormat="1" x14ac:dyDescent="0.2"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</row>
    <row r="775" spans="2:19" s="43" customFormat="1" x14ac:dyDescent="0.2"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</row>
    <row r="776" spans="2:19" s="43" customFormat="1" x14ac:dyDescent="0.2"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</row>
    <row r="777" spans="2:19" s="43" customFormat="1" x14ac:dyDescent="0.2"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</row>
    <row r="778" spans="2:19" s="43" customFormat="1" x14ac:dyDescent="0.2"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</row>
    <row r="779" spans="2:19" s="43" customFormat="1" x14ac:dyDescent="0.2"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</row>
    <row r="780" spans="2:19" s="43" customFormat="1" x14ac:dyDescent="0.2"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</row>
    <row r="781" spans="2:19" s="43" customFormat="1" x14ac:dyDescent="0.2"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</row>
    <row r="782" spans="2:19" s="43" customFormat="1" x14ac:dyDescent="0.2"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</row>
    <row r="783" spans="2:19" s="43" customFormat="1" x14ac:dyDescent="0.2"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</row>
    <row r="784" spans="2:19" s="43" customFormat="1" x14ac:dyDescent="0.2"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</row>
    <row r="785" spans="2:19" s="43" customFormat="1" x14ac:dyDescent="0.2"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</row>
    <row r="786" spans="2:19" s="43" customFormat="1" x14ac:dyDescent="0.2"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</row>
    <row r="787" spans="2:19" s="43" customFormat="1" x14ac:dyDescent="0.2"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</row>
    <row r="788" spans="2:19" s="43" customFormat="1" x14ac:dyDescent="0.2"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</row>
    <row r="789" spans="2:19" s="43" customFormat="1" x14ac:dyDescent="0.2"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</row>
    <row r="790" spans="2:19" s="43" customFormat="1" x14ac:dyDescent="0.2"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</row>
    <row r="791" spans="2:19" s="43" customFormat="1" x14ac:dyDescent="0.2"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</row>
    <row r="792" spans="2:19" s="43" customFormat="1" x14ac:dyDescent="0.2"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</row>
    <row r="793" spans="2:19" s="43" customFormat="1" x14ac:dyDescent="0.2"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</row>
    <row r="794" spans="2:19" s="43" customFormat="1" x14ac:dyDescent="0.2"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</row>
    <row r="795" spans="2:19" s="43" customFormat="1" x14ac:dyDescent="0.2"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</row>
    <row r="796" spans="2:19" s="43" customFormat="1" x14ac:dyDescent="0.2"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</row>
    <row r="797" spans="2:19" s="43" customFormat="1" x14ac:dyDescent="0.2"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</row>
    <row r="798" spans="2:19" s="43" customFormat="1" x14ac:dyDescent="0.2"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</row>
    <row r="799" spans="2:19" s="43" customFormat="1" x14ac:dyDescent="0.2"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</row>
    <row r="800" spans="2:19" s="43" customFormat="1" x14ac:dyDescent="0.2"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</row>
    <row r="801" spans="2:19" s="43" customFormat="1" x14ac:dyDescent="0.2"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</row>
    <row r="802" spans="2:19" s="43" customFormat="1" x14ac:dyDescent="0.2"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</row>
    <row r="803" spans="2:19" s="43" customFormat="1" x14ac:dyDescent="0.2"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</row>
    <row r="804" spans="2:19" s="43" customFormat="1" x14ac:dyDescent="0.2"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</row>
    <row r="805" spans="2:19" s="43" customFormat="1" x14ac:dyDescent="0.2"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</row>
    <row r="806" spans="2:19" s="43" customFormat="1" x14ac:dyDescent="0.2"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</row>
    <row r="807" spans="2:19" s="43" customFormat="1" x14ac:dyDescent="0.2"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</row>
    <row r="808" spans="2:19" s="43" customFormat="1" x14ac:dyDescent="0.2"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</row>
    <row r="809" spans="2:19" s="43" customFormat="1" x14ac:dyDescent="0.2"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</row>
    <row r="810" spans="2:19" s="43" customFormat="1" x14ac:dyDescent="0.2"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</row>
    <row r="811" spans="2:19" s="43" customFormat="1" x14ac:dyDescent="0.2"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</row>
    <row r="812" spans="2:19" s="43" customFormat="1" x14ac:dyDescent="0.2"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</row>
    <row r="813" spans="2:19" s="43" customFormat="1" x14ac:dyDescent="0.2"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</row>
    <row r="814" spans="2:19" s="43" customFormat="1" x14ac:dyDescent="0.2"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</row>
    <row r="815" spans="2:19" s="43" customFormat="1" x14ac:dyDescent="0.2"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</row>
    <row r="816" spans="2:19" s="43" customFormat="1" x14ac:dyDescent="0.2"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</row>
    <row r="817" spans="2:19" s="43" customFormat="1" x14ac:dyDescent="0.2"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</row>
    <row r="818" spans="2:19" s="43" customFormat="1" x14ac:dyDescent="0.2"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</row>
    <row r="819" spans="2:19" s="43" customFormat="1" x14ac:dyDescent="0.2"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</row>
    <row r="820" spans="2:19" s="43" customFormat="1" x14ac:dyDescent="0.2"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</row>
    <row r="821" spans="2:19" s="43" customFormat="1" x14ac:dyDescent="0.2"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</row>
    <row r="822" spans="2:19" s="43" customFormat="1" x14ac:dyDescent="0.2"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</row>
    <row r="823" spans="2:19" s="43" customFormat="1" x14ac:dyDescent="0.2"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</row>
    <row r="824" spans="2:19" s="43" customFormat="1" x14ac:dyDescent="0.2"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</row>
    <row r="825" spans="2:19" s="43" customFormat="1" x14ac:dyDescent="0.2"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</row>
    <row r="826" spans="2:19" s="43" customFormat="1" x14ac:dyDescent="0.2"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</row>
    <row r="827" spans="2:19" s="43" customFormat="1" x14ac:dyDescent="0.2"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</row>
    <row r="828" spans="2:19" s="43" customFormat="1" x14ac:dyDescent="0.2"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</row>
    <row r="829" spans="2:19" s="43" customFormat="1" x14ac:dyDescent="0.2"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</row>
    <row r="830" spans="2:19" s="43" customFormat="1" x14ac:dyDescent="0.2"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</row>
    <row r="831" spans="2:19" s="43" customFormat="1" x14ac:dyDescent="0.2"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</row>
    <row r="832" spans="2:19" s="43" customFormat="1" x14ac:dyDescent="0.2"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</row>
    <row r="833" spans="2:19" s="43" customFormat="1" x14ac:dyDescent="0.2"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</row>
    <row r="834" spans="2:19" s="43" customFormat="1" x14ac:dyDescent="0.2"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</row>
    <row r="835" spans="2:19" s="43" customFormat="1" x14ac:dyDescent="0.2"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</row>
    <row r="836" spans="2:19" s="43" customFormat="1" x14ac:dyDescent="0.2"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</row>
    <row r="837" spans="2:19" s="43" customFormat="1" x14ac:dyDescent="0.2"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</row>
    <row r="838" spans="2:19" s="43" customFormat="1" x14ac:dyDescent="0.2"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</row>
    <row r="839" spans="2:19" s="43" customFormat="1" x14ac:dyDescent="0.2"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</row>
    <row r="840" spans="2:19" s="43" customFormat="1" x14ac:dyDescent="0.2"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</row>
    <row r="841" spans="2:19" s="43" customFormat="1" x14ac:dyDescent="0.2"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</row>
    <row r="842" spans="2:19" s="43" customFormat="1" x14ac:dyDescent="0.2"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</row>
    <row r="843" spans="2:19" s="43" customFormat="1" x14ac:dyDescent="0.2"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</row>
    <row r="844" spans="2:19" s="43" customFormat="1" x14ac:dyDescent="0.2"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</row>
    <row r="845" spans="2:19" s="43" customFormat="1" x14ac:dyDescent="0.2"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</row>
    <row r="846" spans="2:19" s="43" customFormat="1" x14ac:dyDescent="0.2"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</row>
    <row r="847" spans="2:19" s="43" customFormat="1" x14ac:dyDescent="0.2"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</row>
    <row r="848" spans="2:19" s="43" customFormat="1" x14ac:dyDescent="0.2"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</row>
    <row r="849" spans="2:19" s="43" customFormat="1" x14ac:dyDescent="0.2"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</row>
    <row r="850" spans="2:19" s="43" customFormat="1" x14ac:dyDescent="0.2"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</row>
    <row r="851" spans="2:19" s="43" customFormat="1" x14ac:dyDescent="0.2"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</row>
    <row r="852" spans="2:19" s="43" customFormat="1" x14ac:dyDescent="0.2"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</row>
    <row r="853" spans="2:19" s="43" customFormat="1" x14ac:dyDescent="0.2"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</row>
    <row r="854" spans="2:19" s="43" customFormat="1" x14ac:dyDescent="0.2"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</row>
    <row r="855" spans="2:19" s="43" customFormat="1" x14ac:dyDescent="0.2"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</row>
    <row r="856" spans="2:19" s="43" customFormat="1" x14ac:dyDescent="0.2"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</row>
    <row r="857" spans="2:19" s="43" customFormat="1" x14ac:dyDescent="0.2"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</row>
    <row r="858" spans="2:19" s="43" customFormat="1" x14ac:dyDescent="0.2"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</row>
    <row r="859" spans="2:19" s="43" customFormat="1" x14ac:dyDescent="0.2"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</row>
    <row r="860" spans="2:19" s="43" customFormat="1" x14ac:dyDescent="0.2"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</row>
    <row r="861" spans="2:19" s="43" customFormat="1" x14ac:dyDescent="0.2"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</row>
    <row r="862" spans="2:19" s="43" customFormat="1" x14ac:dyDescent="0.2"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</row>
    <row r="863" spans="2:19" s="43" customFormat="1" x14ac:dyDescent="0.2"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</row>
    <row r="864" spans="2:19" s="43" customFormat="1" x14ac:dyDescent="0.2"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</row>
    <row r="865" spans="2:19" s="43" customFormat="1" x14ac:dyDescent="0.2"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</row>
    <row r="866" spans="2:19" s="43" customFormat="1" x14ac:dyDescent="0.2"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</row>
    <row r="867" spans="2:19" s="43" customFormat="1" x14ac:dyDescent="0.2"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</row>
    <row r="868" spans="2:19" s="43" customFormat="1" x14ac:dyDescent="0.2"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</row>
    <row r="869" spans="2:19" s="43" customFormat="1" x14ac:dyDescent="0.2"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</row>
    <row r="870" spans="2:19" s="43" customFormat="1" x14ac:dyDescent="0.2"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</row>
    <row r="871" spans="2:19" s="43" customFormat="1" x14ac:dyDescent="0.2"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</row>
    <row r="872" spans="2:19" s="43" customFormat="1" x14ac:dyDescent="0.2"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</row>
    <row r="873" spans="2:19" s="43" customFormat="1" x14ac:dyDescent="0.2"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</row>
    <row r="874" spans="2:19" s="43" customFormat="1" x14ac:dyDescent="0.2"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</row>
    <row r="875" spans="2:19" s="43" customFormat="1" x14ac:dyDescent="0.2"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</row>
    <row r="876" spans="2:19" s="43" customFormat="1" x14ac:dyDescent="0.2"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</row>
    <row r="877" spans="2:19" s="43" customFormat="1" x14ac:dyDescent="0.2"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</row>
    <row r="878" spans="2:19" s="43" customFormat="1" x14ac:dyDescent="0.2"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</row>
    <row r="879" spans="2:19" s="43" customFormat="1" x14ac:dyDescent="0.2"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</row>
    <row r="880" spans="2:19" s="43" customFormat="1" x14ac:dyDescent="0.2"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</row>
    <row r="881" spans="2:19" s="43" customFormat="1" x14ac:dyDescent="0.2"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</row>
    <row r="882" spans="2:19" s="43" customFormat="1" x14ac:dyDescent="0.2"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</row>
    <row r="883" spans="2:19" s="43" customFormat="1" x14ac:dyDescent="0.2"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</row>
    <row r="884" spans="2:19" s="43" customFormat="1" x14ac:dyDescent="0.2"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</row>
    <row r="885" spans="2:19" s="43" customFormat="1" x14ac:dyDescent="0.2"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</row>
    <row r="886" spans="2:19" s="43" customFormat="1" x14ac:dyDescent="0.2"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</row>
    <row r="887" spans="2:19" s="43" customFormat="1" x14ac:dyDescent="0.2"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</row>
    <row r="888" spans="2:19" s="43" customFormat="1" x14ac:dyDescent="0.2"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</row>
    <row r="889" spans="2:19" s="43" customFormat="1" x14ac:dyDescent="0.2"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</row>
    <row r="890" spans="2:19" s="43" customFormat="1" x14ac:dyDescent="0.2"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</row>
    <row r="891" spans="2:19" s="43" customFormat="1" x14ac:dyDescent="0.2"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</row>
    <row r="892" spans="2:19" s="43" customFormat="1" x14ac:dyDescent="0.2"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</row>
    <row r="893" spans="2:19" s="43" customFormat="1" x14ac:dyDescent="0.2"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</row>
    <row r="894" spans="2:19" s="43" customFormat="1" x14ac:dyDescent="0.2"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</row>
    <row r="895" spans="2:19" s="43" customFormat="1" x14ac:dyDescent="0.2"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</row>
    <row r="896" spans="2:19" s="43" customFormat="1" x14ac:dyDescent="0.2"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</row>
    <row r="897" spans="2:19" s="43" customFormat="1" x14ac:dyDescent="0.2"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</row>
    <row r="898" spans="2:19" s="43" customFormat="1" x14ac:dyDescent="0.2"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</row>
    <row r="899" spans="2:19" s="43" customFormat="1" x14ac:dyDescent="0.2"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</row>
    <row r="900" spans="2:19" s="43" customFormat="1" x14ac:dyDescent="0.2"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</row>
    <row r="901" spans="2:19" s="43" customFormat="1" x14ac:dyDescent="0.2"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</row>
    <row r="902" spans="2:19" s="43" customFormat="1" x14ac:dyDescent="0.2"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</row>
    <row r="903" spans="2:19" s="43" customFormat="1" x14ac:dyDescent="0.2"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</row>
    <row r="904" spans="2:19" s="43" customFormat="1" x14ac:dyDescent="0.2"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</row>
    <row r="905" spans="2:19" s="43" customFormat="1" x14ac:dyDescent="0.2"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</row>
    <row r="906" spans="2:19" s="43" customFormat="1" x14ac:dyDescent="0.2"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</row>
    <row r="907" spans="2:19" s="43" customFormat="1" x14ac:dyDescent="0.2"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</row>
    <row r="908" spans="2:19" s="43" customFormat="1" x14ac:dyDescent="0.2"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</row>
    <row r="909" spans="2:19" s="43" customFormat="1" x14ac:dyDescent="0.2"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</row>
    <row r="910" spans="2:19" s="43" customFormat="1" x14ac:dyDescent="0.2"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</row>
    <row r="911" spans="2:19" s="43" customFormat="1" x14ac:dyDescent="0.2"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</row>
    <row r="912" spans="2:19" s="43" customFormat="1" x14ac:dyDescent="0.2"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</row>
    <row r="913" spans="2:19" s="43" customFormat="1" x14ac:dyDescent="0.2"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</row>
    <row r="914" spans="2:19" s="43" customFormat="1" x14ac:dyDescent="0.2"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</row>
    <row r="915" spans="2:19" s="43" customFormat="1" x14ac:dyDescent="0.2"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</row>
    <row r="916" spans="2:19" s="43" customFormat="1" x14ac:dyDescent="0.2"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</row>
    <row r="917" spans="2:19" s="43" customFormat="1" x14ac:dyDescent="0.2"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</row>
    <row r="918" spans="2:19" s="43" customFormat="1" x14ac:dyDescent="0.2"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</row>
    <row r="919" spans="2:19" s="43" customFormat="1" x14ac:dyDescent="0.2"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</row>
    <row r="920" spans="2:19" s="43" customFormat="1" x14ac:dyDescent="0.2"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</row>
    <row r="921" spans="2:19" s="43" customFormat="1" x14ac:dyDescent="0.2"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</row>
    <row r="922" spans="2:19" s="43" customFormat="1" x14ac:dyDescent="0.2"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</row>
    <row r="923" spans="2:19" s="43" customFormat="1" x14ac:dyDescent="0.2"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</row>
    <row r="924" spans="2:19" s="43" customFormat="1" x14ac:dyDescent="0.2"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</row>
    <row r="925" spans="2:19" s="43" customFormat="1" x14ac:dyDescent="0.2"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</row>
    <row r="926" spans="2:19" s="43" customFormat="1" x14ac:dyDescent="0.2"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</row>
    <row r="927" spans="2:19" s="43" customFormat="1" x14ac:dyDescent="0.2"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</row>
    <row r="928" spans="2:19" s="43" customFormat="1" x14ac:dyDescent="0.2"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</row>
    <row r="929" spans="2:19" s="43" customFormat="1" x14ac:dyDescent="0.2"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</row>
    <row r="930" spans="2:19" s="43" customFormat="1" x14ac:dyDescent="0.2"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</row>
    <row r="931" spans="2:19" s="43" customFormat="1" x14ac:dyDescent="0.2"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</row>
    <row r="932" spans="2:19" s="43" customFormat="1" x14ac:dyDescent="0.2"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</row>
    <row r="933" spans="2:19" s="43" customFormat="1" x14ac:dyDescent="0.2"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</row>
    <row r="934" spans="2:19" s="43" customFormat="1" x14ac:dyDescent="0.2"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</row>
    <row r="935" spans="2:19" s="43" customFormat="1" x14ac:dyDescent="0.2"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</row>
    <row r="936" spans="2:19" s="43" customFormat="1" x14ac:dyDescent="0.2"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</row>
    <row r="937" spans="2:19" s="43" customFormat="1" x14ac:dyDescent="0.2"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</row>
    <row r="938" spans="2:19" s="43" customFormat="1" x14ac:dyDescent="0.2"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</row>
    <row r="939" spans="2:19" s="43" customFormat="1" x14ac:dyDescent="0.2"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</row>
    <row r="940" spans="2:19" s="43" customFormat="1" x14ac:dyDescent="0.2"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</row>
    <row r="941" spans="2:19" s="43" customFormat="1" x14ac:dyDescent="0.2"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</row>
    <row r="942" spans="2:19" s="43" customFormat="1" x14ac:dyDescent="0.2"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</row>
    <row r="943" spans="2:19" s="43" customFormat="1" x14ac:dyDescent="0.2"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</row>
    <row r="944" spans="2:19" s="43" customFormat="1" x14ac:dyDescent="0.2"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</row>
    <row r="945" spans="2:19" s="43" customFormat="1" x14ac:dyDescent="0.2"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</row>
    <row r="946" spans="2:19" s="43" customFormat="1" x14ac:dyDescent="0.2"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</row>
    <row r="947" spans="2:19" s="43" customFormat="1" x14ac:dyDescent="0.2"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</row>
    <row r="948" spans="2:19" s="43" customFormat="1" x14ac:dyDescent="0.2"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</row>
    <row r="949" spans="2:19" s="43" customFormat="1" x14ac:dyDescent="0.2"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</row>
    <row r="950" spans="2:19" s="43" customFormat="1" x14ac:dyDescent="0.2"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</row>
    <row r="951" spans="2:19" s="43" customFormat="1" x14ac:dyDescent="0.2"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</row>
    <row r="952" spans="2:19" s="43" customFormat="1" x14ac:dyDescent="0.2"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</row>
    <row r="953" spans="2:19" s="43" customFormat="1" x14ac:dyDescent="0.2"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</row>
    <row r="954" spans="2:19" s="43" customFormat="1" x14ac:dyDescent="0.2"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</row>
    <row r="955" spans="2:19" s="43" customFormat="1" x14ac:dyDescent="0.2"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</row>
    <row r="956" spans="2:19" s="43" customFormat="1" x14ac:dyDescent="0.2"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</row>
    <row r="957" spans="2:19" s="43" customFormat="1" x14ac:dyDescent="0.2"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</row>
    <row r="958" spans="2:19" s="43" customFormat="1" x14ac:dyDescent="0.2"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</row>
    <row r="959" spans="2:19" s="43" customFormat="1" x14ac:dyDescent="0.2"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</row>
    <row r="960" spans="2:19" s="43" customFormat="1" x14ac:dyDescent="0.2"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</row>
    <row r="961" spans="2:19" s="43" customFormat="1" x14ac:dyDescent="0.2"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</row>
    <row r="962" spans="2:19" s="43" customFormat="1" x14ac:dyDescent="0.2"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</row>
    <row r="963" spans="2:19" s="43" customFormat="1" x14ac:dyDescent="0.2"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</row>
    <row r="964" spans="2:19" s="43" customFormat="1" x14ac:dyDescent="0.2"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</row>
    <row r="965" spans="2:19" s="43" customFormat="1" x14ac:dyDescent="0.2"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</row>
    <row r="966" spans="2:19" s="43" customFormat="1" x14ac:dyDescent="0.2"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</row>
    <row r="967" spans="2:19" s="43" customFormat="1" x14ac:dyDescent="0.2"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</row>
    <row r="968" spans="2:19" s="43" customFormat="1" x14ac:dyDescent="0.2"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</row>
    <row r="969" spans="2:19" s="43" customFormat="1" x14ac:dyDescent="0.2"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</row>
    <row r="970" spans="2:19" s="43" customFormat="1" x14ac:dyDescent="0.2"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</row>
    <row r="971" spans="2:19" s="43" customFormat="1" x14ac:dyDescent="0.2"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</row>
    <row r="972" spans="2:19" s="43" customFormat="1" x14ac:dyDescent="0.2"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</row>
    <row r="973" spans="2:19" s="43" customFormat="1" x14ac:dyDescent="0.2"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</row>
    <row r="974" spans="2:19" s="43" customFormat="1" x14ac:dyDescent="0.2"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</row>
    <row r="975" spans="2:19" s="43" customFormat="1" x14ac:dyDescent="0.2"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</row>
    <row r="976" spans="2:19" s="43" customFormat="1" x14ac:dyDescent="0.2"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</row>
    <row r="977" spans="2:19" s="43" customFormat="1" x14ac:dyDescent="0.2"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</row>
    <row r="978" spans="2:19" s="43" customFormat="1" x14ac:dyDescent="0.2"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</row>
    <row r="979" spans="2:19" s="43" customFormat="1" x14ac:dyDescent="0.2"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</row>
    <row r="980" spans="2:19" s="43" customFormat="1" x14ac:dyDescent="0.2"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</row>
    <row r="981" spans="2:19" s="43" customFormat="1" x14ac:dyDescent="0.2"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</row>
    <row r="982" spans="2:19" s="43" customFormat="1" x14ac:dyDescent="0.2"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</row>
    <row r="983" spans="2:19" s="43" customFormat="1" x14ac:dyDescent="0.2"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</row>
    <row r="984" spans="2:19" s="43" customFormat="1" x14ac:dyDescent="0.2"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</row>
    <row r="985" spans="2:19" s="43" customFormat="1" x14ac:dyDescent="0.2"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</row>
    <row r="986" spans="2:19" s="43" customFormat="1" x14ac:dyDescent="0.2"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</row>
    <row r="987" spans="2:19" s="43" customFormat="1" x14ac:dyDescent="0.2"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</row>
    <row r="988" spans="2:19" s="43" customFormat="1" x14ac:dyDescent="0.2"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</row>
    <row r="989" spans="2:19" s="43" customFormat="1" x14ac:dyDescent="0.2"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</row>
    <row r="990" spans="2:19" s="43" customFormat="1" x14ac:dyDescent="0.2"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</row>
    <row r="991" spans="2:19" s="43" customFormat="1" x14ac:dyDescent="0.2"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</row>
    <row r="992" spans="2:19" s="43" customFormat="1" x14ac:dyDescent="0.2"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</row>
    <row r="993" spans="2:19" s="43" customFormat="1" x14ac:dyDescent="0.2"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</row>
    <row r="994" spans="2:19" s="43" customFormat="1" x14ac:dyDescent="0.2">
      <c r="B994" s="44"/>
      <c r="C994" s="44"/>
      <c r="D994" s="44"/>
      <c r="E994" s="44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</row>
    <row r="995" spans="2:19" s="43" customFormat="1" x14ac:dyDescent="0.2">
      <c r="B995" s="44"/>
      <c r="C995" s="44"/>
      <c r="D995" s="44"/>
      <c r="E995" s="44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</row>
    <row r="996" spans="2:19" s="43" customFormat="1" x14ac:dyDescent="0.2">
      <c r="B996" s="44"/>
      <c r="C996" s="44"/>
      <c r="D996" s="44"/>
      <c r="E996" s="44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</row>
    <row r="997" spans="2:19" s="43" customFormat="1" x14ac:dyDescent="0.2">
      <c r="B997" s="44"/>
      <c r="C997" s="44"/>
      <c r="D997" s="44"/>
      <c r="E997" s="44"/>
      <c r="F997" s="44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</row>
    <row r="998" spans="2:19" s="43" customFormat="1" x14ac:dyDescent="0.2">
      <c r="B998" s="44"/>
      <c r="C998" s="44"/>
      <c r="D998" s="44"/>
      <c r="E998" s="44"/>
      <c r="F998" s="44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</row>
    <row r="999" spans="2:19" s="43" customFormat="1" x14ac:dyDescent="0.2">
      <c r="B999" s="44"/>
      <c r="C999" s="44"/>
      <c r="D999" s="44"/>
      <c r="E999" s="44"/>
      <c r="F999" s="44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</row>
    <row r="1000" spans="2:19" s="43" customFormat="1" x14ac:dyDescent="0.2">
      <c r="B1000" s="44"/>
      <c r="C1000" s="44"/>
      <c r="D1000" s="44"/>
      <c r="E1000" s="44"/>
      <c r="F1000" s="44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</row>
    <row r="1001" spans="2:19" s="43" customFormat="1" x14ac:dyDescent="0.2">
      <c r="B1001" s="44"/>
      <c r="C1001" s="44"/>
      <c r="D1001" s="44"/>
      <c r="E1001" s="44"/>
      <c r="F1001" s="44"/>
      <c r="G1001" s="44"/>
      <c r="H1001" s="44"/>
      <c r="I1001" s="44"/>
      <c r="J1001" s="44"/>
      <c r="K1001" s="44"/>
      <c r="L1001" s="44"/>
      <c r="M1001" s="44"/>
      <c r="N1001" s="44"/>
      <c r="O1001" s="44"/>
      <c r="P1001" s="44"/>
      <c r="Q1001" s="44"/>
      <c r="R1001" s="44"/>
      <c r="S1001" s="44"/>
    </row>
    <row r="1002" spans="2:19" s="43" customFormat="1" x14ac:dyDescent="0.2">
      <c r="B1002" s="44"/>
      <c r="C1002" s="44"/>
      <c r="D1002" s="44"/>
      <c r="E1002" s="44"/>
      <c r="F1002" s="44"/>
      <c r="G1002" s="44"/>
      <c r="H1002" s="44"/>
      <c r="I1002" s="44"/>
      <c r="J1002" s="44"/>
      <c r="K1002" s="44"/>
      <c r="L1002" s="44"/>
      <c r="M1002" s="44"/>
      <c r="N1002" s="44"/>
      <c r="O1002" s="44"/>
      <c r="P1002" s="44"/>
      <c r="Q1002" s="44"/>
      <c r="R1002" s="44"/>
      <c r="S1002" s="44"/>
    </row>
    <row r="1003" spans="2:19" s="43" customFormat="1" x14ac:dyDescent="0.2">
      <c r="B1003" s="44"/>
      <c r="C1003" s="44"/>
      <c r="D1003" s="44"/>
      <c r="E1003" s="44"/>
      <c r="F1003" s="44"/>
      <c r="G1003" s="44"/>
      <c r="H1003" s="44"/>
      <c r="I1003" s="44"/>
      <c r="J1003" s="44"/>
      <c r="K1003" s="44"/>
      <c r="L1003" s="44"/>
      <c r="M1003" s="44"/>
      <c r="N1003" s="44"/>
      <c r="O1003" s="44"/>
      <c r="P1003" s="44"/>
      <c r="Q1003" s="44"/>
      <c r="R1003" s="44"/>
      <c r="S1003" s="44"/>
    </row>
    <row r="1004" spans="2:19" s="43" customFormat="1" x14ac:dyDescent="0.2">
      <c r="B1004" s="44"/>
      <c r="C1004" s="44"/>
      <c r="D1004" s="44"/>
      <c r="E1004" s="44"/>
      <c r="F1004" s="44"/>
      <c r="G1004" s="44"/>
      <c r="H1004" s="44"/>
      <c r="I1004" s="44"/>
      <c r="J1004" s="44"/>
      <c r="K1004" s="44"/>
      <c r="L1004" s="44"/>
      <c r="M1004" s="44"/>
      <c r="N1004" s="44"/>
      <c r="O1004" s="44"/>
      <c r="P1004" s="44"/>
      <c r="Q1004" s="44"/>
      <c r="R1004" s="44"/>
      <c r="S1004" s="44"/>
    </row>
    <row r="1005" spans="2:19" s="43" customFormat="1" x14ac:dyDescent="0.2">
      <c r="B1005" s="44"/>
      <c r="C1005" s="44"/>
      <c r="D1005" s="44"/>
      <c r="E1005" s="44"/>
      <c r="F1005" s="44"/>
      <c r="G1005" s="44"/>
      <c r="H1005" s="44"/>
      <c r="I1005" s="44"/>
      <c r="J1005" s="44"/>
      <c r="K1005" s="44"/>
      <c r="L1005" s="44"/>
      <c r="M1005" s="44"/>
      <c r="N1005" s="44"/>
      <c r="O1005" s="44"/>
      <c r="P1005" s="44"/>
      <c r="Q1005" s="44"/>
      <c r="R1005" s="44"/>
      <c r="S1005" s="44"/>
    </row>
    <row r="1006" spans="2:19" s="43" customFormat="1" x14ac:dyDescent="0.2">
      <c r="B1006" s="44"/>
      <c r="C1006" s="44"/>
      <c r="D1006" s="44"/>
      <c r="E1006" s="44"/>
      <c r="F1006" s="44"/>
      <c r="G1006" s="44"/>
      <c r="H1006" s="44"/>
      <c r="I1006" s="44"/>
      <c r="J1006" s="44"/>
      <c r="K1006" s="44"/>
      <c r="L1006" s="44"/>
      <c r="M1006" s="44"/>
      <c r="N1006" s="44"/>
      <c r="O1006" s="44"/>
      <c r="P1006" s="44"/>
      <c r="Q1006" s="44"/>
      <c r="R1006" s="44"/>
      <c r="S1006" s="44"/>
    </row>
    <row r="1007" spans="2:19" s="43" customFormat="1" x14ac:dyDescent="0.2">
      <c r="B1007" s="44"/>
      <c r="C1007" s="44"/>
      <c r="D1007" s="44"/>
      <c r="E1007" s="44"/>
      <c r="F1007" s="44"/>
      <c r="G1007" s="44"/>
      <c r="H1007" s="44"/>
      <c r="I1007" s="44"/>
      <c r="J1007" s="44"/>
      <c r="K1007" s="44"/>
      <c r="L1007" s="44"/>
      <c r="M1007" s="44"/>
      <c r="N1007" s="44"/>
      <c r="O1007" s="44"/>
      <c r="P1007" s="44"/>
      <c r="Q1007" s="44"/>
      <c r="R1007" s="44"/>
      <c r="S1007" s="44"/>
    </row>
    <row r="1008" spans="2:19" s="43" customFormat="1" x14ac:dyDescent="0.2">
      <c r="B1008" s="44"/>
      <c r="C1008" s="44"/>
      <c r="D1008" s="44"/>
      <c r="E1008" s="44"/>
      <c r="F1008" s="44"/>
      <c r="G1008" s="44"/>
      <c r="H1008" s="44"/>
      <c r="I1008" s="44"/>
      <c r="J1008" s="44"/>
      <c r="K1008" s="44"/>
      <c r="L1008" s="44"/>
      <c r="M1008" s="44"/>
      <c r="N1008" s="44"/>
      <c r="O1008" s="44"/>
      <c r="P1008" s="44"/>
      <c r="Q1008" s="44"/>
      <c r="R1008" s="44"/>
      <c r="S1008" s="44"/>
    </row>
    <row r="1009" spans="2:19" s="43" customFormat="1" x14ac:dyDescent="0.2">
      <c r="B1009" s="44"/>
      <c r="C1009" s="44"/>
      <c r="D1009" s="44"/>
      <c r="E1009" s="44"/>
      <c r="F1009" s="44"/>
      <c r="G1009" s="44"/>
      <c r="H1009" s="44"/>
      <c r="I1009" s="44"/>
      <c r="J1009" s="44"/>
      <c r="K1009" s="44"/>
      <c r="L1009" s="44"/>
      <c r="M1009" s="44"/>
      <c r="N1009" s="44"/>
      <c r="O1009" s="44"/>
      <c r="P1009" s="44"/>
      <c r="Q1009" s="44"/>
      <c r="R1009" s="44"/>
      <c r="S1009" s="44"/>
    </row>
    <row r="1010" spans="2:19" s="43" customFormat="1" x14ac:dyDescent="0.2">
      <c r="B1010" s="44"/>
      <c r="C1010" s="44"/>
      <c r="D1010" s="44"/>
      <c r="E1010" s="44"/>
      <c r="F1010" s="44"/>
      <c r="G1010" s="44"/>
      <c r="H1010" s="44"/>
      <c r="I1010" s="44"/>
      <c r="J1010" s="44"/>
      <c r="K1010" s="44"/>
      <c r="L1010" s="44"/>
      <c r="M1010" s="44"/>
      <c r="N1010" s="44"/>
      <c r="O1010" s="44"/>
      <c r="P1010" s="44"/>
      <c r="Q1010" s="44"/>
      <c r="R1010" s="44"/>
      <c r="S1010" s="44"/>
    </row>
    <row r="1011" spans="2:19" s="43" customFormat="1" x14ac:dyDescent="0.2">
      <c r="B1011" s="44"/>
      <c r="C1011" s="44"/>
      <c r="D1011" s="44"/>
      <c r="E1011" s="44"/>
      <c r="F1011" s="44"/>
      <c r="G1011" s="44"/>
      <c r="H1011" s="44"/>
      <c r="I1011" s="44"/>
      <c r="J1011" s="44"/>
      <c r="K1011" s="44"/>
      <c r="L1011" s="44"/>
      <c r="M1011" s="44"/>
      <c r="N1011" s="44"/>
      <c r="O1011" s="44"/>
      <c r="P1011" s="44"/>
      <c r="Q1011" s="44"/>
      <c r="R1011" s="44"/>
      <c r="S1011" s="44"/>
    </row>
    <row r="1012" spans="2:19" s="43" customFormat="1" x14ac:dyDescent="0.2">
      <c r="B1012" s="44"/>
      <c r="C1012" s="44"/>
      <c r="D1012" s="44"/>
      <c r="E1012" s="44"/>
      <c r="F1012" s="44"/>
      <c r="G1012" s="44"/>
      <c r="H1012" s="44"/>
      <c r="I1012" s="44"/>
      <c r="J1012" s="44"/>
      <c r="K1012" s="44"/>
      <c r="L1012" s="44"/>
      <c r="M1012" s="44"/>
      <c r="N1012" s="44"/>
      <c r="O1012" s="44"/>
      <c r="P1012" s="44"/>
      <c r="Q1012" s="44"/>
      <c r="R1012" s="44"/>
      <c r="S1012" s="44"/>
    </row>
    <row r="1013" spans="2:19" s="43" customFormat="1" x14ac:dyDescent="0.2">
      <c r="B1013" s="44"/>
      <c r="C1013" s="44"/>
      <c r="D1013" s="44"/>
      <c r="E1013" s="44"/>
      <c r="F1013" s="44"/>
      <c r="G1013" s="44"/>
      <c r="H1013" s="44"/>
      <c r="I1013" s="44"/>
      <c r="J1013" s="44"/>
      <c r="K1013" s="44"/>
      <c r="L1013" s="44"/>
      <c r="M1013" s="44"/>
      <c r="N1013" s="44"/>
      <c r="O1013" s="44"/>
      <c r="P1013" s="44"/>
      <c r="Q1013" s="44"/>
      <c r="R1013" s="44"/>
      <c r="S1013" s="44"/>
    </row>
    <row r="1014" spans="2:19" s="43" customFormat="1" x14ac:dyDescent="0.2">
      <c r="B1014" s="44"/>
      <c r="C1014" s="44"/>
      <c r="D1014" s="44"/>
      <c r="E1014" s="44"/>
      <c r="F1014" s="44"/>
      <c r="G1014" s="44"/>
      <c r="H1014" s="44"/>
      <c r="I1014" s="44"/>
      <c r="J1014" s="44"/>
      <c r="K1014" s="44"/>
      <c r="L1014" s="44"/>
      <c r="M1014" s="44"/>
      <c r="N1014" s="44"/>
      <c r="O1014" s="44"/>
      <c r="P1014" s="44"/>
      <c r="Q1014" s="44"/>
      <c r="R1014" s="44"/>
      <c r="S1014" s="44"/>
    </row>
    <row r="1015" spans="2:19" s="43" customFormat="1" x14ac:dyDescent="0.2">
      <c r="B1015" s="44"/>
      <c r="C1015" s="44"/>
      <c r="D1015" s="44"/>
      <c r="E1015" s="44"/>
      <c r="F1015" s="44"/>
      <c r="G1015" s="44"/>
      <c r="H1015" s="44"/>
      <c r="I1015" s="44"/>
      <c r="J1015" s="44"/>
      <c r="K1015" s="44"/>
      <c r="L1015" s="44"/>
      <c r="M1015" s="44"/>
      <c r="N1015" s="44"/>
      <c r="O1015" s="44"/>
      <c r="P1015" s="44"/>
      <c r="Q1015" s="44"/>
      <c r="R1015" s="44"/>
      <c r="S1015" s="44"/>
    </row>
    <row r="1016" spans="2:19" s="43" customFormat="1" x14ac:dyDescent="0.2">
      <c r="B1016" s="44"/>
      <c r="C1016" s="44"/>
      <c r="D1016" s="44"/>
      <c r="E1016" s="44"/>
      <c r="F1016" s="44"/>
      <c r="G1016" s="44"/>
      <c r="H1016" s="44"/>
      <c r="I1016" s="44"/>
      <c r="J1016" s="44"/>
      <c r="K1016" s="44"/>
      <c r="L1016" s="44"/>
      <c r="M1016" s="44"/>
      <c r="N1016" s="44"/>
      <c r="O1016" s="44"/>
      <c r="P1016" s="44"/>
      <c r="Q1016" s="44"/>
      <c r="R1016" s="44"/>
      <c r="S1016" s="44"/>
    </row>
    <row r="1017" spans="2:19" s="43" customFormat="1" x14ac:dyDescent="0.2">
      <c r="B1017" s="44"/>
      <c r="C1017" s="44"/>
      <c r="D1017" s="44"/>
      <c r="E1017" s="44"/>
      <c r="F1017" s="44"/>
      <c r="G1017" s="44"/>
      <c r="H1017" s="44"/>
      <c r="I1017" s="44"/>
      <c r="J1017" s="44"/>
      <c r="K1017" s="44"/>
      <c r="L1017" s="44"/>
      <c r="M1017" s="44"/>
      <c r="N1017" s="44"/>
      <c r="O1017" s="44"/>
      <c r="P1017" s="44"/>
      <c r="Q1017" s="44"/>
      <c r="R1017" s="44"/>
      <c r="S1017" s="44"/>
    </row>
    <row r="1018" spans="2:19" s="43" customFormat="1" x14ac:dyDescent="0.2">
      <c r="B1018" s="44"/>
      <c r="C1018" s="44"/>
      <c r="D1018" s="44"/>
      <c r="E1018" s="44"/>
      <c r="F1018" s="44"/>
      <c r="G1018" s="44"/>
      <c r="H1018" s="44"/>
      <c r="I1018" s="44"/>
      <c r="J1018" s="44"/>
      <c r="K1018" s="44"/>
      <c r="L1018" s="44"/>
      <c r="M1018" s="44"/>
      <c r="N1018" s="44"/>
      <c r="O1018" s="44"/>
      <c r="P1018" s="44"/>
      <c r="Q1018" s="44"/>
      <c r="R1018" s="44"/>
      <c r="S1018" s="44"/>
    </row>
    <row r="1019" spans="2:19" s="43" customFormat="1" x14ac:dyDescent="0.2">
      <c r="B1019" s="44"/>
      <c r="C1019" s="44"/>
      <c r="D1019" s="44"/>
      <c r="E1019" s="44"/>
      <c r="F1019" s="44"/>
      <c r="G1019" s="44"/>
      <c r="H1019" s="44"/>
      <c r="I1019" s="44"/>
      <c r="J1019" s="44"/>
      <c r="K1019" s="44"/>
      <c r="L1019" s="44"/>
      <c r="M1019" s="44"/>
      <c r="N1019" s="44"/>
      <c r="O1019" s="44"/>
      <c r="P1019" s="44"/>
      <c r="Q1019" s="44"/>
      <c r="R1019" s="44"/>
      <c r="S1019" s="44"/>
    </row>
    <row r="1020" spans="2:19" s="43" customFormat="1" x14ac:dyDescent="0.2">
      <c r="B1020" s="44"/>
      <c r="C1020" s="44"/>
      <c r="D1020" s="44"/>
      <c r="E1020" s="44"/>
      <c r="F1020" s="44"/>
      <c r="G1020" s="44"/>
      <c r="H1020" s="44"/>
      <c r="I1020" s="44"/>
      <c r="J1020" s="44"/>
      <c r="K1020" s="44"/>
      <c r="L1020" s="44"/>
      <c r="M1020" s="44"/>
      <c r="N1020" s="44"/>
      <c r="O1020" s="44"/>
      <c r="P1020" s="44"/>
      <c r="Q1020" s="44"/>
      <c r="R1020" s="44"/>
      <c r="S1020" s="44"/>
    </row>
    <row r="1021" spans="2:19" s="43" customFormat="1" x14ac:dyDescent="0.2">
      <c r="B1021" s="44"/>
      <c r="C1021" s="44"/>
      <c r="D1021" s="44"/>
      <c r="E1021" s="44"/>
      <c r="F1021" s="44"/>
      <c r="G1021" s="44"/>
      <c r="H1021" s="44"/>
      <c r="I1021" s="44"/>
      <c r="J1021" s="44"/>
      <c r="K1021" s="44"/>
      <c r="L1021" s="44"/>
      <c r="M1021" s="44"/>
      <c r="N1021" s="44"/>
      <c r="O1021" s="44"/>
      <c r="P1021" s="44"/>
      <c r="Q1021" s="44"/>
      <c r="R1021" s="44"/>
      <c r="S1021" s="44"/>
    </row>
    <row r="1022" spans="2:19" s="43" customFormat="1" x14ac:dyDescent="0.2">
      <c r="B1022" s="44"/>
      <c r="C1022" s="44"/>
      <c r="D1022" s="44"/>
      <c r="E1022" s="44"/>
      <c r="F1022" s="44"/>
      <c r="G1022" s="44"/>
      <c r="H1022" s="44"/>
      <c r="I1022" s="44"/>
      <c r="J1022" s="44"/>
      <c r="K1022" s="44"/>
      <c r="L1022" s="44"/>
      <c r="M1022" s="44"/>
      <c r="N1022" s="44"/>
      <c r="O1022" s="44"/>
      <c r="P1022" s="44"/>
      <c r="Q1022" s="44"/>
      <c r="R1022" s="44"/>
      <c r="S1022" s="44"/>
    </row>
    <row r="1023" spans="2:19" s="43" customFormat="1" x14ac:dyDescent="0.2">
      <c r="B1023" s="44"/>
      <c r="C1023" s="44"/>
      <c r="D1023" s="44"/>
      <c r="E1023" s="44"/>
      <c r="F1023" s="44"/>
      <c r="G1023" s="44"/>
      <c r="H1023" s="44"/>
      <c r="I1023" s="44"/>
      <c r="J1023" s="44"/>
      <c r="K1023" s="44"/>
      <c r="L1023" s="44"/>
      <c r="M1023" s="44"/>
      <c r="N1023" s="44"/>
      <c r="O1023" s="44"/>
      <c r="P1023" s="44"/>
      <c r="Q1023" s="44"/>
      <c r="R1023" s="44"/>
      <c r="S1023" s="44"/>
    </row>
    <row r="1024" spans="2:19" s="43" customFormat="1" x14ac:dyDescent="0.2">
      <c r="B1024" s="44"/>
      <c r="C1024" s="44"/>
      <c r="D1024" s="44"/>
      <c r="E1024" s="44"/>
      <c r="F1024" s="44"/>
      <c r="G1024" s="44"/>
      <c r="H1024" s="44"/>
      <c r="I1024" s="44"/>
      <c r="J1024" s="44"/>
      <c r="K1024" s="44"/>
      <c r="L1024" s="44"/>
      <c r="M1024" s="44"/>
      <c r="N1024" s="44"/>
      <c r="O1024" s="44"/>
      <c r="P1024" s="44"/>
      <c r="Q1024" s="44"/>
      <c r="R1024" s="44"/>
      <c r="S1024" s="44"/>
    </row>
    <row r="1025" spans="2:19" s="43" customFormat="1" x14ac:dyDescent="0.2">
      <c r="B1025" s="44"/>
      <c r="C1025" s="44"/>
      <c r="D1025" s="44"/>
      <c r="E1025" s="44"/>
      <c r="F1025" s="44"/>
      <c r="G1025" s="44"/>
      <c r="H1025" s="44"/>
      <c r="I1025" s="44"/>
      <c r="J1025" s="44"/>
      <c r="K1025" s="44"/>
      <c r="L1025" s="44"/>
      <c r="M1025" s="44"/>
      <c r="N1025" s="44"/>
      <c r="O1025" s="44"/>
      <c r="P1025" s="44"/>
      <c r="Q1025" s="44"/>
      <c r="R1025" s="44"/>
      <c r="S1025" s="44"/>
    </row>
    <row r="1026" spans="2:19" s="43" customFormat="1" x14ac:dyDescent="0.2">
      <c r="B1026" s="44"/>
      <c r="C1026" s="44"/>
      <c r="D1026" s="44"/>
      <c r="E1026" s="44"/>
      <c r="F1026" s="44"/>
      <c r="G1026" s="44"/>
      <c r="H1026" s="44"/>
      <c r="I1026" s="44"/>
      <c r="J1026" s="44"/>
      <c r="K1026" s="44"/>
      <c r="L1026" s="44"/>
      <c r="M1026" s="44"/>
      <c r="N1026" s="44"/>
      <c r="O1026" s="44"/>
      <c r="P1026" s="44"/>
      <c r="Q1026" s="44"/>
      <c r="R1026" s="44"/>
      <c r="S1026" s="44"/>
    </row>
    <row r="1027" spans="2:19" s="43" customFormat="1" x14ac:dyDescent="0.2">
      <c r="B1027" s="44"/>
      <c r="C1027" s="44"/>
      <c r="D1027" s="44"/>
      <c r="E1027" s="44"/>
      <c r="F1027" s="44"/>
      <c r="G1027" s="44"/>
      <c r="H1027" s="44"/>
      <c r="I1027" s="44"/>
      <c r="J1027" s="44"/>
      <c r="K1027" s="44"/>
      <c r="L1027" s="44"/>
      <c r="M1027" s="44"/>
      <c r="N1027" s="44"/>
      <c r="O1027" s="44"/>
      <c r="P1027" s="44"/>
      <c r="Q1027" s="44"/>
      <c r="R1027" s="44"/>
      <c r="S1027" s="44"/>
    </row>
    <row r="1028" spans="2:19" s="43" customFormat="1" x14ac:dyDescent="0.2">
      <c r="B1028" s="44"/>
      <c r="C1028" s="44"/>
      <c r="D1028" s="44"/>
      <c r="E1028" s="44"/>
      <c r="F1028" s="44"/>
      <c r="G1028" s="44"/>
      <c r="H1028" s="44"/>
      <c r="I1028" s="44"/>
      <c r="J1028" s="44"/>
      <c r="K1028" s="44"/>
      <c r="L1028" s="44"/>
      <c r="M1028" s="44"/>
      <c r="N1028" s="44"/>
      <c r="O1028" s="44"/>
      <c r="P1028" s="44"/>
      <c r="Q1028" s="44"/>
      <c r="R1028" s="44"/>
      <c r="S1028" s="44"/>
    </row>
    <row r="1029" spans="2:19" s="43" customFormat="1" x14ac:dyDescent="0.2">
      <c r="B1029" s="44"/>
      <c r="C1029" s="44"/>
      <c r="D1029" s="44"/>
      <c r="E1029" s="44"/>
      <c r="F1029" s="44"/>
      <c r="G1029" s="44"/>
      <c r="H1029" s="44"/>
      <c r="I1029" s="44"/>
      <c r="J1029" s="44"/>
      <c r="K1029" s="44"/>
      <c r="L1029" s="44"/>
      <c r="M1029" s="44"/>
      <c r="N1029" s="44"/>
      <c r="O1029" s="44"/>
      <c r="P1029" s="44"/>
      <c r="Q1029" s="44"/>
      <c r="R1029" s="44"/>
      <c r="S1029" s="44"/>
    </row>
    <row r="1030" spans="2:19" s="43" customFormat="1" x14ac:dyDescent="0.2">
      <c r="B1030" s="44"/>
      <c r="C1030" s="44"/>
      <c r="D1030" s="44"/>
      <c r="E1030" s="44"/>
      <c r="F1030" s="44"/>
      <c r="G1030" s="44"/>
      <c r="H1030" s="44"/>
      <c r="I1030" s="44"/>
      <c r="J1030" s="44"/>
      <c r="K1030" s="44"/>
      <c r="L1030" s="44"/>
      <c r="M1030" s="44"/>
      <c r="N1030" s="44"/>
      <c r="O1030" s="44"/>
      <c r="P1030" s="44"/>
      <c r="Q1030" s="44"/>
      <c r="R1030" s="44"/>
      <c r="S1030" s="44"/>
    </row>
    <row r="1031" spans="2:19" s="43" customFormat="1" x14ac:dyDescent="0.2">
      <c r="B1031" s="44"/>
      <c r="C1031" s="44"/>
      <c r="D1031" s="44"/>
      <c r="E1031" s="44"/>
      <c r="F1031" s="44"/>
      <c r="G1031" s="44"/>
      <c r="H1031" s="44"/>
      <c r="I1031" s="44"/>
      <c r="J1031" s="44"/>
      <c r="K1031" s="44"/>
      <c r="L1031" s="44"/>
      <c r="M1031" s="44"/>
      <c r="N1031" s="44"/>
      <c r="O1031" s="44"/>
      <c r="P1031" s="44"/>
      <c r="Q1031" s="44"/>
      <c r="R1031" s="44"/>
      <c r="S1031" s="44"/>
    </row>
    <row r="1032" spans="2:19" s="43" customFormat="1" x14ac:dyDescent="0.2">
      <c r="B1032" s="44"/>
      <c r="C1032" s="44"/>
      <c r="D1032" s="44"/>
      <c r="E1032" s="44"/>
      <c r="F1032" s="44"/>
      <c r="G1032" s="44"/>
      <c r="H1032" s="44"/>
      <c r="I1032" s="44"/>
      <c r="J1032" s="44"/>
      <c r="K1032" s="44"/>
      <c r="L1032" s="44"/>
      <c r="M1032" s="44"/>
      <c r="N1032" s="44"/>
      <c r="O1032" s="44"/>
      <c r="P1032" s="44"/>
      <c r="Q1032" s="44"/>
      <c r="R1032" s="44"/>
      <c r="S1032" s="44"/>
    </row>
    <row r="1033" spans="2:19" s="43" customFormat="1" x14ac:dyDescent="0.2">
      <c r="B1033" s="44"/>
      <c r="C1033" s="44"/>
      <c r="D1033" s="44"/>
      <c r="E1033" s="44"/>
      <c r="F1033" s="44"/>
      <c r="G1033" s="44"/>
      <c r="H1033" s="44"/>
      <c r="I1033" s="44"/>
      <c r="J1033" s="44"/>
      <c r="K1033" s="44"/>
      <c r="L1033" s="44"/>
      <c r="M1033" s="44"/>
      <c r="N1033" s="44"/>
      <c r="O1033" s="44"/>
      <c r="P1033" s="44"/>
      <c r="Q1033" s="44"/>
      <c r="R1033" s="44"/>
      <c r="S1033" s="44"/>
    </row>
    <row r="1034" spans="2:19" s="43" customFormat="1" x14ac:dyDescent="0.2">
      <c r="B1034" s="44"/>
      <c r="C1034" s="44"/>
      <c r="D1034" s="44"/>
      <c r="E1034" s="44"/>
      <c r="F1034" s="44"/>
      <c r="G1034" s="44"/>
      <c r="H1034" s="44"/>
      <c r="I1034" s="44"/>
      <c r="J1034" s="44"/>
      <c r="K1034" s="44"/>
      <c r="L1034" s="44"/>
      <c r="M1034" s="44"/>
      <c r="N1034" s="44"/>
      <c r="O1034" s="44"/>
      <c r="P1034" s="44"/>
      <c r="Q1034" s="44"/>
      <c r="R1034" s="44"/>
      <c r="S1034" s="44"/>
    </row>
    <row r="1035" spans="2:19" s="43" customFormat="1" x14ac:dyDescent="0.2">
      <c r="B1035" s="44"/>
      <c r="C1035" s="44"/>
      <c r="D1035" s="44"/>
      <c r="E1035" s="44"/>
      <c r="F1035" s="44"/>
      <c r="G1035" s="44"/>
      <c r="H1035" s="44"/>
      <c r="I1035" s="44"/>
      <c r="J1035" s="44"/>
      <c r="K1035" s="44"/>
      <c r="L1035" s="44"/>
      <c r="M1035" s="44"/>
      <c r="N1035" s="44"/>
      <c r="O1035" s="44"/>
      <c r="P1035" s="44"/>
      <c r="Q1035" s="44"/>
      <c r="R1035" s="44"/>
      <c r="S1035" s="44"/>
    </row>
    <row r="1036" spans="2:19" s="43" customFormat="1" x14ac:dyDescent="0.2">
      <c r="B1036" s="44"/>
      <c r="C1036" s="44"/>
      <c r="D1036" s="44"/>
      <c r="E1036" s="44"/>
      <c r="F1036" s="44"/>
      <c r="G1036" s="44"/>
      <c r="H1036" s="44"/>
      <c r="I1036" s="44"/>
      <c r="J1036" s="44"/>
      <c r="K1036" s="44"/>
      <c r="L1036" s="44"/>
      <c r="M1036" s="44"/>
      <c r="N1036" s="44"/>
      <c r="O1036" s="44"/>
      <c r="P1036" s="44"/>
      <c r="Q1036" s="44"/>
      <c r="R1036" s="44"/>
      <c r="S1036" s="44"/>
    </row>
    <row r="1037" spans="2:19" s="43" customFormat="1" x14ac:dyDescent="0.2">
      <c r="B1037" s="44"/>
      <c r="C1037" s="44"/>
      <c r="D1037" s="44"/>
      <c r="E1037" s="44"/>
      <c r="F1037" s="44"/>
      <c r="G1037" s="44"/>
      <c r="H1037" s="44"/>
      <c r="I1037" s="44"/>
      <c r="J1037" s="44"/>
      <c r="K1037" s="44"/>
      <c r="L1037" s="44"/>
      <c r="M1037" s="44"/>
      <c r="N1037" s="44"/>
      <c r="O1037" s="44"/>
      <c r="P1037" s="44"/>
      <c r="Q1037" s="44"/>
      <c r="R1037" s="44"/>
      <c r="S1037" s="44"/>
    </row>
    <row r="1038" spans="2:19" s="43" customFormat="1" x14ac:dyDescent="0.2">
      <c r="B1038" s="44"/>
      <c r="C1038" s="44"/>
      <c r="D1038" s="44"/>
      <c r="E1038" s="44"/>
      <c r="F1038" s="44"/>
      <c r="G1038" s="44"/>
      <c r="H1038" s="44"/>
      <c r="I1038" s="44"/>
      <c r="J1038" s="44"/>
      <c r="K1038" s="44"/>
      <c r="L1038" s="44"/>
      <c r="M1038" s="44"/>
      <c r="N1038" s="44"/>
      <c r="O1038" s="44"/>
      <c r="P1038" s="44"/>
      <c r="Q1038" s="44"/>
      <c r="R1038" s="44"/>
      <c r="S1038" s="44"/>
    </row>
    <row r="1039" spans="2:19" s="43" customFormat="1" x14ac:dyDescent="0.2">
      <c r="B1039" s="44"/>
      <c r="C1039" s="44"/>
      <c r="D1039" s="44"/>
      <c r="E1039" s="44"/>
      <c r="F1039" s="44"/>
      <c r="G1039" s="44"/>
      <c r="H1039" s="44"/>
      <c r="I1039" s="44"/>
      <c r="J1039" s="44"/>
      <c r="K1039" s="44"/>
      <c r="L1039" s="44"/>
      <c r="M1039" s="44"/>
      <c r="N1039" s="44"/>
      <c r="O1039" s="44"/>
      <c r="P1039" s="44"/>
      <c r="Q1039" s="44"/>
      <c r="R1039" s="44"/>
      <c r="S1039" s="44"/>
    </row>
  </sheetData>
  <mergeCells count="28">
    <mergeCell ref="BH40:BI40"/>
    <mergeCell ref="BJ40:BK40"/>
    <mergeCell ref="AI30:AJ30"/>
    <mergeCell ref="AG35:AH35"/>
    <mergeCell ref="AI35:AJ35"/>
    <mergeCell ref="BF40:BG40"/>
    <mergeCell ref="BD40:BE40"/>
    <mergeCell ref="BB40:BC40"/>
    <mergeCell ref="AZ40:BA40"/>
    <mergeCell ref="AT40:AU40"/>
    <mergeCell ref="AV40:AW40"/>
    <mergeCell ref="AX40:AY40"/>
    <mergeCell ref="AK35:AL35"/>
    <mergeCell ref="AM35:AN35"/>
    <mergeCell ref="AP40:AQ40"/>
    <mergeCell ref="AR40:AS40"/>
    <mergeCell ref="A1:T1"/>
    <mergeCell ref="A2:T2"/>
    <mergeCell ref="A4:A7"/>
    <mergeCell ref="S4:T5"/>
    <mergeCell ref="C4:F5"/>
    <mergeCell ref="G4:J5"/>
    <mergeCell ref="K4:N5"/>
    <mergeCell ref="O4:R5"/>
    <mergeCell ref="AH40:AI40"/>
    <mergeCell ref="AJ40:AK40"/>
    <mergeCell ref="AL40:AM40"/>
    <mergeCell ref="AN40:AO40"/>
  </mergeCells>
  <pageMargins left="0.7" right="0.7" top="0.75" bottom="0.75" header="0.3" footer="0.3"/>
  <pageSetup scale="46" orientation="portrait" horizontalDpi="4294967295" verticalDpi="4294967295" r:id="rId1"/>
  <colBreaks count="1" manualBreakCount="1">
    <brk id="21" max="1048575" man="1"/>
  </colBreaks>
  <ignoredErrors>
    <ignoredError sqref="AX42:AX44 AY42:BG45 L11:L30 S8:T19 S20:T21 S23:T31 T2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3.17</vt:lpstr>
      <vt:lpstr>'3.17'!Print_Area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2026-01-15T03:02:14Z</cp:lastPrinted>
  <dcterms:created xsi:type="dcterms:W3CDTF">2019-07-22T06:02:33Z</dcterms:created>
  <dcterms:modified xsi:type="dcterms:W3CDTF">2026-01-15T03:02:24Z</dcterms:modified>
</cp:coreProperties>
</file>