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5\Final\Pension\"/>
    </mc:Choice>
  </mc:AlternateContent>
  <xr:revisionPtr revIDLastSave="0" documentId="13_ncr:1_{D275652E-4C24-4EAD-8246-A30AF238EDA1}" xr6:coauthVersionLast="47" xr6:coauthVersionMax="47" xr10:uidLastSave="{00000000-0000-0000-0000-000000000000}"/>
  <bookViews>
    <workbookView xWindow="-120" yWindow="-120" windowWidth="29040" windowHeight="15720" tabRatio="752" xr2:uid="{00000000-000D-0000-FFFF-FFFF00000000}"/>
  </bookViews>
  <sheets>
    <sheet name="18.10" sheetId="10" r:id="rId1"/>
  </sheets>
  <definedNames>
    <definedName name="_xlnm.Print_Area" localSheetId="0">'18.10'!$A$1:$I$24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22" roundtripDataChecksum="fkOimQmwXAp2X4Idi2I5zrAWog9iQuypB84L36zwUFs="/>
    </ext>
  </extLst>
</workbook>
</file>

<file path=xl/calcChain.xml><?xml version="1.0" encoding="utf-8"?>
<calcChain xmlns="http://schemas.openxmlformats.org/spreadsheetml/2006/main">
  <c r="F11" i="10" l="1"/>
  <c r="F7" i="10"/>
  <c r="F8" i="10"/>
  <c r="G8" i="10"/>
  <c r="G21" i="10"/>
  <c r="D21" i="10"/>
  <c r="F21" i="10" s="1"/>
  <c r="G20" i="10"/>
  <c r="D20" i="10"/>
  <c r="F20" i="10" s="1"/>
  <c r="G19" i="10"/>
  <c r="D19" i="10"/>
  <c r="F19" i="10" s="1"/>
  <c r="G18" i="10"/>
  <c r="D18" i="10"/>
  <c r="F18" i="10" s="1"/>
  <c r="G17" i="10"/>
  <c r="D17" i="10"/>
  <c r="F17" i="10" s="1"/>
  <c r="G16" i="10"/>
  <c r="D16" i="10"/>
  <c r="F16" i="10" s="1"/>
  <c r="G15" i="10"/>
  <c r="D15" i="10"/>
  <c r="F15" i="10" s="1"/>
  <c r="G14" i="10"/>
  <c r="D14" i="10"/>
  <c r="F14" i="10" s="1"/>
  <c r="G13" i="10"/>
  <c r="D13" i="10"/>
  <c r="F13" i="10" s="1"/>
  <c r="G12" i="10"/>
  <c r="D12" i="10"/>
  <c r="F12" i="10" s="1"/>
  <c r="G11" i="10"/>
  <c r="D11" i="10"/>
  <c r="G10" i="10"/>
  <c r="D10" i="10"/>
  <c r="F10" i="10" s="1"/>
  <c r="G9" i="10"/>
  <c r="D9" i="10"/>
  <c r="F9" i="10" s="1"/>
  <c r="D8" i="10"/>
  <c r="D7" i="10"/>
</calcChain>
</file>

<file path=xl/sharedStrings.xml><?xml version="1.0" encoding="utf-8"?>
<sst xmlns="http://schemas.openxmlformats.org/spreadsheetml/2006/main" count="18" uniqueCount="18">
  <si>
    <t>% share</t>
  </si>
  <si>
    <t>% change</t>
  </si>
  <si>
    <t>ޖުމްލަ</t>
  </si>
  <si>
    <t>Total</t>
  </si>
  <si>
    <t>މަޢުލޫމާތު ދެއްވި ފަރާތް: މޯލްޑިވްސް ޕެންޝަން އެޑްމިނިސްޓްރޭޝަން</t>
  </si>
  <si>
    <t>Source: Maldives Pension Administration</t>
  </si>
  <si>
    <t>TABLE   18.10:  AMOUNT OF CONTRIBUTION TO RETIREMENT PENSION SCHEME BY SECTOR, 2010 - 2024</t>
  </si>
  <si>
    <t>Year</t>
  </si>
  <si>
    <t>Public sector</t>
  </si>
  <si>
    <t>Private Sector</t>
  </si>
  <si>
    <t>Public</t>
  </si>
  <si>
    <t>އަހަރު</t>
  </si>
  <si>
    <t>ޕަބްލިކް ސެކްޓަރ</t>
  </si>
  <si>
    <t>ޕްރައިވެޓް ސެކްޓަރ</t>
  </si>
  <si>
    <t>އިން ސައްތަ</t>
  </si>
  <si>
    <t>_</t>
  </si>
  <si>
    <t>ބަދަލުވި އިންސައްތަ</t>
  </si>
  <si>
    <t>ތާވަލު 18.10 :ރިޓަޔަރމަންޓް ޕެންޝަން ސްކީމްއަށް ޕަބްލިކް އަދި ޕްރައިވެޓް ސެކްޓަރއިން ފައިސާދެއްކި މިންވަރު، 2010 - 2024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</si>
</sst>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scheme val="minor"/>
    </font>
    <font>
      <b/>
      <sz val="11"/>
      <color rgb="FF000000"/>
      <name val="Faruma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Faruma"/>
    </font>
    <font>
      <i/>
      <sz val="9"/>
      <color rgb="FF000000"/>
      <name val="Calibri"/>
      <family val="2"/>
    </font>
    <font>
      <sz val="9"/>
      <color rgb="FF000000"/>
      <name val="Faruma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/>
      <bottom style="thin">
        <color indexed="64"/>
      </bottom>
      <diagonal/>
    </border>
    <border>
      <left style="hair">
        <color rgb="FF000000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2" borderId="4" xfId="0" applyFont="1" applyFill="1" applyBorder="1"/>
    <xf numFmtId="0" fontId="4" fillId="2" borderId="4" xfId="0" applyFont="1" applyFill="1" applyBorder="1"/>
    <xf numFmtId="3" fontId="4" fillId="2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/>
    <xf numFmtId="0" fontId="6" fillId="2" borderId="4" xfId="0" applyFont="1" applyFill="1" applyBorder="1"/>
    <xf numFmtId="0" fontId="7" fillId="2" borderId="4" xfId="0" applyFont="1" applyFill="1" applyBorder="1"/>
    <xf numFmtId="0" fontId="4" fillId="2" borderId="13" xfId="0" applyFont="1" applyFill="1" applyBorder="1" applyAlignment="1">
      <alignment horizontal="right"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1" fontId="3" fillId="2" borderId="12" xfId="0" applyNumberFormat="1" applyFont="1" applyFill="1" applyBorder="1" applyAlignment="1">
      <alignment horizontal="right" vertical="center"/>
    </xf>
    <xf numFmtId="1" fontId="3" fillId="2" borderId="4" xfId="0" applyNumberFormat="1" applyFont="1" applyFill="1" applyBorder="1" applyAlignment="1">
      <alignment horizontal="right" vertical="center"/>
    </xf>
    <xf numFmtId="1" fontId="3" fillId="2" borderId="11" xfId="0" applyNumberFormat="1" applyFont="1" applyFill="1" applyBorder="1" applyAlignment="1">
      <alignment horizontal="right" vertical="center"/>
    </xf>
    <xf numFmtId="0" fontId="0" fillId="3" borderId="0" xfId="0" applyFill="1"/>
    <xf numFmtId="0" fontId="3" fillId="2" borderId="16" xfId="0" applyFont="1" applyFill="1" applyBorder="1" applyAlignment="1">
      <alignment horizontal="center" vertical="center"/>
    </xf>
    <xf numFmtId="3" fontId="3" fillId="2" borderId="16" xfId="0" applyNumberFormat="1" applyFont="1" applyFill="1" applyBorder="1" applyAlignment="1">
      <alignment horizontal="right" vertical="center"/>
    </xf>
    <xf numFmtId="3" fontId="4" fillId="2" borderId="16" xfId="0" applyNumberFormat="1" applyFont="1" applyFill="1" applyBorder="1" applyAlignment="1">
      <alignment horizontal="right" vertical="center"/>
    </xf>
    <xf numFmtId="1" fontId="3" fillId="2" borderId="17" xfId="0" applyNumberFormat="1" applyFont="1" applyFill="1" applyBorder="1" applyAlignment="1">
      <alignment horizontal="right" vertical="center"/>
    </xf>
    <xf numFmtId="1" fontId="3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4" fillId="2" borderId="5" xfId="0" applyFont="1" applyFill="1" applyBorder="1" applyAlignment="1">
      <alignment horizontal="right" vertical="center"/>
    </xf>
    <xf numFmtId="0" fontId="2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99"/>
      <color rgb="FF9BC2E6"/>
      <color rgb="FF7E5400"/>
      <color rgb="FF33CCCC"/>
      <color rgb="FFAEAAAA"/>
      <color rgb="FFF7F7F7"/>
      <color rgb="FFEEE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calcChain" Target="calcChain.xml"/><Relationship Id="rId2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BY1000"/>
  <sheetViews>
    <sheetView tabSelected="1" zoomScaleNormal="100" workbookViewId="0">
      <selection activeCell="J20" sqref="J20"/>
    </sheetView>
  </sheetViews>
  <sheetFormatPr defaultColWidth="14.42578125" defaultRowHeight="15" customHeight="1" x14ac:dyDescent="0.25"/>
  <cols>
    <col min="1" max="1" width="11.7109375" customWidth="1"/>
    <col min="2" max="3" width="19.7109375" customWidth="1"/>
    <col min="4" max="4" width="18.7109375" customWidth="1"/>
    <col min="5" max="5" width="1.28515625" customWidth="1"/>
    <col min="6" max="6" width="15.28515625" customWidth="1"/>
    <col min="7" max="7" width="16.42578125" customWidth="1"/>
    <col min="8" max="8" width="1.5703125" customWidth="1"/>
    <col min="9" max="9" width="9.7109375" customWidth="1"/>
    <col min="10" max="15" width="8" customWidth="1"/>
    <col min="16" max="26" width="8" style="20" customWidth="1"/>
    <col min="27" max="77" width="14.42578125" style="20"/>
  </cols>
  <sheetData>
    <row r="1" spans="1:26" ht="21" customHeight="1" x14ac:dyDescent="0.55000000000000004">
      <c r="A1" s="26" t="s">
        <v>17</v>
      </c>
      <c r="B1" s="30"/>
      <c r="C1" s="30"/>
      <c r="D1" s="30"/>
      <c r="E1" s="30"/>
      <c r="F1" s="30"/>
      <c r="G1" s="31"/>
      <c r="H1" s="1"/>
      <c r="I1" s="26"/>
      <c r="J1" s="30"/>
      <c r="K1" s="30"/>
      <c r="L1" s="30"/>
      <c r="M1" s="30"/>
      <c r="N1" s="30"/>
      <c r="O1" s="3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27" t="s">
        <v>6</v>
      </c>
      <c r="B2" s="30"/>
      <c r="C2" s="30"/>
      <c r="D2" s="30"/>
      <c r="E2" s="30"/>
      <c r="F2" s="30"/>
      <c r="G2" s="31"/>
      <c r="H2" s="1"/>
      <c r="I2" s="27"/>
      <c r="J2" s="30"/>
      <c r="K2" s="30"/>
      <c r="L2" s="30"/>
      <c r="M2" s="30"/>
      <c r="N2" s="30"/>
      <c r="O2" s="3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28" t="s">
        <v>7</v>
      </c>
      <c r="B4" s="33" t="s">
        <v>8</v>
      </c>
      <c r="C4" s="33" t="s">
        <v>9</v>
      </c>
      <c r="D4" s="33" t="s">
        <v>3</v>
      </c>
      <c r="E4" s="8"/>
      <c r="F4" s="29" t="s">
        <v>10</v>
      </c>
      <c r="G4" s="3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34"/>
      <c r="B5" s="34"/>
      <c r="C5" s="34"/>
      <c r="D5" s="34"/>
      <c r="E5" s="9"/>
      <c r="F5" s="10" t="s">
        <v>0</v>
      </c>
      <c r="G5" s="10" t="s">
        <v>1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 x14ac:dyDescent="0.5">
      <c r="A6" s="11" t="s">
        <v>11</v>
      </c>
      <c r="B6" s="12" t="s">
        <v>12</v>
      </c>
      <c r="C6" s="12" t="s">
        <v>13</v>
      </c>
      <c r="D6" s="12" t="s">
        <v>2</v>
      </c>
      <c r="E6" s="13"/>
      <c r="F6" s="14" t="s">
        <v>14</v>
      </c>
      <c r="G6" s="14" t="s">
        <v>16</v>
      </c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31.5" customHeight="1" x14ac:dyDescent="0.25">
      <c r="A7" s="16">
        <v>2010</v>
      </c>
      <c r="B7" s="4">
        <v>144012812.99000001</v>
      </c>
      <c r="C7" s="4">
        <v>4343052.63</v>
      </c>
      <c r="D7" s="3">
        <f t="shared" ref="D7:D21" si="0">SUM(B7:C7)</f>
        <v>148355865.62</v>
      </c>
      <c r="E7" s="4"/>
      <c r="F7" s="17">
        <f>(B7/D7)*100</f>
        <v>97.072544040068948</v>
      </c>
      <c r="G7" s="18" t="s">
        <v>15</v>
      </c>
      <c r="H7" s="1"/>
      <c r="I7" s="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1.5" customHeight="1" x14ac:dyDescent="0.25">
      <c r="A8" s="16">
        <v>2011</v>
      </c>
      <c r="B8" s="4">
        <v>326364381.68000001</v>
      </c>
      <c r="C8" s="4">
        <v>256249489.41</v>
      </c>
      <c r="D8" s="3">
        <f t="shared" si="0"/>
        <v>582613871.09000003</v>
      </c>
      <c r="E8" s="4"/>
      <c r="F8" s="19">
        <f>(B8/D8)*100</f>
        <v>56.017269391374377</v>
      </c>
      <c r="G8" s="18">
        <f>((B8-B7)/B8)*100</f>
        <v>55.873612111506567</v>
      </c>
      <c r="H8" s="1"/>
      <c r="I8" s="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1.5" customHeight="1" x14ac:dyDescent="0.25">
      <c r="A9" s="16">
        <v>2012</v>
      </c>
      <c r="B9" s="4">
        <v>302095970.83999997</v>
      </c>
      <c r="C9" s="4">
        <v>399524598.81999999</v>
      </c>
      <c r="D9" s="3">
        <f t="shared" si="0"/>
        <v>701620569.65999997</v>
      </c>
      <c r="E9" s="4"/>
      <c r="F9" s="19">
        <f t="shared" ref="F7:F21" si="1">(B9/D9)*100</f>
        <v>43.056886286329004</v>
      </c>
      <c r="G9" s="18">
        <f t="shared" ref="G8:G21" si="2">((B9-B8)/B9)*100</f>
        <v>-8.0333447587930227</v>
      </c>
      <c r="H9" s="1"/>
      <c r="I9" s="5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1.5" customHeight="1" x14ac:dyDescent="0.25">
      <c r="A10" s="16">
        <v>2013</v>
      </c>
      <c r="B10" s="4">
        <v>328802942.31999999</v>
      </c>
      <c r="C10" s="4">
        <v>414071405.61000001</v>
      </c>
      <c r="D10" s="3">
        <f t="shared" si="0"/>
        <v>742874347.93000007</v>
      </c>
      <c r="E10" s="4"/>
      <c r="F10" s="19">
        <f t="shared" si="1"/>
        <v>44.260909430538391</v>
      </c>
      <c r="G10" s="18">
        <f t="shared" si="2"/>
        <v>8.1224855506335665</v>
      </c>
      <c r="H10" s="1"/>
      <c r="I10" s="5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1.5" customHeight="1" x14ac:dyDescent="0.25">
      <c r="A11" s="16">
        <v>2014</v>
      </c>
      <c r="B11" s="4">
        <v>343675121.81999999</v>
      </c>
      <c r="C11" s="4">
        <v>454365280.81999999</v>
      </c>
      <c r="D11" s="3">
        <f t="shared" si="0"/>
        <v>798040402.63999999</v>
      </c>
      <c r="E11" s="4"/>
      <c r="F11" s="19">
        <f>(B11/D11)*100</f>
        <v>43.064877502829084</v>
      </c>
      <c r="G11" s="18">
        <f t="shared" si="2"/>
        <v>4.327394843490973</v>
      </c>
      <c r="H11" s="1"/>
      <c r="I11" s="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1.5" customHeight="1" x14ac:dyDescent="0.25">
      <c r="A12" s="16">
        <v>2015</v>
      </c>
      <c r="B12" s="4">
        <v>387387234.02999997</v>
      </c>
      <c r="C12" s="4">
        <v>504476564.63999999</v>
      </c>
      <c r="D12" s="3">
        <f t="shared" si="0"/>
        <v>891863798.66999996</v>
      </c>
      <c r="E12" s="4"/>
      <c r="F12" s="19">
        <f t="shared" si="1"/>
        <v>43.4356943972493</v>
      </c>
      <c r="G12" s="18">
        <f t="shared" si="2"/>
        <v>11.283828781671941</v>
      </c>
      <c r="H12" s="1"/>
      <c r="I12" s="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1.5" customHeight="1" x14ac:dyDescent="0.25">
      <c r="A13" s="16">
        <v>2016</v>
      </c>
      <c r="B13" s="4">
        <v>393277818.06999999</v>
      </c>
      <c r="C13" s="4">
        <v>543961771.16999996</v>
      </c>
      <c r="D13" s="3">
        <f t="shared" si="0"/>
        <v>937239589.24000001</v>
      </c>
      <c r="E13" s="4"/>
      <c r="F13" s="19">
        <f t="shared" si="1"/>
        <v>41.961289576863244</v>
      </c>
      <c r="G13" s="18">
        <f t="shared" si="2"/>
        <v>1.4978175145773285</v>
      </c>
      <c r="H13" s="1"/>
      <c r="I13" s="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1.5" customHeight="1" x14ac:dyDescent="0.25">
      <c r="A14" s="16">
        <v>2017</v>
      </c>
      <c r="B14" s="4">
        <v>415671867.23000002</v>
      </c>
      <c r="C14" s="4">
        <v>607577206.46000004</v>
      </c>
      <c r="D14" s="3">
        <f t="shared" si="0"/>
        <v>1023249073.6900001</v>
      </c>
      <c r="E14" s="4"/>
      <c r="F14" s="19">
        <f t="shared" si="1"/>
        <v>40.622745518940043</v>
      </c>
      <c r="G14" s="18">
        <f t="shared" si="2"/>
        <v>5.3874343984912807</v>
      </c>
      <c r="H14" s="1"/>
      <c r="I14" s="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1.5" customHeight="1" x14ac:dyDescent="0.25">
      <c r="A15" s="16">
        <v>2018</v>
      </c>
      <c r="B15" s="4">
        <v>437284981.49000001</v>
      </c>
      <c r="C15" s="4">
        <v>663545538.35000002</v>
      </c>
      <c r="D15" s="3">
        <f t="shared" si="0"/>
        <v>1100830519.8400002</v>
      </c>
      <c r="E15" s="4"/>
      <c r="F15" s="19">
        <f t="shared" si="1"/>
        <v>39.723188411741802</v>
      </c>
      <c r="G15" s="18">
        <f t="shared" si="2"/>
        <v>4.9425695312827127</v>
      </c>
      <c r="H15" s="1"/>
      <c r="I15" s="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1.5" customHeight="1" x14ac:dyDescent="0.25">
      <c r="A16" s="16">
        <v>2019</v>
      </c>
      <c r="B16" s="4">
        <v>463902380.54000002</v>
      </c>
      <c r="C16" s="4">
        <v>719923435.82000005</v>
      </c>
      <c r="D16" s="3">
        <f t="shared" si="0"/>
        <v>1183825816.3600001</v>
      </c>
      <c r="E16" s="4"/>
      <c r="F16" s="19">
        <f t="shared" si="1"/>
        <v>39.186709237884017</v>
      </c>
      <c r="G16" s="18">
        <f t="shared" si="2"/>
        <v>5.7377155553753241</v>
      </c>
      <c r="H16" s="1"/>
      <c r="I16" s="5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1.5" customHeight="1" x14ac:dyDescent="0.25">
      <c r="A17" s="16">
        <v>2020</v>
      </c>
      <c r="B17" s="4">
        <v>486971559.36000001</v>
      </c>
      <c r="C17" s="4">
        <v>634611158.79999995</v>
      </c>
      <c r="D17" s="3">
        <f t="shared" si="0"/>
        <v>1121582718.1599998</v>
      </c>
      <c r="E17" s="4"/>
      <c r="F17" s="19">
        <f t="shared" si="1"/>
        <v>43.418247399433533</v>
      </c>
      <c r="G17" s="18">
        <f t="shared" si="2"/>
        <v>4.7372743595783184</v>
      </c>
      <c r="H17" s="1"/>
      <c r="I17" s="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1.5" customHeight="1" x14ac:dyDescent="0.25">
      <c r="A18" s="16">
        <v>2021</v>
      </c>
      <c r="B18" s="4">
        <v>516189294.75999999</v>
      </c>
      <c r="C18" s="4">
        <v>738671351.38999999</v>
      </c>
      <c r="D18" s="3">
        <f t="shared" si="0"/>
        <v>1254860646.1500001</v>
      </c>
      <c r="E18" s="4"/>
      <c r="F18" s="19">
        <f t="shared" si="1"/>
        <v>41.13518870351897</v>
      </c>
      <c r="G18" s="18">
        <f t="shared" si="2"/>
        <v>5.6602753479389065</v>
      </c>
      <c r="H18" s="1"/>
      <c r="I18" s="5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1.5" customHeight="1" x14ac:dyDescent="0.25">
      <c r="A19" s="16">
        <v>2022</v>
      </c>
      <c r="B19" s="4">
        <v>568046049.94000006</v>
      </c>
      <c r="C19" s="4">
        <v>923992853.79999995</v>
      </c>
      <c r="D19" s="3">
        <f t="shared" si="0"/>
        <v>1492038903.74</v>
      </c>
      <c r="E19" s="4"/>
      <c r="F19" s="19">
        <f t="shared" si="1"/>
        <v>38.071798832866541</v>
      </c>
      <c r="G19" s="18">
        <f t="shared" si="2"/>
        <v>9.128970298354762</v>
      </c>
      <c r="H19" s="1"/>
      <c r="I19" s="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1.5" customHeight="1" x14ac:dyDescent="0.25">
      <c r="A20" s="16">
        <v>2023</v>
      </c>
      <c r="B20" s="4">
        <v>627138710.45000005</v>
      </c>
      <c r="C20" s="4">
        <v>1033005312.3200001</v>
      </c>
      <c r="D20" s="3">
        <f t="shared" si="0"/>
        <v>1660144022.77</v>
      </c>
      <c r="E20" s="4"/>
      <c r="F20" s="19">
        <f t="shared" si="1"/>
        <v>37.776162902035473</v>
      </c>
      <c r="G20" s="18">
        <f t="shared" si="2"/>
        <v>9.422582201567236</v>
      </c>
      <c r="H20" s="1"/>
      <c r="I20" s="5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1.5" customHeight="1" x14ac:dyDescent="0.25">
      <c r="A21" s="21">
        <v>2024</v>
      </c>
      <c r="B21" s="22">
        <v>743629035.96000004</v>
      </c>
      <c r="C21" s="22">
        <v>1083240327.1300001</v>
      </c>
      <c r="D21" s="23">
        <f t="shared" si="0"/>
        <v>1826869363.0900002</v>
      </c>
      <c r="E21" s="22"/>
      <c r="F21" s="24">
        <f t="shared" si="1"/>
        <v>40.705101907353267</v>
      </c>
      <c r="G21" s="25">
        <f t="shared" si="2"/>
        <v>15.665112559734157</v>
      </c>
      <c r="H21" s="1"/>
      <c r="I21" s="5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45">
      <c r="A22" s="6" t="s">
        <v>5</v>
      </c>
      <c r="B22" s="1"/>
      <c r="C22" s="1"/>
      <c r="D22" s="1"/>
      <c r="E22" s="1"/>
      <c r="F22" s="1"/>
      <c r="G22" s="7" t="s">
        <v>4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D4:D5"/>
    <mergeCell ref="F4:G4"/>
    <mergeCell ref="A1:G1"/>
    <mergeCell ref="I1:O1"/>
    <mergeCell ref="A2:G2"/>
    <mergeCell ref="I2:O2"/>
    <mergeCell ref="A4:A5"/>
    <mergeCell ref="B4:B5"/>
    <mergeCell ref="C4:C5"/>
  </mergeCells>
  <pageMargins left="0.7" right="0.7" top="0.75" bottom="0.75" header="0" footer="0"/>
  <pageSetup paperSize="9" scale="80" orientation="landscape" r:id="rId1"/>
  <rowBreaks count="1" manualBreakCount="1">
    <brk id="24" max="8" man="1"/>
  </rowBreaks>
  <ignoredErrors>
    <ignoredError sqref="D7:D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18.10</vt:lpstr>
      <vt:lpstr>'18.10'!Print_Area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2025-06-16T03:55:44Z</cp:lastPrinted>
  <dcterms:created xsi:type="dcterms:W3CDTF">2025-05-19T08:29:05Z</dcterms:created>
  <dcterms:modified xsi:type="dcterms:W3CDTF">2025-06-16T04:00:45Z</dcterms:modified>
</cp:coreProperties>
</file>