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/>
  <mc:AlternateContent xmlns:mc="http://schemas.openxmlformats.org/markup-compatibility/2006">
    <mc:Choice Requires="x15">
      <x15ac:absPath xmlns:x15ac="http://schemas.microsoft.com/office/spreadsheetml/2010/11/ac" url="\\fileserver\ST4\Dissemination\Publications\Statistical Year Book\YEARBOOK 2025\Final\ELECTRICITY &amp; Water\"/>
    </mc:Choice>
  </mc:AlternateContent>
  <xr:revisionPtr revIDLastSave="0" documentId="13_ncr:1_{BD7DA01E-A9F2-4E01-8617-7A7543E0C4EE}" xr6:coauthVersionLast="47" xr6:coauthVersionMax="47" xr10:uidLastSave="{00000000-0000-0000-0000-000000000000}"/>
  <bookViews>
    <workbookView xWindow="-120" yWindow="-120" windowWidth="29040" windowHeight="15720" tabRatio="754" xr2:uid="{00000000-000D-0000-FFFF-FFFF00000000}"/>
  </bookViews>
  <sheets>
    <sheet name="12.12" sheetId="12" r:id="rId1"/>
  </sheets>
  <definedNames>
    <definedName name="Male">#REF!</definedName>
    <definedName name="_xlnm.Print_Area" localSheetId="0">'12.12'!$A$1:$Y$22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16" i="12" l="1"/>
  <c r="X17" i="12"/>
  <c r="X18" i="12"/>
  <c r="X5" i="12"/>
  <c r="X14" i="12" s="1"/>
  <c r="X13" i="12" l="1"/>
  <c r="X12" i="12"/>
  <c r="X11" i="12"/>
  <c r="X10" i="12" s="1"/>
  <c r="N19" i="12" l="1"/>
  <c r="M19" i="12"/>
  <c r="L19" i="12"/>
  <c r="K19" i="12"/>
  <c r="J19" i="12"/>
  <c r="I19" i="12"/>
  <c r="H19" i="12"/>
  <c r="G19" i="12"/>
  <c r="F19" i="12"/>
  <c r="E19" i="12"/>
  <c r="D19" i="12"/>
  <c r="W18" i="12"/>
  <c r="V18" i="12"/>
  <c r="U18" i="12"/>
  <c r="R18" i="12"/>
  <c r="Q18" i="12"/>
  <c r="P18" i="12"/>
  <c r="O18" i="12"/>
  <c r="N18" i="12"/>
  <c r="M18" i="12"/>
  <c r="L18" i="12"/>
  <c r="K18" i="12"/>
  <c r="J18" i="12"/>
  <c r="I18" i="12"/>
  <c r="H18" i="12"/>
  <c r="W17" i="12"/>
  <c r="V17" i="12"/>
  <c r="U17" i="12"/>
  <c r="R17" i="12"/>
  <c r="Q17" i="12"/>
  <c r="P17" i="12"/>
  <c r="O17" i="12"/>
  <c r="N17" i="12"/>
  <c r="M17" i="12"/>
  <c r="L17" i="12"/>
  <c r="K17" i="12"/>
  <c r="J17" i="12"/>
  <c r="I17" i="12"/>
  <c r="H17" i="12"/>
  <c r="W16" i="12"/>
  <c r="V16" i="12"/>
  <c r="U16" i="12"/>
  <c r="R16" i="12"/>
  <c r="Q16" i="12"/>
  <c r="P16" i="12"/>
  <c r="O16" i="12"/>
  <c r="N16" i="12"/>
  <c r="M16" i="12"/>
  <c r="I16" i="12"/>
  <c r="H16" i="12"/>
  <c r="T18" i="12"/>
  <c r="T17" i="12"/>
  <c r="T16" i="12"/>
  <c r="W5" i="12"/>
  <c r="V5" i="12"/>
  <c r="V14" i="12" s="1"/>
  <c r="U5" i="12"/>
  <c r="T5" i="12"/>
  <c r="T11" i="12" s="1"/>
  <c r="R5" i="12"/>
  <c r="Q5" i="12"/>
  <c r="Q14" i="12" s="1"/>
  <c r="P5" i="12"/>
  <c r="P14" i="12" s="1"/>
  <c r="O5" i="12"/>
  <c r="O13" i="12" s="1"/>
  <c r="N5" i="12"/>
  <c r="N14" i="12" s="1"/>
  <c r="M5" i="12"/>
  <c r="M14" i="12" s="1"/>
  <c r="L5" i="12"/>
  <c r="L12" i="12" s="1"/>
  <c r="K5" i="12"/>
  <c r="J5" i="12"/>
  <c r="I5" i="12"/>
  <c r="I14" i="12" s="1"/>
  <c r="H5" i="12"/>
  <c r="H14" i="12" s="1"/>
  <c r="R15" i="12" l="1"/>
  <c r="W11" i="12"/>
  <c r="X15" i="12"/>
  <c r="U15" i="12"/>
  <c r="M13" i="12"/>
  <c r="N13" i="12"/>
  <c r="P13" i="12"/>
  <c r="R14" i="12"/>
  <c r="J15" i="12"/>
  <c r="K15" i="12"/>
  <c r="V13" i="12"/>
  <c r="J14" i="12"/>
  <c r="O14" i="12"/>
  <c r="K12" i="12"/>
  <c r="M12" i="12"/>
  <c r="N12" i="12"/>
  <c r="T12" i="12"/>
  <c r="L16" i="12"/>
  <c r="V12" i="12"/>
  <c r="H13" i="12"/>
  <c r="L11" i="12"/>
  <c r="L15" i="12"/>
  <c r="M11" i="12"/>
  <c r="V11" i="12"/>
  <c r="O12" i="12"/>
  <c r="I13" i="12"/>
  <c r="Q13" i="12"/>
  <c r="K14" i="12"/>
  <c r="T14" i="12"/>
  <c r="M15" i="12"/>
  <c r="U11" i="12"/>
  <c r="V15" i="12"/>
  <c r="N11" i="12"/>
  <c r="H12" i="12"/>
  <c r="P12" i="12"/>
  <c r="J13" i="12"/>
  <c r="R13" i="12"/>
  <c r="L14" i="12"/>
  <c r="U14" i="12"/>
  <c r="N15" i="12"/>
  <c r="O11" i="12"/>
  <c r="I12" i="12"/>
  <c r="Q12" i="12"/>
  <c r="K13" i="12"/>
  <c r="T13" i="12"/>
  <c r="O15" i="12"/>
  <c r="J16" i="12"/>
  <c r="H11" i="12"/>
  <c r="P11" i="12"/>
  <c r="J12" i="12"/>
  <c r="R12" i="12"/>
  <c r="L13" i="12"/>
  <c r="U13" i="12"/>
  <c r="H15" i="12"/>
  <c r="P15" i="12"/>
  <c r="K16" i="12"/>
  <c r="I11" i="12"/>
  <c r="I15" i="12"/>
  <c r="Q15" i="12"/>
  <c r="Q11" i="12"/>
  <c r="J11" i="12"/>
  <c r="R11" i="12"/>
  <c r="U12" i="12"/>
  <c r="K11" i="12"/>
  <c r="W14" i="12"/>
  <c r="W13" i="12"/>
  <c r="W12" i="12"/>
  <c r="W15" i="12"/>
  <c r="S16" i="12"/>
  <c r="S17" i="12"/>
  <c r="S18" i="12"/>
  <c r="S5" i="12"/>
  <c r="V10" i="12" l="1"/>
  <c r="M10" i="12"/>
  <c r="N10" i="12"/>
  <c r="T10" i="12"/>
  <c r="R10" i="12"/>
  <c r="Q10" i="12"/>
  <c r="L10" i="12"/>
  <c r="P10" i="12"/>
  <c r="H10" i="12"/>
  <c r="U10" i="12"/>
  <c r="I10" i="12"/>
  <c r="J10" i="12"/>
  <c r="O10" i="12"/>
  <c r="K10" i="12"/>
  <c r="W10" i="12"/>
  <c r="T15" i="12"/>
  <c r="S15" i="12"/>
  <c r="S14" i="12"/>
  <c r="S12" i="12"/>
  <c r="S11" i="12"/>
  <c r="S13" i="12"/>
  <c r="S10" i="12" l="1"/>
</calcChain>
</file>

<file path=xl/sharedStrings.xml><?xml version="1.0" encoding="utf-8"?>
<sst xmlns="http://schemas.openxmlformats.org/spreadsheetml/2006/main" count="36" uniqueCount="20">
  <si>
    <t>Type</t>
  </si>
  <si>
    <t>cnwt</t>
  </si>
  <si>
    <t>Residential</t>
  </si>
  <si>
    <t>cniaegEg ELuairid</t>
  </si>
  <si>
    <t>Institution</t>
  </si>
  <si>
    <t xml:space="preserve"> cnwxuaiTiTcscnia</t>
  </si>
  <si>
    <t>Commercial</t>
  </si>
  <si>
    <t>cnwtcnwtELug iaWairWfwyiv</t>
  </si>
  <si>
    <t>Tap Bays</t>
  </si>
  <si>
    <t>cnukwt urukcsiacnef</t>
  </si>
  <si>
    <t xml:space="preserve"> % cnutogWviawfiheb</t>
  </si>
  <si>
    <t>% change over previous year</t>
  </si>
  <si>
    <t xml:space="preserve"> % urwvcnim ivurutia eruvcSwrwhwa Iruk</t>
  </si>
  <si>
    <t>cDeTimil Inepcmok cjErevcs cDcnea rwTOv ElWm :ctWrwf ivcaedutWmUluawm</t>
  </si>
  <si>
    <t>Source: Male' Water &amp; Sewerage Company Private Limited</t>
  </si>
  <si>
    <t xml:space="preserve">Total ( number ) </t>
  </si>
  <si>
    <t xml:space="preserve"> wlcmuj</t>
  </si>
  <si>
    <t>% share</t>
  </si>
  <si>
    <t>Table 12.12 : NUMBER OF CUSTOMERS USING WATER IN MALE' BY TYPE, 2010 - 2024</t>
  </si>
  <si>
    <t>ތާވަލު 12.12: ތަނުގެ ގޮތުން މާލޭގައި ފެން ބޭނުންކުރާ ފަރާތްތަކުގެ އަދަދު، 2010 - 2024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</si>
</sst>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#,##0.0"/>
    <numFmt numFmtId="166" formatCode="0.0"/>
  </numFmts>
  <fonts count="15">
    <font>
      <sz val="11"/>
      <color theme="1"/>
      <name val="Calibri"/>
      <charset val="134"/>
      <scheme val="minor"/>
    </font>
    <font>
      <sz val="9"/>
      <name val="Calibri"/>
      <family val="2"/>
      <scheme val="minor"/>
    </font>
    <font>
      <i/>
      <sz val="9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sz val="11"/>
      <name val="Faruma"/>
      <charset val="1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A_Randhoo"/>
    </font>
    <font>
      <sz val="10"/>
      <name val="A_Faseyha"/>
    </font>
    <font>
      <sz val="10"/>
      <color theme="1"/>
      <name val="A_Faseyha"/>
    </font>
    <font>
      <b/>
      <sz val="10"/>
      <color theme="1"/>
      <name val="A_Faseyha"/>
    </font>
    <font>
      <sz val="10"/>
      <name val="Garamond"/>
      <family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/>
      <bottom style="hair">
        <color theme="1"/>
      </bottom>
      <diagonal/>
    </border>
  </borders>
  <cellStyleXfs count="9">
    <xf numFmtId="0" fontId="0" fillId="0" borderId="0"/>
    <xf numFmtId="16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14" fillId="0" borderId="0"/>
    <xf numFmtId="0" fontId="3" fillId="0" borderId="0"/>
    <xf numFmtId="0" fontId="13" fillId="0" borderId="0"/>
  </cellStyleXfs>
  <cellXfs count="41">
    <xf numFmtId="0" fontId="0" fillId="0" borderId="0" xfId="0"/>
    <xf numFmtId="0" fontId="4" fillId="2" borderId="0" xfId="4" applyFont="1" applyFill="1"/>
    <xf numFmtId="0" fontId="6" fillId="2" borderId="1" xfId="4" applyFont="1" applyFill="1" applyBorder="1" applyAlignment="1">
      <alignment vertical="center"/>
    </xf>
    <xf numFmtId="0" fontId="6" fillId="2" borderId="0" xfId="4" applyFont="1" applyFill="1" applyAlignment="1">
      <alignment horizontal="left" vertical="center"/>
    </xf>
    <xf numFmtId="3" fontId="6" fillId="2" borderId="0" xfId="4" applyNumberFormat="1" applyFont="1" applyFill="1" applyAlignment="1">
      <alignment horizontal="right" vertical="center"/>
    </xf>
    <xf numFmtId="3" fontId="7" fillId="2" borderId="0" xfId="4" applyNumberFormat="1" applyFont="1" applyFill="1" applyAlignment="1">
      <alignment horizontal="right" vertical="center"/>
    </xf>
    <xf numFmtId="0" fontId="2" fillId="2" borderId="0" xfId="8" applyFont="1" applyFill="1"/>
    <xf numFmtId="3" fontId="7" fillId="2" borderId="3" xfId="4" applyNumberFormat="1" applyFont="1" applyFill="1" applyBorder="1" applyAlignment="1">
      <alignment horizontal="right" vertical="center"/>
    </xf>
    <xf numFmtId="3" fontId="7" fillId="2" borderId="2" xfId="4" applyNumberFormat="1" applyFont="1" applyFill="1" applyBorder="1" applyAlignment="1">
      <alignment horizontal="right" vertical="center"/>
    </xf>
    <xf numFmtId="0" fontId="7" fillId="2" borderId="0" xfId="4" applyFont="1" applyFill="1"/>
    <xf numFmtId="0" fontId="1" fillId="2" borderId="0" xfId="4" applyFont="1" applyFill="1"/>
    <xf numFmtId="0" fontId="8" fillId="2" borderId="2" xfId="4" applyFont="1" applyFill="1" applyBorder="1" applyAlignment="1">
      <alignment horizontal="center"/>
    </xf>
    <xf numFmtId="0" fontId="6" fillId="2" borderId="0" xfId="4" applyFont="1" applyFill="1"/>
    <xf numFmtId="3" fontId="6" fillId="2" borderId="0" xfId="4" applyNumberFormat="1" applyFont="1" applyFill="1"/>
    <xf numFmtId="3" fontId="7" fillId="2" borderId="0" xfId="4" applyNumberFormat="1" applyFont="1" applyFill="1"/>
    <xf numFmtId="0" fontId="7" fillId="2" borderId="3" xfId="4" applyFont="1" applyFill="1" applyBorder="1"/>
    <xf numFmtId="3" fontId="7" fillId="2" borderId="3" xfId="4" applyNumberFormat="1" applyFont="1" applyFill="1" applyBorder="1"/>
    <xf numFmtId="165" fontId="6" fillId="2" borderId="0" xfId="4" applyNumberFormat="1" applyFont="1" applyFill="1"/>
    <xf numFmtId="3" fontId="6" fillId="2" borderId="0" xfId="4" applyNumberFormat="1" applyFont="1" applyFill="1" applyAlignment="1">
      <alignment horizontal="right"/>
    </xf>
    <xf numFmtId="165" fontId="7" fillId="2" borderId="0" xfId="4" applyNumberFormat="1" applyFont="1" applyFill="1"/>
    <xf numFmtId="165" fontId="7" fillId="2" borderId="0" xfId="4" applyNumberFormat="1" applyFont="1" applyFill="1" applyAlignment="1">
      <alignment horizontal="right"/>
    </xf>
    <xf numFmtId="165" fontId="7" fillId="2" borderId="3" xfId="4" applyNumberFormat="1" applyFont="1" applyFill="1" applyBorder="1"/>
    <xf numFmtId="165" fontId="7" fillId="2" borderId="3" xfId="4" applyNumberFormat="1" applyFont="1" applyFill="1" applyBorder="1" applyAlignment="1">
      <alignment horizontal="right"/>
    </xf>
    <xf numFmtId="165" fontId="6" fillId="2" borderId="0" xfId="4" applyNumberFormat="1" applyFont="1" applyFill="1" applyAlignment="1">
      <alignment horizontal="right"/>
    </xf>
    <xf numFmtId="0" fontId="7" fillId="2" borderId="2" xfId="4" applyFont="1" applyFill="1" applyBorder="1"/>
    <xf numFmtId="165" fontId="7" fillId="2" borderId="2" xfId="4" applyNumberFormat="1" applyFont="1" applyFill="1" applyBorder="1"/>
    <xf numFmtId="165" fontId="7" fillId="2" borderId="2" xfId="4" applyNumberFormat="1" applyFont="1" applyFill="1" applyBorder="1" applyAlignment="1">
      <alignment horizontal="right"/>
    </xf>
    <xf numFmtId="166" fontId="4" fillId="2" borderId="0" xfId="4" applyNumberFormat="1" applyFont="1" applyFill="1"/>
    <xf numFmtId="0" fontId="1" fillId="2" borderId="0" xfId="8" applyFont="1" applyFill="1" applyAlignment="1">
      <alignment horizontal="right"/>
    </xf>
    <xf numFmtId="0" fontId="8" fillId="2" borderId="0" xfId="4" applyFont="1" applyFill="1" applyAlignment="1">
      <alignment horizontal="center"/>
    </xf>
    <xf numFmtId="165" fontId="4" fillId="2" borderId="0" xfId="4" applyNumberFormat="1" applyFont="1" applyFill="1"/>
    <xf numFmtId="0" fontId="12" fillId="2" borderId="1" xfId="0" applyFont="1" applyFill="1" applyBorder="1" applyAlignment="1">
      <alignment horizontal="right" vertical="center"/>
    </xf>
    <xf numFmtId="0" fontId="12" fillId="2" borderId="0" xfId="0" applyFont="1" applyFill="1" applyAlignment="1">
      <alignment horizontal="right"/>
    </xf>
    <xf numFmtId="0" fontId="11" fillId="2" borderId="0" xfId="0" applyFont="1" applyFill="1" applyAlignment="1">
      <alignment horizontal="right"/>
    </xf>
    <xf numFmtId="0" fontId="11" fillId="2" borderId="4" xfId="0" applyFont="1" applyFill="1" applyBorder="1" applyAlignment="1">
      <alignment horizontal="right"/>
    </xf>
    <xf numFmtId="0" fontId="12" fillId="2" borderId="0" xfId="0" applyFont="1" applyFill="1" applyAlignment="1">
      <alignment horizontal="right" vertical="center"/>
    </xf>
    <xf numFmtId="0" fontId="11" fillId="2" borderId="2" xfId="0" applyFont="1" applyFill="1" applyBorder="1" applyAlignment="1">
      <alignment horizontal="right"/>
    </xf>
    <xf numFmtId="0" fontId="10" fillId="2" borderId="0" xfId="8" applyFont="1" applyFill="1" applyAlignment="1">
      <alignment horizontal="right"/>
    </xf>
    <xf numFmtId="0" fontId="6" fillId="2" borderId="0" xfId="4" applyFont="1" applyFill="1" applyAlignment="1">
      <alignment horizontal="center" vertical="center"/>
    </xf>
    <xf numFmtId="0" fontId="5" fillId="2" borderId="0" xfId="4" applyFont="1" applyFill="1" applyAlignment="1">
      <alignment horizontal="center" vertical="center"/>
    </xf>
    <xf numFmtId="0" fontId="9" fillId="2" borderId="0" xfId="4" applyFont="1" applyFill="1" applyAlignment="1">
      <alignment horizontal="center" vertical="center"/>
    </xf>
  </cellXfs>
  <cellStyles count="9">
    <cellStyle name="Comma 2" xfId="1" xr:uid="{00000000-0005-0000-0000-000001000000}"/>
    <cellStyle name="Comma 2 2" xfId="2" xr:uid="{00000000-0005-0000-0000-000002000000}"/>
    <cellStyle name="Comma 4" xfId="3" xr:uid="{00000000-0005-0000-0000-000003000000}"/>
    <cellStyle name="Normal" xfId="0" builtinId="0"/>
    <cellStyle name="Normal 2" xfId="4" xr:uid="{00000000-0005-0000-0000-000005000000}"/>
    <cellStyle name="Normal 2 2" xfId="5" xr:uid="{00000000-0005-0000-0000-000006000000}"/>
    <cellStyle name="Normal 4" xfId="6" xr:uid="{00000000-0005-0000-0000-000007000000}"/>
    <cellStyle name="Normal 5" xfId="7" xr:uid="{00000000-0005-0000-0000-000008000000}"/>
    <cellStyle name="Normal_X-5 (Electricity)" xfId="8" xr:uid="{00000000-0005-0000-0000-000009000000}"/>
  </cellStyles>
  <dxfs count="0"/>
  <tableStyles count="0" defaultTableStyle="TableStyleMedium2" defaultPivotStyle="PivotStyleLight16"/>
  <colors>
    <mruColors>
      <color rgb="FF003399"/>
      <color rgb="FFEEEEEE"/>
      <color rgb="FF7E5400"/>
      <color rgb="FF33CCCC"/>
      <color rgb="FFAEAAAA"/>
      <color rgb="FF9BC2E6"/>
      <color rgb="FF249390"/>
      <color rgb="FF196563"/>
      <color rgb="FFEAFAFA"/>
      <color rgb="FFC7F2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1:Y35"/>
  <sheetViews>
    <sheetView tabSelected="1" zoomScaleNormal="100" workbookViewId="0">
      <selection activeCell="X5" sqref="X5"/>
    </sheetView>
  </sheetViews>
  <sheetFormatPr defaultColWidth="21.5703125" defaultRowHeight="12.75"/>
  <cols>
    <col min="1" max="1" width="26.42578125" style="1" customWidth="1"/>
    <col min="2" max="4" width="8.140625" style="1" hidden="1" customWidth="1"/>
    <col min="5" max="9" width="10.28515625" style="1" hidden="1" customWidth="1"/>
    <col min="10" max="24" width="10.28515625" style="1" customWidth="1"/>
    <col min="25" max="25" width="31.140625" style="1" customWidth="1"/>
    <col min="26" max="16384" width="21.5703125" style="1"/>
  </cols>
  <sheetData>
    <row r="1" spans="1:25" ht="21">
      <c r="A1" s="39" t="s">
        <v>19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</row>
    <row r="2" spans="1:25" ht="17.25" customHeight="1">
      <c r="A2" s="38" t="s">
        <v>18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</row>
    <row r="3" spans="1:25">
      <c r="A3" s="11"/>
      <c r="B3" s="11"/>
      <c r="C3" s="11"/>
      <c r="D3" s="11"/>
      <c r="E3" s="11"/>
      <c r="F3" s="11"/>
      <c r="G3" s="11"/>
      <c r="H3" s="11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</row>
    <row r="4" spans="1:25" s="9" customFormat="1" ht="15.75">
      <c r="A4" s="2" t="s">
        <v>0</v>
      </c>
      <c r="B4" s="2">
        <v>1999</v>
      </c>
      <c r="C4" s="2">
        <v>2000</v>
      </c>
      <c r="D4" s="2">
        <v>2004</v>
      </c>
      <c r="E4" s="2">
        <v>2005</v>
      </c>
      <c r="F4" s="2">
        <v>2006</v>
      </c>
      <c r="G4" s="2">
        <v>2007</v>
      </c>
      <c r="H4" s="2">
        <v>2008</v>
      </c>
      <c r="I4" s="2">
        <v>2009</v>
      </c>
      <c r="J4" s="2">
        <v>2010</v>
      </c>
      <c r="K4" s="2">
        <v>2011</v>
      </c>
      <c r="L4" s="2">
        <v>2012</v>
      </c>
      <c r="M4" s="2">
        <v>2013</v>
      </c>
      <c r="N4" s="2">
        <v>2014</v>
      </c>
      <c r="O4" s="2">
        <v>2015</v>
      </c>
      <c r="P4" s="2">
        <v>2016</v>
      </c>
      <c r="Q4" s="2">
        <v>2017</v>
      </c>
      <c r="R4" s="2">
        <v>2018</v>
      </c>
      <c r="S4" s="2">
        <v>2019</v>
      </c>
      <c r="T4" s="2">
        <v>2020</v>
      </c>
      <c r="U4" s="2">
        <v>2021</v>
      </c>
      <c r="V4" s="2">
        <v>2022</v>
      </c>
      <c r="W4" s="2">
        <v>2023</v>
      </c>
      <c r="X4" s="2">
        <v>2024</v>
      </c>
      <c r="Y4" s="31" t="s">
        <v>1</v>
      </c>
    </row>
    <row r="5" spans="1:25" s="9" customFormat="1" ht="17.25">
      <c r="A5" s="12" t="s">
        <v>15</v>
      </c>
      <c r="B5" s="13">
        <v>10412</v>
      </c>
      <c r="C5" s="13">
        <v>11144</v>
      </c>
      <c r="D5" s="13">
        <v>15059</v>
      </c>
      <c r="E5" s="4">
        <v>16425</v>
      </c>
      <c r="F5" s="4">
        <v>18071</v>
      </c>
      <c r="G5" s="4">
        <v>19886</v>
      </c>
      <c r="H5" s="4">
        <f t="shared" ref="H5:X5" si="0">SUM(H6:H9)</f>
        <v>21574</v>
      </c>
      <c r="I5" s="4">
        <f t="shared" si="0"/>
        <v>24513</v>
      </c>
      <c r="J5" s="4">
        <f t="shared" si="0"/>
        <v>24965</v>
      </c>
      <c r="K5" s="4">
        <f t="shared" si="0"/>
        <v>26527</v>
      </c>
      <c r="L5" s="4">
        <f t="shared" si="0"/>
        <v>27867</v>
      </c>
      <c r="M5" s="4">
        <f t="shared" si="0"/>
        <v>29287</v>
      </c>
      <c r="N5" s="4">
        <f t="shared" si="0"/>
        <v>30918</v>
      </c>
      <c r="O5" s="4">
        <f t="shared" si="0"/>
        <v>32272</v>
      </c>
      <c r="P5" s="4">
        <f t="shared" si="0"/>
        <v>33349</v>
      </c>
      <c r="Q5" s="4">
        <f t="shared" si="0"/>
        <v>35117</v>
      </c>
      <c r="R5" s="4">
        <f t="shared" si="0"/>
        <v>36522</v>
      </c>
      <c r="S5" s="4">
        <f t="shared" si="0"/>
        <v>38433</v>
      </c>
      <c r="T5" s="4">
        <f t="shared" si="0"/>
        <v>39805</v>
      </c>
      <c r="U5" s="4">
        <f t="shared" si="0"/>
        <v>40939</v>
      </c>
      <c r="V5" s="4">
        <f t="shared" si="0"/>
        <v>42068</v>
      </c>
      <c r="W5" s="4">
        <f t="shared" si="0"/>
        <v>43055</v>
      </c>
      <c r="X5" s="4">
        <f t="shared" si="0"/>
        <v>49258</v>
      </c>
      <c r="Y5" s="32" t="s">
        <v>16</v>
      </c>
    </row>
    <row r="6" spans="1:25" s="9" customFormat="1" ht="17.25">
      <c r="A6" s="9" t="s">
        <v>2</v>
      </c>
      <c r="B6" s="14">
        <v>9461</v>
      </c>
      <c r="C6" s="14">
        <v>10044</v>
      </c>
      <c r="D6" s="14">
        <v>13257</v>
      </c>
      <c r="E6" s="5">
        <v>14601</v>
      </c>
      <c r="F6" s="5">
        <v>16175</v>
      </c>
      <c r="G6" s="5">
        <v>17856</v>
      </c>
      <c r="H6" s="5">
        <v>19438</v>
      </c>
      <c r="I6" s="5">
        <v>22130</v>
      </c>
      <c r="J6" s="5">
        <v>22389</v>
      </c>
      <c r="K6" s="5">
        <v>23755</v>
      </c>
      <c r="L6" s="5">
        <v>24955</v>
      </c>
      <c r="M6" s="5">
        <v>26121</v>
      </c>
      <c r="N6" s="5">
        <v>27536</v>
      </c>
      <c r="O6" s="5">
        <v>28660</v>
      </c>
      <c r="P6" s="5">
        <v>29551</v>
      </c>
      <c r="Q6" s="5">
        <v>30921</v>
      </c>
      <c r="R6" s="5">
        <v>31773</v>
      </c>
      <c r="S6" s="5">
        <v>33104</v>
      </c>
      <c r="T6" s="5">
        <v>34182</v>
      </c>
      <c r="U6" s="5">
        <v>35080</v>
      </c>
      <c r="V6" s="5">
        <v>35955</v>
      </c>
      <c r="W6" s="5">
        <v>36696</v>
      </c>
      <c r="X6" s="5">
        <v>37344</v>
      </c>
      <c r="Y6" s="33" t="s">
        <v>3</v>
      </c>
    </row>
    <row r="7" spans="1:25" s="9" customFormat="1" ht="17.25">
      <c r="A7" s="9" t="s">
        <v>4</v>
      </c>
      <c r="B7" s="14">
        <v>296</v>
      </c>
      <c r="C7" s="14">
        <v>330</v>
      </c>
      <c r="D7" s="14">
        <v>410</v>
      </c>
      <c r="E7" s="5">
        <v>438</v>
      </c>
      <c r="F7" s="5">
        <v>451</v>
      </c>
      <c r="G7" s="5">
        <v>487</v>
      </c>
      <c r="H7" s="5">
        <v>513</v>
      </c>
      <c r="I7" s="5">
        <v>543</v>
      </c>
      <c r="J7" s="5">
        <v>544</v>
      </c>
      <c r="K7" s="5">
        <v>553</v>
      </c>
      <c r="L7" s="5">
        <v>559</v>
      </c>
      <c r="M7" s="5">
        <v>579</v>
      </c>
      <c r="N7" s="5">
        <v>580</v>
      </c>
      <c r="O7" s="5">
        <v>614</v>
      </c>
      <c r="P7" s="5">
        <v>633</v>
      </c>
      <c r="Q7" s="5">
        <v>643</v>
      </c>
      <c r="R7" s="5">
        <v>644</v>
      </c>
      <c r="S7" s="5">
        <v>640</v>
      </c>
      <c r="T7" s="5">
        <v>654</v>
      </c>
      <c r="U7" s="5">
        <v>664</v>
      </c>
      <c r="V7" s="5">
        <v>654</v>
      </c>
      <c r="W7" s="5">
        <v>685</v>
      </c>
      <c r="X7" s="5">
        <v>5957</v>
      </c>
      <c r="Y7" s="33" t="s">
        <v>5</v>
      </c>
    </row>
    <row r="8" spans="1:25" s="9" customFormat="1" ht="17.25">
      <c r="A8" s="9" t="s">
        <v>6</v>
      </c>
      <c r="B8" s="14">
        <v>640</v>
      </c>
      <c r="C8" s="14">
        <v>755</v>
      </c>
      <c r="D8" s="14">
        <v>1377</v>
      </c>
      <c r="E8" s="5">
        <v>1371</v>
      </c>
      <c r="F8" s="5">
        <v>1430</v>
      </c>
      <c r="G8" s="5">
        <v>1530</v>
      </c>
      <c r="H8" s="5">
        <v>1610</v>
      </c>
      <c r="I8" s="5">
        <v>1827</v>
      </c>
      <c r="J8" s="5">
        <v>2027</v>
      </c>
      <c r="K8" s="5">
        <v>2214</v>
      </c>
      <c r="L8" s="5">
        <v>2351</v>
      </c>
      <c r="M8" s="5">
        <v>2585</v>
      </c>
      <c r="N8" s="5">
        <v>2802</v>
      </c>
      <c r="O8" s="5">
        <v>2997</v>
      </c>
      <c r="P8" s="5">
        <v>3165</v>
      </c>
      <c r="Q8" s="5">
        <v>3553</v>
      </c>
      <c r="R8" s="5">
        <v>4105</v>
      </c>
      <c r="S8" s="5">
        <v>4689</v>
      </c>
      <c r="T8" s="5">
        <v>4969</v>
      </c>
      <c r="U8" s="5">
        <v>5195</v>
      </c>
      <c r="V8" s="5">
        <v>5459</v>
      </c>
      <c r="W8" s="5">
        <v>5674</v>
      </c>
      <c r="X8" s="5">
        <v>5957</v>
      </c>
      <c r="Y8" s="33" t="s">
        <v>7</v>
      </c>
    </row>
    <row r="9" spans="1:25" s="9" customFormat="1" ht="17.25">
      <c r="A9" s="15" t="s">
        <v>8</v>
      </c>
      <c r="B9" s="16">
        <v>15</v>
      </c>
      <c r="C9" s="16">
        <v>15</v>
      </c>
      <c r="D9" s="16">
        <v>15</v>
      </c>
      <c r="E9" s="7">
        <v>15</v>
      </c>
      <c r="F9" s="7">
        <v>15</v>
      </c>
      <c r="G9" s="7">
        <v>13</v>
      </c>
      <c r="H9" s="7">
        <v>13</v>
      </c>
      <c r="I9" s="7">
        <v>13</v>
      </c>
      <c r="J9" s="7">
        <v>5</v>
      </c>
      <c r="K9" s="7">
        <v>5</v>
      </c>
      <c r="L9" s="7">
        <v>2</v>
      </c>
      <c r="M9" s="7">
        <v>2</v>
      </c>
      <c r="N9" s="7">
        <v>0</v>
      </c>
      <c r="O9" s="7">
        <v>1</v>
      </c>
      <c r="P9" s="7">
        <v>0</v>
      </c>
      <c r="Q9" s="7">
        <v>0</v>
      </c>
      <c r="R9" s="7">
        <v>0</v>
      </c>
      <c r="S9" s="7">
        <v>0</v>
      </c>
      <c r="T9" s="7">
        <v>0</v>
      </c>
      <c r="U9" s="7">
        <v>0</v>
      </c>
      <c r="V9" s="7">
        <v>0</v>
      </c>
      <c r="W9" s="7">
        <v>0</v>
      </c>
      <c r="X9" s="7">
        <v>0</v>
      </c>
      <c r="Y9" s="34" t="s">
        <v>9</v>
      </c>
    </row>
    <row r="10" spans="1:25" s="9" customFormat="1" ht="15.75">
      <c r="A10" s="12" t="s">
        <v>17</v>
      </c>
      <c r="B10" s="17">
        <v>100</v>
      </c>
      <c r="C10" s="13">
        <v>100</v>
      </c>
      <c r="D10" s="18">
        <v>100</v>
      </c>
      <c r="E10" s="4">
        <v>100</v>
      </c>
      <c r="F10" s="4">
        <v>100</v>
      </c>
      <c r="G10" s="4">
        <v>100</v>
      </c>
      <c r="H10" s="4">
        <f t="shared" ref="H10:W10" si="1">SUM(H11:H14)</f>
        <v>100</v>
      </c>
      <c r="I10" s="4">
        <f t="shared" si="1"/>
        <v>100.00000000000001</v>
      </c>
      <c r="J10" s="4">
        <f t="shared" si="1"/>
        <v>100</v>
      </c>
      <c r="K10" s="4">
        <f t="shared" si="1"/>
        <v>100</v>
      </c>
      <c r="L10" s="4">
        <f t="shared" si="1"/>
        <v>100</v>
      </c>
      <c r="M10" s="4">
        <f t="shared" si="1"/>
        <v>100.00000000000001</v>
      </c>
      <c r="N10" s="4">
        <f t="shared" si="1"/>
        <v>100</v>
      </c>
      <c r="O10" s="4">
        <f t="shared" si="1"/>
        <v>100</v>
      </c>
      <c r="P10" s="4">
        <f t="shared" si="1"/>
        <v>100</v>
      </c>
      <c r="Q10" s="4">
        <f t="shared" si="1"/>
        <v>100</v>
      </c>
      <c r="R10" s="4">
        <f t="shared" si="1"/>
        <v>100</v>
      </c>
      <c r="S10" s="4">
        <f t="shared" si="1"/>
        <v>100</v>
      </c>
      <c r="T10" s="4">
        <f t="shared" si="1"/>
        <v>99.999999999999986</v>
      </c>
      <c r="U10" s="4">
        <f t="shared" si="1"/>
        <v>100</v>
      </c>
      <c r="V10" s="4">
        <f t="shared" si="1"/>
        <v>100.00000000000001</v>
      </c>
      <c r="W10" s="4">
        <f t="shared" si="1"/>
        <v>100</v>
      </c>
      <c r="X10" s="4">
        <f t="shared" ref="X10" si="2">SUM(X11:X14)</f>
        <v>100</v>
      </c>
      <c r="Y10" s="35" t="s">
        <v>10</v>
      </c>
    </row>
    <row r="11" spans="1:25" s="9" customFormat="1" ht="17.25">
      <c r="A11" s="9" t="s">
        <v>2</v>
      </c>
      <c r="B11" s="19">
        <v>90.866308106031497</v>
      </c>
      <c r="C11" s="19">
        <v>90.129217516152195</v>
      </c>
      <c r="D11" s="20">
        <v>88.033733979679894</v>
      </c>
      <c r="E11" s="5">
        <v>88.894977168949794</v>
      </c>
      <c r="F11" s="5">
        <v>89.5080515743456</v>
      </c>
      <c r="G11" s="5">
        <v>89.791813336015295</v>
      </c>
      <c r="H11" s="5">
        <f t="shared" ref="H11:W11" si="3">H6/H5*100</f>
        <v>90.099193473625661</v>
      </c>
      <c r="I11" s="5">
        <f t="shared" si="3"/>
        <v>90.278627666952232</v>
      </c>
      <c r="J11" s="5">
        <f t="shared" si="3"/>
        <v>89.681554175846188</v>
      </c>
      <c r="K11" s="5">
        <f t="shared" si="3"/>
        <v>89.550269536698451</v>
      </c>
      <c r="L11" s="5">
        <f t="shared" si="3"/>
        <v>89.550364230092939</v>
      </c>
      <c r="M11" s="5">
        <f t="shared" si="3"/>
        <v>89.189742889336571</v>
      </c>
      <c r="N11" s="5">
        <f t="shared" si="3"/>
        <v>89.061388188110485</v>
      </c>
      <c r="O11" s="5">
        <f t="shared" si="3"/>
        <v>88.807635101636095</v>
      </c>
      <c r="P11" s="5">
        <f t="shared" si="3"/>
        <v>88.611352664247804</v>
      </c>
      <c r="Q11" s="5">
        <f t="shared" si="3"/>
        <v>88.051371130791352</v>
      </c>
      <c r="R11" s="5">
        <f t="shared" si="3"/>
        <v>86.996878593724333</v>
      </c>
      <c r="S11" s="5">
        <f t="shared" si="3"/>
        <v>86.134311659251168</v>
      </c>
      <c r="T11" s="5">
        <f t="shared" si="3"/>
        <v>85.873633965582201</v>
      </c>
      <c r="U11" s="5">
        <f t="shared" si="3"/>
        <v>85.688463323481272</v>
      </c>
      <c r="V11" s="5">
        <f t="shared" si="3"/>
        <v>85.46876485689836</v>
      </c>
      <c r="W11" s="5">
        <f t="shared" si="3"/>
        <v>85.230519103472304</v>
      </c>
      <c r="X11" s="5">
        <f t="shared" ref="X11" si="4">X6/X5*100</f>
        <v>75.813065897925213</v>
      </c>
      <c r="Y11" s="33" t="s">
        <v>3</v>
      </c>
    </row>
    <row r="12" spans="1:25" s="9" customFormat="1" ht="17.25">
      <c r="A12" s="9" t="s">
        <v>4</v>
      </c>
      <c r="B12" s="19">
        <v>2.8428736073761001</v>
      </c>
      <c r="C12" s="19">
        <v>2.9612347451543402</v>
      </c>
      <c r="D12" s="20">
        <v>2.7226243442459701</v>
      </c>
      <c r="E12" s="5">
        <v>2.6666666666666701</v>
      </c>
      <c r="F12" s="5">
        <v>2.49571136074373</v>
      </c>
      <c r="G12" s="5">
        <v>2.44895906668008</v>
      </c>
      <c r="H12" s="5">
        <f t="shared" ref="H12:W12" si="5">H7/H5*100</f>
        <v>2.3778622415870956</v>
      </c>
      <c r="I12" s="5">
        <f t="shared" si="5"/>
        <v>2.2151511442907843</v>
      </c>
      <c r="J12" s="5">
        <f t="shared" si="5"/>
        <v>2.1790506709393149</v>
      </c>
      <c r="K12" s="5">
        <f t="shared" si="5"/>
        <v>2.0846684510121762</v>
      </c>
      <c r="L12" s="5">
        <f t="shared" si="5"/>
        <v>2.0059568665446585</v>
      </c>
      <c r="M12" s="5">
        <f t="shared" si="5"/>
        <v>1.9769863762078739</v>
      </c>
      <c r="N12" s="5">
        <f t="shared" si="5"/>
        <v>1.8759298790348666</v>
      </c>
      <c r="O12" s="5">
        <f t="shared" si="5"/>
        <v>1.902578086266733</v>
      </c>
      <c r="P12" s="5">
        <f t="shared" si="5"/>
        <v>1.8981078892920327</v>
      </c>
      <c r="Q12" s="5">
        <f t="shared" si="5"/>
        <v>1.8310220121308767</v>
      </c>
      <c r="R12" s="5">
        <f t="shared" si="5"/>
        <v>1.7633207381852034</v>
      </c>
      <c r="S12" s="5">
        <f t="shared" si="5"/>
        <v>1.6652356048187755</v>
      </c>
      <c r="T12" s="5">
        <f t="shared" si="5"/>
        <v>1.6430096721517395</v>
      </c>
      <c r="U12" s="5">
        <f t="shared" si="5"/>
        <v>1.6219253035003298</v>
      </c>
      <c r="V12" s="5">
        <f t="shared" si="5"/>
        <v>1.5546258438718266</v>
      </c>
      <c r="W12" s="5">
        <f t="shared" si="5"/>
        <v>1.5909882708163976</v>
      </c>
      <c r="X12" s="5">
        <f t="shared" ref="X12" si="6">X7/X5*100</f>
        <v>12.093467051037395</v>
      </c>
      <c r="Y12" s="33" t="s">
        <v>5</v>
      </c>
    </row>
    <row r="13" spans="1:25" s="9" customFormat="1" ht="17.25">
      <c r="A13" s="9" t="s">
        <v>6</v>
      </c>
      <c r="B13" s="19">
        <v>6.1467537456780601</v>
      </c>
      <c r="C13" s="19">
        <v>6.7749461593682696</v>
      </c>
      <c r="D13" s="20">
        <v>9.1440334683577902</v>
      </c>
      <c r="E13" s="5">
        <v>8.3470319634703198</v>
      </c>
      <c r="F13" s="5">
        <v>7.9132311438215899</v>
      </c>
      <c r="G13" s="5">
        <v>7.6938549733480803</v>
      </c>
      <c r="H13" s="5">
        <f t="shared" ref="H13:W13" si="7">H8/H5*100</f>
        <v>7.4626865671641784</v>
      </c>
      <c r="I13" s="5">
        <f t="shared" si="7"/>
        <v>7.453188104271204</v>
      </c>
      <c r="J13" s="5">
        <f t="shared" si="7"/>
        <v>8.1193671139595427</v>
      </c>
      <c r="K13" s="5">
        <f t="shared" si="7"/>
        <v>8.346213292117465</v>
      </c>
      <c r="L13" s="5">
        <f t="shared" si="7"/>
        <v>8.4365019557182332</v>
      </c>
      <c r="M13" s="5">
        <f t="shared" si="7"/>
        <v>8.82644176597125</v>
      </c>
      <c r="N13" s="5">
        <f t="shared" si="7"/>
        <v>9.0626819328546482</v>
      </c>
      <c r="O13" s="5">
        <f t="shared" si="7"/>
        <v>9.2866881507188896</v>
      </c>
      <c r="P13" s="5">
        <f t="shared" si="7"/>
        <v>9.4905394464601631</v>
      </c>
      <c r="Q13" s="5">
        <f t="shared" si="7"/>
        <v>10.117606857077769</v>
      </c>
      <c r="R13" s="5">
        <f t="shared" si="7"/>
        <v>11.239800668090465</v>
      </c>
      <c r="S13" s="5">
        <f t="shared" si="7"/>
        <v>12.20045273593006</v>
      </c>
      <c r="T13" s="5">
        <f t="shared" si="7"/>
        <v>12.483356362266047</v>
      </c>
      <c r="U13" s="5">
        <f t="shared" si="7"/>
        <v>12.689611373018394</v>
      </c>
      <c r="V13" s="5">
        <f t="shared" si="7"/>
        <v>12.976609299229819</v>
      </c>
      <c r="W13" s="5">
        <f t="shared" si="7"/>
        <v>13.1784926257113</v>
      </c>
      <c r="X13" s="5">
        <f t="shared" ref="X13" si="8">X8/X5*100</f>
        <v>12.093467051037395</v>
      </c>
      <c r="Y13" s="33" t="s">
        <v>7</v>
      </c>
    </row>
    <row r="14" spans="1:25" s="9" customFormat="1" ht="17.25">
      <c r="A14" s="15" t="s">
        <v>8</v>
      </c>
      <c r="B14" s="21">
        <v>0.14406454091432999</v>
      </c>
      <c r="C14" s="21">
        <v>0.13460157932519701</v>
      </c>
      <c r="D14" s="22">
        <v>9.9608207716315803E-2</v>
      </c>
      <c r="E14" s="7">
        <v>9.1324200913242004E-2</v>
      </c>
      <c r="F14" s="7">
        <v>8.3005921089037704E-2</v>
      </c>
      <c r="G14" s="7">
        <v>6.53726239565523E-2</v>
      </c>
      <c r="H14" s="7">
        <f t="shared" ref="H14:W14" si="9">H9/H5*100</f>
        <v>6.0257717623064797E-2</v>
      </c>
      <c r="I14" s="7">
        <f t="shared" si="9"/>
        <v>5.3033084485783061E-2</v>
      </c>
      <c r="J14" s="7">
        <f t="shared" si="9"/>
        <v>2.0028039254956942E-2</v>
      </c>
      <c r="K14" s="7">
        <f t="shared" si="9"/>
        <v>1.8848720171900327E-2</v>
      </c>
      <c r="L14" s="7">
        <f t="shared" si="9"/>
        <v>7.1769476441669354E-3</v>
      </c>
      <c r="M14" s="7">
        <f t="shared" si="9"/>
        <v>6.8289684843104454E-3</v>
      </c>
      <c r="N14" s="7">
        <f t="shared" si="9"/>
        <v>0</v>
      </c>
      <c r="O14" s="7">
        <f t="shared" si="9"/>
        <v>3.0986613782845807E-3</v>
      </c>
      <c r="P14" s="7">
        <f t="shared" si="9"/>
        <v>0</v>
      </c>
      <c r="Q14" s="7">
        <f t="shared" si="9"/>
        <v>0</v>
      </c>
      <c r="R14" s="7">
        <f t="shared" si="9"/>
        <v>0</v>
      </c>
      <c r="S14" s="7">
        <f t="shared" si="9"/>
        <v>0</v>
      </c>
      <c r="T14" s="7">
        <f t="shared" si="9"/>
        <v>0</v>
      </c>
      <c r="U14" s="7">
        <f t="shared" si="9"/>
        <v>0</v>
      </c>
      <c r="V14" s="7">
        <f t="shared" si="9"/>
        <v>0</v>
      </c>
      <c r="W14" s="7">
        <f t="shared" si="9"/>
        <v>0</v>
      </c>
      <c r="X14" s="7">
        <f t="shared" ref="X14" si="10">X9/X5*100</f>
        <v>0</v>
      </c>
      <c r="Y14" s="34" t="s">
        <v>9</v>
      </c>
    </row>
    <row r="15" spans="1:25" s="9" customFormat="1" ht="15.75">
      <c r="A15" s="3" t="s">
        <v>11</v>
      </c>
      <c r="B15" s="17">
        <v>4.9914288595341301</v>
      </c>
      <c r="C15" s="17">
        <v>7.0303495966192902</v>
      </c>
      <c r="D15" s="23">
        <v>7.4338303488620996</v>
      </c>
      <c r="E15" s="4">
        <v>9.0709874493658305</v>
      </c>
      <c r="F15" s="4">
        <v>10.021308980213099</v>
      </c>
      <c r="G15" s="4">
        <v>10.0437164517736</v>
      </c>
      <c r="H15" s="4">
        <f t="shared" ref="H15:X19" si="11">(H5-G5)/G5*100</f>
        <v>8.4883837875892585</v>
      </c>
      <c r="I15" s="4">
        <f t="shared" si="11"/>
        <v>13.622879391860574</v>
      </c>
      <c r="J15" s="4">
        <f t="shared" si="11"/>
        <v>1.8439195528903032</v>
      </c>
      <c r="K15" s="4">
        <f t="shared" si="11"/>
        <v>6.2567594632485486</v>
      </c>
      <c r="L15" s="4">
        <f t="shared" si="11"/>
        <v>5.0514570060692874</v>
      </c>
      <c r="M15" s="4">
        <f t="shared" si="11"/>
        <v>5.095632827358525</v>
      </c>
      <c r="N15" s="4">
        <f t="shared" si="11"/>
        <v>5.5690237989551683</v>
      </c>
      <c r="O15" s="4">
        <f t="shared" si="11"/>
        <v>4.3793259589882911</v>
      </c>
      <c r="P15" s="4">
        <f t="shared" si="11"/>
        <v>3.3372583044124937</v>
      </c>
      <c r="Q15" s="4">
        <f t="shared" si="11"/>
        <v>5.3015082911031817</v>
      </c>
      <c r="R15" s="4">
        <f t="shared" si="11"/>
        <v>4.0009112395705779</v>
      </c>
      <c r="S15" s="4">
        <f t="shared" si="11"/>
        <v>5.2324626252669617</v>
      </c>
      <c r="T15" s="4">
        <f t="shared" si="11"/>
        <v>3.56984882783025</v>
      </c>
      <c r="U15" s="4">
        <f t="shared" si="11"/>
        <v>2.8488883306117323</v>
      </c>
      <c r="V15" s="4">
        <f t="shared" si="11"/>
        <v>2.7577615476684825</v>
      </c>
      <c r="W15" s="4">
        <f t="shared" si="11"/>
        <v>2.3462013882285824</v>
      </c>
      <c r="X15" s="4">
        <f t="shared" si="11"/>
        <v>14.407153640692139</v>
      </c>
      <c r="Y15" s="35" t="s">
        <v>12</v>
      </c>
    </row>
    <row r="16" spans="1:25" s="9" customFormat="1" ht="17.25">
      <c r="A16" s="9" t="s">
        <v>2</v>
      </c>
      <c r="B16" s="19">
        <v>3.6254107338444701</v>
      </c>
      <c r="C16" s="19">
        <v>6.1621393087411498</v>
      </c>
      <c r="D16" s="20">
        <v>6.5589582830962101</v>
      </c>
      <c r="E16" s="5">
        <v>10.1380402806065</v>
      </c>
      <c r="F16" s="5">
        <v>10.7800835559208</v>
      </c>
      <c r="G16" s="5">
        <v>10.3925811437403</v>
      </c>
      <c r="H16" s="5">
        <f t="shared" si="11"/>
        <v>8.8597670250896066</v>
      </c>
      <c r="I16" s="5">
        <f t="shared" si="11"/>
        <v>13.849161436361765</v>
      </c>
      <c r="J16" s="5">
        <f>(J5-I5)/I5*100</f>
        <v>1.8439195528903032</v>
      </c>
      <c r="K16" s="5">
        <f>(K5-J5)/J5*100</f>
        <v>6.2567594632485486</v>
      </c>
      <c r="L16" s="5">
        <f>(L5-K5)/K5*100</f>
        <v>5.0514570060692874</v>
      </c>
      <c r="M16" s="5">
        <f t="shared" si="11"/>
        <v>4.6724103386094971</v>
      </c>
      <c r="N16" s="5">
        <f t="shared" si="11"/>
        <v>5.417097354618889</v>
      </c>
      <c r="O16" s="5">
        <f t="shared" si="11"/>
        <v>4.0819291109819869</v>
      </c>
      <c r="P16" s="5">
        <f t="shared" si="11"/>
        <v>3.1088625261688767</v>
      </c>
      <c r="Q16" s="5">
        <f t="shared" si="11"/>
        <v>4.6360529254509153</v>
      </c>
      <c r="R16" s="5">
        <f t="shared" si="11"/>
        <v>2.7554089453769284</v>
      </c>
      <c r="S16" s="5">
        <f t="shared" si="11"/>
        <v>4.1890913668838321</v>
      </c>
      <c r="T16" s="5">
        <f t="shared" si="11"/>
        <v>3.2564040599323345</v>
      </c>
      <c r="U16" s="5">
        <f t="shared" si="11"/>
        <v>2.6271136855655022</v>
      </c>
      <c r="V16" s="5">
        <f t="shared" si="11"/>
        <v>2.4942987457240591</v>
      </c>
      <c r="W16" s="5">
        <f t="shared" si="11"/>
        <v>2.0609094701710471</v>
      </c>
      <c r="X16" s="5">
        <f t="shared" si="11"/>
        <v>1.7658600392413342</v>
      </c>
      <c r="Y16" s="33" t="s">
        <v>3</v>
      </c>
    </row>
    <row r="17" spans="1:25" s="9" customFormat="1" ht="17.25">
      <c r="A17" s="9" t="s">
        <v>4</v>
      </c>
      <c r="B17" s="19">
        <v>12.1212121212121</v>
      </c>
      <c r="C17" s="19">
        <v>11.4864864864865</v>
      </c>
      <c r="D17" s="20">
        <v>6.2176165803108798</v>
      </c>
      <c r="E17" s="5">
        <v>6.8292682926829302</v>
      </c>
      <c r="F17" s="5">
        <v>2.9680365296803601</v>
      </c>
      <c r="G17" s="5">
        <v>7.9822616407982299</v>
      </c>
      <c r="H17" s="5">
        <f t="shared" si="11"/>
        <v>5.3388090349075972</v>
      </c>
      <c r="I17" s="5">
        <f t="shared" si="11"/>
        <v>5.8479532163742682</v>
      </c>
      <c r="J17" s="5">
        <f t="shared" si="11"/>
        <v>0.18416206261510129</v>
      </c>
      <c r="K17" s="5">
        <f t="shared" si="11"/>
        <v>1.6544117647058825</v>
      </c>
      <c r="L17" s="5">
        <f t="shared" si="11"/>
        <v>1.0849909584086799</v>
      </c>
      <c r="M17" s="5">
        <f t="shared" si="11"/>
        <v>3.5778175313059033</v>
      </c>
      <c r="N17" s="5">
        <f t="shared" si="11"/>
        <v>0.17271157167530224</v>
      </c>
      <c r="O17" s="5">
        <f t="shared" si="11"/>
        <v>5.8620689655172411</v>
      </c>
      <c r="P17" s="5">
        <f t="shared" si="11"/>
        <v>3.0944625407166124</v>
      </c>
      <c r="Q17" s="5">
        <f t="shared" si="11"/>
        <v>1.5797788309636649</v>
      </c>
      <c r="R17" s="5">
        <f t="shared" si="11"/>
        <v>0.15552099533437014</v>
      </c>
      <c r="S17" s="5">
        <f t="shared" si="11"/>
        <v>-0.6211180124223602</v>
      </c>
      <c r="T17" s="5">
        <f t="shared" si="11"/>
        <v>2.1875</v>
      </c>
      <c r="U17" s="5">
        <f t="shared" si="11"/>
        <v>1.5290519877675841</v>
      </c>
      <c r="V17" s="5">
        <f t="shared" si="11"/>
        <v>-1.5060240963855422</v>
      </c>
      <c r="W17" s="5">
        <f t="shared" si="11"/>
        <v>4.7400611620795106</v>
      </c>
      <c r="X17" s="5">
        <f t="shared" si="11"/>
        <v>769.63503649635038</v>
      </c>
      <c r="Y17" s="33" t="s">
        <v>5</v>
      </c>
    </row>
    <row r="18" spans="1:25" s="9" customFormat="1" ht="17.25">
      <c r="A18" s="9" t="s">
        <v>6</v>
      </c>
      <c r="B18" s="19">
        <v>25.984251968503902</v>
      </c>
      <c r="C18" s="19">
        <v>17.96875</v>
      </c>
      <c r="D18" s="20">
        <v>17.1914893617021</v>
      </c>
      <c r="E18" s="5">
        <v>-0.43572984749455301</v>
      </c>
      <c r="F18" s="5">
        <v>4.3034281546316597</v>
      </c>
      <c r="G18" s="5">
        <v>6.9930069930069898</v>
      </c>
      <c r="H18" s="5">
        <f t="shared" si="11"/>
        <v>5.2287581699346406</v>
      </c>
      <c r="I18" s="5">
        <f t="shared" si="11"/>
        <v>13.478260869565217</v>
      </c>
      <c r="J18" s="5">
        <f t="shared" si="11"/>
        <v>10.946907498631637</v>
      </c>
      <c r="K18" s="5">
        <f t="shared" si="11"/>
        <v>9.2254563394178586</v>
      </c>
      <c r="L18" s="5">
        <f t="shared" si="11"/>
        <v>6.187895212285456</v>
      </c>
      <c r="M18" s="5">
        <f t="shared" si="11"/>
        <v>9.9532113994045091</v>
      </c>
      <c r="N18" s="5">
        <f t="shared" si="11"/>
        <v>8.3945841392649907</v>
      </c>
      <c r="O18" s="5">
        <f t="shared" si="11"/>
        <v>6.9593147751605997</v>
      </c>
      <c r="P18" s="5">
        <f t="shared" si="11"/>
        <v>5.6056056056056054</v>
      </c>
      <c r="Q18" s="5">
        <f t="shared" si="11"/>
        <v>12.259083728278041</v>
      </c>
      <c r="R18" s="5">
        <f t="shared" ref="R18:X18" si="12">(R8-Q8)/Q8*100</f>
        <v>15.536166619757951</v>
      </c>
      <c r="S18" s="5">
        <f t="shared" si="12"/>
        <v>14.226552984165652</v>
      </c>
      <c r="T18" s="5">
        <f t="shared" si="12"/>
        <v>5.9714224781403287</v>
      </c>
      <c r="U18" s="5">
        <f t="shared" si="12"/>
        <v>4.5481988327631315</v>
      </c>
      <c r="V18" s="5">
        <f t="shared" si="12"/>
        <v>5.0818094321462945</v>
      </c>
      <c r="W18" s="5">
        <f t="shared" si="12"/>
        <v>3.9384502656164133</v>
      </c>
      <c r="X18" s="5">
        <f t="shared" si="12"/>
        <v>4.9876630243214661</v>
      </c>
      <c r="Y18" s="33" t="s">
        <v>7</v>
      </c>
    </row>
    <row r="19" spans="1:25" s="9" customFormat="1" ht="17.25">
      <c r="A19" s="24" t="s">
        <v>8</v>
      </c>
      <c r="B19" s="25"/>
      <c r="C19" s="25"/>
      <c r="D19" s="26">
        <f t="shared" ref="D19:L19" si="13">((D9/C9)-1)*100</f>
        <v>0</v>
      </c>
      <c r="E19" s="8">
        <f t="shared" si="13"/>
        <v>0</v>
      </c>
      <c r="F19" s="8">
        <f t="shared" si="13"/>
        <v>0</v>
      </c>
      <c r="G19" s="8">
        <f t="shared" si="13"/>
        <v>-13.33333333333333</v>
      </c>
      <c r="H19" s="8">
        <f t="shared" si="13"/>
        <v>0</v>
      </c>
      <c r="I19" s="8">
        <f t="shared" si="13"/>
        <v>0</v>
      </c>
      <c r="J19" s="8">
        <f t="shared" si="13"/>
        <v>-61.53846153846154</v>
      </c>
      <c r="K19" s="8">
        <f t="shared" si="13"/>
        <v>0</v>
      </c>
      <c r="L19" s="8">
        <f t="shared" si="13"/>
        <v>-60</v>
      </c>
      <c r="M19" s="8">
        <f t="shared" si="11"/>
        <v>0</v>
      </c>
      <c r="N19" s="8">
        <f>(N9-M9)/M9*100</f>
        <v>-100</v>
      </c>
      <c r="O19" s="8">
        <v>0</v>
      </c>
      <c r="P19" s="8">
        <v>0</v>
      </c>
      <c r="Q19" s="8">
        <v>0</v>
      </c>
      <c r="R19" s="8">
        <v>0</v>
      </c>
      <c r="S19" s="8">
        <v>0</v>
      </c>
      <c r="T19" s="8">
        <v>0</v>
      </c>
      <c r="U19" s="8">
        <v>0</v>
      </c>
      <c r="V19" s="8">
        <v>0</v>
      </c>
      <c r="W19" s="8">
        <v>1</v>
      </c>
      <c r="X19" s="8">
        <v>2</v>
      </c>
      <c r="Y19" s="36" t="s">
        <v>9</v>
      </c>
    </row>
    <row r="20" spans="1:25" ht="15.75">
      <c r="A20" s="6" t="s">
        <v>14</v>
      </c>
      <c r="I20" s="30"/>
      <c r="Y20" s="37" t="s">
        <v>13</v>
      </c>
    </row>
    <row r="21" spans="1:25"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</row>
    <row r="22" spans="1:25"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</row>
    <row r="23" spans="1:25"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</row>
    <row r="24" spans="1:25"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</row>
    <row r="25" spans="1:25"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</row>
    <row r="26" spans="1:25"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</row>
    <row r="27" spans="1:25"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</row>
    <row r="35" spans="8:25" s="10" customFormat="1"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1"/>
    </row>
  </sheetData>
  <mergeCells count="2">
    <mergeCell ref="A1:Y1"/>
    <mergeCell ref="A2:Y2"/>
  </mergeCells>
  <pageMargins left="0.7" right="0.7" top="0.75" bottom="0.75" header="0.3" footer="0.3"/>
  <pageSetup paperSize="9" scale="41" orientation="portrait" r:id="rId1"/>
  <ignoredErrors>
    <ignoredError sqref="J16:M16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12.12</vt:lpstr>
      <vt:lpstr>'12.12'!Print_Area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Fathimath Shifaza</dc:creator>
  <cp:lastModifiedBy>Fathimath Shifaza</cp:lastModifiedBy>
  <cp:lastPrinted>2025-06-01T05:29:46Z</cp:lastPrinted>
  <dcterms:created xsi:type="dcterms:W3CDTF">2019-05-21T05:57:00Z</dcterms:created>
  <dcterms:modified xsi:type="dcterms:W3CDTF">2025-06-01T05:29:51Z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1FFA511C9209493481C69AEC409D6FFC_12</vt:lpwstr>
  </property>
  <property fmtid="{D5CDD505-2E9C-101B-9397-08002B2CF9AE}" pid="3" name="KSOProductBuildVer">
    <vt:lpwstr>1033-12.2.0.17562</vt:lpwstr>
  </property>
</Properties>
</file>