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09753BEC-74C2-4895-B97B-4AC640628E49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8.47" sheetId="81" r:id="rId1"/>
  </sheets>
  <definedNames>
    <definedName name="_xlnm.Print_Area" localSheetId="0">'8.47'!$A$1:$S$48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4" i="81" l="1"/>
  <c r="AC24" i="81"/>
  <c r="AB24" i="81"/>
  <c r="N9" i="81"/>
  <c r="N10" i="81"/>
  <c r="N11" i="81"/>
  <c r="N12" i="81"/>
  <c r="N13" i="81"/>
  <c r="N14" i="81"/>
  <c r="N15" i="81"/>
  <c r="K15" i="81" l="1"/>
  <c r="K14" i="81"/>
  <c r="K13" i="81"/>
  <c r="K12" i="81"/>
  <c r="K11" i="81"/>
  <c r="K10" i="81"/>
  <c r="K9" i="81"/>
  <c r="K8" i="81"/>
  <c r="M7" i="81"/>
  <c r="L7" i="81"/>
  <c r="H15" i="81"/>
  <c r="H14" i="81"/>
  <c r="H13" i="81"/>
  <c r="H12" i="81"/>
  <c r="H11" i="81"/>
  <c r="H10" i="81"/>
  <c r="H9" i="81"/>
  <c r="H8" i="81"/>
  <c r="J7" i="81"/>
  <c r="I7" i="81"/>
  <c r="K7" i="81" l="1"/>
  <c r="H7" i="81"/>
  <c r="E15" i="81" l="1"/>
  <c r="B15" i="81"/>
  <c r="E14" i="81"/>
  <c r="B14" i="81"/>
  <c r="E13" i="81"/>
  <c r="B13" i="81"/>
  <c r="E12" i="81"/>
  <c r="B12" i="81"/>
  <c r="E11" i="81"/>
  <c r="B11" i="81"/>
  <c r="E10" i="81"/>
  <c r="B10" i="81"/>
  <c r="E9" i="81"/>
  <c r="B9" i="81"/>
  <c r="E8" i="81"/>
  <c r="B8" i="81"/>
  <c r="G7" i="81"/>
  <c r="AD21" i="81" s="1"/>
  <c r="F7" i="81"/>
  <c r="D7" i="81"/>
  <c r="AD20" i="81" s="1"/>
  <c r="C7" i="81"/>
  <c r="AD19" i="81"/>
  <c r="AC18" i="81"/>
  <c r="AB19" i="81" l="1"/>
  <c r="AB16" i="81"/>
  <c r="B7" i="81"/>
  <c r="AB20" i="81" s="1"/>
  <c r="AB18" i="81"/>
  <c r="AB17" i="81"/>
  <c r="AB15" i="81"/>
  <c r="AC20" i="81"/>
  <c r="E7" i="81"/>
  <c r="AB21" i="81" s="1"/>
  <c r="AC21" i="81"/>
  <c r="AC19" i="81"/>
</calcChain>
</file>

<file path=xl/sharedStrings.xml><?xml version="1.0" encoding="utf-8"?>
<sst xmlns="http://schemas.openxmlformats.org/spreadsheetml/2006/main" count="57" uniqueCount="30">
  <si>
    <t>Male</t>
  </si>
  <si>
    <t>Female</t>
  </si>
  <si>
    <t>Both sexes</t>
  </si>
  <si>
    <t>Age groups</t>
  </si>
  <si>
    <t>Wruf egurumuA</t>
  </si>
  <si>
    <t>cscnijed</t>
  </si>
  <si>
    <t>cnehirif</t>
  </si>
  <si>
    <t>cnehcnwa</t>
  </si>
  <si>
    <t>All ages</t>
  </si>
  <si>
    <t>caerumua Whiruh</t>
  </si>
  <si>
    <t>Under 15</t>
  </si>
  <si>
    <t>cSwdcnurwhwa 15</t>
  </si>
  <si>
    <t>15 - 19</t>
  </si>
  <si>
    <t xml:space="preserve">19 - 15 </t>
  </si>
  <si>
    <t>20 - 24</t>
  </si>
  <si>
    <t>24 - 20</t>
  </si>
  <si>
    <t>25 - 29</t>
  </si>
  <si>
    <t>29 - 25</t>
  </si>
  <si>
    <t>30 - 34</t>
  </si>
  <si>
    <t>34 - 30</t>
  </si>
  <si>
    <t>35 - 39</t>
  </si>
  <si>
    <t xml:space="preserve">39 - 35 </t>
  </si>
  <si>
    <t>40 - 49</t>
  </si>
  <si>
    <t>49 - 40</t>
  </si>
  <si>
    <t>50 &amp; Over</t>
  </si>
  <si>
    <t>itwmcnurwa 50</t>
  </si>
  <si>
    <t>Source:Maldives Correctional  Service</t>
  </si>
  <si>
    <t>މައުލޫމާތު ދެއްވީ: މޯލްޑިވްސް ކަރެކްޝަނަލް ސަރވިސް</t>
  </si>
  <si>
    <t>Table  8.47 : PERSONS SENTENCED, BY AGE AND SEX, 2019 - 2023</t>
  </si>
  <si>
    <t>2023- 2019 ,cnirevcSuk unuLeawDnwkWyin cSokcmukuK cnutogegWrufurumua iaWncnutogeguscnij : 8.47 ulwvWt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</si>
</sst>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Arial"/>
      <family val="2"/>
    </font>
    <font>
      <sz val="9"/>
      <name val="Faruma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_Viligili"/>
    </font>
    <font>
      <b/>
      <sz val="9"/>
      <color theme="1"/>
      <name val="A_Viligili"/>
    </font>
    <font>
      <sz val="9"/>
      <name val="Akuru-Bodu Bold"/>
      <family val="2"/>
      <charset val="2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9"/>
      <color indexed="8"/>
      <name val="A_Viligil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rgb="FFFFFFFF"/>
      </right>
      <top/>
      <bottom/>
      <diagonal/>
    </border>
    <border>
      <left style="thin">
        <color auto="1"/>
      </left>
      <right style="thin">
        <color rgb="FFFFFFFF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 style="thin">
        <color auto="1"/>
      </bottom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70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11" fillId="0" borderId="4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69" fontId="20" fillId="0" borderId="0"/>
    <xf numFmtId="1" fontId="21" fillId="0" borderId="24" applyNumberFormat="0"/>
    <xf numFmtId="0" fontId="9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9" fillId="0" borderId="0"/>
    <xf numFmtId="40" fontId="19" fillId="0" borderId="0" applyFont="0" applyFill="0" applyBorder="0" applyAlignment="0" applyProtection="0"/>
    <xf numFmtId="0" fontId="19" fillId="0" borderId="0"/>
    <xf numFmtId="0" fontId="9" fillId="0" borderId="0"/>
    <xf numFmtId="1" fontId="21" fillId="0" borderId="24" applyNumberFormat="0"/>
    <xf numFmtId="0" fontId="1" fillId="0" borderId="0"/>
    <xf numFmtId="0" fontId="19" fillId="0" borderId="0"/>
    <xf numFmtId="0" fontId="5" fillId="0" borderId="0" applyFill="0" applyProtection="0"/>
    <xf numFmtId="1" fontId="21" fillId="0" borderId="24" applyNumberFormat="0"/>
    <xf numFmtId="43" fontId="1" fillId="0" borderId="0" applyFon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1" fillId="0" borderId="0"/>
    <xf numFmtId="0" fontId="19" fillId="0" borderId="0"/>
    <xf numFmtId="0" fontId="5" fillId="0" borderId="0" applyFill="0" applyProtection="0"/>
    <xf numFmtId="1" fontId="21" fillId="0" borderId="24" applyNumberFormat="0"/>
    <xf numFmtId="0" fontId="1" fillId="0" borderId="0"/>
    <xf numFmtId="0" fontId="9" fillId="0" borderId="0"/>
    <xf numFmtId="0" fontId="22" fillId="0" borderId="0"/>
    <xf numFmtId="0" fontId="23" fillId="0" borderId="0"/>
    <xf numFmtId="0" fontId="9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9" fillId="0" borderId="0" applyFont="0" applyFill="0" applyBorder="0" applyAlignment="0" applyProtection="0"/>
    <xf numFmtId="0" fontId="1" fillId="0" borderId="0"/>
    <xf numFmtId="0" fontId="24" fillId="0" borderId="0" applyBorder="0"/>
    <xf numFmtId="0" fontId="1" fillId="0" borderId="0"/>
    <xf numFmtId="40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4" fillId="0" borderId="0" applyBorder="0"/>
    <xf numFmtId="0" fontId="1" fillId="0" borderId="0"/>
    <xf numFmtId="0" fontId="1" fillId="0" borderId="0"/>
    <xf numFmtId="1" fontId="21" fillId="0" borderId="24" applyNumberFormat="0"/>
    <xf numFmtId="1" fontId="21" fillId="0" borderId="24" applyNumberFormat="0"/>
    <xf numFmtId="1" fontId="21" fillId="0" borderId="24" applyNumberFormat="0"/>
    <xf numFmtId="1" fontId="21" fillId="0" borderId="24" applyNumberFormat="0"/>
    <xf numFmtId="0" fontId="25" fillId="0" borderId="0"/>
    <xf numFmtId="0" fontId="25" fillId="0" borderId="0"/>
  </cellStyleXfs>
  <cellXfs count="75">
    <xf numFmtId="0" fontId="0" fillId="0" borderId="0" xfId="0"/>
    <xf numFmtId="164" fontId="4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64" fontId="0" fillId="2" borderId="8" xfId="0" applyNumberFormat="1" applyFill="1" applyBorder="1"/>
    <xf numFmtId="164" fontId="0" fillId="2" borderId="10" xfId="0" applyNumberFormat="1" applyFill="1" applyBorder="1"/>
    <xf numFmtId="164" fontId="3" fillId="2" borderId="10" xfId="0" applyNumberFormat="1" applyFont="1" applyFill="1" applyBorder="1"/>
    <xf numFmtId="164" fontId="3" fillId="2" borderId="8" xfId="0" applyNumberFormat="1" applyFont="1" applyFill="1" applyBorder="1"/>
    <xf numFmtId="164" fontId="12" fillId="2" borderId="10" xfId="0" applyNumberFormat="1" applyFont="1" applyFill="1" applyBorder="1" applyAlignment="1">
      <alignment horizontal="left" vertical="center"/>
    </xf>
    <xf numFmtId="164" fontId="12" fillId="2" borderId="10" xfId="0" applyNumberFormat="1" applyFont="1" applyFill="1" applyBorder="1" applyAlignment="1">
      <alignment horizontal="left" vertical="center" wrapText="1"/>
    </xf>
    <xf numFmtId="164" fontId="3" fillId="2" borderId="0" xfId="0" applyNumberFormat="1" applyFont="1" applyFill="1" applyAlignment="1">
      <alignment horizontal="right" vertical="center" indent="1"/>
    </xf>
    <xf numFmtId="164" fontId="17" fillId="2" borderId="2" xfId="0" applyNumberFormat="1" applyFont="1" applyFill="1" applyBorder="1" applyAlignment="1">
      <alignment horizontal="right" vertical="center" indent="1"/>
    </xf>
    <xf numFmtId="164" fontId="14" fillId="2" borderId="21" xfId="0" applyNumberFormat="1" applyFont="1" applyFill="1" applyBorder="1" applyAlignment="1">
      <alignment horizontal="center" vertical="center"/>
    </xf>
    <xf numFmtId="164" fontId="0" fillId="2" borderId="22" xfId="0" applyNumberFormat="1" applyFill="1" applyBorder="1"/>
    <xf numFmtId="164" fontId="17" fillId="2" borderId="12" xfId="0" applyNumberFormat="1" applyFont="1" applyFill="1" applyBorder="1" applyAlignment="1">
      <alignment horizontal="right" vertical="center"/>
    </xf>
    <xf numFmtId="164" fontId="17" fillId="2" borderId="17" xfId="0" applyNumberFormat="1" applyFont="1" applyFill="1" applyBorder="1" applyAlignment="1">
      <alignment horizontal="right" vertical="center"/>
    </xf>
    <xf numFmtId="164" fontId="17" fillId="2" borderId="0" xfId="0" applyNumberFormat="1" applyFont="1" applyFill="1" applyAlignment="1">
      <alignment horizontal="right" vertical="center"/>
    </xf>
    <xf numFmtId="164" fontId="2" fillId="2" borderId="19" xfId="0" applyNumberFormat="1" applyFont="1" applyFill="1" applyBorder="1" applyAlignment="1">
      <alignment horizontal="right" vertical="center"/>
    </xf>
    <xf numFmtId="164" fontId="2" fillId="2" borderId="18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right" vertical="center"/>
    </xf>
    <xf numFmtId="37" fontId="10" fillId="2" borderId="17" xfId="0" applyNumberFormat="1" applyFont="1" applyFill="1" applyBorder="1" applyAlignment="1">
      <alignment horizontal="right" vertical="center"/>
    </xf>
    <xf numFmtId="37" fontId="10" fillId="2" borderId="20" xfId="0" applyNumberFormat="1" applyFont="1" applyFill="1" applyBorder="1" applyAlignment="1">
      <alignment horizontal="right" vertical="center"/>
    </xf>
    <xf numFmtId="37" fontId="10" fillId="2" borderId="13" xfId="0" applyNumberFormat="1" applyFont="1" applyFill="1" applyBorder="1" applyAlignment="1">
      <alignment horizontal="right" vertical="center"/>
    </xf>
    <xf numFmtId="164" fontId="8" fillId="2" borderId="20" xfId="0" applyNumberFormat="1" applyFont="1" applyFill="1" applyBorder="1" applyAlignment="1">
      <alignment horizontal="right" vertical="center"/>
    </xf>
    <xf numFmtId="164" fontId="8" fillId="2" borderId="13" xfId="0" applyNumberFormat="1" applyFont="1" applyFill="1" applyBorder="1" applyAlignment="1">
      <alignment horizontal="right" vertical="center"/>
    </xf>
    <xf numFmtId="37" fontId="10" fillId="2" borderId="19" xfId="0" applyNumberFormat="1" applyFont="1" applyFill="1" applyBorder="1" applyAlignment="1">
      <alignment horizontal="right" vertical="center"/>
    </xf>
    <xf numFmtId="164" fontId="8" fillId="2" borderId="18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left" vertical="center"/>
    </xf>
    <xf numFmtId="164" fontId="12" fillId="2" borderId="3" xfId="0" applyNumberFormat="1" applyFont="1" applyFill="1" applyBorder="1"/>
    <xf numFmtId="164" fontId="18" fillId="2" borderId="3" xfId="0" applyNumberFormat="1" applyFont="1" applyFill="1" applyBorder="1" applyAlignment="1">
      <alignment horizontal="right"/>
    </xf>
    <xf numFmtId="164" fontId="1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left" vertical="center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164" fontId="14" fillId="2" borderId="0" xfId="0" applyNumberFormat="1" applyFont="1" applyFill="1" applyAlignment="1">
      <alignment horizontal="center" vertical="center"/>
    </xf>
    <xf numFmtId="164" fontId="2" fillId="2" borderId="2" xfId="0" applyNumberFormat="1" applyFont="1" applyFill="1" applyBorder="1" applyAlignment="1">
      <alignment horizontal="right" vertical="center"/>
    </xf>
    <xf numFmtId="37" fontId="10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/>
    <xf numFmtId="164" fontId="29" fillId="3" borderId="31" xfId="0" applyNumberFormat="1" applyFont="1" applyFill="1" applyBorder="1" applyAlignment="1">
      <alignment horizontal="right" vertical="center"/>
    </xf>
    <xf numFmtId="164" fontId="29" fillId="3" borderId="28" xfId="0" applyNumberFormat="1" applyFont="1" applyFill="1" applyBorder="1" applyAlignment="1">
      <alignment horizontal="right" vertical="center"/>
    </xf>
    <xf numFmtId="164" fontId="29" fillId="3" borderId="0" xfId="0" applyNumberFormat="1" applyFont="1" applyFill="1" applyAlignment="1">
      <alignment horizontal="right" vertical="center"/>
    </xf>
    <xf numFmtId="164" fontId="26" fillId="3" borderId="32" xfId="0" applyNumberFormat="1" applyFont="1" applyFill="1" applyBorder="1" applyAlignment="1">
      <alignment horizontal="right" vertical="center"/>
    </xf>
    <xf numFmtId="164" fontId="26" fillId="3" borderId="33" xfId="0" applyNumberFormat="1" applyFont="1" applyFill="1" applyBorder="1" applyAlignment="1">
      <alignment horizontal="right" vertical="center"/>
    </xf>
    <xf numFmtId="164" fontId="26" fillId="3" borderId="34" xfId="0" applyNumberFormat="1" applyFont="1" applyFill="1" applyBorder="1" applyAlignment="1">
      <alignment horizontal="right" vertical="center"/>
    </xf>
    <xf numFmtId="37" fontId="28" fillId="3" borderId="31" xfId="0" applyNumberFormat="1" applyFont="1" applyFill="1" applyBorder="1" applyAlignment="1">
      <alignment horizontal="right" vertical="center"/>
    </xf>
    <xf numFmtId="37" fontId="28" fillId="3" borderId="35" xfId="0" applyNumberFormat="1" applyFont="1" applyFill="1" applyBorder="1" applyAlignment="1">
      <alignment horizontal="right" vertical="center"/>
    </xf>
    <xf numFmtId="37" fontId="28" fillId="3" borderId="36" xfId="0" applyNumberFormat="1" applyFont="1" applyFill="1" applyBorder="1" applyAlignment="1">
      <alignment horizontal="right" vertical="center"/>
    </xf>
    <xf numFmtId="164" fontId="27" fillId="4" borderId="35" xfId="0" applyNumberFormat="1" applyFont="1" applyFill="1" applyBorder="1" applyAlignment="1">
      <alignment horizontal="right" vertical="center"/>
    </xf>
    <xf numFmtId="164" fontId="27" fillId="4" borderId="36" xfId="0" applyNumberFormat="1" applyFont="1" applyFill="1" applyBorder="1" applyAlignment="1">
      <alignment horizontal="right" vertical="center"/>
    </xf>
    <xf numFmtId="37" fontId="28" fillId="3" borderId="32" xfId="0" applyNumberFormat="1" applyFont="1" applyFill="1" applyBorder="1" applyAlignment="1">
      <alignment horizontal="right" vertical="center"/>
    </xf>
    <xf numFmtId="164" fontId="27" fillId="2" borderId="35" xfId="0" applyNumberFormat="1" applyFont="1" applyFill="1" applyBorder="1" applyAlignment="1">
      <alignment horizontal="right" vertical="center"/>
    </xf>
    <xf numFmtId="164" fontId="27" fillId="2" borderId="36" xfId="0" applyNumberFormat="1" applyFont="1" applyFill="1" applyBorder="1" applyAlignment="1">
      <alignment horizontal="right" vertical="center"/>
    </xf>
    <xf numFmtId="164" fontId="27" fillId="2" borderId="33" xfId="0" applyNumberFormat="1" applyFont="1" applyFill="1" applyBorder="1" applyAlignment="1">
      <alignment horizontal="right" vertical="center"/>
    </xf>
    <xf numFmtId="164" fontId="27" fillId="2" borderId="34" xfId="0" applyNumberFormat="1" applyFont="1" applyFill="1" applyBorder="1" applyAlignment="1">
      <alignment horizontal="right" vertical="center"/>
    </xf>
    <xf numFmtId="164" fontId="17" fillId="2" borderId="5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164" fontId="16" fillId="2" borderId="1" xfId="0" applyNumberFormat="1" applyFont="1" applyFill="1" applyBorder="1" applyAlignment="1">
      <alignment horizontal="center"/>
    </xf>
    <xf numFmtId="164" fontId="16" fillId="2" borderId="25" xfId="0" applyNumberFormat="1" applyFont="1" applyFill="1" applyBorder="1" applyAlignment="1">
      <alignment horizontal="center"/>
    </xf>
    <xf numFmtId="164" fontId="16" fillId="2" borderId="9" xfId="0" applyNumberFormat="1" applyFont="1" applyFill="1" applyBorder="1" applyAlignment="1">
      <alignment horizontal="center"/>
    </xf>
    <xf numFmtId="164" fontId="15" fillId="2" borderId="6" xfId="0" applyNumberFormat="1" applyFont="1" applyFill="1" applyBorder="1" applyAlignment="1">
      <alignment horizontal="center" vertical="center"/>
    </xf>
    <xf numFmtId="164" fontId="15" fillId="2" borderId="23" xfId="0" applyNumberFormat="1" applyFont="1" applyFill="1" applyBorder="1" applyAlignment="1">
      <alignment horizontal="center" vertical="center"/>
    </xf>
    <xf numFmtId="164" fontId="15" fillId="2" borderId="11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14" fillId="2" borderId="15" xfId="0" applyNumberFormat="1" applyFont="1" applyFill="1" applyBorder="1" applyAlignment="1">
      <alignment horizontal="center" vertical="center"/>
    </xf>
    <xf numFmtId="164" fontId="14" fillId="2" borderId="5" xfId="0" applyNumberFormat="1" applyFont="1" applyFill="1" applyBorder="1" applyAlignment="1">
      <alignment horizontal="center" vertical="center"/>
    </xf>
    <xf numFmtId="164" fontId="14" fillId="2" borderId="16" xfId="0" applyNumberFormat="1" applyFont="1" applyFill="1" applyBorder="1" applyAlignment="1">
      <alignment horizontal="center" vertical="center"/>
    </xf>
    <xf numFmtId="164" fontId="14" fillId="2" borderId="14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164" fontId="14" fillId="3" borderId="26" xfId="0" applyNumberFormat="1" applyFont="1" applyFill="1" applyBorder="1" applyAlignment="1">
      <alignment horizontal="center" vertical="center"/>
    </xf>
    <xf numFmtId="164" fontId="14" fillId="3" borderId="29" xfId="0" applyNumberFormat="1" applyFont="1" applyFill="1" applyBorder="1" applyAlignment="1">
      <alignment horizontal="center" vertical="center"/>
    </xf>
    <xf numFmtId="164" fontId="14" fillId="3" borderId="30" xfId="0" applyNumberFormat="1" applyFont="1" applyFill="1" applyBorder="1" applyAlignment="1">
      <alignment horizontal="center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3962264150943396E-2"/>
          <c:y val="0.14605498902801084"/>
          <c:w val="0.93104273575301755"/>
          <c:h val="0.713946559958693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'8.47'!$O$6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8080"/>
            </a:solidFill>
            <a:ln>
              <a:solidFill>
                <a:srgbClr val="008080"/>
              </a:solidFill>
            </a:ln>
          </c:spPr>
          <c:invertIfNegative val="0"/>
          <c:cat>
            <c:strRef>
              <c:f>'8.47'!$A$9:$A$15</c:f>
              <c:strCache>
                <c:ptCount val="7"/>
                <c:pt idx="0">
                  <c:v>15 - 19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40 - 49</c:v>
                </c:pt>
                <c:pt idx="6">
                  <c:v>50 &amp; Over</c:v>
                </c:pt>
              </c:strCache>
            </c:strRef>
          </c:cat>
          <c:val>
            <c:numRef>
              <c:f>'8.47'!$O$9:$O$15</c:f>
              <c:numCache>
                <c:formatCode>General_)</c:formatCode>
                <c:ptCount val="7"/>
                <c:pt idx="0">
                  <c:v>3</c:v>
                </c:pt>
                <c:pt idx="1">
                  <c:v>51</c:v>
                </c:pt>
                <c:pt idx="2">
                  <c:v>133</c:v>
                </c:pt>
                <c:pt idx="3">
                  <c:v>227</c:v>
                </c:pt>
                <c:pt idx="4">
                  <c:v>165</c:v>
                </c:pt>
                <c:pt idx="5">
                  <c:v>232</c:v>
                </c:pt>
                <c:pt idx="6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44-4D3F-AA64-E8D04B91F246}"/>
            </c:ext>
          </c:extLst>
        </c:ser>
        <c:ser>
          <c:idx val="1"/>
          <c:order val="1"/>
          <c:tx>
            <c:strRef>
              <c:f>'8.47'!$P$6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strRef>
              <c:f>'8.47'!$A$9:$A$15</c:f>
              <c:strCache>
                <c:ptCount val="7"/>
                <c:pt idx="0">
                  <c:v>15 - 19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40 - 49</c:v>
                </c:pt>
                <c:pt idx="6">
                  <c:v>50 &amp; Over</c:v>
                </c:pt>
              </c:strCache>
            </c:strRef>
          </c:cat>
          <c:val>
            <c:numRef>
              <c:f>'8.47'!$P$9:$P$15</c:f>
              <c:numCache>
                <c:formatCode>General_)</c:formatCode>
                <c:ptCount val="7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9</c:v>
                </c:pt>
                <c:pt idx="4">
                  <c:v>6</c:v>
                </c:pt>
                <c:pt idx="5">
                  <c:v>12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4-4D3F-AA64-E8D04B91F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416512"/>
        <c:axId val="292418304"/>
      </c:barChart>
      <c:catAx>
        <c:axId val="2924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29241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2418304"/>
        <c:scaling>
          <c:orientation val="minMax"/>
        </c:scaling>
        <c:delete val="0"/>
        <c:axPos val="l"/>
        <c:majorGridlines>
          <c:spPr>
            <a:ln w="3175">
              <a:solidFill>
                <a:srgbClr val="CCF4F2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 numbers</a:t>
                </a:r>
              </a:p>
            </c:rich>
          </c:tx>
          <c:layout>
            <c:manualLayout>
              <c:xMode val="edge"/>
              <c:yMode val="edge"/>
              <c:x val="3.080108103054644E-3"/>
              <c:y val="6.99790417675319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416512"/>
        <c:crosses val="autoZero"/>
        <c:crossBetween val="between"/>
      </c:valAx>
      <c:spPr>
        <a:solidFill>
          <a:srgbClr val="EAFAFA"/>
        </a:solidFill>
        <a:ln w="9525">
          <a:solidFill>
            <a:srgbClr val="EAFAFA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266370153386732"/>
          <c:y val="0.18047626948746043"/>
          <c:w val="0.14987536011521882"/>
          <c:h val="8.242377110268624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718449256342959E-2"/>
          <c:y val="0.14850721784776902"/>
          <c:w val="0.89521740015056261"/>
          <c:h val="0.735512904636920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'8.47'!$AC$14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cat>
            <c:numRef>
              <c:f>'8.47'!$AA$15:$AA$24</c:f>
              <c:numCache>
                <c:formatCode>General_)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'8.47'!$AC$15:$AC$24</c:f>
              <c:numCache>
                <c:formatCode>General_)</c:formatCode>
                <c:ptCount val="10"/>
                <c:pt idx="0">
                  <c:v>342</c:v>
                </c:pt>
                <c:pt idx="1">
                  <c:v>302</c:v>
                </c:pt>
                <c:pt idx="2">
                  <c:v>752</c:v>
                </c:pt>
                <c:pt idx="3">
                  <c:v>0</c:v>
                </c:pt>
                <c:pt idx="4">
                  <c:v>0</c:v>
                </c:pt>
                <c:pt idx="5">
                  <c:v>1182</c:v>
                </c:pt>
                <c:pt idx="6">
                  <c:v>599</c:v>
                </c:pt>
                <c:pt idx="7">
                  <c:v>665</c:v>
                </c:pt>
                <c:pt idx="8">
                  <c:v>953</c:v>
                </c:pt>
                <c:pt idx="9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78-4E30-BCAD-8A91313E00CF}"/>
            </c:ext>
          </c:extLst>
        </c:ser>
        <c:ser>
          <c:idx val="2"/>
          <c:order val="1"/>
          <c:tx>
            <c:strRef>
              <c:f>'8.47'!$AD$14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numRef>
              <c:f>'8.47'!$AA$15:$AA$24</c:f>
              <c:numCache>
                <c:formatCode>General_)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'8.47'!$AD$15:$AD$24</c:f>
              <c:numCache>
                <c:formatCode>General_)</c:formatCode>
                <c:ptCount val="10"/>
                <c:pt idx="0">
                  <c:v>59</c:v>
                </c:pt>
                <c:pt idx="1">
                  <c:v>56</c:v>
                </c:pt>
                <c:pt idx="2">
                  <c:v>76</c:v>
                </c:pt>
                <c:pt idx="3">
                  <c:v>66</c:v>
                </c:pt>
                <c:pt idx="4">
                  <c:v>0</c:v>
                </c:pt>
                <c:pt idx="5">
                  <c:v>59</c:v>
                </c:pt>
                <c:pt idx="6">
                  <c:v>12</c:v>
                </c:pt>
                <c:pt idx="7">
                  <c:v>15</c:v>
                </c:pt>
                <c:pt idx="8">
                  <c:v>26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78-4E30-BCAD-8A91313E0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3104640"/>
        <c:axId val="293110528"/>
      </c:barChart>
      <c:catAx>
        <c:axId val="293104640"/>
        <c:scaling>
          <c:orientation val="minMax"/>
        </c:scaling>
        <c:delete val="0"/>
        <c:axPos val="b"/>
        <c:numFmt formatCode="General_)" sourceLinked="1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93110528"/>
        <c:crosses val="autoZero"/>
        <c:auto val="1"/>
        <c:lblAlgn val="ctr"/>
        <c:lblOffset val="100"/>
        <c:noMultiLvlLbl val="0"/>
      </c:catAx>
      <c:valAx>
        <c:axId val="293110528"/>
        <c:scaling>
          <c:orientation val="minMax"/>
        </c:scaling>
        <c:delete val="0"/>
        <c:axPos val="l"/>
        <c:majorGridlines>
          <c:spPr>
            <a:ln>
              <a:solidFill>
                <a:srgbClr val="CCF4F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CCF4F2"/>
            </a:solidFill>
          </a:ln>
        </c:spPr>
        <c:crossAx val="293104640"/>
        <c:crosses val="autoZero"/>
        <c:crossBetween val="between"/>
      </c:valAx>
      <c:spPr>
        <a:solidFill>
          <a:srgbClr val="EAFAFA"/>
        </a:solidFill>
        <a:ln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7.2814816422861889E-2"/>
          <c:y val="0.23471369743263376"/>
          <c:w val="0.16480304187523695"/>
          <c:h val="0.1467081208907719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16</xdr:row>
      <xdr:rowOff>54796</xdr:rowOff>
    </xdr:from>
    <xdr:to>
      <xdr:col>16</xdr:col>
      <xdr:colOff>66675</xdr:colOff>
      <xdr:row>30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31</xdr:row>
      <xdr:rowOff>123824</xdr:rowOff>
    </xdr:from>
    <xdr:to>
      <xdr:col>16</xdr:col>
      <xdr:colOff>76200</xdr:colOff>
      <xdr:row>47</xdr:row>
      <xdr:rowOff>57149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448913</xdr:colOff>
      <xdr:row>32</xdr:row>
      <xdr:rowOff>17018</xdr:rowOff>
    </xdr:from>
    <xdr:to>
      <xdr:col>9</xdr:col>
      <xdr:colOff>557646</xdr:colOff>
      <xdr:row>33</xdr:row>
      <xdr:rowOff>100111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 txBox="1"/>
      </xdr:nvSpPr>
      <xdr:spPr>
        <a:xfrm>
          <a:off x="3021900" y="7105102"/>
          <a:ext cx="4190876" cy="268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Figure 8.52: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 sentenced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by  sex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locality, 2014 -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2023</a:t>
          </a:r>
          <a:endParaRPr lang="en-US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0.11973</cdr:x>
      <cdr:y>0.02583</cdr:y>
    </cdr:from>
    <cdr:to>
      <cdr:x>0.8582</cdr:x>
      <cdr:y>0.11134</cdr:y>
    </cdr:to>
    <cdr:sp macro="" textlink="">
      <cdr:nvSpPr>
        <cdr:cNvPr id="1024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9258" y="76572"/>
          <a:ext cx="3819392" cy="2535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600" b="1" i="0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n-US" sz="1800" b="1" i="0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n-US" sz="1050" b="1" i="0" strike="noStrike">
              <a:solidFill>
                <a:schemeClr val="tx1"/>
              </a:solidFill>
              <a:latin typeface="+mn-lt"/>
              <a:cs typeface="Arial"/>
            </a:rPr>
            <a:t>Figure 8.51:  </a:t>
          </a:r>
          <a:r>
            <a:rPr lang="en-US" sz="1050" b="1" i="0" strike="noStrike">
              <a:solidFill>
                <a:srgbClr val="000000"/>
              </a:solidFill>
              <a:latin typeface="+mn-lt"/>
              <a:cs typeface="Arial"/>
            </a:rPr>
            <a:t>Persons sentenced, by age group and sex, 2023</a:t>
          </a:r>
          <a:endParaRPr lang="en-US" sz="1000" b="1" i="0" strike="noStrike">
            <a:solidFill>
              <a:srgbClr val="000000"/>
            </a:solidFill>
            <a:latin typeface="+mn-lt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92D050"/>
  </sheetPr>
  <dimension ref="A1:AD46"/>
  <sheetViews>
    <sheetView tabSelected="1" zoomScale="106" zoomScaleNormal="106" workbookViewId="0">
      <selection activeCell="R22" sqref="R22"/>
    </sheetView>
  </sheetViews>
  <sheetFormatPr defaultColWidth="17.28515625" defaultRowHeight="15"/>
  <cols>
    <col min="1" max="1" width="14.42578125" style="4" customWidth="1"/>
    <col min="2" max="4" width="12.140625" style="3" customWidth="1"/>
    <col min="5" max="13" width="9.85546875" style="3" customWidth="1"/>
    <col min="14" max="16" width="9.85546875" style="12" customWidth="1"/>
    <col min="17" max="17" width="4.5703125" style="12" customWidth="1"/>
    <col min="18" max="18" width="16.140625" style="3" customWidth="1"/>
    <col min="19" max="19" width="1.5703125" style="3" customWidth="1"/>
    <col min="20" max="21" width="17.28515625" style="3"/>
    <col min="22" max="24" width="4.85546875" style="3" customWidth="1"/>
    <col min="25" max="26" width="17.28515625" style="3"/>
    <col min="27" max="30" width="8.28515625" style="3" customWidth="1"/>
    <col min="31" max="16384" width="17.28515625" style="3"/>
  </cols>
  <sheetData>
    <row r="1" spans="1:30" ht="19.5">
      <c r="A1" s="58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59"/>
      <c r="P1" s="59"/>
      <c r="Q1" s="58"/>
      <c r="R1" s="60"/>
    </row>
    <row r="2" spans="1:30" ht="26.25" customHeight="1">
      <c r="A2" s="61" t="s">
        <v>28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3"/>
    </row>
    <row r="3" spans="1:30" ht="12.75" customHeight="1">
      <c r="A3" s="64" t="s">
        <v>3</v>
      </c>
      <c r="B3" s="67">
        <v>2019</v>
      </c>
      <c r="C3" s="68"/>
      <c r="D3" s="68"/>
      <c r="E3" s="67">
        <v>2020</v>
      </c>
      <c r="F3" s="68"/>
      <c r="G3" s="68"/>
      <c r="H3" s="67">
        <v>2021</v>
      </c>
      <c r="I3" s="68"/>
      <c r="J3" s="68"/>
      <c r="K3" s="67">
        <v>2022</v>
      </c>
      <c r="L3" s="68"/>
      <c r="M3" s="68"/>
      <c r="N3" s="71">
        <v>2023</v>
      </c>
      <c r="O3" s="72"/>
      <c r="P3" s="72"/>
      <c r="Q3" s="11"/>
      <c r="R3" s="55" t="s">
        <v>4</v>
      </c>
      <c r="S3" s="4"/>
    </row>
    <row r="4" spans="1:30" ht="6.75" customHeight="1">
      <c r="A4" s="65"/>
      <c r="B4" s="69"/>
      <c r="C4" s="70"/>
      <c r="D4" s="70"/>
      <c r="E4" s="69"/>
      <c r="F4" s="70"/>
      <c r="G4" s="70"/>
      <c r="H4" s="69"/>
      <c r="I4" s="70"/>
      <c r="J4" s="70"/>
      <c r="K4" s="69"/>
      <c r="L4" s="70"/>
      <c r="M4" s="70"/>
      <c r="N4" s="73"/>
      <c r="O4" s="74"/>
      <c r="P4" s="74"/>
      <c r="Q4" s="33"/>
      <c r="R4" s="56"/>
      <c r="S4" s="4"/>
    </row>
    <row r="5" spans="1:30" ht="21" customHeight="1">
      <c r="A5" s="65"/>
      <c r="B5" s="14" t="s">
        <v>5</v>
      </c>
      <c r="C5" s="13" t="s">
        <v>6</v>
      </c>
      <c r="D5" s="15" t="s">
        <v>7</v>
      </c>
      <c r="E5" s="14" t="s">
        <v>5</v>
      </c>
      <c r="F5" s="13" t="s">
        <v>6</v>
      </c>
      <c r="G5" s="15" t="s">
        <v>7</v>
      </c>
      <c r="H5" s="14" t="s">
        <v>5</v>
      </c>
      <c r="I5" s="13" t="s">
        <v>6</v>
      </c>
      <c r="J5" s="15" t="s">
        <v>7</v>
      </c>
      <c r="K5" s="14" t="s">
        <v>5</v>
      </c>
      <c r="L5" s="13" t="s">
        <v>6</v>
      </c>
      <c r="M5" s="15" t="s">
        <v>7</v>
      </c>
      <c r="N5" s="39" t="s">
        <v>5</v>
      </c>
      <c r="O5" s="40" t="s">
        <v>6</v>
      </c>
      <c r="P5" s="41" t="s">
        <v>7</v>
      </c>
      <c r="Q5" s="15"/>
      <c r="R5" s="56"/>
      <c r="S5" s="4"/>
    </row>
    <row r="6" spans="1:30" s="6" customFormat="1" ht="12.75">
      <c r="A6" s="66"/>
      <c r="B6" s="16" t="s">
        <v>2</v>
      </c>
      <c r="C6" s="17" t="s">
        <v>0</v>
      </c>
      <c r="D6" s="18" t="s">
        <v>1</v>
      </c>
      <c r="E6" s="16" t="s">
        <v>2</v>
      </c>
      <c r="F6" s="17" t="s">
        <v>0</v>
      </c>
      <c r="G6" s="18" t="s">
        <v>1</v>
      </c>
      <c r="H6" s="16" t="s">
        <v>2</v>
      </c>
      <c r="I6" s="17" t="s">
        <v>0</v>
      </c>
      <c r="J6" s="18" t="s">
        <v>1</v>
      </c>
      <c r="K6" s="16" t="s">
        <v>2</v>
      </c>
      <c r="L6" s="17" t="s">
        <v>0</v>
      </c>
      <c r="M6" s="18" t="s">
        <v>1</v>
      </c>
      <c r="N6" s="42" t="s">
        <v>2</v>
      </c>
      <c r="O6" s="43" t="s">
        <v>0</v>
      </c>
      <c r="P6" s="44" t="s">
        <v>1</v>
      </c>
      <c r="Q6" s="34"/>
      <c r="R6" s="57"/>
      <c r="S6" s="5"/>
    </row>
    <row r="7" spans="1:30" s="6" customFormat="1" ht="14.25" customHeight="1">
      <c r="A7" s="2" t="s">
        <v>8</v>
      </c>
      <c r="B7" s="19">
        <f>C7+D7</f>
        <v>1241</v>
      </c>
      <c r="C7" s="20">
        <f>SUM(C8:C15)</f>
        <v>1182</v>
      </c>
      <c r="D7" s="21">
        <f>SUM(D8:D15)</f>
        <v>59</v>
      </c>
      <c r="E7" s="19">
        <f>F7+G7</f>
        <v>611</v>
      </c>
      <c r="F7" s="20">
        <f>SUM(F8:F15)</f>
        <v>599</v>
      </c>
      <c r="G7" s="21">
        <f>SUM(G8:G15)</f>
        <v>12</v>
      </c>
      <c r="H7" s="19">
        <f>I7+J7</f>
        <v>680</v>
      </c>
      <c r="I7" s="20">
        <f>SUM(I8:I15)</f>
        <v>665</v>
      </c>
      <c r="J7" s="21">
        <f>SUM(J8:J15)</f>
        <v>15</v>
      </c>
      <c r="K7" s="19">
        <f>L7+M7</f>
        <v>979</v>
      </c>
      <c r="L7" s="20">
        <f>SUM(L8:L15)</f>
        <v>953</v>
      </c>
      <c r="M7" s="21">
        <f>SUM(M8:M15)</f>
        <v>26</v>
      </c>
      <c r="N7" s="45">
        <v>949</v>
      </c>
      <c r="O7" s="46">
        <v>916</v>
      </c>
      <c r="P7" s="47">
        <v>33</v>
      </c>
      <c r="Q7" s="35"/>
      <c r="R7" s="15" t="s">
        <v>9</v>
      </c>
      <c r="S7" s="5"/>
    </row>
    <row r="8" spans="1:30" s="6" customFormat="1" ht="21" hidden="1" customHeight="1">
      <c r="A8" s="1" t="s">
        <v>10</v>
      </c>
      <c r="B8" s="19">
        <f>C8+D8</f>
        <v>0</v>
      </c>
      <c r="C8" s="22">
        <v>0</v>
      </c>
      <c r="D8" s="23">
        <v>0</v>
      </c>
      <c r="E8" s="19">
        <f>F8+G8</f>
        <v>0</v>
      </c>
      <c r="F8" s="22">
        <v>0</v>
      </c>
      <c r="G8" s="23">
        <v>0</v>
      </c>
      <c r="H8" s="19">
        <f>I8+J8</f>
        <v>0</v>
      </c>
      <c r="I8" s="22">
        <v>0</v>
      </c>
      <c r="J8" s="23">
        <v>0</v>
      </c>
      <c r="K8" s="19">
        <f>L8+M8</f>
        <v>0</v>
      </c>
      <c r="L8" s="22">
        <v>0</v>
      </c>
      <c r="M8" s="23">
        <v>0</v>
      </c>
      <c r="N8" s="45">
        <v>3</v>
      </c>
      <c r="O8" s="48">
        <v>3</v>
      </c>
      <c r="P8" s="49">
        <v>0</v>
      </c>
      <c r="Q8" s="36"/>
      <c r="R8" s="15" t="s">
        <v>11</v>
      </c>
      <c r="S8" s="5"/>
    </row>
    <row r="9" spans="1:30" s="6" customFormat="1" ht="26.25" customHeight="1">
      <c r="A9" s="31" t="s">
        <v>12</v>
      </c>
      <c r="B9" s="19">
        <f t="shared" ref="B9:B15" si="0">C9+D9</f>
        <v>7</v>
      </c>
      <c r="C9" s="22">
        <v>7</v>
      </c>
      <c r="D9" s="23">
        <v>0</v>
      </c>
      <c r="E9" s="19">
        <f t="shared" ref="E9:E15" si="1">F9+G9</f>
        <v>24</v>
      </c>
      <c r="F9" s="22">
        <v>24</v>
      </c>
      <c r="G9" s="23">
        <v>0</v>
      </c>
      <c r="H9" s="19">
        <f t="shared" ref="H9:H15" si="2">I9+J9</f>
        <v>1</v>
      </c>
      <c r="I9" s="22">
        <v>1</v>
      </c>
      <c r="J9" s="23">
        <v>0</v>
      </c>
      <c r="K9" s="19">
        <f t="shared" ref="K9:K15" si="3">L9+M9</f>
        <v>7</v>
      </c>
      <c r="L9" s="22">
        <v>7</v>
      </c>
      <c r="M9" s="23">
        <v>0</v>
      </c>
      <c r="N9" s="45">
        <f t="shared" ref="N9:N15" si="4">O9+P9</f>
        <v>3</v>
      </c>
      <c r="O9" s="51">
        <v>3</v>
      </c>
      <c r="P9" s="52">
        <v>0</v>
      </c>
      <c r="Q9" s="36"/>
      <c r="R9" s="9" t="s">
        <v>13</v>
      </c>
      <c r="S9" s="5"/>
    </row>
    <row r="10" spans="1:30" s="6" customFormat="1" ht="26.25" customHeight="1">
      <c r="A10" s="31" t="s">
        <v>14</v>
      </c>
      <c r="B10" s="19">
        <f t="shared" si="0"/>
        <v>149</v>
      </c>
      <c r="C10" s="22">
        <v>135</v>
      </c>
      <c r="D10" s="23">
        <v>14</v>
      </c>
      <c r="E10" s="19">
        <f t="shared" si="1"/>
        <v>84</v>
      </c>
      <c r="F10" s="22">
        <v>82</v>
      </c>
      <c r="G10" s="23">
        <v>2</v>
      </c>
      <c r="H10" s="19">
        <f t="shared" si="2"/>
        <v>67</v>
      </c>
      <c r="I10" s="22">
        <v>66</v>
      </c>
      <c r="J10" s="23">
        <v>1</v>
      </c>
      <c r="K10" s="19">
        <f t="shared" si="3"/>
        <v>83</v>
      </c>
      <c r="L10" s="22">
        <v>75</v>
      </c>
      <c r="M10" s="23">
        <v>8</v>
      </c>
      <c r="N10" s="45">
        <f t="shared" si="4"/>
        <v>52</v>
      </c>
      <c r="O10" s="51">
        <v>51</v>
      </c>
      <c r="P10" s="52">
        <v>1</v>
      </c>
      <c r="Q10" s="36"/>
      <c r="R10" s="9" t="s">
        <v>15</v>
      </c>
      <c r="S10" s="5"/>
    </row>
    <row r="11" spans="1:30" s="6" customFormat="1" ht="26.25" customHeight="1">
      <c r="A11" s="31" t="s">
        <v>16</v>
      </c>
      <c r="B11" s="19">
        <f t="shared" si="0"/>
        <v>265</v>
      </c>
      <c r="C11" s="22">
        <v>256</v>
      </c>
      <c r="D11" s="23">
        <v>9</v>
      </c>
      <c r="E11" s="19">
        <f t="shared" si="1"/>
        <v>164</v>
      </c>
      <c r="F11" s="22">
        <v>163</v>
      </c>
      <c r="G11" s="23">
        <v>1</v>
      </c>
      <c r="H11" s="19">
        <f t="shared" si="2"/>
        <v>132</v>
      </c>
      <c r="I11" s="22">
        <v>128</v>
      </c>
      <c r="J11" s="23">
        <v>4</v>
      </c>
      <c r="K11" s="19">
        <f t="shared" si="3"/>
        <v>251</v>
      </c>
      <c r="L11" s="22">
        <v>243</v>
      </c>
      <c r="M11" s="23">
        <v>8</v>
      </c>
      <c r="N11" s="45">
        <f t="shared" si="4"/>
        <v>137</v>
      </c>
      <c r="O11" s="51">
        <v>133</v>
      </c>
      <c r="P11" s="52">
        <v>4</v>
      </c>
      <c r="Q11" s="36"/>
      <c r="R11" s="9" t="s">
        <v>17</v>
      </c>
      <c r="S11" s="5"/>
    </row>
    <row r="12" spans="1:30" s="6" customFormat="1" ht="26.25" customHeight="1">
      <c r="A12" s="31" t="s">
        <v>18</v>
      </c>
      <c r="B12" s="19">
        <f t="shared" si="0"/>
        <v>293</v>
      </c>
      <c r="C12" s="22">
        <v>282</v>
      </c>
      <c r="D12" s="23">
        <v>11</v>
      </c>
      <c r="E12" s="19">
        <f t="shared" si="1"/>
        <v>129</v>
      </c>
      <c r="F12" s="22">
        <v>120</v>
      </c>
      <c r="G12" s="23">
        <v>9</v>
      </c>
      <c r="H12" s="19">
        <f t="shared" si="2"/>
        <v>164</v>
      </c>
      <c r="I12" s="22">
        <v>159</v>
      </c>
      <c r="J12" s="23">
        <v>5</v>
      </c>
      <c r="K12" s="19">
        <f t="shared" si="3"/>
        <v>288</v>
      </c>
      <c r="L12" s="22">
        <v>283</v>
      </c>
      <c r="M12" s="23">
        <v>5</v>
      </c>
      <c r="N12" s="45">
        <f t="shared" si="4"/>
        <v>236</v>
      </c>
      <c r="O12" s="51">
        <v>227</v>
      </c>
      <c r="P12" s="52">
        <v>9</v>
      </c>
      <c r="Q12" s="36"/>
      <c r="R12" s="9" t="s">
        <v>19</v>
      </c>
      <c r="S12" s="5"/>
    </row>
    <row r="13" spans="1:30" s="6" customFormat="1" ht="26.25" customHeight="1">
      <c r="A13" s="31" t="s">
        <v>20</v>
      </c>
      <c r="B13" s="19">
        <f t="shared" si="0"/>
        <v>228</v>
      </c>
      <c r="C13" s="22">
        <v>222</v>
      </c>
      <c r="D13" s="23">
        <v>6</v>
      </c>
      <c r="E13" s="19">
        <f t="shared" si="1"/>
        <v>89</v>
      </c>
      <c r="F13" s="22">
        <v>89</v>
      </c>
      <c r="G13" s="23">
        <v>0</v>
      </c>
      <c r="H13" s="19">
        <f t="shared" si="2"/>
        <v>132</v>
      </c>
      <c r="I13" s="22">
        <v>129</v>
      </c>
      <c r="J13" s="23">
        <v>3</v>
      </c>
      <c r="K13" s="19">
        <f t="shared" si="3"/>
        <v>136</v>
      </c>
      <c r="L13" s="22">
        <v>135</v>
      </c>
      <c r="M13" s="23">
        <v>1</v>
      </c>
      <c r="N13" s="45">
        <f t="shared" si="4"/>
        <v>171</v>
      </c>
      <c r="O13" s="51">
        <v>165</v>
      </c>
      <c r="P13" s="52">
        <v>6</v>
      </c>
      <c r="Q13" s="36"/>
      <c r="R13" s="9" t="s">
        <v>21</v>
      </c>
      <c r="S13" s="5"/>
    </row>
    <row r="14" spans="1:30" s="6" customFormat="1" ht="26.25" customHeight="1">
      <c r="A14" s="31" t="s">
        <v>22</v>
      </c>
      <c r="B14" s="19">
        <f t="shared" si="0"/>
        <v>190</v>
      </c>
      <c r="C14" s="22">
        <v>174</v>
      </c>
      <c r="D14" s="23">
        <v>16</v>
      </c>
      <c r="E14" s="19">
        <f t="shared" si="1"/>
        <v>81</v>
      </c>
      <c r="F14" s="22">
        <v>81</v>
      </c>
      <c r="G14" s="23">
        <v>0</v>
      </c>
      <c r="H14" s="19">
        <f t="shared" si="2"/>
        <v>145</v>
      </c>
      <c r="I14" s="22">
        <v>143</v>
      </c>
      <c r="J14" s="23">
        <v>2</v>
      </c>
      <c r="K14" s="19">
        <f t="shared" si="3"/>
        <v>165</v>
      </c>
      <c r="L14" s="22">
        <v>162</v>
      </c>
      <c r="M14" s="23">
        <v>3</v>
      </c>
      <c r="N14" s="45">
        <f t="shared" si="4"/>
        <v>244</v>
      </c>
      <c r="O14" s="51">
        <v>232</v>
      </c>
      <c r="P14" s="52">
        <v>12</v>
      </c>
      <c r="Q14" s="36"/>
      <c r="R14" s="9" t="s">
        <v>23</v>
      </c>
      <c r="S14" s="5"/>
      <c r="AB14" s="6" t="s">
        <v>2</v>
      </c>
      <c r="AC14" s="6" t="s">
        <v>0</v>
      </c>
      <c r="AD14" s="6" t="s">
        <v>1</v>
      </c>
    </row>
    <row r="15" spans="1:30" s="6" customFormat="1">
      <c r="A15" s="32" t="s">
        <v>24</v>
      </c>
      <c r="B15" s="24">
        <f t="shared" si="0"/>
        <v>109</v>
      </c>
      <c r="C15" s="25">
        <v>106</v>
      </c>
      <c r="D15" s="26">
        <v>3</v>
      </c>
      <c r="E15" s="24">
        <f t="shared" si="1"/>
        <v>40</v>
      </c>
      <c r="F15" s="25">
        <v>40</v>
      </c>
      <c r="G15" s="26">
        <v>0</v>
      </c>
      <c r="H15" s="24">
        <f t="shared" si="2"/>
        <v>39</v>
      </c>
      <c r="I15" s="25">
        <v>39</v>
      </c>
      <c r="J15" s="26">
        <v>0</v>
      </c>
      <c r="K15" s="24">
        <f t="shared" si="3"/>
        <v>49</v>
      </c>
      <c r="L15" s="25">
        <v>48</v>
      </c>
      <c r="M15" s="26">
        <v>1</v>
      </c>
      <c r="N15" s="50">
        <f t="shared" si="4"/>
        <v>106</v>
      </c>
      <c r="O15" s="53">
        <v>105</v>
      </c>
      <c r="P15" s="54">
        <v>1</v>
      </c>
      <c r="Q15" s="37"/>
      <c r="R15" s="10" t="s">
        <v>25</v>
      </c>
      <c r="S15" s="5"/>
      <c r="AA15" s="6">
        <v>2014</v>
      </c>
      <c r="AB15" s="6" t="e">
        <f>#REF!</f>
        <v>#REF!</v>
      </c>
      <c r="AC15" s="6">
        <v>342</v>
      </c>
      <c r="AD15" s="6">
        <v>59</v>
      </c>
    </row>
    <row r="16" spans="1:30" ht="17.25">
      <c r="A16" s="27" t="s">
        <v>26</v>
      </c>
      <c r="B16" s="28"/>
      <c r="C16" s="29"/>
      <c r="D16" s="28"/>
      <c r="E16" s="28"/>
      <c r="F16" s="29"/>
      <c r="G16" s="28"/>
      <c r="H16" s="28"/>
      <c r="I16" s="29"/>
      <c r="J16" s="28"/>
      <c r="K16" s="28"/>
      <c r="L16" s="29"/>
      <c r="M16" s="28"/>
      <c r="N16" s="38"/>
      <c r="O16" s="38"/>
      <c r="P16" s="38"/>
      <c r="Q16" s="38"/>
      <c r="R16" s="30" t="s">
        <v>27</v>
      </c>
      <c r="AA16" s="6">
        <v>2015</v>
      </c>
      <c r="AB16" s="6" t="e">
        <f>#REF!</f>
        <v>#REF!</v>
      </c>
      <c r="AC16" s="6">
        <v>302</v>
      </c>
      <c r="AD16" s="6">
        <v>56</v>
      </c>
    </row>
    <row r="17" spans="1:30" ht="17.25">
      <c r="A17" s="27"/>
      <c r="B17" s="28"/>
      <c r="C17" s="29"/>
      <c r="D17" s="28"/>
      <c r="E17" s="28"/>
      <c r="F17" s="29"/>
      <c r="G17" s="28"/>
      <c r="H17" s="28"/>
      <c r="I17" s="29"/>
      <c r="J17" s="28"/>
      <c r="K17" s="28"/>
      <c r="L17" s="29"/>
      <c r="M17" s="28"/>
      <c r="N17" s="38"/>
      <c r="O17" s="38"/>
      <c r="P17" s="38"/>
      <c r="Q17" s="38"/>
      <c r="R17" s="30"/>
      <c r="AA17" s="6">
        <v>2016</v>
      </c>
      <c r="AB17" s="6" t="e">
        <f>#REF!</f>
        <v>#REF!</v>
      </c>
      <c r="AC17" s="6">
        <v>752</v>
      </c>
      <c r="AD17" s="6">
        <v>76</v>
      </c>
    </row>
    <row r="18" spans="1:30" ht="17.25">
      <c r="A18" s="27"/>
      <c r="B18" s="28"/>
      <c r="C18" s="29"/>
      <c r="D18" s="28"/>
      <c r="E18" s="28"/>
      <c r="F18" s="29"/>
      <c r="G18" s="28"/>
      <c r="H18" s="28"/>
      <c r="I18" s="29"/>
      <c r="J18" s="28"/>
      <c r="K18" s="28"/>
      <c r="L18" s="29"/>
      <c r="M18" s="28"/>
      <c r="N18" s="38"/>
      <c r="O18" s="38"/>
      <c r="P18" s="38"/>
      <c r="Q18" s="38"/>
      <c r="R18" s="30"/>
      <c r="AA18" s="3">
        <v>2017</v>
      </c>
      <c r="AB18" s="3" t="e">
        <f>#REF!</f>
        <v>#REF!</v>
      </c>
      <c r="AC18" s="3" t="e">
        <f>#REF!</f>
        <v>#REF!</v>
      </c>
      <c r="AD18" s="3">
        <v>66</v>
      </c>
    </row>
    <row r="19" spans="1:30" ht="29.25" customHeight="1">
      <c r="A19" s="7"/>
      <c r="AA19" s="6">
        <v>2018</v>
      </c>
      <c r="AB19" s="3" t="e">
        <f>#REF!</f>
        <v>#REF!</v>
      </c>
      <c r="AC19" s="3" t="e">
        <f>#REF!</f>
        <v>#REF!</v>
      </c>
      <c r="AD19" s="3" t="e">
        <f>#REF!</f>
        <v>#REF!</v>
      </c>
    </row>
    <row r="20" spans="1:30">
      <c r="A20" s="7"/>
      <c r="AA20" s="3">
        <v>2019</v>
      </c>
      <c r="AB20" s="3">
        <f>B7</f>
        <v>1241</v>
      </c>
      <c r="AC20" s="3">
        <f>C7</f>
        <v>1182</v>
      </c>
      <c r="AD20" s="3">
        <f>D7</f>
        <v>59</v>
      </c>
    </row>
    <row r="21" spans="1:30">
      <c r="A21" s="7"/>
      <c r="AA21" s="6">
        <v>2020</v>
      </c>
      <c r="AB21" s="3">
        <f>E7</f>
        <v>611</v>
      </c>
      <c r="AC21" s="3">
        <f>F7</f>
        <v>599</v>
      </c>
      <c r="AD21" s="3">
        <f>G7</f>
        <v>12</v>
      </c>
    </row>
    <row r="22" spans="1:30">
      <c r="A22" s="7"/>
      <c r="AA22" s="3">
        <v>2021</v>
      </c>
      <c r="AB22" s="3">
        <v>680</v>
      </c>
      <c r="AC22" s="3">
        <v>665</v>
      </c>
      <c r="AD22" s="3">
        <v>15</v>
      </c>
    </row>
    <row r="23" spans="1:30">
      <c r="A23" s="7"/>
      <c r="AA23" s="6">
        <v>2022</v>
      </c>
      <c r="AB23" s="3">
        <v>979</v>
      </c>
      <c r="AC23" s="3">
        <v>953</v>
      </c>
      <c r="AD23" s="3">
        <v>26</v>
      </c>
    </row>
    <row r="24" spans="1:30">
      <c r="A24" s="7"/>
      <c r="AA24" s="3">
        <v>2023</v>
      </c>
      <c r="AB24" s="3">
        <f>N7</f>
        <v>949</v>
      </c>
      <c r="AC24" s="3">
        <f>O7</f>
        <v>916</v>
      </c>
      <c r="AD24" s="3">
        <f>P7</f>
        <v>33</v>
      </c>
    </row>
    <row r="25" spans="1:30">
      <c r="A25" s="8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</sheetData>
  <mergeCells count="9">
    <mergeCell ref="R3:R6"/>
    <mergeCell ref="A1:R1"/>
    <mergeCell ref="A2:R2"/>
    <mergeCell ref="A3:A6"/>
    <mergeCell ref="B3:D4"/>
    <mergeCell ref="E3:G4"/>
    <mergeCell ref="H3:J4"/>
    <mergeCell ref="K3:M4"/>
    <mergeCell ref="N3:P4"/>
  </mergeCells>
  <pageMargins left="0.7" right="0.7" top="0.75" bottom="0.75" header="0.3" footer="0.3"/>
  <pageSetup scale="45" orientation="portrait" r:id="rId1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8.47</vt:lpstr>
      <vt:lpstr>'8.47'!Print_Area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2026-08-30T06:13:29Z</cp:lastPrinted>
  <dcterms:created xsi:type="dcterms:W3CDTF">2019-06-30T04:22:49Z</dcterms:created>
  <dcterms:modified xsi:type="dcterms:W3CDTF">2026-08-30T06:13:49Z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