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FA71A808-30E7-4D22-BE22-851BEF771E22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2" sheetId="69" r:id="rId1"/>
  </sheets>
  <definedNames>
    <definedName name="_xlnm.Print_Area" localSheetId="0">'8.32'!$A$1:$Z$254</definedName>
    <definedName name="_xlnm.Print_Titles" localSheetId="0">'8.32'!$3:$4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0" i="69" l="1"/>
  <c r="Y220" i="69" s="1"/>
  <c r="Q220" i="69"/>
  <c r="S220" i="69" s="1"/>
  <c r="K220" i="69"/>
  <c r="M220" i="69" s="1"/>
  <c r="E220" i="69"/>
  <c r="G220" i="69" s="1"/>
  <c r="W219" i="69"/>
  <c r="Y219" i="69" s="1"/>
  <c r="Q219" i="69"/>
  <c r="S219" i="69" s="1"/>
  <c r="K219" i="69"/>
  <c r="M219" i="69" s="1"/>
  <c r="E219" i="69"/>
  <c r="G219" i="69" s="1"/>
  <c r="W218" i="69"/>
  <c r="Y218" i="69" s="1"/>
  <c r="Q218" i="69"/>
  <c r="S218" i="69" s="1"/>
  <c r="K218" i="69"/>
  <c r="M218" i="69" s="1"/>
  <c r="E218" i="69"/>
  <c r="G218" i="69" s="1"/>
  <c r="W217" i="69"/>
  <c r="Y217" i="69" s="1"/>
  <c r="Q217" i="69"/>
  <c r="S217" i="69" s="1"/>
  <c r="K217" i="69"/>
  <c r="M217" i="69" s="1"/>
  <c r="E217" i="69"/>
  <c r="G217" i="69" s="1"/>
  <c r="W216" i="69"/>
  <c r="Y216" i="69" s="1"/>
  <c r="Q216" i="69"/>
  <c r="S216" i="69" s="1"/>
  <c r="K216" i="69"/>
  <c r="M216" i="69" s="1"/>
  <c r="E216" i="69"/>
  <c r="G216" i="69" s="1"/>
  <c r="W215" i="69"/>
  <c r="Y215" i="69" s="1"/>
  <c r="Y214" i="69" s="1"/>
  <c r="Q215" i="69"/>
  <c r="S215" i="69" s="1"/>
  <c r="S214" i="69" s="1"/>
  <c r="K215" i="69"/>
  <c r="M215" i="69" s="1"/>
  <c r="M214" i="69" s="1"/>
  <c r="E215" i="69"/>
  <c r="G215" i="69" s="1"/>
  <c r="X214" i="69"/>
  <c r="W214" i="69"/>
  <c r="V214" i="69"/>
  <c r="U214" i="69"/>
  <c r="R214" i="69"/>
  <c r="Q214" i="69"/>
  <c r="P214" i="69"/>
  <c r="O214" i="69"/>
  <c r="L214" i="69"/>
  <c r="J214" i="69"/>
  <c r="I214" i="69"/>
  <c r="F214" i="69"/>
  <c r="D214" i="69"/>
  <c r="C214" i="69"/>
  <c r="W213" i="69"/>
  <c r="Y213" i="69" s="1"/>
  <c r="Y212" i="69" s="1"/>
  <c r="Q213" i="69"/>
  <c r="K213" i="69"/>
  <c r="M213" i="69" s="1"/>
  <c r="M212" i="69" s="1"/>
  <c r="E213" i="69"/>
  <c r="G213" i="69" s="1"/>
  <c r="X212" i="69"/>
  <c r="W212" i="69"/>
  <c r="V212" i="69"/>
  <c r="U212" i="69"/>
  <c r="R212" i="69"/>
  <c r="P212" i="69"/>
  <c r="O212" i="69"/>
  <c r="L212" i="69"/>
  <c r="K212" i="69"/>
  <c r="J212" i="69"/>
  <c r="I212" i="69"/>
  <c r="F212" i="69"/>
  <c r="D212" i="69"/>
  <c r="C212" i="69"/>
  <c r="E212" i="69" s="1"/>
  <c r="G212" i="69" s="1"/>
  <c r="W211" i="69"/>
  <c r="Y211" i="69" s="1"/>
  <c r="Q211" i="69"/>
  <c r="S211" i="69" s="1"/>
  <c r="K211" i="69"/>
  <c r="M211" i="69" s="1"/>
  <c r="E211" i="69"/>
  <c r="G211" i="69" s="1"/>
  <c r="W210" i="69"/>
  <c r="Y210" i="69" s="1"/>
  <c r="Q210" i="69"/>
  <c r="S210" i="69" s="1"/>
  <c r="K210" i="69"/>
  <c r="M210" i="69" s="1"/>
  <c r="E210" i="69"/>
  <c r="G210" i="69" s="1"/>
  <c r="W209" i="69"/>
  <c r="Y209" i="69" s="1"/>
  <c r="Q209" i="69"/>
  <c r="S209" i="69" s="1"/>
  <c r="K209" i="69"/>
  <c r="M209" i="69" s="1"/>
  <c r="E209" i="69"/>
  <c r="G209" i="69" s="1"/>
  <c r="W208" i="69"/>
  <c r="Y208" i="69" s="1"/>
  <c r="Q208" i="69"/>
  <c r="S208" i="69" s="1"/>
  <c r="K208" i="69"/>
  <c r="M208" i="69" s="1"/>
  <c r="E208" i="69"/>
  <c r="G208" i="69" s="1"/>
  <c r="W207" i="69"/>
  <c r="Y207" i="69" s="1"/>
  <c r="Q207" i="69"/>
  <c r="S207" i="69" s="1"/>
  <c r="K207" i="69"/>
  <c r="M207" i="69" s="1"/>
  <c r="E207" i="69"/>
  <c r="G207" i="69" s="1"/>
  <c r="W206" i="69"/>
  <c r="Y206" i="69" s="1"/>
  <c r="Q206" i="69"/>
  <c r="S206" i="69" s="1"/>
  <c r="K206" i="69"/>
  <c r="M206" i="69" s="1"/>
  <c r="E206" i="69"/>
  <c r="G206" i="69" s="1"/>
  <c r="W205" i="69"/>
  <c r="Y205" i="69" s="1"/>
  <c r="Q205" i="69"/>
  <c r="K205" i="69"/>
  <c r="E205" i="69"/>
  <c r="G205" i="69" s="1"/>
  <c r="W204" i="69"/>
  <c r="Q204" i="69"/>
  <c r="S204" i="69" s="1"/>
  <c r="K204" i="69"/>
  <c r="M204" i="69" s="1"/>
  <c r="E204" i="69"/>
  <c r="G204" i="69" s="1"/>
  <c r="W203" i="69"/>
  <c r="Y203" i="69" s="1"/>
  <c r="Q203" i="69"/>
  <c r="S203" i="69" s="1"/>
  <c r="K203" i="69"/>
  <c r="M203" i="69" s="1"/>
  <c r="E203" i="69"/>
  <c r="G203" i="69" s="1"/>
  <c r="X202" i="69"/>
  <c r="V202" i="69"/>
  <c r="U202" i="69"/>
  <c r="R202" i="69"/>
  <c r="P202" i="69"/>
  <c r="O202" i="69"/>
  <c r="L202" i="69"/>
  <c r="J202" i="69"/>
  <c r="I202" i="69"/>
  <c r="F202" i="69"/>
  <c r="D202" i="69"/>
  <c r="C202" i="69"/>
  <c r="E202" i="69" s="1"/>
  <c r="W201" i="69"/>
  <c r="Y201" i="69" s="1"/>
  <c r="Q201" i="69"/>
  <c r="S201" i="69" s="1"/>
  <c r="K201" i="69"/>
  <c r="M201" i="69" s="1"/>
  <c r="E201" i="69"/>
  <c r="G201" i="69" s="1"/>
  <c r="W200" i="69"/>
  <c r="Y200" i="69" s="1"/>
  <c r="Q200" i="69"/>
  <c r="S200" i="69" s="1"/>
  <c r="K200" i="69"/>
  <c r="M200" i="69" s="1"/>
  <c r="E200" i="69"/>
  <c r="G200" i="69" s="1"/>
  <c r="W199" i="69"/>
  <c r="Y199" i="69" s="1"/>
  <c r="Q199" i="69"/>
  <c r="S199" i="69" s="1"/>
  <c r="K199" i="69"/>
  <c r="M199" i="69" s="1"/>
  <c r="E199" i="69"/>
  <c r="G199" i="69" s="1"/>
  <c r="W198" i="69"/>
  <c r="Y198" i="69" s="1"/>
  <c r="Q198" i="69"/>
  <c r="S198" i="69" s="1"/>
  <c r="K198" i="69"/>
  <c r="M198" i="69" s="1"/>
  <c r="E198" i="69"/>
  <c r="G198" i="69" s="1"/>
  <c r="W197" i="69"/>
  <c r="Y197" i="69" s="1"/>
  <c r="Q197" i="69"/>
  <c r="S197" i="69" s="1"/>
  <c r="K197" i="69"/>
  <c r="E197" i="69"/>
  <c r="G197" i="69" s="1"/>
  <c r="W196" i="69"/>
  <c r="Q196" i="69"/>
  <c r="K196" i="69"/>
  <c r="M196" i="69" s="1"/>
  <c r="E196" i="69"/>
  <c r="G196" i="69" s="1"/>
  <c r="W195" i="69"/>
  <c r="Y195" i="69" s="1"/>
  <c r="Q195" i="69"/>
  <c r="S195" i="69" s="1"/>
  <c r="K195" i="69"/>
  <c r="M195" i="69" s="1"/>
  <c r="E195" i="69"/>
  <c r="G195" i="69" s="1"/>
  <c r="W194" i="69"/>
  <c r="Y194" i="69" s="1"/>
  <c r="Q194" i="69"/>
  <c r="S194" i="69" s="1"/>
  <c r="K194" i="69"/>
  <c r="M194" i="69" s="1"/>
  <c r="E194" i="69"/>
  <c r="G194" i="69" s="1"/>
  <c r="W193" i="69"/>
  <c r="Y193" i="69" s="1"/>
  <c r="Q193" i="69"/>
  <c r="S193" i="69" s="1"/>
  <c r="K193" i="69"/>
  <c r="M193" i="69" s="1"/>
  <c r="E193" i="69"/>
  <c r="G193" i="69" s="1"/>
  <c r="X192" i="69"/>
  <c r="V192" i="69"/>
  <c r="U192" i="69"/>
  <c r="R192" i="69"/>
  <c r="P192" i="69"/>
  <c r="O192" i="69"/>
  <c r="L192" i="69"/>
  <c r="J192" i="69"/>
  <c r="I192" i="69"/>
  <c r="F192" i="69"/>
  <c r="D192" i="69"/>
  <c r="C192" i="69"/>
  <c r="E192" i="69" s="1"/>
  <c r="G192" i="69" s="1"/>
  <c r="W191" i="69"/>
  <c r="Y191" i="69" s="1"/>
  <c r="Q191" i="69"/>
  <c r="S191" i="69" s="1"/>
  <c r="K191" i="69"/>
  <c r="M191" i="69" s="1"/>
  <c r="E191" i="69"/>
  <c r="G191" i="69" s="1"/>
  <c r="W190" i="69"/>
  <c r="Y190" i="69" s="1"/>
  <c r="Q190" i="69"/>
  <c r="S190" i="69" s="1"/>
  <c r="K190" i="69"/>
  <c r="M190" i="69" s="1"/>
  <c r="E190" i="69"/>
  <c r="G190" i="69" s="1"/>
  <c r="W189" i="69"/>
  <c r="Y189" i="69" s="1"/>
  <c r="Q189" i="69"/>
  <c r="S189" i="69" s="1"/>
  <c r="K189" i="69"/>
  <c r="M189" i="69" s="1"/>
  <c r="E189" i="69"/>
  <c r="G189" i="69" s="1"/>
  <c r="W188" i="69"/>
  <c r="Y188" i="69" s="1"/>
  <c r="Q188" i="69"/>
  <c r="S188" i="69" s="1"/>
  <c r="K188" i="69"/>
  <c r="E188" i="69"/>
  <c r="G188" i="69" s="1"/>
  <c r="W187" i="69"/>
  <c r="Q187" i="69"/>
  <c r="K187" i="69"/>
  <c r="M187" i="69" s="1"/>
  <c r="E187" i="69"/>
  <c r="G187" i="69" s="1"/>
  <c r="W186" i="69"/>
  <c r="Y186" i="69" s="1"/>
  <c r="Q186" i="69"/>
  <c r="S186" i="69" s="1"/>
  <c r="K186" i="69"/>
  <c r="M186" i="69" s="1"/>
  <c r="E186" i="69"/>
  <c r="G186" i="69" s="1"/>
  <c r="W185" i="69"/>
  <c r="Y185" i="69" s="1"/>
  <c r="Q185" i="69"/>
  <c r="S185" i="69" s="1"/>
  <c r="K185" i="69"/>
  <c r="M185" i="69" s="1"/>
  <c r="E185" i="69"/>
  <c r="G185" i="69" s="1"/>
  <c r="W184" i="69"/>
  <c r="Y184" i="69" s="1"/>
  <c r="Q184" i="69"/>
  <c r="S184" i="69" s="1"/>
  <c r="K184" i="69"/>
  <c r="M184" i="69" s="1"/>
  <c r="E184" i="69"/>
  <c r="G184" i="69" s="1"/>
  <c r="W183" i="69"/>
  <c r="Y183" i="69" s="1"/>
  <c r="Q183" i="69"/>
  <c r="S183" i="69" s="1"/>
  <c r="K183" i="69"/>
  <c r="M183" i="69" s="1"/>
  <c r="E183" i="69"/>
  <c r="G183" i="69" s="1"/>
  <c r="W182" i="69"/>
  <c r="Y182" i="69" s="1"/>
  <c r="Q182" i="69"/>
  <c r="S182" i="69" s="1"/>
  <c r="K182" i="69"/>
  <c r="M182" i="69" s="1"/>
  <c r="E182" i="69"/>
  <c r="G182" i="69" s="1"/>
  <c r="W181" i="69"/>
  <c r="Y181" i="69" s="1"/>
  <c r="Q181" i="69"/>
  <c r="S181" i="69" s="1"/>
  <c r="K181" i="69"/>
  <c r="M181" i="69" s="1"/>
  <c r="E181" i="69"/>
  <c r="G181" i="69" s="1"/>
  <c r="X180" i="69"/>
  <c r="V180" i="69"/>
  <c r="U180" i="69"/>
  <c r="R180" i="69"/>
  <c r="P180" i="69"/>
  <c r="O180" i="69"/>
  <c r="L180" i="69"/>
  <c r="J180" i="69"/>
  <c r="I180" i="69"/>
  <c r="F180" i="69"/>
  <c r="D180" i="69"/>
  <c r="C180" i="69"/>
  <c r="W179" i="69"/>
  <c r="Y179" i="69" s="1"/>
  <c r="Q179" i="69"/>
  <c r="S179" i="69" s="1"/>
  <c r="K179" i="69"/>
  <c r="M179" i="69" s="1"/>
  <c r="E179" i="69"/>
  <c r="G179" i="69" s="1"/>
  <c r="W178" i="69"/>
  <c r="Y178" i="69" s="1"/>
  <c r="Q178" i="69"/>
  <c r="S178" i="69" s="1"/>
  <c r="K178" i="69"/>
  <c r="M178" i="69" s="1"/>
  <c r="E178" i="69"/>
  <c r="G178" i="69" s="1"/>
  <c r="W177" i="69"/>
  <c r="Y177" i="69" s="1"/>
  <c r="Q177" i="69"/>
  <c r="S177" i="69" s="1"/>
  <c r="K177" i="69"/>
  <c r="M177" i="69" s="1"/>
  <c r="E177" i="69"/>
  <c r="G177" i="69" s="1"/>
  <c r="W176" i="69"/>
  <c r="Y176" i="69" s="1"/>
  <c r="Q176" i="69"/>
  <c r="S176" i="69" s="1"/>
  <c r="K176" i="69"/>
  <c r="M176" i="69" s="1"/>
  <c r="E176" i="69"/>
  <c r="G176" i="69" s="1"/>
  <c r="W175" i="69"/>
  <c r="Y175" i="69" s="1"/>
  <c r="Q175" i="69"/>
  <c r="S175" i="69" s="1"/>
  <c r="K175" i="69"/>
  <c r="M175" i="69" s="1"/>
  <c r="E175" i="69"/>
  <c r="G175" i="69" s="1"/>
  <c r="W174" i="69"/>
  <c r="Y174" i="69" s="1"/>
  <c r="Q174" i="69"/>
  <c r="S174" i="69" s="1"/>
  <c r="K174" i="69"/>
  <c r="M174" i="69" s="1"/>
  <c r="E174" i="69"/>
  <c r="G174" i="69" s="1"/>
  <c r="W173" i="69"/>
  <c r="Y173" i="69" s="1"/>
  <c r="Q173" i="69"/>
  <c r="S173" i="69" s="1"/>
  <c r="K173" i="69"/>
  <c r="M173" i="69" s="1"/>
  <c r="E173" i="69"/>
  <c r="G173" i="69" s="1"/>
  <c r="W172" i="69"/>
  <c r="Y172" i="69" s="1"/>
  <c r="Q172" i="69"/>
  <c r="S172" i="69" s="1"/>
  <c r="K172" i="69"/>
  <c r="M172" i="69" s="1"/>
  <c r="E172" i="69"/>
  <c r="G172" i="69" s="1"/>
  <c r="W171" i="69"/>
  <c r="Y171" i="69" s="1"/>
  <c r="Q171" i="69"/>
  <c r="S171" i="69" s="1"/>
  <c r="K171" i="69"/>
  <c r="E171" i="69"/>
  <c r="W170" i="69"/>
  <c r="Q170" i="69"/>
  <c r="K170" i="69"/>
  <c r="M170" i="69" s="1"/>
  <c r="E170" i="69"/>
  <c r="G170" i="69" s="1"/>
  <c r="W169" i="69"/>
  <c r="Y169" i="69" s="1"/>
  <c r="Q169" i="69"/>
  <c r="S169" i="69" s="1"/>
  <c r="K169" i="69"/>
  <c r="M169" i="69" s="1"/>
  <c r="E169" i="69"/>
  <c r="G169" i="69" s="1"/>
  <c r="W168" i="69"/>
  <c r="Y168" i="69" s="1"/>
  <c r="Q168" i="69"/>
  <c r="S168" i="69" s="1"/>
  <c r="K168" i="69"/>
  <c r="M168" i="69" s="1"/>
  <c r="E168" i="69"/>
  <c r="G168" i="69" s="1"/>
  <c r="W167" i="69"/>
  <c r="Y167" i="69" s="1"/>
  <c r="Q167" i="69"/>
  <c r="S167" i="69" s="1"/>
  <c r="K167" i="69"/>
  <c r="M167" i="69" s="1"/>
  <c r="E167" i="69"/>
  <c r="G167" i="69" s="1"/>
  <c r="X166" i="69"/>
  <c r="V166" i="69"/>
  <c r="U166" i="69"/>
  <c r="R166" i="69"/>
  <c r="P166" i="69"/>
  <c r="O166" i="69"/>
  <c r="L166" i="69"/>
  <c r="J166" i="69"/>
  <c r="I166" i="69"/>
  <c r="F166" i="69"/>
  <c r="D166" i="69"/>
  <c r="C166" i="69"/>
  <c r="W165" i="69"/>
  <c r="Y165" i="69" s="1"/>
  <c r="Q165" i="69"/>
  <c r="S165" i="69" s="1"/>
  <c r="K165" i="69"/>
  <c r="M165" i="69" s="1"/>
  <c r="E165" i="69"/>
  <c r="G165" i="69" s="1"/>
  <c r="W164" i="69"/>
  <c r="Y164" i="69" s="1"/>
  <c r="Q164" i="69"/>
  <c r="S164" i="69" s="1"/>
  <c r="K164" i="69"/>
  <c r="M164" i="69" s="1"/>
  <c r="E164" i="69"/>
  <c r="G164" i="69" s="1"/>
  <c r="W163" i="69"/>
  <c r="Y163" i="69" s="1"/>
  <c r="Q163" i="69"/>
  <c r="S163" i="69" s="1"/>
  <c r="K163" i="69"/>
  <c r="M163" i="69" s="1"/>
  <c r="E163" i="69"/>
  <c r="G163" i="69" s="1"/>
  <c r="W162" i="69"/>
  <c r="Y162" i="69" s="1"/>
  <c r="Q162" i="69"/>
  <c r="S162" i="69" s="1"/>
  <c r="K162" i="69"/>
  <c r="M162" i="69" s="1"/>
  <c r="E162" i="69"/>
  <c r="G162" i="69" s="1"/>
  <c r="W161" i="69"/>
  <c r="Y161" i="69" s="1"/>
  <c r="Q161" i="69"/>
  <c r="S161" i="69" s="1"/>
  <c r="K161" i="69"/>
  <c r="M161" i="69" s="1"/>
  <c r="E161" i="69"/>
  <c r="G161" i="69" s="1"/>
  <c r="W160" i="69"/>
  <c r="Y160" i="69" s="1"/>
  <c r="Y159" i="69" s="1"/>
  <c r="Q160" i="69"/>
  <c r="S160" i="69" s="1"/>
  <c r="S159" i="69" s="1"/>
  <c r="K160" i="69"/>
  <c r="M160" i="69" s="1"/>
  <c r="M159" i="69" s="1"/>
  <c r="E160" i="69"/>
  <c r="G160" i="69" s="1"/>
  <c r="X159" i="69"/>
  <c r="W159" i="69"/>
  <c r="V159" i="69"/>
  <c r="U159" i="69"/>
  <c r="R159" i="69"/>
  <c r="Q159" i="69"/>
  <c r="P159" i="69"/>
  <c r="O159" i="69"/>
  <c r="L159" i="69"/>
  <c r="K159" i="69"/>
  <c r="J159" i="69"/>
  <c r="I159" i="69"/>
  <c r="F159" i="69"/>
  <c r="D159" i="69"/>
  <c r="C159" i="69"/>
  <c r="W158" i="69"/>
  <c r="Y158" i="69" s="1"/>
  <c r="Q158" i="69"/>
  <c r="S158" i="69" s="1"/>
  <c r="K158" i="69"/>
  <c r="M158" i="69" s="1"/>
  <c r="E158" i="69"/>
  <c r="G158" i="69" s="1"/>
  <c r="W157" i="69"/>
  <c r="Y157" i="69" s="1"/>
  <c r="Q157" i="69"/>
  <c r="S157" i="69" s="1"/>
  <c r="K157" i="69"/>
  <c r="M157" i="69" s="1"/>
  <c r="E157" i="69"/>
  <c r="G157" i="69" s="1"/>
  <c r="W156" i="69"/>
  <c r="Y156" i="69" s="1"/>
  <c r="Q156" i="69"/>
  <c r="S156" i="69" s="1"/>
  <c r="K156" i="69"/>
  <c r="M156" i="69" s="1"/>
  <c r="E156" i="69"/>
  <c r="G156" i="69" s="1"/>
  <c r="W155" i="69"/>
  <c r="Y155" i="69" s="1"/>
  <c r="Q155" i="69"/>
  <c r="S155" i="69" s="1"/>
  <c r="K155" i="69"/>
  <c r="M155" i="69" s="1"/>
  <c r="E155" i="69"/>
  <c r="G155" i="69" s="1"/>
  <c r="W154" i="69"/>
  <c r="Y154" i="69" s="1"/>
  <c r="Y153" i="69" s="1"/>
  <c r="Q154" i="69"/>
  <c r="S154" i="69" s="1"/>
  <c r="K154" i="69"/>
  <c r="E154" i="69"/>
  <c r="G154" i="69" s="1"/>
  <c r="X153" i="69"/>
  <c r="W153" i="69"/>
  <c r="V153" i="69"/>
  <c r="U153" i="69"/>
  <c r="R153" i="69"/>
  <c r="Q153" i="69"/>
  <c r="P153" i="69"/>
  <c r="O153" i="69"/>
  <c r="L153" i="69"/>
  <c r="J153" i="69"/>
  <c r="I153" i="69"/>
  <c r="F153" i="69"/>
  <c r="D153" i="69"/>
  <c r="C153" i="69"/>
  <c r="W152" i="69"/>
  <c r="Y152" i="69" s="1"/>
  <c r="Q152" i="69"/>
  <c r="S152" i="69" s="1"/>
  <c r="K152" i="69"/>
  <c r="M152" i="69" s="1"/>
  <c r="E152" i="69"/>
  <c r="G152" i="69" s="1"/>
  <c r="W151" i="69"/>
  <c r="Y151" i="69" s="1"/>
  <c r="Q151" i="69"/>
  <c r="S151" i="69" s="1"/>
  <c r="K151" i="69"/>
  <c r="M151" i="69" s="1"/>
  <c r="E151" i="69"/>
  <c r="G151" i="69" s="1"/>
  <c r="W150" i="69"/>
  <c r="Y150" i="69" s="1"/>
  <c r="Q150" i="69"/>
  <c r="S150" i="69" s="1"/>
  <c r="K150" i="69"/>
  <c r="M150" i="69" s="1"/>
  <c r="E150" i="69"/>
  <c r="G150" i="69" s="1"/>
  <c r="W149" i="69"/>
  <c r="Y149" i="69" s="1"/>
  <c r="Q149" i="69"/>
  <c r="S149" i="69" s="1"/>
  <c r="K149" i="69"/>
  <c r="M149" i="69" s="1"/>
  <c r="E149" i="69"/>
  <c r="G149" i="69" s="1"/>
  <c r="W148" i="69"/>
  <c r="Y148" i="69" s="1"/>
  <c r="Q148" i="69"/>
  <c r="S148" i="69" s="1"/>
  <c r="K148" i="69"/>
  <c r="M148" i="69" s="1"/>
  <c r="E148" i="69"/>
  <c r="G148" i="69" s="1"/>
  <c r="W147" i="69"/>
  <c r="Y147" i="69" s="1"/>
  <c r="Q147" i="69"/>
  <c r="S147" i="69" s="1"/>
  <c r="K147" i="69"/>
  <c r="M147" i="69" s="1"/>
  <c r="E147" i="69"/>
  <c r="G147" i="69" s="1"/>
  <c r="W146" i="69"/>
  <c r="Q146" i="69"/>
  <c r="K146" i="69"/>
  <c r="E146" i="69"/>
  <c r="G146" i="69" s="1"/>
  <c r="W145" i="69"/>
  <c r="Y145" i="69" s="1"/>
  <c r="Q145" i="69"/>
  <c r="S145" i="69" s="1"/>
  <c r="K145" i="69"/>
  <c r="M145" i="69" s="1"/>
  <c r="E145" i="69"/>
  <c r="G145" i="69" s="1"/>
  <c r="X144" i="69"/>
  <c r="V144" i="69"/>
  <c r="U144" i="69"/>
  <c r="R144" i="69"/>
  <c r="P144" i="69"/>
  <c r="O144" i="69"/>
  <c r="L144" i="69"/>
  <c r="J144" i="69"/>
  <c r="I144" i="69"/>
  <c r="F144" i="69"/>
  <c r="D144" i="69"/>
  <c r="C144" i="69"/>
  <c r="E144" i="69" s="1"/>
  <c r="G144" i="69" s="1"/>
  <c r="W143" i="69"/>
  <c r="Y143" i="69" s="1"/>
  <c r="Q143" i="69"/>
  <c r="S143" i="69" s="1"/>
  <c r="K143" i="69"/>
  <c r="M143" i="69" s="1"/>
  <c r="E143" i="69"/>
  <c r="G143" i="69" s="1"/>
  <c r="W142" i="69"/>
  <c r="Y142" i="69" s="1"/>
  <c r="Q142" i="69"/>
  <c r="S142" i="69" s="1"/>
  <c r="K142" i="69"/>
  <c r="M142" i="69" s="1"/>
  <c r="E142" i="69"/>
  <c r="G142" i="69" s="1"/>
  <c r="W141" i="69"/>
  <c r="Y141" i="69" s="1"/>
  <c r="Q141" i="69"/>
  <c r="S141" i="69" s="1"/>
  <c r="K141" i="69"/>
  <c r="M141" i="69" s="1"/>
  <c r="E141" i="69"/>
  <c r="G141" i="69" s="1"/>
  <c r="W140" i="69"/>
  <c r="Y140" i="69" s="1"/>
  <c r="Q140" i="69"/>
  <c r="S140" i="69" s="1"/>
  <c r="K140" i="69"/>
  <c r="M140" i="69" s="1"/>
  <c r="E140" i="69"/>
  <c r="G140" i="69" s="1"/>
  <c r="W139" i="69"/>
  <c r="Y139" i="69" s="1"/>
  <c r="Y138" i="69" s="1"/>
  <c r="Q139" i="69"/>
  <c r="S139" i="69" s="1"/>
  <c r="S138" i="69" s="1"/>
  <c r="K139" i="69"/>
  <c r="M139" i="69" s="1"/>
  <c r="M138" i="69" s="1"/>
  <c r="E139" i="69"/>
  <c r="G139" i="69" s="1"/>
  <c r="X138" i="69"/>
  <c r="W138" i="69"/>
  <c r="V138" i="69"/>
  <c r="U138" i="69"/>
  <c r="R138" i="69"/>
  <c r="Q138" i="69"/>
  <c r="P138" i="69"/>
  <c r="O138" i="69"/>
  <c r="L138" i="69"/>
  <c r="K138" i="69"/>
  <c r="J138" i="69"/>
  <c r="I138" i="69"/>
  <c r="F138" i="69"/>
  <c r="D138" i="69"/>
  <c r="C138" i="69"/>
  <c r="W137" i="69"/>
  <c r="Q137" i="69"/>
  <c r="S137" i="69" s="1"/>
  <c r="K137" i="69"/>
  <c r="E137" i="69"/>
  <c r="G137" i="69" s="1"/>
  <c r="W136" i="69"/>
  <c r="Y136" i="69" s="1"/>
  <c r="Q136" i="69"/>
  <c r="S136" i="69" s="1"/>
  <c r="K136" i="69"/>
  <c r="M136" i="69" s="1"/>
  <c r="E136" i="69"/>
  <c r="G136" i="69" s="1"/>
  <c r="W135" i="69"/>
  <c r="Y135" i="69" s="1"/>
  <c r="Q135" i="69"/>
  <c r="K135" i="69"/>
  <c r="M135" i="69" s="1"/>
  <c r="E135" i="69"/>
  <c r="G135" i="69" s="1"/>
  <c r="W134" i="69"/>
  <c r="Y134" i="69" s="1"/>
  <c r="Q134" i="69"/>
  <c r="S134" i="69" s="1"/>
  <c r="K134" i="69"/>
  <c r="M134" i="69" s="1"/>
  <c r="E134" i="69"/>
  <c r="G134" i="69" s="1"/>
  <c r="W133" i="69"/>
  <c r="Y133" i="69" s="1"/>
  <c r="Q133" i="69"/>
  <c r="S133" i="69" s="1"/>
  <c r="K133" i="69"/>
  <c r="M133" i="69" s="1"/>
  <c r="E133" i="69"/>
  <c r="G133" i="69" s="1"/>
  <c r="W132" i="69"/>
  <c r="Y132" i="69" s="1"/>
  <c r="Q132" i="69"/>
  <c r="S132" i="69" s="1"/>
  <c r="K132" i="69"/>
  <c r="M132" i="69" s="1"/>
  <c r="E132" i="69"/>
  <c r="G132" i="69" s="1"/>
  <c r="W131" i="69"/>
  <c r="Y131" i="69" s="1"/>
  <c r="Q131" i="69"/>
  <c r="S131" i="69" s="1"/>
  <c r="K131" i="69"/>
  <c r="M131" i="69" s="1"/>
  <c r="E131" i="69"/>
  <c r="G131" i="69" s="1"/>
  <c r="W130" i="69"/>
  <c r="Y130" i="69" s="1"/>
  <c r="Q130" i="69"/>
  <c r="S130" i="69" s="1"/>
  <c r="K130" i="69"/>
  <c r="M130" i="69" s="1"/>
  <c r="E130" i="69"/>
  <c r="G130" i="69" s="1"/>
  <c r="W129" i="69"/>
  <c r="Y129" i="69" s="1"/>
  <c r="Q129" i="69"/>
  <c r="S129" i="69" s="1"/>
  <c r="K129" i="69"/>
  <c r="M129" i="69" s="1"/>
  <c r="E129" i="69"/>
  <c r="G129" i="69" s="1"/>
  <c r="W128" i="69"/>
  <c r="Y128" i="69" s="1"/>
  <c r="Q128" i="69"/>
  <c r="S128" i="69" s="1"/>
  <c r="K128" i="69"/>
  <c r="M128" i="69" s="1"/>
  <c r="E128" i="69"/>
  <c r="G128" i="69" s="1"/>
  <c r="X127" i="69"/>
  <c r="V127" i="69"/>
  <c r="U127" i="69"/>
  <c r="R127" i="69"/>
  <c r="P127" i="69"/>
  <c r="O127" i="69"/>
  <c r="L127" i="69"/>
  <c r="J127" i="69"/>
  <c r="I127" i="69"/>
  <c r="F127" i="69"/>
  <c r="D127" i="69"/>
  <c r="C127" i="69"/>
  <c r="E127" i="69" s="1"/>
  <c r="G127" i="69" s="1"/>
  <c r="W126" i="69"/>
  <c r="Y126" i="69" s="1"/>
  <c r="Q126" i="69"/>
  <c r="S126" i="69" s="1"/>
  <c r="K126" i="69"/>
  <c r="M126" i="69" s="1"/>
  <c r="E126" i="69"/>
  <c r="G126" i="69" s="1"/>
  <c r="W125" i="69"/>
  <c r="Y125" i="69" s="1"/>
  <c r="Q125" i="69"/>
  <c r="S125" i="69" s="1"/>
  <c r="K125" i="69"/>
  <c r="M125" i="69" s="1"/>
  <c r="E125" i="69"/>
  <c r="G125" i="69" s="1"/>
  <c r="W124" i="69"/>
  <c r="Y124" i="69" s="1"/>
  <c r="Q124" i="69"/>
  <c r="S124" i="69" s="1"/>
  <c r="K124" i="69"/>
  <c r="M124" i="69" s="1"/>
  <c r="E124" i="69"/>
  <c r="G124" i="69" s="1"/>
  <c r="W123" i="69"/>
  <c r="Y123" i="69" s="1"/>
  <c r="Q123" i="69"/>
  <c r="S123" i="69" s="1"/>
  <c r="K123" i="69"/>
  <c r="M123" i="69" s="1"/>
  <c r="E123" i="69"/>
  <c r="G123" i="69" s="1"/>
  <c r="W122" i="69"/>
  <c r="Y122" i="69" s="1"/>
  <c r="Q122" i="69"/>
  <c r="S122" i="69" s="1"/>
  <c r="K122" i="69"/>
  <c r="E122" i="69"/>
  <c r="G122" i="69" s="1"/>
  <c r="W121" i="69"/>
  <c r="Q121" i="69"/>
  <c r="K121" i="69"/>
  <c r="M121" i="69" s="1"/>
  <c r="E121" i="69"/>
  <c r="G121" i="69" s="1"/>
  <c r="W120" i="69"/>
  <c r="Y120" i="69" s="1"/>
  <c r="Q120" i="69"/>
  <c r="S120" i="69" s="1"/>
  <c r="K120" i="69"/>
  <c r="M120" i="69" s="1"/>
  <c r="E120" i="69"/>
  <c r="G120" i="69" s="1"/>
  <c r="W119" i="69"/>
  <c r="Y119" i="69" s="1"/>
  <c r="Q119" i="69"/>
  <c r="S119" i="69" s="1"/>
  <c r="K119" i="69"/>
  <c r="M119" i="69" s="1"/>
  <c r="E119" i="69"/>
  <c r="G119" i="69" s="1"/>
  <c r="X118" i="69"/>
  <c r="V118" i="69"/>
  <c r="U118" i="69"/>
  <c r="R118" i="69"/>
  <c r="P118" i="69"/>
  <c r="O118" i="69"/>
  <c r="L118" i="69"/>
  <c r="J118" i="69"/>
  <c r="I118" i="69"/>
  <c r="F118" i="69"/>
  <c r="D118" i="69"/>
  <c r="C118" i="69"/>
  <c r="W117" i="69"/>
  <c r="Q117" i="69"/>
  <c r="K117" i="69"/>
  <c r="M117" i="69" s="1"/>
  <c r="E117" i="69"/>
  <c r="G117" i="69" s="1"/>
  <c r="W116" i="69"/>
  <c r="Y116" i="69" s="1"/>
  <c r="Q116" i="69"/>
  <c r="S116" i="69" s="1"/>
  <c r="K116" i="69"/>
  <c r="M116" i="69" s="1"/>
  <c r="E116" i="69"/>
  <c r="G116" i="69" s="1"/>
  <c r="W115" i="69"/>
  <c r="Y115" i="69" s="1"/>
  <c r="Q115" i="69"/>
  <c r="S115" i="69" s="1"/>
  <c r="K115" i="69"/>
  <c r="M115" i="69" s="1"/>
  <c r="E115" i="69"/>
  <c r="G115" i="69" s="1"/>
  <c r="W114" i="69"/>
  <c r="Y114" i="69" s="1"/>
  <c r="Q114" i="69"/>
  <c r="S114" i="69" s="1"/>
  <c r="K114" i="69"/>
  <c r="M114" i="69" s="1"/>
  <c r="E114" i="69"/>
  <c r="G114" i="69" s="1"/>
  <c r="W113" i="69"/>
  <c r="Y113" i="69" s="1"/>
  <c r="Q113" i="69"/>
  <c r="S113" i="69" s="1"/>
  <c r="K113" i="69"/>
  <c r="M113" i="69" s="1"/>
  <c r="E113" i="69"/>
  <c r="G113" i="69" s="1"/>
  <c r="W112" i="69"/>
  <c r="Y112" i="69" s="1"/>
  <c r="Q112" i="69"/>
  <c r="S112" i="69" s="1"/>
  <c r="K112" i="69"/>
  <c r="M112" i="69" s="1"/>
  <c r="E112" i="69"/>
  <c r="G112" i="69" s="1"/>
  <c r="W111" i="69"/>
  <c r="Y111" i="69" s="1"/>
  <c r="Q111" i="69"/>
  <c r="S111" i="69" s="1"/>
  <c r="K111" i="69"/>
  <c r="M111" i="69" s="1"/>
  <c r="E111" i="69"/>
  <c r="G111" i="69" s="1"/>
  <c r="W110" i="69"/>
  <c r="Y110" i="69" s="1"/>
  <c r="Q110" i="69"/>
  <c r="S110" i="69" s="1"/>
  <c r="K110" i="69"/>
  <c r="M110" i="69" s="1"/>
  <c r="E110" i="69"/>
  <c r="G110" i="69" s="1"/>
  <c r="W109" i="69"/>
  <c r="Y109" i="69" s="1"/>
  <c r="Q109" i="69"/>
  <c r="S109" i="69" s="1"/>
  <c r="K109" i="69"/>
  <c r="M109" i="69" s="1"/>
  <c r="M108" i="69" s="1"/>
  <c r="E109" i="69"/>
  <c r="G109" i="69" s="1"/>
  <c r="G108" i="69" s="1"/>
  <c r="X108" i="69"/>
  <c r="V108" i="69"/>
  <c r="U108" i="69"/>
  <c r="R108" i="69"/>
  <c r="P108" i="69"/>
  <c r="O108" i="69"/>
  <c r="L108" i="69"/>
  <c r="K108" i="69"/>
  <c r="J108" i="69"/>
  <c r="I108" i="69"/>
  <c r="F108" i="69"/>
  <c r="E108" i="69"/>
  <c r="D108" i="69"/>
  <c r="C108" i="69"/>
  <c r="W107" i="69"/>
  <c r="Y107" i="69" s="1"/>
  <c r="Q107" i="69"/>
  <c r="S107" i="69" s="1"/>
  <c r="K107" i="69"/>
  <c r="M107" i="69" s="1"/>
  <c r="E107" i="69"/>
  <c r="G107" i="69" s="1"/>
  <c r="W106" i="69"/>
  <c r="Y106" i="69" s="1"/>
  <c r="Q106" i="69"/>
  <c r="S106" i="69" s="1"/>
  <c r="K106" i="69"/>
  <c r="M106" i="69" s="1"/>
  <c r="E106" i="69"/>
  <c r="G106" i="69" s="1"/>
  <c r="W105" i="69"/>
  <c r="Y105" i="69" s="1"/>
  <c r="Q105" i="69"/>
  <c r="S105" i="69" s="1"/>
  <c r="K105" i="69"/>
  <c r="M105" i="69" s="1"/>
  <c r="E105" i="69"/>
  <c r="G105" i="69" s="1"/>
  <c r="W104" i="69"/>
  <c r="Y104" i="69" s="1"/>
  <c r="Y103" i="69" s="1"/>
  <c r="Q104" i="69"/>
  <c r="S104" i="69" s="1"/>
  <c r="K104" i="69"/>
  <c r="M104" i="69" s="1"/>
  <c r="M103" i="69" s="1"/>
  <c r="E104" i="69"/>
  <c r="G104" i="69" s="1"/>
  <c r="X103" i="69"/>
  <c r="W103" i="69"/>
  <c r="V103" i="69"/>
  <c r="U103" i="69"/>
  <c r="R103" i="69"/>
  <c r="Q103" i="69"/>
  <c r="P103" i="69"/>
  <c r="O103" i="69"/>
  <c r="L103" i="69"/>
  <c r="K103" i="69"/>
  <c r="J103" i="69"/>
  <c r="I103" i="69"/>
  <c r="F103" i="69"/>
  <c r="D103" i="69"/>
  <c r="C103" i="69"/>
  <c r="E103" i="69" s="1"/>
  <c r="G103" i="69" s="1"/>
  <c r="W102" i="69"/>
  <c r="Y102" i="69" s="1"/>
  <c r="Q102" i="69"/>
  <c r="S102" i="69" s="1"/>
  <c r="K102" i="69"/>
  <c r="M102" i="69" s="1"/>
  <c r="E102" i="69"/>
  <c r="G102" i="69" s="1"/>
  <c r="W101" i="69"/>
  <c r="Y101" i="69" s="1"/>
  <c r="Q101" i="69"/>
  <c r="S101" i="69" s="1"/>
  <c r="K101" i="69"/>
  <c r="M101" i="69" s="1"/>
  <c r="E101" i="69"/>
  <c r="G101" i="69" s="1"/>
  <c r="W100" i="69"/>
  <c r="Y100" i="69" s="1"/>
  <c r="Q100" i="69"/>
  <c r="S100" i="69" s="1"/>
  <c r="K100" i="69"/>
  <c r="M100" i="69" s="1"/>
  <c r="E100" i="69"/>
  <c r="G100" i="69" s="1"/>
  <c r="W99" i="69"/>
  <c r="Y99" i="69" s="1"/>
  <c r="Q99" i="69"/>
  <c r="S99" i="69" s="1"/>
  <c r="K99" i="69"/>
  <c r="M99" i="69" s="1"/>
  <c r="E99" i="69"/>
  <c r="G99" i="69" s="1"/>
  <c r="W98" i="69"/>
  <c r="Y98" i="69" s="1"/>
  <c r="Q98" i="69"/>
  <c r="S98" i="69" s="1"/>
  <c r="K98" i="69"/>
  <c r="M98" i="69" s="1"/>
  <c r="E98" i="69"/>
  <c r="G98" i="69" s="1"/>
  <c r="W97" i="69"/>
  <c r="Y97" i="69" s="1"/>
  <c r="Q97" i="69"/>
  <c r="K97" i="69"/>
  <c r="E97" i="69"/>
  <c r="G97" i="69" s="1"/>
  <c r="W96" i="69"/>
  <c r="Q96" i="69"/>
  <c r="S96" i="69" s="1"/>
  <c r="K96" i="69"/>
  <c r="M96" i="69" s="1"/>
  <c r="E96" i="69"/>
  <c r="G96" i="69" s="1"/>
  <c r="W95" i="69"/>
  <c r="Y95" i="69" s="1"/>
  <c r="Q95" i="69"/>
  <c r="S95" i="69" s="1"/>
  <c r="K95" i="69"/>
  <c r="M95" i="69" s="1"/>
  <c r="E95" i="69"/>
  <c r="G95" i="69" s="1"/>
  <c r="W94" i="69"/>
  <c r="Y94" i="69" s="1"/>
  <c r="Q94" i="69"/>
  <c r="S94" i="69" s="1"/>
  <c r="K94" i="69"/>
  <c r="M94" i="69" s="1"/>
  <c r="E94" i="69"/>
  <c r="G94" i="69" s="1"/>
  <c r="W93" i="69"/>
  <c r="Y93" i="69" s="1"/>
  <c r="Q93" i="69"/>
  <c r="S93" i="69" s="1"/>
  <c r="K93" i="69"/>
  <c r="M93" i="69" s="1"/>
  <c r="E93" i="69"/>
  <c r="G93" i="69" s="1"/>
  <c r="W92" i="69"/>
  <c r="Y92" i="69" s="1"/>
  <c r="Q92" i="69"/>
  <c r="S92" i="69" s="1"/>
  <c r="K92" i="69"/>
  <c r="M92" i="69" s="1"/>
  <c r="E92" i="69"/>
  <c r="G92" i="69" s="1"/>
  <c r="W91" i="69"/>
  <c r="Y91" i="69" s="1"/>
  <c r="Q91" i="69"/>
  <c r="S91" i="69" s="1"/>
  <c r="K91" i="69"/>
  <c r="M91" i="69" s="1"/>
  <c r="E91" i="69"/>
  <c r="G91" i="69" s="1"/>
  <c r="W90" i="69"/>
  <c r="Y90" i="69" s="1"/>
  <c r="Q90" i="69"/>
  <c r="S90" i="69" s="1"/>
  <c r="K90" i="69"/>
  <c r="M90" i="69" s="1"/>
  <c r="E90" i="69"/>
  <c r="G90" i="69" s="1"/>
  <c r="X89" i="69"/>
  <c r="V89" i="69"/>
  <c r="U89" i="69"/>
  <c r="R89" i="69"/>
  <c r="P89" i="69"/>
  <c r="O89" i="69"/>
  <c r="L89" i="69"/>
  <c r="J89" i="69"/>
  <c r="I89" i="69"/>
  <c r="F89" i="69"/>
  <c r="D89" i="69"/>
  <c r="C89" i="69"/>
  <c r="W88" i="69"/>
  <c r="Y88" i="69" s="1"/>
  <c r="Q88" i="69"/>
  <c r="S88" i="69" s="1"/>
  <c r="K88" i="69"/>
  <c r="M88" i="69" s="1"/>
  <c r="E88" i="69"/>
  <c r="G88" i="69" s="1"/>
  <c r="W87" i="69"/>
  <c r="Y87" i="69" s="1"/>
  <c r="Q87" i="69"/>
  <c r="S87" i="69" s="1"/>
  <c r="K87" i="69"/>
  <c r="M87" i="69" s="1"/>
  <c r="E87" i="69"/>
  <c r="G87" i="69" s="1"/>
  <c r="W86" i="69"/>
  <c r="Y86" i="69" s="1"/>
  <c r="Q86" i="69"/>
  <c r="S86" i="69" s="1"/>
  <c r="K86" i="69"/>
  <c r="M86" i="69" s="1"/>
  <c r="E86" i="69"/>
  <c r="G86" i="69" s="1"/>
  <c r="W85" i="69"/>
  <c r="Y85" i="69" s="1"/>
  <c r="Q85" i="69"/>
  <c r="S85" i="69" s="1"/>
  <c r="K85" i="69"/>
  <c r="M85" i="69" s="1"/>
  <c r="E85" i="69"/>
  <c r="G85" i="69" s="1"/>
  <c r="W84" i="69"/>
  <c r="Y84" i="69" s="1"/>
  <c r="Q84" i="69"/>
  <c r="S84" i="69" s="1"/>
  <c r="K84" i="69"/>
  <c r="M84" i="69" s="1"/>
  <c r="E84" i="69"/>
  <c r="G84" i="69" s="1"/>
  <c r="W83" i="69"/>
  <c r="Y83" i="69" s="1"/>
  <c r="Q83" i="69"/>
  <c r="K83" i="69"/>
  <c r="E83" i="69"/>
  <c r="G83" i="69" s="1"/>
  <c r="W82" i="69"/>
  <c r="Q82" i="69"/>
  <c r="S82" i="69" s="1"/>
  <c r="K82" i="69"/>
  <c r="M82" i="69" s="1"/>
  <c r="E82" i="69"/>
  <c r="G82" i="69" s="1"/>
  <c r="W81" i="69"/>
  <c r="Y81" i="69" s="1"/>
  <c r="Q81" i="69"/>
  <c r="S81" i="69" s="1"/>
  <c r="K81" i="69"/>
  <c r="M81" i="69" s="1"/>
  <c r="E81" i="69"/>
  <c r="G81" i="69" s="1"/>
  <c r="W80" i="69"/>
  <c r="Y80" i="69" s="1"/>
  <c r="Q80" i="69"/>
  <c r="S80" i="69" s="1"/>
  <c r="K80" i="69"/>
  <c r="M80" i="69" s="1"/>
  <c r="E80" i="69"/>
  <c r="G80" i="69" s="1"/>
  <c r="W79" i="69"/>
  <c r="Y79" i="69" s="1"/>
  <c r="Q79" i="69"/>
  <c r="S79" i="69" s="1"/>
  <c r="K79" i="69"/>
  <c r="M79" i="69" s="1"/>
  <c r="E79" i="69"/>
  <c r="G79" i="69" s="1"/>
  <c r="W78" i="69"/>
  <c r="Y78" i="69" s="1"/>
  <c r="Q78" i="69"/>
  <c r="S78" i="69" s="1"/>
  <c r="K78" i="69"/>
  <c r="M78" i="69" s="1"/>
  <c r="E78" i="69"/>
  <c r="G78" i="69" s="1"/>
  <c r="W77" i="69"/>
  <c r="Y77" i="69" s="1"/>
  <c r="Q77" i="69"/>
  <c r="S77" i="69" s="1"/>
  <c r="K77" i="69"/>
  <c r="M77" i="69" s="1"/>
  <c r="E77" i="69"/>
  <c r="G77" i="69" s="1"/>
  <c r="W76" i="69"/>
  <c r="Y76" i="69" s="1"/>
  <c r="Q76" i="69"/>
  <c r="S76" i="69" s="1"/>
  <c r="K76" i="69"/>
  <c r="M76" i="69" s="1"/>
  <c r="E76" i="69"/>
  <c r="G76" i="69" s="1"/>
  <c r="W75" i="69"/>
  <c r="Y75" i="69" s="1"/>
  <c r="Q75" i="69"/>
  <c r="S75" i="69" s="1"/>
  <c r="K75" i="69"/>
  <c r="M75" i="69" s="1"/>
  <c r="E75" i="69"/>
  <c r="G75" i="69" s="1"/>
  <c r="W74" i="69"/>
  <c r="Y74" i="69" s="1"/>
  <c r="Q74" i="69"/>
  <c r="S74" i="69" s="1"/>
  <c r="K74" i="69"/>
  <c r="M74" i="69" s="1"/>
  <c r="E74" i="69"/>
  <c r="G74" i="69" s="1"/>
  <c r="X73" i="69"/>
  <c r="V73" i="69"/>
  <c r="U73" i="69"/>
  <c r="R73" i="69"/>
  <c r="P73" i="69"/>
  <c r="O73" i="69"/>
  <c r="J73" i="69"/>
  <c r="F73" i="69"/>
  <c r="D73" i="69"/>
  <c r="C73" i="69"/>
  <c r="W72" i="69"/>
  <c r="Y72" i="69" s="1"/>
  <c r="Q72" i="69"/>
  <c r="S72" i="69" s="1"/>
  <c r="K72" i="69"/>
  <c r="M72" i="69" s="1"/>
  <c r="E72" i="69"/>
  <c r="G72" i="69" s="1"/>
  <c r="W71" i="69"/>
  <c r="Y71" i="69" s="1"/>
  <c r="Q71" i="69"/>
  <c r="S71" i="69" s="1"/>
  <c r="K71" i="69"/>
  <c r="E71" i="69"/>
  <c r="G71" i="69" s="1"/>
  <c r="W70" i="69"/>
  <c r="Q70" i="69"/>
  <c r="K70" i="69"/>
  <c r="M70" i="69" s="1"/>
  <c r="E70" i="69"/>
  <c r="G70" i="69" s="1"/>
  <c r="W69" i="69"/>
  <c r="Y69" i="69" s="1"/>
  <c r="Q69" i="69"/>
  <c r="S69" i="69" s="1"/>
  <c r="K69" i="69"/>
  <c r="M69" i="69" s="1"/>
  <c r="E69" i="69"/>
  <c r="G69" i="69" s="1"/>
  <c r="W68" i="69"/>
  <c r="Y68" i="69" s="1"/>
  <c r="Q68" i="69"/>
  <c r="S68" i="69" s="1"/>
  <c r="K68" i="69"/>
  <c r="M68" i="69" s="1"/>
  <c r="E68" i="69"/>
  <c r="G68" i="69" s="1"/>
  <c r="W67" i="69"/>
  <c r="Y67" i="69" s="1"/>
  <c r="Q67" i="69"/>
  <c r="S67" i="69" s="1"/>
  <c r="K67" i="69"/>
  <c r="M67" i="69" s="1"/>
  <c r="E67" i="69"/>
  <c r="G67" i="69" s="1"/>
  <c r="W66" i="69"/>
  <c r="Y66" i="69" s="1"/>
  <c r="Q66" i="69"/>
  <c r="S66" i="69" s="1"/>
  <c r="K66" i="69"/>
  <c r="M66" i="69" s="1"/>
  <c r="E66" i="69"/>
  <c r="G66" i="69" s="1"/>
  <c r="W65" i="69"/>
  <c r="Y65" i="69" s="1"/>
  <c r="Q65" i="69"/>
  <c r="S65" i="69" s="1"/>
  <c r="K65" i="69"/>
  <c r="M65" i="69" s="1"/>
  <c r="E65" i="69"/>
  <c r="G65" i="69" s="1"/>
  <c r="W64" i="69"/>
  <c r="Y64" i="69" s="1"/>
  <c r="Q64" i="69"/>
  <c r="S64" i="69" s="1"/>
  <c r="K64" i="69"/>
  <c r="M64" i="69" s="1"/>
  <c r="E64" i="69"/>
  <c r="G64" i="69" s="1"/>
  <c r="W63" i="69"/>
  <c r="Y63" i="69" s="1"/>
  <c r="Q63" i="69"/>
  <c r="S63" i="69" s="1"/>
  <c r="K63" i="69"/>
  <c r="M63" i="69" s="1"/>
  <c r="E63" i="69"/>
  <c r="G63" i="69" s="1"/>
  <c r="W62" i="69"/>
  <c r="Y62" i="69" s="1"/>
  <c r="Q62" i="69"/>
  <c r="S62" i="69" s="1"/>
  <c r="K62" i="69"/>
  <c r="M62" i="69" s="1"/>
  <c r="E62" i="69"/>
  <c r="G62" i="69" s="1"/>
  <c r="W61" i="69"/>
  <c r="Y61" i="69" s="1"/>
  <c r="Q61" i="69"/>
  <c r="S61" i="69" s="1"/>
  <c r="K61" i="69"/>
  <c r="M61" i="69" s="1"/>
  <c r="E61" i="69"/>
  <c r="G61" i="69" s="1"/>
  <c r="W60" i="69"/>
  <c r="Y60" i="69" s="1"/>
  <c r="Q60" i="69"/>
  <c r="S60" i="69" s="1"/>
  <c r="K60" i="69"/>
  <c r="M60" i="69" s="1"/>
  <c r="E60" i="69"/>
  <c r="G60" i="69" s="1"/>
  <c r="X59" i="69"/>
  <c r="V59" i="69"/>
  <c r="U59" i="69"/>
  <c r="R59" i="69"/>
  <c r="P59" i="69"/>
  <c r="O59" i="69"/>
  <c r="F59" i="69"/>
  <c r="D59" i="69"/>
  <c r="C59" i="69"/>
  <c r="W58" i="69"/>
  <c r="Y58" i="69" s="1"/>
  <c r="Q58" i="69"/>
  <c r="S58" i="69" s="1"/>
  <c r="K58" i="69"/>
  <c r="M58" i="69" s="1"/>
  <c r="E58" i="69"/>
  <c r="G58" i="69" s="1"/>
  <c r="W57" i="69"/>
  <c r="Y57" i="69" s="1"/>
  <c r="Q57" i="69"/>
  <c r="S57" i="69" s="1"/>
  <c r="K57" i="69"/>
  <c r="M57" i="69" s="1"/>
  <c r="E57" i="69"/>
  <c r="G57" i="69" s="1"/>
  <c r="W56" i="69"/>
  <c r="Y56" i="69" s="1"/>
  <c r="Q56" i="69"/>
  <c r="S56" i="69" s="1"/>
  <c r="K56" i="69"/>
  <c r="M56" i="69" s="1"/>
  <c r="E56" i="69"/>
  <c r="G56" i="69" s="1"/>
  <c r="W55" i="69"/>
  <c r="Y55" i="69" s="1"/>
  <c r="Q55" i="69"/>
  <c r="S55" i="69" s="1"/>
  <c r="K55" i="69"/>
  <c r="M55" i="69" s="1"/>
  <c r="E55" i="69"/>
  <c r="G55" i="69" s="1"/>
  <c r="W54" i="69"/>
  <c r="Y54" i="69" s="1"/>
  <c r="Q54" i="69"/>
  <c r="S54" i="69" s="1"/>
  <c r="K54" i="69"/>
  <c r="M54" i="69" s="1"/>
  <c r="E54" i="69"/>
  <c r="G54" i="69" s="1"/>
  <c r="W53" i="69"/>
  <c r="Y53" i="69" s="1"/>
  <c r="Q53" i="69"/>
  <c r="S53" i="69" s="1"/>
  <c r="K53" i="69"/>
  <c r="M53" i="69" s="1"/>
  <c r="E53" i="69"/>
  <c r="G53" i="69" s="1"/>
  <c r="W52" i="69"/>
  <c r="Y52" i="69" s="1"/>
  <c r="Q52" i="69"/>
  <c r="S52" i="69" s="1"/>
  <c r="K52" i="69"/>
  <c r="M52" i="69" s="1"/>
  <c r="E52" i="69"/>
  <c r="G52" i="69" s="1"/>
  <c r="W51" i="69"/>
  <c r="Y51" i="69" s="1"/>
  <c r="Q51" i="69"/>
  <c r="S51" i="69" s="1"/>
  <c r="K51" i="69"/>
  <c r="M51" i="69" s="1"/>
  <c r="E51" i="69"/>
  <c r="G51" i="69" s="1"/>
  <c r="W50" i="69"/>
  <c r="Y50" i="69" s="1"/>
  <c r="Q50" i="69"/>
  <c r="S50" i="69" s="1"/>
  <c r="K50" i="69"/>
  <c r="M50" i="69" s="1"/>
  <c r="E50" i="69"/>
  <c r="G50" i="69" s="1"/>
  <c r="W49" i="69"/>
  <c r="Y49" i="69" s="1"/>
  <c r="Q49" i="69"/>
  <c r="S49" i="69" s="1"/>
  <c r="K49" i="69"/>
  <c r="M49" i="69" s="1"/>
  <c r="E49" i="69"/>
  <c r="G49" i="69" s="1"/>
  <c r="W48" i="69"/>
  <c r="Y48" i="69" s="1"/>
  <c r="Q48" i="69"/>
  <c r="S48" i="69" s="1"/>
  <c r="K48" i="69"/>
  <c r="M48" i="69" s="1"/>
  <c r="E48" i="69"/>
  <c r="G48" i="69" s="1"/>
  <c r="W47" i="69"/>
  <c r="Y47" i="69" s="1"/>
  <c r="Q47" i="69"/>
  <c r="S47" i="69" s="1"/>
  <c r="K47" i="69"/>
  <c r="M47" i="69" s="1"/>
  <c r="E47" i="69"/>
  <c r="G47" i="69" s="1"/>
  <c r="W46" i="69"/>
  <c r="Y46" i="69" s="1"/>
  <c r="Q46" i="69"/>
  <c r="S46" i="69" s="1"/>
  <c r="K46" i="69"/>
  <c r="M46" i="69" s="1"/>
  <c r="E46" i="69"/>
  <c r="G46" i="69" s="1"/>
  <c r="W45" i="69"/>
  <c r="Q45" i="69"/>
  <c r="K45" i="69"/>
  <c r="E45" i="69"/>
  <c r="G45" i="69" s="1"/>
  <c r="X44" i="69"/>
  <c r="V44" i="69"/>
  <c r="U44" i="69"/>
  <c r="R44" i="69"/>
  <c r="P44" i="69"/>
  <c r="O44" i="69"/>
  <c r="L44" i="69"/>
  <c r="J44" i="69"/>
  <c r="I44" i="69"/>
  <c r="F44" i="69"/>
  <c r="D44" i="69"/>
  <c r="C44" i="69"/>
  <c r="W43" i="69"/>
  <c r="Y43" i="69" s="1"/>
  <c r="Q43" i="69"/>
  <c r="S43" i="69" s="1"/>
  <c r="K43" i="69"/>
  <c r="M43" i="69" s="1"/>
  <c r="E43" i="69"/>
  <c r="G43" i="69" s="1"/>
  <c r="W42" i="69"/>
  <c r="Y42" i="69" s="1"/>
  <c r="Q42" i="69"/>
  <c r="S42" i="69" s="1"/>
  <c r="K42" i="69"/>
  <c r="M42" i="69" s="1"/>
  <c r="E42" i="69"/>
  <c r="G42" i="69" s="1"/>
  <c r="W41" i="69"/>
  <c r="Y41" i="69" s="1"/>
  <c r="Q41" i="69"/>
  <c r="S41" i="69" s="1"/>
  <c r="K41" i="69"/>
  <c r="M41" i="69" s="1"/>
  <c r="E41" i="69"/>
  <c r="G41" i="69" s="1"/>
  <c r="W40" i="69"/>
  <c r="Y40" i="69" s="1"/>
  <c r="Q40" i="69"/>
  <c r="S40" i="69" s="1"/>
  <c r="K40" i="69"/>
  <c r="M40" i="69" s="1"/>
  <c r="E40" i="69"/>
  <c r="G40" i="69" s="1"/>
  <c r="W39" i="69"/>
  <c r="Y39" i="69" s="1"/>
  <c r="Q39" i="69"/>
  <c r="S39" i="69" s="1"/>
  <c r="K39" i="69"/>
  <c r="M39" i="69" s="1"/>
  <c r="E39" i="69"/>
  <c r="G39" i="69" s="1"/>
  <c r="W38" i="69"/>
  <c r="Y38" i="69" s="1"/>
  <c r="Q38" i="69"/>
  <c r="S38" i="69" s="1"/>
  <c r="K38" i="69"/>
  <c r="M38" i="69" s="1"/>
  <c r="E38" i="69"/>
  <c r="G38" i="69" s="1"/>
  <c r="W37" i="69"/>
  <c r="Y37" i="69" s="1"/>
  <c r="Q37" i="69"/>
  <c r="S37" i="69" s="1"/>
  <c r="K37" i="69"/>
  <c r="M37" i="69" s="1"/>
  <c r="E37" i="69"/>
  <c r="G37" i="69" s="1"/>
  <c r="W36" i="69"/>
  <c r="Y36" i="69" s="1"/>
  <c r="Q36" i="69"/>
  <c r="S36" i="69" s="1"/>
  <c r="K36" i="69"/>
  <c r="M36" i="69" s="1"/>
  <c r="E36" i="69"/>
  <c r="G36" i="69" s="1"/>
  <c r="W35" i="69"/>
  <c r="Y35" i="69" s="1"/>
  <c r="Q35" i="69"/>
  <c r="S35" i="69" s="1"/>
  <c r="K35" i="69"/>
  <c r="M35" i="69" s="1"/>
  <c r="E35" i="69"/>
  <c r="G35" i="69" s="1"/>
  <c r="W34" i="69"/>
  <c r="Y34" i="69" s="1"/>
  <c r="Q34" i="69"/>
  <c r="S34" i="69" s="1"/>
  <c r="K34" i="69"/>
  <c r="M34" i="69" s="1"/>
  <c r="E34" i="69"/>
  <c r="G34" i="69" s="1"/>
  <c r="W33" i="69"/>
  <c r="Y33" i="69" s="1"/>
  <c r="Q33" i="69"/>
  <c r="S33" i="69" s="1"/>
  <c r="K33" i="69"/>
  <c r="M33" i="69" s="1"/>
  <c r="E33" i="69"/>
  <c r="G33" i="69" s="1"/>
  <c r="W32" i="69"/>
  <c r="Y32" i="69" s="1"/>
  <c r="Q32" i="69"/>
  <c r="S32" i="69" s="1"/>
  <c r="K32" i="69"/>
  <c r="M32" i="69" s="1"/>
  <c r="E32" i="69"/>
  <c r="G32" i="69" s="1"/>
  <c r="W31" i="69"/>
  <c r="Y31" i="69" s="1"/>
  <c r="Q31" i="69"/>
  <c r="S31" i="69" s="1"/>
  <c r="K31" i="69"/>
  <c r="M31" i="69" s="1"/>
  <c r="E31" i="69"/>
  <c r="G31" i="69" s="1"/>
  <c r="X30" i="69"/>
  <c r="W30" i="69"/>
  <c r="V30" i="69"/>
  <c r="U30" i="69"/>
  <c r="R30" i="69"/>
  <c r="Q30" i="69"/>
  <c r="P30" i="69"/>
  <c r="O30" i="69"/>
  <c r="L30" i="69"/>
  <c r="K30" i="69"/>
  <c r="J30" i="69"/>
  <c r="I30" i="69"/>
  <c r="F30" i="69"/>
  <c r="D30" i="69"/>
  <c r="C30" i="69"/>
  <c r="E30" i="69" s="1"/>
  <c r="W29" i="69"/>
  <c r="Y29" i="69" s="1"/>
  <c r="Q29" i="69"/>
  <c r="S29" i="69" s="1"/>
  <c r="K29" i="69"/>
  <c r="M29" i="69" s="1"/>
  <c r="E29" i="69"/>
  <c r="W28" i="69"/>
  <c r="Q28" i="69"/>
  <c r="K28" i="69"/>
  <c r="E28" i="69"/>
  <c r="G28" i="69" s="1"/>
  <c r="W27" i="69"/>
  <c r="Y27" i="69" s="1"/>
  <c r="Q27" i="69"/>
  <c r="S27" i="69" s="1"/>
  <c r="K27" i="69"/>
  <c r="M27" i="69" s="1"/>
  <c r="E27" i="69"/>
  <c r="G27" i="69" s="1"/>
  <c r="W26" i="69"/>
  <c r="Y26" i="69" s="1"/>
  <c r="Q26" i="69"/>
  <c r="S26" i="69" s="1"/>
  <c r="K26" i="69"/>
  <c r="M26" i="69" s="1"/>
  <c r="E26" i="69"/>
  <c r="G26" i="69" s="1"/>
  <c r="W25" i="69"/>
  <c r="Y25" i="69" s="1"/>
  <c r="Q25" i="69"/>
  <c r="S25" i="69" s="1"/>
  <c r="K25" i="69"/>
  <c r="M25" i="69" s="1"/>
  <c r="E25" i="69"/>
  <c r="G25" i="69" s="1"/>
  <c r="W24" i="69"/>
  <c r="Y24" i="69" s="1"/>
  <c r="Q24" i="69"/>
  <c r="S24" i="69" s="1"/>
  <c r="K24" i="69"/>
  <c r="M24" i="69" s="1"/>
  <c r="E24" i="69"/>
  <c r="G24" i="69" s="1"/>
  <c r="W23" i="69"/>
  <c r="Y23" i="69" s="1"/>
  <c r="Q23" i="69"/>
  <c r="S23" i="69" s="1"/>
  <c r="K23" i="69"/>
  <c r="M23" i="69" s="1"/>
  <c r="E23" i="69"/>
  <c r="G23" i="69" s="1"/>
  <c r="W22" i="69"/>
  <c r="Y22" i="69" s="1"/>
  <c r="Q22" i="69"/>
  <c r="S22" i="69" s="1"/>
  <c r="K22" i="69"/>
  <c r="M22" i="69" s="1"/>
  <c r="E22" i="69"/>
  <c r="G22" i="69" s="1"/>
  <c r="W21" i="69"/>
  <c r="Y21" i="69" s="1"/>
  <c r="Q21" i="69"/>
  <c r="S21" i="69" s="1"/>
  <c r="K21" i="69"/>
  <c r="M21" i="69" s="1"/>
  <c r="E21" i="69"/>
  <c r="G21" i="69" s="1"/>
  <c r="W20" i="69"/>
  <c r="Y20" i="69" s="1"/>
  <c r="Q20" i="69"/>
  <c r="S20" i="69" s="1"/>
  <c r="K20" i="69"/>
  <c r="M20" i="69" s="1"/>
  <c r="E20" i="69"/>
  <c r="G20" i="69" s="1"/>
  <c r="W19" i="69"/>
  <c r="Y19" i="69" s="1"/>
  <c r="Q19" i="69"/>
  <c r="S19" i="69" s="1"/>
  <c r="K19" i="69"/>
  <c r="M19" i="69" s="1"/>
  <c r="E19" i="69"/>
  <c r="G19" i="69" s="1"/>
  <c r="W18" i="69"/>
  <c r="Y18" i="69" s="1"/>
  <c r="Q18" i="69"/>
  <c r="S18" i="69" s="1"/>
  <c r="K18" i="69"/>
  <c r="M18" i="69" s="1"/>
  <c r="E18" i="69"/>
  <c r="G18" i="69" s="1"/>
  <c r="W17" i="69"/>
  <c r="Y17" i="69" s="1"/>
  <c r="Q17" i="69"/>
  <c r="S17" i="69" s="1"/>
  <c r="K17" i="69"/>
  <c r="M17" i="69" s="1"/>
  <c r="E17" i="69"/>
  <c r="G17" i="69" s="1"/>
  <c r="W16" i="69"/>
  <c r="Y16" i="69" s="1"/>
  <c r="Q16" i="69"/>
  <c r="S16" i="69" s="1"/>
  <c r="K16" i="69"/>
  <c r="M16" i="69" s="1"/>
  <c r="E16" i="69"/>
  <c r="G16" i="69" s="1"/>
  <c r="X15" i="69"/>
  <c r="V15" i="69"/>
  <c r="U15" i="69"/>
  <c r="R15" i="69"/>
  <c r="P15" i="69"/>
  <c r="O15" i="69"/>
  <c r="L15" i="69"/>
  <c r="J15" i="69"/>
  <c r="I15" i="69"/>
  <c r="F15" i="69"/>
  <c r="D15" i="69"/>
  <c r="C15" i="69"/>
  <c r="W13" i="69"/>
  <c r="Y13" i="69" s="1"/>
  <c r="Q13" i="69"/>
  <c r="S13" i="69" s="1"/>
  <c r="E13" i="69"/>
  <c r="G13" i="69" s="1"/>
  <c r="E12" i="69"/>
  <c r="G12" i="69" s="1"/>
  <c r="K11" i="69"/>
  <c r="M11" i="69" s="1"/>
  <c r="M6" i="69" s="1"/>
  <c r="W10" i="69"/>
  <c r="Y10" i="69" s="1"/>
  <c r="Y6" i="69" s="1"/>
  <c r="E9" i="69"/>
  <c r="G9" i="69" s="1"/>
  <c r="G6" i="69" s="1"/>
  <c r="Q8" i="69"/>
  <c r="S8" i="69" s="1"/>
  <c r="S6" i="69" s="1"/>
  <c r="X6" i="69"/>
  <c r="W6" i="69"/>
  <c r="V6" i="69"/>
  <c r="U6" i="69"/>
  <c r="R6" i="69"/>
  <c r="Q6" i="69"/>
  <c r="P6" i="69"/>
  <c r="O6" i="69"/>
  <c r="L6" i="69"/>
  <c r="K6" i="69"/>
  <c r="J6" i="69"/>
  <c r="I6" i="69"/>
  <c r="F6" i="69"/>
  <c r="E6" i="69"/>
  <c r="D6" i="69"/>
  <c r="C6" i="69"/>
  <c r="K214" i="69" l="1"/>
  <c r="G202" i="69"/>
  <c r="S117" i="69"/>
  <c r="S108" i="69" s="1"/>
  <c r="Q108" i="69"/>
  <c r="S213" i="69"/>
  <c r="S212" i="69" s="1"/>
  <c r="Q212" i="69"/>
  <c r="S153" i="69"/>
  <c r="E214" i="69"/>
  <c r="G214" i="69" s="1"/>
  <c r="E118" i="69"/>
  <c r="G118" i="69" s="1"/>
  <c r="E73" i="69"/>
  <c r="G73" i="69" s="1"/>
  <c r="E180" i="69"/>
  <c r="G180" i="69" s="1"/>
  <c r="E153" i="69"/>
  <c r="G153" i="69" s="1"/>
  <c r="E59" i="69"/>
  <c r="G59" i="69" s="1"/>
  <c r="M188" i="69"/>
  <c r="M180" i="69" s="1"/>
  <c r="K180" i="69"/>
  <c r="Y187" i="69"/>
  <c r="Y180" i="69" s="1"/>
  <c r="W180" i="69"/>
  <c r="S187" i="69"/>
  <c r="S180" i="69" s="1"/>
  <c r="Q180" i="69"/>
  <c r="S205" i="69"/>
  <c r="S202" i="69" s="1"/>
  <c r="Q202" i="69"/>
  <c r="M205" i="69"/>
  <c r="M202" i="69" s="1"/>
  <c r="K202" i="69"/>
  <c r="M154" i="69"/>
  <c r="M153" i="69" s="1"/>
  <c r="K153" i="69"/>
  <c r="Y137" i="69"/>
  <c r="Y127" i="69" s="1"/>
  <c r="W127" i="69"/>
  <c r="M137" i="69"/>
  <c r="M127" i="69" s="1"/>
  <c r="K127" i="69"/>
  <c r="J14" i="69"/>
  <c r="J5" i="69" s="1"/>
  <c r="S103" i="69"/>
  <c r="E89" i="69"/>
  <c r="G89" i="69" s="1"/>
  <c r="G30" i="69"/>
  <c r="E44" i="69"/>
  <c r="G44" i="69" s="1"/>
  <c r="L14" i="69"/>
  <c r="L5" i="69" s="1"/>
  <c r="I14" i="69"/>
  <c r="I5" i="69" s="1"/>
  <c r="Y204" i="69"/>
  <c r="Y202" i="69" s="1"/>
  <c r="W202" i="69"/>
  <c r="S135" i="69"/>
  <c r="S127" i="69" s="1"/>
  <c r="Q127" i="69"/>
  <c r="Y117" i="69"/>
  <c r="Y108" i="69" s="1"/>
  <c r="W108" i="69"/>
  <c r="S83" i="69"/>
  <c r="S73" i="69" s="1"/>
  <c r="Q73" i="69"/>
  <c r="M83" i="69"/>
  <c r="M73" i="69" s="1"/>
  <c r="K73" i="69"/>
  <c r="Y82" i="69"/>
  <c r="Y73" i="69" s="1"/>
  <c r="W73" i="69"/>
  <c r="Y45" i="69"/>
  <c r="Y44" i="69" s="1"/>
  <c r="W44" i="69"/>
  <c r="S45" i="69"/>
  <c r="S44" i="69" s="1"/>
  <c r="Q44" i="69"/>
  <c r="M45" i="69"/>
  <c r="M44" i="69" s="1"/>
  <c r="K44" i="69"/>
  <c r="G29" i="69"/>
  <c r="E15" i="69"/>
  <c r="G15" i="69" s="1"/>
  <c r="Y28" i="69"/>
  <c r="Y15" i="69" s="1"/>
  <c r="W15" i="69"/>
  <c r="S28" i="69"/>
  <c r="S15" i="69" s="1"/>
  <c r="Q15" i="69"/>
  <c r="M28" i="69"/>
  <c r="M15" i="69" s="1"/>
  <c r="K15" i="69"/>
  <c r="F14" i="69"/>
  <c r="F5" i="69" s="1"/>
  <c r="D14" i="69"/>
  <c r="D5" i="69" s="1"/>
  <c r="P14" i="69"/>
  <c r="P5" i="69" s="1"/>
  <c r="O14" i="69"/>
  <c r="O5" i="69" s="1"/>
  <c r="U14" i="69"/>
  <c r="U5" i="69" s="1"/>
  <c r="E159" i="69"/>
  <c r="G159" i="69" s="1"/>
  <c r="C14" i="69"/>
  <c r="R14" i="69"/>
  <c r="R5" i="69" s="1"/>
  <c r="V14" i="69"/>
  <c r="V5" i="69" s="1"/>
  <c r="X14" i="69"/>
  <c r="X5" i="69" s="1"/>
  <c r="E138" i="69"/>
  <c r="G138" i="69" s="1"/>
  <c r="M197" i="69"/>
  <c r="M192" i="69" s="1"/>
  <c r="K192" i="69"/>
  <c r="Y196" i="69"/>
  <c r="Y192" i="69" s="1"/>
  <c r="W192" i="69"/>
  <c r="S196" i="69"/>
  <c r="S192" i="69" s="1"/>
  <c r="Q192" i="69"/>
  <c r="M171" i="69"/>
  <c r="M166" i="69" s="1"/>
  <c r="K166" i="69"/>
  <c r="G171" i="69"/>
  <c r="G166" i="69" s="1"/>
  <c r="E166" i="69"/>
  <c r="Y170" i="69"/>
  <c r="Y166" i="69" s="1"/>
  <c r="W166" i="69"/>
  <c r="Q166" i="69"/>
  <c r="S170" i="69"/>
  <c r="S166" i="69" s="1"/>
  <c r="W144" i="69"/>
  <c r="Y146" i="69"/>
  <c r="Y144" i="69" s="1"/>
  <c r="Q144" i="69"/>
  <c r="S146" i="69"/>
  <c r="S144" i="69" s="1"/>
  <c r="K144" i="69"/>
  <c r="M146" i="69"/>
  <c r="M144" i="69" s="1"/>
  <c r="K118" i="69"/>
  <c r="M122" i="69"/>
  <c r="M118" i="69" s="1"/>
  <c r="W118" i="69"/>
  <c r="Y121" i="69"/>
  <c r="Y118" i="69" s="1"/>
  <c r="Q118" i="69"/>
  <c r="S121" i="69"/>
  <c r="S118" i="69" s="1"/>
  <c r="Q89" i="69"/>
  <c r="S97" i="69"/>
  <c r="S89" i="69" s="1"/>
  <c r="M97" i="69"/>
  <c r="M89" i="69" s="1"/>
  <c r="K89" i="69"/>
  <c r="W89" i="69"/>
  <c r="Y96" i="69"/>
  <c r="Y89" i="69" s="1"/>
  <c r="M71" i="69"/>
  <c r="K59" i="69"/>
  <c r="Y70" i="69"/>
  <c r="W59" i="69"/>
  <c r="S70" i="69"/>
  <c r="Q59" i="69"/>
  <c r="Y59" i="69"/>
  <c r="S59" i="69"/>
  <c r="M59" i="69"/>
  <c r="Y30" i="69"/>
  <c r="S30" i="69"/>
  <c r="M30" i="69"/>
  <c r="W14" i="69" l="1"/>
  <c r="W5" i="69" s="1"/>
  <c r="E14" i="69"/>
  <c r="C5" i="69"/>
  <c r="K14" i="69"/>
  <c r="K5" i="69" s="1"/>
  <c r="Y14" i="69"/>
  <c r="Y5" i="69" s="1"/>
  <c r="S14" i="69"/>
  <c r="S5" i="69" s="1"/>
  <c r="M14" i="69"/>
  <c r="M5" i="69" s="1"/>
  <c r="Q14" i="69"/>
  <c r="Q5" i="69" s="1"/>
  <c r="E5" i="69" l="1"/>
  <c r="BK228" i="69" s="1"/>
  <c r="G14" i="69"/>
  <c r="G5" i="69" s="1"/>
  <c r="BK253" i="69" l="1"/>
  <c r="BK239" i="69" s="1"/>
  <c r="BM269" i="69" l="1"/>
  <c r="BL269" i="69" l="1"/>
  <c r="BK287" i="69" l="1"/>
  <c r="BK284" i="69"/>
  <c r="BK283" i="69"/>
  <c r="BM255" i="69"/>
  <c r="BM254" i="69"/>
  <c r="BL254" i="69"/>
  <c r="BM260" i="69" l="1"/>
  <c r="BM280" i="69"/>
  <c r="BM229" i="69"/>
  <c r="BM240" i="69" s="1"/>
  <c r="BL259" i="69"/>
  <c r="BL246" i="69"/>
  <c r="BK285" i="69"/>
  <c r="BK279" i="69"/>
  <c r="BK288" i="69"/>
  <c r="BK281" i="69"/>
  <c r="BK246" i="69"/>
  <c r="BL260" i="69"/>
  <c r="BM259" i="69"/>
  <c r="BM272" i="69"/>
  <c r="BK275" i="69"/>
  <c r="BL261" i="69"/>
  <c r="BK254" i="69"/>
  <c r="BM273" i="69"/>
  <c r="BM274" i="69"/>
  <c r="BM277" i="69"/>
  <c r="BM253" i="69"/>
  <c r="BM270" i="69"/>
  <c r="BK269" i="69"/>
  <c r="BL293" i="69" s="1"/>
  <c r="BK271" i="69"/>
  <c r="BK273" i="69"/>
  <c r="BM275" i="69"/>
  <c r="BL274" i="69"/>
  <c r="BM285" i="69"/>
  <c r="BM278" i="69"/>
  <c r="BK270" i="69"/>
  <c r="BM271" i="69"/>
  <c r="BK272" i="69"/>
  <c r="BM281" i="69"/>
  <c r="BL277" i="69"/>
  <c r="BK277" i="69"/>
  <c r="BM279" i="69"/>
  <c r="BM282" i="69"/>
  <c r="BL285" i="69"/>
  <c r="BK274" i="69"/>
  <c r="BK276" i="69"/>
  <c r="BK278" i="69"/>
  <c r="BK280" i="69"/>
  <c r="BK282" i="69"/>
  <c r="BK286" i="69"/>
  <c r="BL282" i="69"/>
  <c r="BL287" i="69"/>
  <c r="BM288" i="69"/>
  <c r="BM287" i="69"/>
  <c r="BL311" i="69" s="1"/>
  <c r="BM284" i="69"/>
  <c r="BL308" i="69" s="1"/>
  <c r="BL303" i="69" l="1"/>
  <c r="BL305" i="69"/>
  <c r="BL309" i="69"/>
  <c r="BK259" i="69"/>
  <c r="BK260" i="69"/>
  <c r="BL272" i="69"/>
  <c r="BM283" i="69"/>
  <c r="BL307" i="69" s="1"/>
  <c r="BL283" i="69"/>
  <c r="BL273" i="69"/>
  <c r="BL312" i="69"/>
  <c r="BL271" i="69"/>
  <c r="BL255" i="69"/>
  <c r="BL253" i="69"/>
  <c r="BM286" i="69"/>
  <c r="BL310" i="69" s="1"/>
  <c r="BL294" i="69"/>
  <c r="BL276" i="69"/>
  <c r="BL270" i="69"/>
  <c r="BM276" i="69"/>
  <c r="BL300" i="69" s="1"/>
  <c r="BL295" i="69"/>
  <c r="BL288" i="69"/>
  <c r="BL278" i="69"/>
  <c r="BL306" i="69"/>
  <c r="BM247" i="69"/>
  <c r="BK230" i="69"/>
  <c r="BL304" i="69"/>
  <c r="BL275" i="69"/>
  <c r="BL296" i="69"/>
  <c r="BL302" i="69"/>
  <c r="BL301" i="69"/>
  <c r="BM246" i="69"/>
  <c r="BL262" i="69"/>
  <c r="BL281" i="69"/>
  <c r="BL230" i="69"/>
  <c r="BK255" i="69"/>
  <c r="BM261" i="69"/>
  <c r="BL284" i="69"/>
  <c r="BL298" i="69"/>
  <c r="BL286" i="69"/>
  <c r="BL279" i="69"/>
  <c r="BL280" i="69"/>
  <c r="BL297" i="69"/>
  <c r="BL229" i="69"/>
  <c r="BL240" i="69" s="1"/>
  <c r="BL299" i="69"/>
  <c r="BK229" i="69"/>
  <c r="BK240" i="69" s="1"/>
  <c r="BL241" i="69" l="1"/>
  <c r="BL247" i="69"/>
  <c r="BL245" i="69"/>
  <c r="BL228" i="69"/>
  <c r="BL239" i="69" s="1"/>
  <c r="BK247" i="69"/>
  <c r="BM262" i="69"/>
  <c r="BK261" i="69"/>
  <c r="BK241" i="69"/>
  <c r="BM245" i="69"/>
  <c r="BM230" i="69"/>
  <c r="BM241" i="69" s="1"/>
  <c r="BM228" i="69"/>
  <c r="BM239" i="69" s="1"/>
  <c r="BK245" i="69" l="1"/>
  <c r="BK262" i="69"/>
</calcChain>
</file>

<file path=xl/sharedStrings.xml><?xml version="1.0" encoding="utf-8"?>
<sst xmlns="http://schemas.openxmlformats.org/spreadsheetml/2006/main" count="539" uniqueCount="241">
  <si>
    <t>Total</t>
  </si>
  <si>
    <t>Republic</t>
  </si>
  <si>
    <t>Male'</t>
  </si>
  <si>
    <t>Atolls</t>
  </si>
  <si>
    <t>HA</t>
  </si>
  <si>
    <t>HDh</t>
  </si>
  <si>
    <t>Sh</t>
  </si>
  <si>
    <t>S</t>
  </si>
  <si>
    <t>N</t>
  </si>
  <si>
    <t>R</t>
  </si>
  <si>
    <t>B</t>
  </si>
  <si>
    <t>Lh</t>
  </si>
  <si>
    <t>L</t>
  </si>
  <si>
    <t>K</t>
  </si>
  <si>
    <t>AA</t>
  </si>
  <si>
    <t>ADh</t>
  </si>
  <si>
    <t>V</t>
  </si>
  <si>
    <t>M</t>
  </si>
  <si>
    <t>F</t>
  </si>
  <si>
    <t>Dh</t>
  </si>
  <si>
    <t>Th</t>
  </si>
  <si>
    <t>GA</t>
  </si>
  <si>
    <t>GDh</t>
  </si>
  <si>
    <t>Gn</t>
  </si>
  <si>
    <t xml:space="preserve">Total </t>
  </si>
  <si>
    <t>Thuraakunu</t>
  </si>
  <si>
    <t>Dhidhdhoo</t>
  </si>
  <si>
    <t>Filladhoo</t>
  </si>
  <si>
    <t>Muraidhoo</t>
  </si>
  <si>
    <t>Finey</t>
  </si>
  <si>
    <t>Kulhudhuffushi</t>
  </si>
  <si>
    <t>Vaikaradhoo</t>
  </si>
  <si>
    <t>Hanimaadhoo</t>
  </si>
  <si>
    <t>Foakaidhoo</t>
  </si>
  <si>
    <t>Funadhoo</t>
  </si>
  <si>
    <t>Feydhoo</t>
  </si>
  <si>
    <t>Milandhoo</t>
  </si>
  <si>
    <t>Kendhikulhudhoo</t>
  </si>
  <si>
    <t>Miladhoo</t>
  </si>
  <si>
    <t>Vaadhoo</t>
  </si>
  <si>
    <t>Angolhitheemu</t>
  </si>
  <si>
    <t>Ungoofaaru</t>
  </si>
  <si>
    <t>Kudarikilu</t>
  </si>
  <si>
    <t>Eydhafushi</t>
  </si>
  <si>
    <t>Fulhadhoo</t>
  </si>
  <si>
    <t>Fehendhoo</t>
  </si>
  <si>
    <t>Goidhoo</t>
  </si>
  <si>
    <t>Olhuvelifushi</t>
  </si>
  <si>
    <t xml:space="preserve">Male' </t>
  </si>
  <si>
    <t>Court</t>
  </si>
  <si>
    <t>Drug court</t>
  </si>
  <si>
    <t>Magistrate Courts</t>
  </si>
  <si>
    <t>Source: Department of Judicial Administration</t>
  </si>
  <si>
    <t>cnwxErcTcsinimcDea clwxiDuj cfoa cTcnwmcTWpiD : utWmUluAwm</t>
  </si>
  <si>
    <t>Atoll</t>
  </si>
  <si>
    <t>Criminal Cases above 18</t>
  </si>
  <si>
    <t>Criminal Cases below 18</t>
  </si>
  <si>
    <t xml:space="preserve">Civil Cases </t>
  </si>
  <si>
    <t xml:space="preserve">Family Cases </t>
  </si>
  <si>
    <t>Starting Balance</t>
  </si>
  <si>
    <t>New cases filed</t>
  </si>
  <si>
    <t>Concluded</t>
  </si>
  <si>
    <t>Ending Balance</t>
  </si>
  <si>
    <t>Grand Total</t>
  </si>
  <si>
    <t>Male' Total</t>
  </si>
  <si>
    <t>Civil Court</t>
  </si>
  <si>
    <t>Criminal Court</t>
  </si>
  <si>
    <t>Family Court</t>
  </si>
  <si>
    <t>Juvenile Court</t>
  </si>
  <si>
    <t>`</t>
  </si>
  <si>
    <t>HulhuMale' Court</t>
  </si>
  <si>
    <t>Atoll Total</t>
  </si>
  <si>
    <t>Uligamu</t>
  </si>
  <si>
    <t xml:space="preserve">Molhadhoo </t>
  </si>
  <si>
    <t xml:space="preserve">Hoarafushi </t>
  </si>
  <si>
    <t xml:space="preserve">Ihavandhoo </t>
  </si>
  <si>
    <t xml:space="preserve">Kela </t>
  </si>
  <si>
    <t xml:space="preserve">Vashafaru </t>
  </si>
  <si>
    <t xml:space="preserve">Maarandhoo </t>
  </si>
  <si>
    <t xml:space="preserve">Thakandhoo </t>
  </si>
  <si>
    <t xml:space="preserve">Utheemu </t>
  </si>
  <si>
    <t xml:space="preserve">Baarashu </t>
  </si>
  <si>
    <t xml:space="preserve">Makunudhoo </t>
  </si>
  <si>
    <t>Naavaidhoo</t>
  </si>
  <si>
    <t xml:space="preserve">Kumundhoo </t>
  </si>
  <si>
    <t xml:space="preserve">Hirimaradhoo </t>
  </si>
  <si>
    <t>Nolhivaramfaru</t>
  </si>
  <si>
    <t xml:space="preserve">Kurinbee </t>
  </si>
  <si>
    <t>Nolhivaram</t>
  </si>
  <si>
    <t xml:space="preserve">Neykurendhoo </t>
  </si>
  <si>
    <t>Nehlaidhoo</t>
  </si>
  <si>
    <t xml:space="preserve">Kanditheemu </t>
  </si>
  <si>
    <t xml:space="preserve">Goidhoo </t>
  </si>
  <si>
    <t xml:space="preserve">Feevaku </t>
  </si>
  <si>
    <t xml:space="preserve">Lhaimagu </t>
  </si>
  <si>
    <t xml:space="preserve">Komandoo </t>
  </si>
  <si>
    <t xml:space="preserve">Noomaraa </t>
  </si>
  <si>
    <t xml:space="preserve">Bileffahi </t>
  </si>
  <si>
    <t xml:space="preserve">Narudhoo </t>
  </si>
  <si>
    <t xml:space="preserve">Maroshi </t>
  </si>
  <si>
    <t xml:space="preserve">Maaungoodhoo </t>
  </si>
  <si>
    <t xml:space="preserve">Henbadhoo </t>
  </si>
  <si>
    <t xml:space="preserve">Maalhendhoo </t>
  </si>
  <si>
    <t xml:space="preserve">Kudafari </t>
  </si>
  <si>
    <t xml:space="preserve">Landhoo </t>
  </si>
  <si>
    <t xml:space="preserve">Maafaru </t>
  </si>
  <si>
    <t xml:space="preserve">Lhohi </t>
  </si>
  <si>
    <t xml:space="preserve">Magoodhoo </t>
  </si>
  <si>
    <t xml:space="preserve">Manadhoo </t>
  </si>
  <si>
    <t xml:space="preserve">Holhudhoo </t>
  </si>
  <si>
    <t>Fohdhdhoo</t>
  </si>
  <si>
    <t xml:space="preserve">Velidhoo </t>
  </si>
  <si>
    <t>Alifushee</t>
  </si>
  <si>
    <t xml:space="preserve">Rasgetheemu </t>
  </si>
  <si>
    <t xml:space="preserve">Hulhduffaaru </t>
  </si>
  <si>
    <t xml:space="preserve">Dhuvaafaru </t>
  </si>
  <si>
    <t xml:space="preserve">Maakurathu </t>
  </si>
  <si>
    <t xml:space="preserve">Rasmaadhoo </t>
  </si>
  <si>
    <t xml:space="preserve">Innamaadhoo </t>
  </si>
  <si>
    <t xml:space="preserve">Maduvvaree </t>
  </si>
  <si>
    <t xml:space="preserve">Inguraidhoo </t>
  </si>
  <si>
    <t xml:space="preserve">Fainu </t>
  </si>
  <si>
    <t xml:space="preserve">Meedhoo </t>
  </si>
  <si>
    <t xml:space="preserve">Kinolhas </t>
  </si>
  <si>
    <t xml:space="preserve">Kamadhoo </t>
  </si>
  <si>
    <t xml:space="preserve">Kendhoo </t>
  </si>
  <si>
    <t xml:space="preserve">Kihaadhoo </t>
  </si>
  <si>
    <t xml:space="preserve">Dhonfanu </t>
  </si>
  <si>
    <t xml:space="preserve">Dharavandhoo </t>
  </si>
  <si>
    <t>Maalhohu</t>
  </si>
  <si>
    <t xml:space="preserve">Thulhaadhoo </t>
  </si>
  <si>
    <t xml:space="preserve">Hithaadhoo </t>
  </si>
  <si>
    <t xml:space="preserve">Hinnavaru </t>
  </si>
  <si>
    <t xml:space="preserve">Kurendhoo </t>
  </si>
  <si>
    <t xml:space="preserve">Naifaru </t>
  </si>
  <si>
    <t xml:space="preserve">Kaashidhoo </t>
  </si>
  <si>
    <t xml:space="preserve">Gaafaru </t>
  </si>
  <si>
    <t xml:space="preserve">Dhiffushi </t>
  </si>
  <si>
    <t xml:space="preserve">Thulusdhoo </t>
  </si>
  <si>
    <t xml:space="preserve">Huraa </t>
  </si>
  <si>
    <t xml:space="preserve">Hinmafushi </t>
  </si>
  <si>
    <t xml:space="preserve">Maafushi </t>
  </si>
  <si>
    <t xml:space="preserve">Guraidhoo </t>
  </si>
  <si>
    <t xml:space="preserve">Gulhi </t>
  </si>
  <si>
    <t xml:space="preserve">Thoddoo </t>
  </si>
  <si>
    <t xml:space="preserve">Rasdhoo </t>
  </si>
  <si>
    <t xml:space="preserve">Ukulhahu </t>
  </si>
  <si>
    <t xml:space="preserve">Mathiveri </t>
  </si>
  <si>
    <t xml:space="preserve">Bodufulhadho </t>
  </si>
  <si>
    <t xml:space="preserve">Feridhoo </t>
  </si>
  <si>
    <t xml:space="preserve">Maalhohu </t>
  </si>
  <si>
    <t xml:space="preserve">Himandhoo </t>
  </si>
  <si>
    <t xml:space="preserve">Hanyaameedhoo </t>
  </si>
  <si>
    <t xml:space="preserve">Omadhoo </t>
  </si>
  <si>
    <t xml:space="preserve">Kunburudhoo </t>
  </si>
  <si>
    <t xml:space="preserve">Mahibadhoo </t>
  </si>
  <si>
    <t xml:space="preserve">Mandhoo </t>
  </si>
  <si>
    <t xml:space="preserve">Dhangethi </t>
  </si>
  <si>
    <t xml:space="preserve">Dhigurashu </t>
  </si>
  <si>
    <t xml:space="preserve">Fenfushi </t>
  </si>
  <si>
    <t xml:space="preserve">Dhidhdhoo </t>
  </si>
  <si>
    <t xml:space="preserve">Maamigili </t>
  </si>
  <si>
    <t xml:space="preserve">Fulidhoo </t>
  </si>
  <si>
    <t xml:space="preserve">Thinadhoo </t>
  </si>
  <si>
    <t xml:space="preserve">Felidhoo </t>
  </si>
  <si>
    <t xml:space="preserve">Keyodhoo </t>
  </si>
  <si>
    <t xml:space="preserve">Rakeedhoo </t>
  </si>
  <si>
    <t xml:space="preserve">Raimandhoo </t>
  </si>
  <si>
    <t xml:space="preserve">Veyvashu </t>
  </si>
  <si>
    <t xml:space="preserve">Mulaku </t>
  </si>
  <si>
    <t xml:space="preserve">Naalaafushi </t>
  </si>
  <si>
    <t xml:space="preserve">Kolhufushi </t>
  </si>
  <si>
    <t xml:space="preserve">Dhiggaru </t>
  </si>
  <si>
    <t xml:space="preserve">Muli </t>
  </si>
  <si>
    <t xml:space="preserve">Feeali </t>
  </si>
  <si>
    <t xml:space="preserve">Bilehdhoo </t>
  </si>
  <si>
    <t xml:space="preserve">Dharanboodhoo </t>
  </si>
  <si>
    <t xml:space="preserve">Nilandhoo </t>
  </si>
  <si>
    <t xml:space="preserve">Kudahuvadhoo </t>
  </si>
  <si>
    <t xml:space="preserve">Bandidhoo </t>
  </si>
  <si>
    <t xml:space="preserve">Rinbudhoo </t>
  </si>
  <si>
    <t xml:space="preserve">Hulhudheli </t>
  </si>
  <si>
    <t xml:space="preserve">Maaenboodhoo </t>
  </si>
  <si>
    <t>Veymandoo Court</t>
  </si>
  <si>
    <t xml:space="preserve">Burnee </t>
  </si>
  <si>
    <t xml:space="preserve">Vilufushi </t>
  </si>
  <si>
    <t xml:space="preserve">Madifushi </t>
  </si>
  <si>
    <t xml:space="preserve">Dhiyamigili </t>
  </si>
  <si>
    <t xml:space="preserve">Kandoodhoo </t>
  </si>
  <si>
    <t xml:space="preserve">Vandhoo </t>
  </si>
  <si>
    <t xml:space="preserve">Hirilandhoo </t>
  </si>
  <si>
    <t xml:space="preserve">Gaadhiffushi </t>
  </si>
  <si>
    <t xml:space="preserve">Thimarafushi </t>
  </si>
  <si>
    <t xml:space="preserve">Kinbidhoo </t>
  </si>
  <si>
    <t xml:space="preserve">Hithadhoo </t>
  </si>
  <si>
    <t xml:space="preserve">Fonadhoo </t>
  </si>
  <si>
    <t xml:space="preserve">Kunahandhoo </t>
  </si>
  <si>
    <t xml:space="preserve">Maamendhoo </t>
  </si>
  <si>
    <t xml:space="preserve">Maavashu </t>
  </si>
  <si>
    <t xml:space="preserve">Dhanbidhoo </t>
  </si>
  <si>
    <t xml:space="preserve">Maabaidhoo </t>
  </si>
  <si>
    <t xml:space="preserve">Mundoo </t>
  </si>
  <si>
    <t xml:space="preserve">Isdhoo </t>
  </si>
  <si>
    <t xml:space="preserve">Kalaidhoo </t>
  </si>
  <si>
    <t xml:space="preserve">Gan </t>
  </si>
  <si>
    <t xml:space="preserve">Vilingili </t>
  </si>
  <si>
    <t xml:space="preserve">Dhaandhoo </t>
  </si>
  <si>
    <t xml:space="preserve">Dhevvadhoo </t>
  </si>
  <si>
    <t xml:space="preserve">Kondey </t>
  </si>
  <si>
    <t xml:space="preserve">Gemanafushi </t>
  </si>
  <si>
    <t xml:space="preserve">Kanduhulhudhoo </t>
  </si>
  <si>
    <t xml:space="preserve">Kolamaafushi </t>
  </si>
  <si>
    <t xml:space="preserve">Madaveli </t>
  </si>
  <si>
    <t xml:space="preserve">Hoadehdhoo </t>
  </si>
  <si>
    <t xml:space="preserve">Nadehllaa </t>
  </si>
  <si>
    <t xml:space="preserve">Rathafandhoo </t>
  </si>
  <si>
    <t xml:space="preserve">Fiyoaree </t>
  </si>
  <si>
    <t xml:space="preserve">FaresMaathoda </t>
  </si>
  <si>
    <t xml:space="preserve">Vaadhoo </t>
  </si>
  <si>
    <t xml:space="preserve">Gadhdhoo </t>
  </si>
  <si>
    <t xml:space="preserve">Fuah Mulaku </t>
  </si>
  <si>
    <t xml:space="preserve">Maradhoo </t>
  </si>
  <si>
    <t xml:space="preserve">Maradhoo Feydhoo </t>
  </si>
  <si>
    <t xml:space="preserve">Feydhoo </t>
  </si>
  <si>
    <t xml:space="preserve">Hulhudhoo </t>
  </si>
  <si>
    <t xml:space="preserve">ޖިނާއީ މަޢުލޫމާތު (18 އަހަރުން މަތި އަދި 18 އަހަރުން ދަށް) </t>
  </si>
  <si>
    <t>ޑްރަގް ކޯޓް:</t>
  </si>
  <si>
    <t xml:space="preserve">Criminal Cases </t>
  </si>
  <si>
    <t>Civil cases</t>
  </si>
  <si>
    <t>Family Cases</t>
  </si>
  <si>
    <t xml:space="preserve">Republic </t>
  </si>
  <si>
    <t xml:space="preserve">Atoll </t>
  </si>
  <si>
    <t>% share completed</t>
  </si>
  <si>
    <t>ending balance</t>
  </si>
  <si>
    <t>concluded</t>
  </si>
  <si>
    <t>Starting balance</t>
  </si>
  <si>
    <t>new cases filed</t>
  </si>
  <si>
    <t>Pending</t>
  </si>
  <si>
    <t>total</t>
  </si>
  <si>
    <t>Table 8.32: CASES FILED, CONCLUDED AND PENDING BY CASE TYPE, 2023</t>
  </si>
  <si>
    <t>ތާވަލު 8.32: ހުށަހެޅުނު، ނިމުނު އަދި ނުނިމި ހުރި މައްސަލަތައް،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</si>
</sst>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General_)"/>
    <numFmt numFmtId="165" formatCode="0.0"/>
    <numFmt numFmtId="166" formatCode="_-* #,##0_-;\-* #,##0_-;_-* &quot;-&quot;??_-;_-@_-"/>
    <numFmt numFmtId="167" formatCode="#,##0.0"/>
    <numFmt numFmtId="169" formatCode="_(* #,##0_);_(* \(#,##0\);_(* &quot;-&quot;??_);_(@_)"/>
    <numFmt numFmtId="172" formatCode="0.00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name val="A_Randhoo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b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sz val="11"/>
      <color theme="1"/>
      <name val="Faruma"/>
    </font>
    <font>
      <b/>
      <sz val="11"/>
      <color theme="1"/>
      <name val="Faruma"/>
    </font>
    <font>
      <sz val="10"/>
      <color theme="1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hair">
        <color theme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theme="1"/>
      </bottom>
      <diagonal/>
    </border>
    <border>
      <left style="hair">
        <color indexed="64"/>
      </left>
      <right/>
      <top/>
      <bottom style="hair">
        <color theme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1" fillId="0" borderId="0"/>
    <xf numFmtId="0" fontId="16" fillId="0" borderId="6" applyNumberFormat="0" applyFill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2" fontId="21" fillId="0" borderId="0"/>
    <xf numFmtId="1" fontId="22" fillId="0" borderId="13" applyNumberFormat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20" fillId="0" borderId="0"/>
    <xf numFmtId="40" fontId="20" fillId="0" borderId="0" applyFont="0" applyFill="0" applyBorder="0" applyAlignment="0" applyProtection="0"/>
    <xf numFmtId="0" fontId="20" fillId="0" borderId="0"/>
    <xf numFmtId="0" fontId="14" fillId="0" borderId="0"/>
    <xf numFmtId="1" fontId="22" fillId="0" borderId="13" applyNumberFormat="0"/>
    <xf numFmtId="0" fontId="1" fillId="0" borderId="0"/>
    <xf numFmtId="0" fontId="20" fillId="0" borderId="0"/>
    <xf numFmtId="0" fontId="10" fillId="0" borderId="0" applyFill="0" applyProtection="0"/>
    <xf numFmtId="1" fontId="22" fillId="0" borderId="13" applyNumberFormat="0"/>
    <xf numFmtId="43" fontId="1" fillId="0" borderId="0" applyFont="0" applyFill="0" applyBorder="0" applyAlignment="0" applyProtection="0"/>
    <xf numFmtId="0" fontId="1" fillId="0" borderId="0"/>
    <xf numFmtId="0" fontId="23" fillId="0" borderId="0"/>
    <xf numFmtId="0" fontId="24" fillId="0" borderId="0"/>
    <xf numFmtId="0" fontId="23" fillId="0" borderId="0"/>
    <xf numFmtId="0" fontId="1" fillId="0" borderId="0"/>
    <xf numFmtId="0" fontId="20" fillId="0" borderId="0"/>
    <xf numFmtId="0" fontId="10" fillId="0" borderId="0" applyFill="0" applyProtection="0"/>
    <xf numFmtId="1" fontId="22" fillId="0" borderId="13" applyNumberFormat="0"/>
    <xf numFmtId="0" fontId="1" fillId="0" borderId="0"/>
    <xf numFmtId="0" fontId="14" fillId="0" borderId="0"/>
    <xf numFmtId="0" fontId="23" fillId="0" borderId="0"/>
    <xf numFmtId="0" fontId="24" fillId="0" borderId="0"/>
    <xf numFmtId="0" fontId="14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20" fillId="0" borderId="0" applyFont="0" applyFill="0" applyBorder="0" applyAlignment="0" applyProtection="0"/>
    <xf numFmtId="0" fontId="1" fillId="0" borderId="0"/>
    <xf numFmtId="0" fontId="25" fillId="0" borderId="0" applyBorder="0"/>
    <xf numFmtId="0" fontId="1" fillId="0" borderId="0"/>
    <xf numFmtId="40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5" fillId="0" borderId="0" applyBorder="0"/>
    <xf numFmtId="0" fontId="1" fillId="0" borderId="0"/>
    <xf numFmtId="0" fontId="1" fillId="0" borderId="0"/>
    <xf numFmtId="1" fontId="22" fillId="0" borderId="13" applyNumberFormat="0"/>
    <xf numFmtId="1" fontId="22" fillId="0" borderId="13" applyNumberFormat="0"/>
    <xf numFmtId="1" fontId="22" fillId="0" borderId="13" applyNumberFormat="0"/>
    <xf numFmtId="1" fontId="22" fillId="0" borderId="13" applyNumberFormat="0"/>
    <xf numFmtId="0" fontId="26" fillId="0" borderId="0"/>
    <xf numFmtId="0" fontId="26" fillId="0" borderId="0"/>
  </cellStyleXfs>
  <cellXfs count="74">
    <xf numFmtId="0" fontId="0" fillId="0" borderId="0" xfId="0"/>
    <xf numFmtId="164" fontId="0" fillId="2" borderId="0" xfId="0" applyNumberFormat="1" applyFill="1"/>
    <xf numFmtId="165" fontId="0" fillId="2" borderId="0" xfId="0" applyNumberFormat="1" applyFill="1"/>
    <xf numFmtId="164" fontId="6" fillId="2" borderId="0" xfId="0" applyNumberFormat="1" applyFont="1" applyFill="1" applyAlignment="1">
      <alignment horizontal="left" vertical="center" indent="1"/>
    </xf>
    <xf numFmtId="0" fontId="0" fillId="2" borderId="0" xfId="0" applyFill="1"/>
    <xf numFmtId="164" fontId="8" fillId="2" borderId="3" xfId="0" applyNumberFormat="1" applyFont="1" applyFill="1" applyBorder="1" applyAlignment="1">
      <alignment horizontal="right" vertical="center"/>
    </xf>
    <xf numFmtId="164" fontId="2" fillId="2" borderId="0" xfId="0" applyNumberFormat="1" applyFont="1" applyFill="1"/>
    <xf numFmtId="1" fontId="0" fillId="2" borderId="0" xfId="0" applyNumberFormat="1" applyFill="1"/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 wrapText="1"/>
    </xf>
    <xf numFmtId="166" fontId="5" fillId="2" borderId="9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3" fontId="5" fillId="2" borderId="0" xfId="1" applyNumberFormat="1" applyFont="1" applyFill="1" applyBorder="1" applyAlignment="1" applyProtection="1"/>
    <xf numFmtId="3" fontId="5" fillId="2" borderId="4" xfId="1" applyNumberFormat="1" applyFont="1" applyFill="1" applyBorder="1" applyAlignment="1" applyProtection="1"/>
    <xf numFmtId="3" fontId="5" fillId="2" borderId="0" xfId="1" applyNumberFormat="1" applyFont="1" applyFill="1" applyBorder="1" applyAlignment="1"/>
    <xf numFmtId="3" fontId="5" fillId="2" borderId="4" xfId="1" applyNumberFormat="1" applyFont="1" applyFill="1" applyBorder="1" applyAlignment="1"/>
    <xf numFmtId="169" fontId="0" fillId="2" borderId="0" xfId="1" applyNumberFormat="1" applyFont="1" applyFill="1"/>
    <xf numFmtId="0" fontId="7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166" fontId="5" fillId="2" borderId="0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166" fontId="5" fillId="2" borderId="0" xfId="1" applyNumberFormat="1" applyFont="1" applyFill="1" applyBorder="1" applyAlignment="1">
      <alignment horizontal="right" vertical="center" wrapText="1"/>
    </xf>
    <xf numFmtId="166" fontId="12" fillId="2" borderId="0" xfId="1" applyNumberFormat="1" applyFont="1" applyFill="1" applyBorder="1" applyAlignment="1">
      <alignment horizontal="right" vertical="center" wrapText="1"/>
    </xf>
    <xf numFmtId="3" fontId="7" fillId="2" borderId="0" xfId="1" applyNumberFormat="1" applyFont="1" applyFill="1" applyBorder="1" applyAlignment="1"/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164" fontId="13" fillId="2" borderId="2" xfId="0" applyNumberFormat="1" applyFont="1" applyFill="1" applyBorder="1" applyAlignment="1">
      <alignment vertical="center"/>
    </xf>
    <xf numFmtId="164" fontId="17" fillId="2" borderId="0" xfId="0" applyNumberFormat="1" applyFont="1" applyFill="1"/>
    <xf numFmtId="164" fontId="18" fillId="2" borderId="0" xfId="0" applyNumberFormat="1" applyFont="1" applyFill="1"/>
    <xf numFmtId="164" fontId="19" fillId="2" borderId="0" xfId="0" applyNumberFormat="1" applyFont="1" applyFill="1"/>
    <xf numFmtId="3" fontId="7" fillId="2" borderId="0" xfId="1" applyNumberFormat="1" applyFont="1" applyFill="1" applyBorder="1" applyAlignment="1" applyProtection="1"/>
    <xf numFmtId="3" fontId="7" fillId="2" borderId="7" xfId="1" applyNumberFormat="1" applyFont="1" applyFill="1" applyBorder="1" applyAlignment="1"/>
    <xf numFmtId="3" fontId="5" fillId="2" borderId="10" xfId="1" applyNumberFormat="1" applyFont="1" applyFill="1" applyBorder="1" applyAlignment="1"/>
    <xf numFmtId="3" fontId="5" fillId="2" borderId="7" xfId="1" applyNumberFormat="1" applyFont="1" applyFill="1" applyBorder="1" applyAlignment="1"/>
    <xf numFmtId="3" fontId="7" fillId="2" borderId="11" xfId="1" applyNumberFormat="1" applyFont="1" applyFill="1" applyBorder="1" applyAlignment="1"/>
    <xf numFmtId="164" fontId="13" fillId="2" borderId="0" xfId="0" applyNumberFormat="1" applyFont="1" applyFill="1" applyAlignment="1">
      <alignment vertical="center"/>
    </xf>
    <xf numFmtId="166" fontId="5" fillId="2" borderId="12" xfId="1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right" vertical="center"/>
    </xf>
    <xf numFmtId="164" fontId="1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 wrapText="1"/>
    </xf>
    <xf numFmtId="166" fontId="5" fillId="2" borderId="0" xfId="1" applyNumberFormat="1" applyFont="1" applyFill="1" applyBorder="1" applyAlignment="1">
      <alignment vertical="center" wrapText="1"/>
    </xf>
    <xf numFmtId="166" fontId="5" fillId="2" borderId="19" xfId="1" applyNumberFormat="1" applyFont="1" applyFill="1" applyBorder="1" applyAlignment="1">
      <alignment horizontal="right" vertical="center" wrapText="1"/>
    </xf>
    <xf numFmtId="166" fontId="5" fillId="2" borderId="19" xfId="1" applyNumberFormat="1" applyFont="1" applyFill="1" applyBorder="1" applyAlignment="1">
      <alignment horizontal="center" vertical="center" wrapText="1"/>
    </xf>
    <xf numFmtId="166" fontId="5" fillId="2" borderId="21" xfId="1" applyNumberFormat="1" applyFont="1" applyFill="1" applyBorder="1" applyAlignment="1">
      <alignment horizontal="right" vertical="center" wrapText="1"/>
    </xf>
    <xf numFmtId="3" fontId="5" fillId="2" borderId="20" xfId="1" applyNumberFormat="1" applyFont="1" applyFill="1" applyBorder="1" applyAlignment="1" applyProtection="1"/>
    <xf numFmtId="3" fontId="5" fillId="2" borderId="20" xfId="1" applyNumberFormat="1" applyFont="1" applyFill="1" applyBorder="1" applyAlignment="1"/>
    <xf numFmtId="3" fontId="7" fillId="2" borderId="20" xfId="1" applyNumberFormat="1" applyFont="1" applyFill="1" applyBorder="1" applyAlignment="1" applyProtection="1"/>
    <xf numFmtId="3" fontId="5" fillId="2" borderId="18" xfId="1" applyNumberFormat="1" applyFont="1" applyFill="1" applyBorder="1" applyAlignment="1"/>
    <xf numFmtId="3" fontId="5" fillId="2" borderId="15" xfId="1" applyNumberFormat="1" applyFont="1" applyFill="1" applyBorder="1" applyAlignment="1"/>
    <xf numFmtId="3" fontId="4" fillId="2" borderId="0" xfId="1" applyNumberFormat="1" applyFont="1" applyFill="1" applyBorder="1" applyAlignment="1"/>
    <xf numFmtId="3" fontId="4" fillId="2" borderId="0" xfId="1" applyNumberFormat="1" applyFont="1" applyFill="1" applyBorder="1" applyAlignment="1" applyProtection="1"/>
    <xf numFmtId="3" fontId="9" fillId="2" borderId="0" xfId="1" applyNumberFormat="1" applyFont="1" applyFill="1" applyBorder="1" applyAlignment="1"/>
    <xf numFmtId="3" fontId="7" fillId="2" borderId="19" xfId="1" applyNumberFormat="1" applyFont="1" applyFill="1" applyBorder="1" applyAlignment="1" applyProtection="1"/>
    <xf numFmtId="3" fontId="5" fillId="2" borderId="19" xfId="1" applyNumberFormat="1" applyFont="1" applyFill="1" applyBorder="1" applyAlignment="1"/>
    <xf numFmtId="3" fontId="7" fillId="2" borderId="22" xfId="1" applyNumberFormat="1" applyFont="1" applyFill="1" applyBorder="1" applyAlignment="1" applyProtection="1"/>
    <xf numFmtId="3" fontId="7" fillId="2" borderId="19" xfId="1" applyNumberFormat="1" applyFont="1" applyFill="1" applyBorder="1" applyAlignment="1"/>
    <xf numFmtId="3" fontId="5" fillId="2" borderId="21" xfId="1" applyNumberFormat="1" applyFont="1" applyFill="1" applyBorder="1" applyAlignment="1"/>
    <xf numFmtId="3" fontId="5" fillId="2" borderId="18" xfId="1" applyNumberFormat="1" applyFont="1" applyFill="1" applyBorder="1" applyAlignment="1" applyProtection="1"/>
    <xf numFmtId="3" fontId="5" fillId="2" borderId="14" xfId="1" applyNumberFormat="1" applyFont="1" applyFill="1" applyBorder="1" applyAlignment="1" applyProtection="1"/>
    <xf numFmtId="164" fontId="3" fillId="2" borderId="0" xfId="0" applyNumberFormat="1" applyFont="1" applyFill="1" applyAlignment="1">
      <alignment horizontal="left" vertical="center" indent="1"/>
    </xf>
    <xf numFmtId="166" fontId="5" fillId="2" borderId="0" xfId="1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center"/>
    </xf>
    <xf numFmtId="164" fontId="1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166" fontId="5" fillId="2" borderId="5" xfId="1" applyNumberFormat="1" applyFont="1" applyFill="1" applyBorder="1" applyAlignment="1">
      <alignment horizontal="center" vertical="center" wrapText="1"/>
    </xf>
    <xf numFmtId="166" fontId="5" fillId="2" borderId="8" xfId="1" applyNumberFormat="1" applyFont="1" applyFill="1" applyBorder="1" applyAlignment="1">
      <alignment horizontal="center" vertical="center" wrapText="1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50"/>
              <a:t>Figure 8.30:</a:t>
            </a:r>
            <a:r>
              <a:rPr lang="en-US" sz="1050" baseline="0"/>
              <a:t> </a:t>
            </a:r>
            <a:r>
              <a:rPr lang="en-US" sz="1050"/>
              <a:t>Completion</a:t>
            </a:r>
            <a:r>
              <a:rPr lang="en-US" sz="1050" baseline="0"/>
              <a:t> </a:t>
            </a:r>
            <a:r>
              <a:rPr lang="en-US" sz="1050"/>
              <a:t>rate of cases in courts by type, 2023</a:t>
            </a:r>
          </a:p>
        </c:rich>
      </c:tx>
      <c:layout>
        <c:manualLayout>
          <c:xMode val="edge"/>
          <c:yMode val="edge"/>
          <c:x val="0.16799097455504244"/>
          <c:y val="3.306583332471459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747462817147869"/>
          <c:y val="0.15392043623641624"/>
          <c:w val="0.85876290463692029"/>
          <c:h val="0.70222038085592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'8.32'!$BJ$239</c:f>
              <c:strCache>
                <c:ptCount val="1"/>
                <c:pt idx="0">
                  <c:v>Republic </c:v>
                </c:pt>
              </c:strCache>
            </c:strRef>
          </c:tx>
          <c:spPr>
            <a:solidFill>
              <a:srgbClr val="008080"/>
            </a:solidFill>
          </c:spPr>
          <c:invertIfNegative val="0"/>
          <c:cat>
            <c:strRef>
              <c:f>'8.32'!$BK$238:$BM$238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'8.32'!$BK$239:$BM$239</c:f>
              <c:numCache>
                <c:formatCode>0.0</c:formatCode>
                <c:ptCount val="3"/>
                <c:pt idx="0">
                  <c:v>28.518242740134031</c:v>
                </c:pt>
                <c:pt idx="1">
                  <c:v>50.619807464064358</c:v>
                </c:pt>
                <c:pt idx="2">
                  <c:v>83.974516049987741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B1-4A93-8494-527C1B82D3F9}"/>
            </c:ext>
          </c:extLst>
        </c:ser>
        <c:ser>
          <c:idx val="1"/>
          <c:order val="1"/>
          <c:tx>
            <c:strRef>
              <c:f>'8.32'!$BJ$240</c:f>
              <c:strCache>
                <c:ptCount val="1"/>
                <c:pt idx="0">
                  <c:v>Male' 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strRef>
              <c:f>'8.32'!$BK$238:$BM$238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'8.32'!$BK$240:$BM$240</c:f>
              <c:numCache>
                <c:formatCode>0.0</c:formatCode>
                <c:ptCount val="3"/>
                <c:pt idx="0">
                  <c:v>26.310160427807489</c:v>
                </c:pt>
                <c:pt idx="1">
                  <c:v>47.732672244602831</c:v>
                </c:pt>
                <c:pt idx="2">
                  <c:v>87.548942834768994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B1-4A93-8494-527C1B82D3F9}"/>
            </c:ext>
          </c:extLst>
        </c:ser>
        <c:ser>
          <c:idx val="2"/>
          <c:order val="2"/>
          <c:tx>
            <c:strRef>
              <c:f>'8.32'!$BJ$241</c:f>
              <c:strCache>
                <c:ptCount val="1"/>
                <c:pt idx="0">
                  <c:v>Atoll </c:v>
                </c:pt>
              </c:strCache>
            </c:strRef>
          </c:tx>
          <c:spPr>
            <a:solidFill>
              <a:srgbClr val="CCF4F2"/>
            </a:solidFill>
          </c:spPr>
          <c:invertIfNegative val="0"/>
          <c:cat>
            <c:strRef>
              <c:f>'8.32'!$BK$238:$BM$238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'8.32'!$BK$241:$BM$241</c:f>
              <c:numCache>
                <c:formatCode>0.0</c:formatCode>
                <c:ptCount val="3"/>
                <c:pt idx="0">
                  <c:v>31.569612769731009</c:v>
                </c:pt>
                <c:pt idx="1">
                  <c:v>55.715587967183225</c:v>
                </c:pt>
                <c:pt idx="2">
                  <c:v>82.346647646219679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B1-4A93-8494-527C1B82D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780872"/>
        <c:axId val="376783616"/>
      </c:barChart>
      <c:catAx>
        <c:axId val="376780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3616"/>
        <c:crosses val="autoZero"/>
        <c:auto val="1"/>
        <c:lblAlgn val="ctr"/>
        <c:lblOffset val="100"/>
        <c:noMultiLvlLbl val="0"/>
      </c:catAx>
      <c:valAx>
        <c:axId val="37678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/>
                  <a:t>In 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0872"/>
        <c:crosses val="autoZero"/>
        <c:crossBetween val="between"/>
      </c:valAx>
      <c:spPr>
        <a:solidFill>
          <a:schemeClr val="bg1"/>
        </a:solidFill>
        <a:ln>
          <a:solidFill>
            <a:sysClr val="window" lastClr="FFFFFF">
              <a:lumMod val="65000"/>
            </a:sysClr>
          </a:solidFill>
        </a:ln>
        <a:effectLst/>
      </c:spPr>
    </c:plotArea>
    <c:legend>
      <c:legendPos val="r"/>
      <c:layout>
        <c:manualLayout>
          <c:xMode val="edge"/>
          <c:yMode val="edge"/>
          <c:x val="0.10637042233181722"/>
          <c:y val="0.17217083271239209"/>
          <c:w val="0.32275756099722908"/>
          <c:h val="7.7420707908061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u="none" strike="noStrike" baseline="0"/>
              <a:t>Figure 8.32: Number of </a:t>
            </a:r>
            <a:r>
              <a:rPr lang="en-US" sz="1000"/>
              <a:t>Cases pending at courts at the end of 2023</a:t>
            </a:r>
          </a:p>
        </c:rich>
      </c:tx>
      <c:layout>
        <c:manualLayout>
          <c:xMode val="edge"/>
          <c:yMode val="edge"/>
          <c:x val="0.22248490047340638"/>
          <c:y val="2.779945395919377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022900776694279"/>
          <c:y val="0.14711593921088853"/>
          <c:w val="0.8169344159769123"/>
          <c:h val="0.702393542990124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'8.32'!$BJ$245</c:f>
              <c:strCache>
                <c:ptCount val="1"/>
                <c:pt idx="0">
                  <c:v>Republic 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cat>
            <c:strRef>
              <c:f>'8.32'!$BK$244:$BM$244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'8.32'!$BK$245:$BM$245</c:f>
              <c:numCache>
                <c:formatCode>_(* #,##0_);_(* \(#,##0\);_(* "-"??_);_(@_)</c:formatCode>
                <c:ptCount val="3"/>
                <c:pt idx="0">
                  <c:v>5760</c:v>
                </c:pt>
                <c:pt idx="1">
                  <c:v>7489</c:v>
                </c:pt>
                <c:pt idx="2">
                  <c:v>1308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9-485A-B0DD-0F1D4AC48C0E}"/>
            </c:ext>
          </c:extLst>
        </c:ser>
        <c:ser>
          <c:idx val="1"/>
          <c:order val="1"/>
          <c:tx>
            <c:strRef>
              <c:f>'8.32'!$BJ$246</c:f>
              <c:strCache>
                <c:ptCount val="1"/>
                <c:pt idx="0">
                  <c:v>Male' 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'8.32'!$BK$244:$BM$244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'8.32'!$BK$246:$BM$246</c:f>
              <c:numCache>
                <c:formatCode>_(* #,##0_);_(* \(#,##0\);_(* "-"??_);_(@_)</c:formatCode>
                <c:ptCount val="3"/>
                <c:pt idx="0">
                  <c:v>3445</c:v>
                </c:pt>
                <c:pt idx="1">
                  <c:v>5060</c:v>
                </c:pt>
                <c:pt idx="2">
                  <c:v>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9-485A-B0DD-0F1D4AC48C0E}"/>
            </c:ext>
          </c:extLst>
        </c:ser>
        <c:ser>
          <c:idx val="2"/>
          <c:order val="2"/>
          <c:tx>
            <c:strRef>
              <c:f>'8.32'!$BJ$241</c:f>
              <c:strCache>
                <c:ptCount val="1"/>
                <c:pt idx="0">
                  <c:v>Atoll </c:v>
                </c:pt>
              </c:strCache>
            </c:strRef>
          </c:tx>
          <c:spPr>
            <a:solidFill>
              <a:srgbClr val="CCF4F2"/>
            </a:solidFill>
            <a:ln>
              <a:noFill/>
            </a:ln>
            <a:effectLst/>
          </c:spPr>
          <c:invertIfNegative val="0"/>
          <c:cat>
            <c:strRef>
              <c:f>'8.32'!$BK$244:$BM$244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'8.32'!$BK$247:$BM$247</c:f>
              <c:numCache>
                <c:formatCode>_(* #,##0_);_(* \(#,##0\);_(* "-"??_);_(@_)</c:formatCode>
                <c:ptCount val="3"/>
                <c:pt idx="0">
                  <c:v>2315</c:v>
                </c:pt>
                <c:pt idx="1">
                  <c:v>2429</c:v>
                </c:pt>
                <c:pt idx="2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B9-485A-B0DD-0F1D4AC48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781656"/>
        <c:axId val="376782440"/>
      </c:barChart>
      <c:catAx>
        <c:axId val="376781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2440"/>
        <c:crosses val="autoZero"/>
        <c:auto val="1"/>
        <c:lblAlgn val="ctr"/>
        <c:lblOffset val="100"/>
        <c:noMultiLvlLbl val="0"/>
      </c:catAx>
      <c:valAx>
        <c:axId val="376782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16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  <a:effectLst/>
      </c:spPr>
    </c:plotArea>
    <c:legend>
      <c:legendPos val="r"/>
      <c:layout>
        <c:manualLayout>
          <c:xMode val="edge"/>
          <c:yMode val="edge"/>
          <c:x val="0.64575885872524486"/>
          <c:y val="0.20525356170330322"/>
          <c:w val="0.29862855779420122"/>
          <c:h val="0.131552547456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50" b="1" i="0" u="none" strike="noStrike" baseline="0"/>
              <a:t>Figure 8.33:  Number of </a:t>
            </a:r>
            <a:r>
              <a:rPr lang="en-US" sz="1050" b="1" i="0" baseline="0">
                <a:latin typeface="+mn-lt"/>
              </a:rPr>
              <a:t>Cases  concluded and those in courts at the beginning and end of 2023</a:t>
            </a:r>
          </a:p>
        </c:rich>
      </c:tx>
      <c:layout>
        <c:manualLayout>
          <c:xMode val="edge"/>
          <c:yMode val="edge"/>
          <c:x val="0.16331228428360395"/>
          <c:y val="3.021794176342272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482357968423662"/>
          <c:y val="0.18719316416175671"/>
          <c:w val="0.82181368554428824"/>
          <c:h val="0.67989951417013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'8.32'!$BJ$259</c:f>
              <c:strCache>
                <c:ptCount val="1"/>
                <c:pt idx="0">
                  <c:v>Starting balance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'8.32'!$BK$258:$BM$258</c:f>
              <c:strCache>
                <c:ptCount val="3"/>
                <c:pt idx="0">
                  <c:v>Republic</c:v>
                </c:pt>
                <c:pt idx="1">
                  <c:v>Male'</c:v>
                </c:pt>
                <c:pt idx="2">
                  <c:v>Atolls</c:v>
                </c:pt>
              </c:strCache>
            </c:strRef>
          </c:cat>
          <c:val>
            <c:numRef>
              <c:f>'8.32'!$BK$259:$BM$259</c:f>
              <c:numCache>
                <c:formatCode>_(* #,##0_);_(* \(#,##0\);_(* "-"??_);_(@_)</c:formatCode>
                <c:ptCount val="3"/>
                <c:pt idx="0">
                  <c:v>13514</c:v>
                </c:pt>
                <c:pt idx="1">
                  <c:v>8531</c:v>
                </c:pt>
                <c:pt idx="2">
                  <c:v>4983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D-4D82-BCE3-D6739EDF2E0B}"/>
            </c:ext>
          </c:extLst>
        </c:ser>
        <c:ser>
          <c:idx val="1"/>
          <c:order val="1"/>
          <c:tx>
            <c:strRef>
              <c:f>'8.32'!$BJ$260</c:f>
              <c:strCache>
                <c:ptCount val="1"/>
                <c:pt idx="0">
                  <c:v>new cases filed</c:v>
                </c:pt>
              </c:strCache>
            </c:strRef>
          </c:tx>
          <c:spPr>
            <a:solidFill>
              <a:srgbClr val="003F3E"/>
            </a:solidFill>
            <a:ln>
              <a:noFill/>
            </a:ln>
            <a:effectLst/>
          </c:spPr>
          <c:invertIfNegative val="0"/>
          <c:cat>
            <c:strRef>
              <c:f>'8.32'!$BK$258:$BM$258</c:f>
              <c:strCache>
                <c:ptCount val="3"/>
                <c:pt idx="0">
                  <c:v>Republic</c:v>
                </c:pt>
                <c:pt idx="1">
                  <c:v>Male'</c:v>
                </c:pt>
                <c:pt idx="2">
                  <c:v>Atolls</c:v>
                </c:pt>
              </c:strCache>
            </c:strRef>
          </c:cat>
          <c:val>
            <c:numRef>
              <c:f>'8.32'!$BK$260:$BM$260</c:f>
              <c:numCache>
                <c:formatCode>_(* #,##0_);_(* \(#,##0\);_(* "-"??_);_(@_)</c:formatCode>
                <c:ptCount val="3"/>
                <c:pt idx="0">
                  <c:v>17872</c:v>
                </c:pt>
                <c:pt idx="1">
                  <c:v>8379</c:v>
                </c:pt>
                <c:pt idx="2">
                  <c:v>9493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D-4D82-BCE3-D6739EDF2E0B}"/>
            </c:ext>
          </c:extLst>
        </c:ser>
        <c:ser>
          <c:idx val="2"/>
          <c:order val="2"/>
          <c:tx>
            <c:strRef>
              <c:f>'8.32'!$BJ$261</c:f>
              <c:strCache>
                <c:ptCount val="1"/>
                <c:pt idx="0">
                  <c:v>concluded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cat>
            <c:strRef>
              <c:f>'8.32'!$BK$258:$BM$258</c:f>
              <c:strCache>
                <c:ptCount val="3"/>
                <c:pt idx="0">
                  <c:v>Republic</c:v>
                </c:pt>
                <c:pt idx="1">
                  <c:v>Male'</c:v>
                </c:pt>
                <c:pt idx="2">
                  <c:v>Atolls</c:v>
                </c:pt>
              </c:strCache>
            </c:strRef>
          </c:cat>
          <c:val>
            <c:numRef>
              <c:f>'8.32'!$BK$261:$BM$261</c:f>
              <c:numCache>
                <c:formatCode>_(* #,##0_);_(* \(#,##0\);_(* "-"??_);_(@_)</c:formatCode>
                <c:ptCount val="3"/>
                <c:pt idx="0">
                  <c:v>16829</c:v>
                </c:pt>
                <c:pt idx="1">
                  <c:v>8087</c:v>
                </c:pt>
                <c:pt idx="2">
                  <c:v>8742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D-4D82-BCE3-D6739EDF2E0B}"/>
            </c:ext>
          </c:extLst>
        </c:ser>
        <c:ser>
          <c:idx val="3"/>
          <c:order val="3"/>
          <c:tx>
            <c:strRef>
              <c:f>'8.32'!$BJ$262</c:f>
              <c:strCache>
                <c:ptCount val="1"/>
                <c:pt idx="0">
                  <c:v>ending balance</c:v>
                </c:pt>
              </c:strCache>
            </c:strRef>
          </c:tx>
          <c:spPr>
            <a:solidFill>
              <a:srgbClr val="C5FFFF"/>
            </a:solidFill>
          </c:spPr>
          <c:invertIfNegative val="0"/>
          <c:cat>
            <c:strRef>
              <c:f>'8.32'!$BK$258:$BM$258</c:f>
              <c:strCache>
                <c:ptCount val="3"/>
                <c:pt idx="0">
                  <c:v>Republic</c:v>
                </c:pt>
                <c:pt idx="1">
                  <c:v>Male'</c:v>
                </c:pt>
                <c:pt idx="2">
                  <c:v>Atolls</c:v>
                </c:pt>
              </c:strCache>
            </c:strRef>
          </c:cat>
          <c:val>
            <c:numRef>
              <c:f>'8.32'!$BK$262:$BM$262</c:f>
              <c:numCache>
                <c:formatCode>_(* #,##0_);_(* \(#,##0\);_(* "-"??_);_(@_)</c:formatCode>
                <c:ptCount val="3"/>
                <c:pt idx="0">
                  <c:v>14557</c:v>
                </c:pt>
                <c:pt idx="1">
                  <c:v>8823</c:v>
                </c:pt>
                <c:pt idx="2">
                  <c:v>5734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D-4D82-BCE3-D6739EDF2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787928"/>
        <c:axId val="376786360"/>
      </c:barChart>
      <c:catAx>
        <c:axId val="37678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6360"/>
        <c:crosses val="autoZero"/>
        <c:auto val="1"/>
        <c:lblAlgn val="ctr"/>
        <c:lblOffset val="100"/>
        <c:noMultiLvlLbl val="0"/>
      </c:catAx>
      <c:valAx>
        <c:axId val="376786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/>
                  <a:t>In numbers</a:t>
                </a:r>
              </a:p>
            </c:rich>
          </c:tx>
          <c:layout>
            <c:manualLayout>
              <c:xMode val="edge"/>
              <c:yMode val="edge"/>
              <c:x val="2.8024617530170602E-3"/>
              <c:y val="0.3419191404463906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7928"/>
        <c:crosses val="autoZero"/>
        <c:crossBetween val="between"/>
      </c:val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38702696821353261"/>
          <c:y val="0.25612494837915273"/>
          <c:w val="0.51354572660515474"/>
          <c:h val="0.12919728115694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50" b="1" i="0" u="none" strike="noStrike" baseline="0"/>
              <a:t>Figure 8.31: Number of </a:t>
            </a:r>
            <a:r>
              <a:rPr lang="en-US" sz="1050"/>
              <a:t>Cases concluded at courts during 2023</a:t>
            </a:r>
          </a:p>
        </c:rich>
      </c:tx>
      <c:layout>
        <c:manualLayout>
          <c:xMode val="edge"/>
          <c:yMode val="edge"/>
          <c:x val="0.18312897303345127"/>
          <c:y val="2.404352467432581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26145386752174"/>
          <c:y val="0.13218027930968385"/>
          <c:w val="0.83001516812841469"/>
          <c:h val="0.728437646143567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'8.32'!$BJ$253</c:f>
              <c:strCache>
                <c:ptCount val="1"/>
                <c:pt idx="0">
                  <c:v>Republic 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cat>
            <c:strRef>
              <c:f>'8.32'!$BK$252:$BM$252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'8.32'!$BK$253:$BM$253</c:f>
              <c:numCache>
                <c:formatCode>_(* #,##0_);_(* \(#,##0\);_(* "-"??_);_(@_)</c:formatCode>
                <c:ptCount val="3"/>
                <c:pt idx="0">
                  <c:v>2298</c:v>
                </c:pt>
                <c:pt idx="1">
                  <c:v>7677</c:v>
                </c:pt>
                <c:pt idx="2">
                  <c:v>6854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FD-423C-AE4F-500965F6FEA7}"/>
            </c:ext>
          </c:extLst>
        </c:ser>
        <c:ser>
          <c:idx val="1"/>
          <c:order val="1"/>
          <c:tx>
            <c:strRef>
              <c:f>'8.32'!$BJ$254</c:f>
              <c:strCache>
                <c:ptCount val="1"/>
                <c:pt idx="0">
                  <c:v>Male' 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'8.32'!$BK$252:$BM$252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'8.32'!$BK$254:$BM$254</c:f>
              <c:numCache>
                <c:formatCode>_(* #,##0_);_(* \(#,##0\);_(* "-"??_);_(@_)</c:formatCode>
                <c:ptCount val="3"/>
                <c:pt idx="0">
                  <c:v>1230</c:v>
                </c:pt>
                <c:pt idx="1">
                  <c:v>4621</c:v>
                </c:pt>
                <c:pt idx="2">
                  <c:v>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FD-423C-AE4F-500965F6FEA7}"/>
            </c:ext>
          </c:extLst>
        </c:ser>
        <c:ser>
          <c:idx val="2"/>
          <c:order val="2"/>
          <c:tx>
            <c:strRef>
              <c:f>'8.32'!$BJ$255</c:f>
              <c:strCache>
                <c:ptCount val="1"/>
                <c:pt idx="0">
                  <c:v>Atoll 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CF4F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C08-4835-A66D-932DDBA259B1}"/>
              </c:ext>
            </c:extLst>
          </c:dPt>
          <c:dPt>
            <c:idx val="1"/>
            <c:invertIfNegative val="0"/>
            <c:bubble3D val="0"/>
            <c:spPr>
              <a:solidFill>
                <a:srgbClr val="CCF4F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CC08-4835-A66D-932DDBA259B1}"/>
              </c:ext>
            </c:extLst>
          </c:dPt>
          <c:dPt>
            <c:idx val="2"/>
            <c:invertIfNegative val="0"/>
            <c:bubble3D val="0"/>
            <c:spPr>
              <a:solidFill>
                <a:srgbClr val="CCF4F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08-4835-A66D-932DDBA259B1}"/>
              </c:ext>
            </c:extLst>
          </c:dPt>
          <c:cat>
            <c:strRef>
              <c:f>'8.32'!$BK$252:$BM$252</c:f>
              <c:strCache>
                <c:ptCount val="3"/>
                <c:pt idx="0">
                  <c:v>Criminal Cases </c:v>
                </c:pt>
                <c:pt idx="1">
                  <c:v>Civil cases</c:v>
                </c:pt>
                <c:pt idx="2">
                  <c:v>Family Cases</c:v>
                </c:pt>
              </c:strCache>
            </c:strRef>
          </c:cat>
          <c:val>
            <c:numRef>
              <c:f>'8.32'!$BK$255:$BM$255</c:f>
              <c:numCache>
                <c:formatCode>_(* #,##0_);_(* \(#,##0\);_(* "-"??_);_(@_)</c:formatCode>
                <c:ptCount val="3"/>
                <c:pt idx="0">
                  <c:v>1068</c:v>
                </c:pt>
                <c:pt idx="1">
                  <c:v>3056</c:v>
                </c:pt>
                <c:pt idx="2">
                  <c:v>4618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D-423C-AE4F-500965F6F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782048"/>
        <c:axId val="376785576"/>
      </c:barChart>
      <c:catAx>
        <c:axId val="37678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5576"/>
        <c:crosses val="autoZero"/>
        <c:auto val="1"/>
        <c:lblAlgn val="ctr"/>
        <c:lblOffset val="100"/>
        <c:noMultiLvlLbl val="0"/>
      </c:catAx>
      <c:valAx>
        <c:axId val="376785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 numbers</a:t>
                </a:r>
              </a:p>
            </c:rich>
          </c:tx>
          <c:layout>
            <c:manualLayout>
              <c:xMode val="edge"/>
              <c:yMode val="edge"/>
              <c:x val="8.3584855740438269E-3"/>
              <c:y val="0.3822507381206646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2048"/>
        <c:crosses val="autoZero"/>
        <c:crossBetween val="between"/>
      </c:valAx>
      <c:spPr>
        <a:solidFill>
          <a:schemeClr val="bg1"/>
        </a:solidFill>
        <a:ln>
          <a:solidFill>
            <a:sysClr val="window" lastClr="FFFFFF">
              <a:lumMod val="65000"/>
            </a:sysClr>
          </a:solidFill>
        </a:ln>
        <a:effectLst/>
      </c:spPr>
    </c:plotArea>
    <c:legend>
      <c:legendPos val="r"/>
      <c:layout>
        <c:manualLayout>
          <c:xMode val="edge"/>
          <c:yMode val="edge"/>
          <c:x val="0.17281746181849747"/>
          <c:y val="0.16430772293638723"/>
          <c:w val="0.42972224818252308"/>
          <c:h val="7.99169525329955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50" b="1" i="0" u="none" strike="noStrike" baseline="0"/>
              <a:t>Figure 8.34: Number of </a:t>
            </a:r>
            <a:r>
              <a:rPr lang="en-US" sz="1050"/>
              <a:t>Cases</a:t>
            </a:r>
            <a:r>
              <a:rPr lang="en-US" sz="1050" baseline="0"/>
              <a:t> completed during 2023 and  pending at end year, by Atoll</a:t>
            </a:r>
            <a:endParaRPr lang="en-US" sz="1050"/>
          </a:p>
        </c:rich>
      </c:tx>
      <c:layout>
        <c:manualLayout>
          <c:xMode val="edge"/>
          <c:yMode val="edge"/>
          <c:x val="0.15903807566062594"/>
          <c:y val="2.753092199795619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00051372120441"/>
          <c:y val="0.17863895267348581"/>
          <c:w val="0.87533486747769673"/>
          <c:h val="0.663866191512838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'8.32'!$BK$268</c:f>
              <c:strCache>
                <c:ptCount val="1"/>
                <c:pt idx="0">
                  <c:v>Concluded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cat>
            <c:strRef>
              <c:f>'8.32'!$BJ$269:$BJ$288</c:f>
              <c:strCache>
                <c:ptCount val="20"/>
                <c:pt idx="0">
                  <c:v>HA</c:v>
                </c:pt>
                <c:pt idx="1">
                  <c:v>HDh</c:v>
                </c:pt>
                <c:pt idx="2">
                  <c:v>Sh</c:v>
                </c:pt>
                <c:pt idx="3">
                  <c:v>N</c:v>
                </c:pt>
                <c:pt idx="4">
                  <c:v>R</c:v>
                </c:pt>
                <c:pt idx="5">
                  <c:v>B</c:v>
                </c:pt>
                <c:pt idx="6">
                  <c:v>Lh</c:v>
                </c:pt>
                <c:pt idx="7">
                  <c:v>K</c:v>
                </c:pt>
                <c:pt idx="8">
                  <c:v>AA</c:v>
                </c:pt>
                <c:pt idx="9">
                  <c:v>ADh</c:v>
                </c:pt>
                <c:pt idx="10">
                  <c:v>V</c:v>
                </c:pt>
                <c:pt idx="11">
                  <c:v>M</c:v>
                </c:pt>
                <c:pt idx="12">
                  <c:v>F</c:v>
                </c:pt>
                <c:pt idx="13">
                  <c:v>Dh</c:v>
                </c:pt>
                <c:pt idx="14">
                  <c:v>Th</c:v>
                </c:pt>
                <c:pt idx="15">
                  <c:v>L</c:v>
                </c:pt>
                <c:pt idx="16">
                  <c:v>GA</c:v>
                </c:pt>
                <c:pt idx="17">
                  <c:v>GDh</c:v>
                </c:pt>
                <c:pt idx="18">
                  <c:v>Gn</c:v>
                </c:pt>
                <c:pt idx="19">
                  <c:v>S</c:v>
                </c:pt>
              </c:strCache>
            </c:strRef>
          </c:cat>
          <c:val>
            <c:numRef>
              <c:f>'8.32'!$BK$269:$BK$288</c:f>
              <c:numCache>
                <c:formatCode>General_)</c:formatCode>
                <c:ptCount val="20"/>
                <c:pt idx="0">
                  <c:v>383</c:v>
                </c:pt>
                <c:pt idx="1">
                  <c:v>701</c:v>
                </c:pt>
                <c:pt idx="2">
                  <c:v>366</c:v>
                </c:pt>
                <c:pt idx="3">
                  <c:v>384</c:v>
                </c:pt>
                <c:pt idx="4">
                  <c:v>510</c:v>
                </c:pt>
                <c:pt idx="5">
                  <c:v>390</c:v>
                </c:pt>
                <c:pt idx="6">
                  <c:v>415</c:v>
                </c:pt>
                <c:pt idx="7">
                  <c:v>522</c:v>
                </c:pt>
                <c:pt idx="8">
                  <c:v>299</c:v>
                </c:pt>
                <c:pt idx="9">
                  <c:v>287</c:v>
                </c:pt>
                <c:pt idx="10">
                  <c:v>71</c:v>
                </c:pt>
                <c:pt idx="11">
                  <c:v>130</c:v>
                </c:pt>
                <c:pt idx="12">
                  <c:v>167</c:v>
                </c:pt>
                <c:pt idx="13">
                  <c:v>142</c:v>
                </c:pt>
                <c:pt idx="14">
                  <c:v>460</c:v>
                </c:pt>
                <c:pt idx="15">
                  <c:v>581</c:v>
                </c:pt>
                <c:pt idx="16">
                  <c:v>456</c:v>
                </c:pt>
                <c:pt idx="17">
                  <c:v>670</c:v>
                </c:pt>
                <c:pt idx="18">
                  <c:v>555</c:v>
                </c:pt>
                <c:pt idx="19">
                  <c:v>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6-4ECA-A28B-012B455FB407}"/>
            </c:ext>
          </c:extLst>
        </c:ser>
        <c:ser>
          <c:idx val="1"/>
          <c:order val="1"/>
          <c:tx>
            <c:strRef>
              <c:f>'8.32'!$BL$268</c:f>
              <c:strCache>
                <c:ptCount val="1"/>
                <c:pt idx="0">
                  <c:v>Pending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'8.32'!$BJ$269:$BJ$288</c:f>
              <c:strCache>
                <c:ptCount val="20"/>
                <c:pt idx="0">
                  <c:v>HA</c:v>
                </c:pt>
                <c:pt idx="1">
                  <c:v>HDh</c:v>
                </c:pt>
                <c:pt idx="2">
                  <c:v>Sh</c:v>
                </c:pt>
                <c:pt idx="3">
                  <c:v>N</c:v>
                </c:pt>
                <c:pt idx="4">
                  <c:v>R</c:v>
                </c:pt>
                <c:pt idx="5">
                  <c:v>B</c:v>
                </c:pt>
                <c:pt idx="6">
                  <c:v>Lh</c:v>
                </c:pt>
                <c:pt idx="7">
                  <c:v>K</c:v>
                </c:pt>
                <c:pt idx="8">
                  <c:v>AA</c:v>
                </c:pt>
                <c:pt idx="9">
                  <c:v>ADh</c:v>
                </c:pt>
                <c:pt idx="10">
                  <c:v>V</c:v>
                </c:pt>
                <c:pt idx="11">
                  <c:v>M</c:v>
                </c:pt>
                <c:pt idx="12">
                  <c:v>F</c:v>
                </c:pt>
                <c:pt idx="13">
                  <c:v>Dh</c:v>
                </c:pt>
                <c:pt idx="14">
                  <c:v>Th</c:v>
                </c:pt>
                <c:pt idx="15">
                  <c:v>L</c:v>
                </c:pt>
                <c:pt idx="16">
                  <c:v>GA</c:v>
                </c:pt>
                <c:pt idx="17">
                  <c:v>GDh</c:v>
                </c:pt>
                <c:pt idx="18">
                  <c:v>Gn</c:v>
                </c:pt>
                <c:pt idx="19">
                  <c:v>S</c:v>
                </c:pt>
              </c:strCache>
            </c:strRef>
          </c:cat>
          <c:val>
            <c:numRef>
              <c:f>'8.32'!$BL$269:$BL$288</c:f>
              <c:numCache>
                <c:formatCode>General_)</c:formatCode>
                <c:ptCount val="20"/>
                <c:pt idx="0">
                  <c:v>230</c:v>
                </c:pt>
                <c:pt idx="1">
                  <c:v>364</c:v>
                </c:pt>
                <c:pt idx="2">
                  <c:v>147</c:v>
                </c:pt>
                <c:pt idx="3">
                  <c:v>340</c:v>
                </c:pt>
                <c:pt idx="4">
                  <c:v>340</c:v>
                </c:pt>
                <c:pt idx="5">
                  <c:v>156</c:v>
                </c:pt>
                <c:pt idx="6">
                  <c:v>165</c:v>
                </c:pt>
                <c:pt idx="7">
                  <c:v>312</c:v>
                </c:pt>
                <c:pt idx="8">
                  <c:v>260</c:v>
                </c:pt>
                <c:pt idx="9">
                  <c:v>217</c:v>
                </c:pt>
                <c:pt idx="10">
                  <c:v>23</c:v>
                </c:pt>
                <c:pt idx="11">
                  <c:v>92</c:v>
                </c:pt>
                <c:pt idx="12">
                  <c:v>34</c:v>
                </c:pt>
                <c:pt idx="13">
                  <c:v>163</c:v>
                </c:pt>
                <c:pt idx="14">
                  <c:v>179</c:v>
                </c:pt>
                <c:pt idx="15">
                  <c:v>364</c:v>
                </c:pt>
                <c:pt idx="16">
                  <c:v>326</c:v>
                </c:pt>
                <c:pt idx="17">
                  <c:v>325</c:v>
                </c:pt>
                <c:pt idx="18">
                  <c:v>187</c:v>
                </c:pt>
                <c:pt idx="19">
                  <c:v>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D6-4ECA-A28B-012B455FB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376780480"/>
        <c:axId val="376785184"/>
      </c:barChart>
      <c:catAx>
        <c:axId val="3767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5184"/>
        <c:crosses val="autoZero"/>
        <c:auto val="1"/>
        <c:lblAlgn val="ctr"/>
        <c:lblOffset val="100"/>
        <c:noMultiLvlLbl val="0"/>
      </c:catAx>
      <c:valAx>
        <c:axId val="376785184"/>
        <c:scaling>
          <c:orientation val="minMax"/>
          <c:max val="1400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/>
                  <a:t>In numbers</a:t>
                </a:r>
              </a:p>
            </c:rich>
          </c:tx>
          <c:layout>
            <c:manualLayout>
              <c:xMode val="edge"/>
              <c:yMode val="edge"/>
              <c:x val="2.6898081626949692E-3"/>
              <c:y val="5.801522656170841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0480"/>
        <c:crosses val="autoZero"/>
        <c:crossBetween val="between"/>
      </c:val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2826506347045294"/>
          <c:y val="0.22278990517494673"/>
          <c:w val="0.46873933966669895"/>
          <c:h val="0.125781181665455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50" b="1" i="0" u="none" strike="noStrike" baseline="0"/>
              <a:t>Figure 8.35: </a:t>
            </a:r>
            <a:r>
              <a:rPr lang="en-US" sz="1050"/>
              <a:t>C</a:t>
            </a:r>
            <a:r>
              <a:rPr lang="en-US" sz="1050" baseline="0"/>
              <a:t>ompletion rate of cases in majistrate courts by Atoll, 2023</a:t>
            </a:r>
            <a:endParaRPr lang="en-US" sz="1050"/>
          </a:p>
        </c:rich>
      </c:tx>
      <c:layout>
        <c:manualLayout>
          <c:xMode val="edge"/>
          <c:yMode val="edge"/>
          <c:x val="0.16395572180697568"/>
          <c:y val="4.628549722134599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6469881172945333E-2"/>
          <c:y val="0.17184470328787221"/>
          <c:w val="0.91730211124311145"/>
          <c:h val="0.700373158154584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'8.32'!$BK$293:$BK$312</c:f>
              <c:strCache>
                <c:ptCount val="20"/>
                <c:pt idx="0">
                  <c:v>HA</c:v>
                </c:pt>
                <c:pt idx="1">
                  <c:v>HDh</c:v>
                </c:pt>
                <c:pt idx="2">
                  <c:v>Sh</c:v>
                </c:pt>
                <c:pt idx="3">
                  <c:v>N</c:v>
                </c:pt>
                <c:pt idx="4">
                  <c:v>R</c:v>
                </c:pt>
                <c:pt idx="5">
                  <c:v>B</c:v>
                </c:pt>
                <c:pt idx="6">
                  <c:v>Lh</c:v>
                </c:pt>
                <c:pt idx="7">
                  <c:v>K</c:v>
                </c:pt>
                <c:pt idx="8">
                  <c:v>AA</c:v>
                </c:pt>
                <c:pt idx="9">
                  <c:v>ADh</c:v>
                </c:pt>
                <c:pt idx="10">
                  <c:v>V</c:v>
                </c:pt>
                <c:pt idx="11">
                  <c:v>M</c:v>
                </c:pt>
                <c:pt idx="12">
                  <c:v>F</c:v>
                </c:pt>
                <c:pt idx="13">
                  <c:v>Dh</c:v>
                </c:pt>
                <c:pt idx="14">
                  <c:v>Th</c:v>
                </c:pt>
                <c:pt idx="15">
                  <c:v>L</c:v>
                </c:pt>
                <c:pt idx="16">
                  <c:v>GA</c:v>
                </c:pt>
                <c:pt idx="17">
                  <c:v>GDh</c:v>
                </c:pt>
                <c:pt idx="18">
                  <c:v>Gn</c:v>
                </c:pt>
                <c:pt idx="19">
                  <c:v>S</c:v>
                </c:pt>
              </c:strCache>
            </c:strRef>
          </c:cat>
          <c:val>
            <c:numRef>
              <c:f>'8.32'!$BL$293:$BL$312</c:f>
              <c:numCache>
                <c:formatCode>0</c:formatCode>
                <c:ptCount val="20"/>
                <c:pt idx="0">
                  <c:v>62.479608482871129</c:v>
                </c:pt>
                <c:pt idx="1">
                  <c:v>65.821596244131456</c:v>
                </c:pt>
                <c:pt idx="2">
                  <c:v>71.345029239766077</c:v>
                </c:pt>
                <c:pt idx="3">
                  <c:v>53.038674033149171</c:v>
                </c:pt>
                <c:pt idx="4">
                  <c:v>60</c:v>
                </c:pt>
                <c:pt idx="5">
                  <c:v>71.428571428571431</c:v>
                </c:pt>
                <c:pt idx="6">
                  <c:v>71.551724137931032</c:v>
                </c:pt>
                <c:pt idx="7">
                  <c:v>62.589928057553955</c:v>
                </c:pt>
                <c:pt idx="8">
                  <c:v>53.488372093023251</c:v>
                </c:pt>
                <c:pt idx="9">
                  <c:v>56.944444444444443</c:v>
                </c:pt>
                <c:pt idx="10">
                  <c:v>75.531914893617028</c:v>
                </c:pt>
                <c:pt idx="11">
                  <c:v>58.558558558558559</c:v>
                </c:pt>
                <c:pt idx="12">
                  <c:v>83.084577114427859</c:v>
                </c:pt>
                <c:pt idx="13">
                  <c:v>46.557377049180324</c:v>
                </c:pt>
                <c:pt idx="14">
                  <c:v>71.987480438184662</c:v>
                </c:pt>
                <c:pt idx="15">
                  <c:v>61.481481481481481</c:v>
                </c:pt>
                <c:pt idx="16">
                  <c:v>58.312020460358063</c:v>
                </c:pt>
                <c:pt idx="17">
                  <c:v>67.336683417085425</c:v>
                </c:pt>
                <c:pt idx="18">
                  <c:v>74.797843665768198</c:v>
                </c:pt>
                <c:pt idx="19">
                  <c:v>36.194746957078792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E-469A-A4B2-B59C1878E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782832"/>
        <c:axId val="376784792"/>
      </c:barChart>
      <c:catAx>
        <c:axId val="37678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4792"/>
        <c:crosses val="autoZero"/>
        <c:auto val="1"/>
        <c:lblAlgn val="ctr"/>
        <c:lblOffset val="100"/>
        <c:noMultiLvlLbl val="0"/>
      </c:catAx>
      <c:valAx>
        <c:axId val="37678479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/>
                  <a:t>In percent</a:t>
                </a:r>
              </a:p>
            </c:rich>
          </c:tx>
          <c:layout>
            <c:manualLayout>
              <c:xMode val="edge"/>
              <c:yMode val="edge"/>
              <c:x val="1.2410912657594586E-2"/>
              <c:y val="7.7511692340757554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782832"/>
        <c:crosses val="autoZero"/>
        <c:crossBetween val="between"/>
      </c:val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213714</xdr:colOff>
      <xdr:row>222</xdr:row>
      <xdr:rowOff>116632</xdr:rowOff>
    </xdr:from>
    <xdr:to>
      <xdr:col>6</xdr:col>
      <xdr:colOff>405086</xdr:colOff>
      <xdr:row>236</xdr:row>
      <xdr:rowOff>19655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655015</xdr:colOff>
      <xdr:row>222</xdr:row>
      <xdr:rowOff>147727</xdr:rowOff>
    </xdr:from>
    <xdr:to>
      <xdr:col>24</xdr:col>
      <xdr:colOff>536466</xdr:colOff>
      <xdr:row>236</xdr:row>
      <xdr:rowOff>55036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179591</xdr:colOff>
      <xdr:row>237</xdr:row>
      <xdr:rowOff>142328</xdr:rowOff>
    </xdr:from>
    <xdr:to>
      <xdr:col>6</xdr:col>
      <xdr:colOff>350345</xdr:colOff>
      <xdr:row>251</xdr:row>
      <xdr:rowOff>117187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570415</xdr:colOff>
      <xdr:row>222</xdr:row>
      <xdr:rowOff>129678</xdr:rowOff>
    </xdr:from>
    <xdr:to>
      <xdr:col>15</xdr:col>
      <xdr:colOff>547414</xdr:colOff>
      <xdr:row>236</xdr:row>
      <xdr:rowOff>22766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521814</xdr:colOff>
      <xdr:row>237</xdr:row>
      <xdr:rowOff>131379</xdr:rowOff>
    </xdr:from>
    <xdr:to>
      <xdr:col>15</xdr:col>
      <xdr:colOff>569311</xdr:colOff>
      <xdr:row>251</xdr:row>
      <xdr:rowOff>147019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10711</xdr:colOff>
      <xdr:row>237</xdr:row>
      <xdr:rowOff>174151</xdr:rowOff>
    </xdr:from>
    <xdr:to>
      <xdr:col>24</xdr:col>
      <xdr:colOff>558361</xdr:colOff>
      <xdr:row>251</xdr:row>
      <xdr:rowOff>114119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CU507"/>
  <sheetViews>
    <sheetView tabSelected="1" zoomScale="84" zoomScaleNormal="84" workbookViewId="0">
      <selection activeCell="S19" sqref="S19"/>
    </sheetView>
  </sheetViews>
  <sheetFormatPr defaultColWidth="12.28515625" defaultRowHeight="15"/>
  <cols>
    <col min="1" max="1" width="12.5703125" style="10" customWidth="1"/>
    <col min="2" max="2" width="31" style="1" customWidth="1"/>
    <col min="3" max="7" width="9.85546875" style="1" customWidth="1"/>
    <col min="8" max="8" width="1.5703125" style="1" customWidth="1"/>
    <col min="9" max="13" width="10.42578125" style="1" customWidth="1"/>
    <col min="14" max="14" width="2" style="1" customWidth="1"/>
    <col min="15" max="19" width="10.42578125" style="1" customWidth="1"/>
    <col min="20" max="20" width="1.7109375" style="1" customWidth="1"/>
    <col min="21" max="24" width="10" style="1" customWidth="1"/>
    <col min="25" max="25" width="10" style="6" customWidth="1"/>
    <col min="26" max="26" width="7.42578125" style="1" customWidth="1"/>
    <col min="27" max="65" width="12.28515625" style="1"/>
    <col min="66" max="68" width="13.7109375" style="1" customWidth="1"/>
    <col min="69" max="16384" width="12.28515625" style="1"/>
  </cols>
  <sheetData>
    <row r="1" spans="1:99" ht="21">
      <c r="A1" s="66" t="s">
        <v>240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</row>
    <row r="2" spans="1:99">
      <c r="A2" s="67" t="s">
        <v>239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99" ht="15" customHeight="1">
      <c r="A3" s="70" t="s">
        <v>54</v>
      </c>
      <c r="B3" s="70" t="s">
        <v>49</v>
      </c>
      <c r="C3" s="72" t="s">
        <v>55</v>
      </c>
      <c r="D3" s="72"/>
      <c r="E3" s="72"/>
      <c r="F3" s="72"/>
      <c r="G3" s="72"/>
      <c r="H3" s="12"/>
      <c r="I3" s="73" t="s">
        <v>56</v>
      </c>
      <c r="J3" s="72"/>
      <c r="K3" s="72"/>
      <c r="L3" s="72"/>
      <c r="M3" s="72"/>
      <c r="N3" s="13"/>
      <c r="O3" s="72" t="s">
        <v>57</v>
      </c>
      <c r="P3" s="72"/>
      <c r="Q3" s="72"/>
      <c r="R3" s="72"/>
      <c r="S3" s="72"/>
      <c r="T3" s="13"/>
      <c r="U3" s="72" t="s">
        <v>58</v>
      </c>
      <c r="V3" s="72"/>
      <c r="W3" s="72"/>
      <c r="X3" s="72"/>
      <c r="Y3" s="72"/>
    </row>
    <row r="4" spans="1:99" ht="25.5">
      <c r="A4" s="71"/>
      <c r="B4" s="71"/>
      <c r="C4" s="46" t="s">
        <v>59</v>
      </c>
      <c r="D4" s="46" t="s">
        <v>60</v>
      </c>
      <c r="E4" s="46" t="s">
        <v>24</v>
      </c>
      <c r="F4" s="46" t="s">
        <v>61</v>
      </c>
      <c r="G4" s="46" t="s">
        <v>62</v>
      </c>
      <c r="H4" s="46"/>
      <c r="I4" s="40" t="s">
        <v>59</v>
      </c>
      <c r="J4" s="46" t="s">
        <v>60</v>
      </c>
      <c r="K4" s="46" t="s">
        <v>24</v>
      </c>
      <c r="L4" s="47" t="s">
        <v>61</v>
      </c>
      <c r="M4" s="46" t="s">
        <v>62</v>
      </c>
      <c r="N4" s="48"/>
      <c r="O4" s="46" t="s">
        <v>59</v>
      </c>
      <c r="P4" s="46" t="s">
        <v>60</v>
      </c>
      <c r="Q4" s="46" t="s">
        <v>24</v>
      </c>
      <c r="R4" s="46" t="s">
        <v>61</v>
      </c>
      <c r="S4" s="46" t="s">
        <v>62</v>
      </c>
      <c r="T4" s="48"/>
      <c r="U4" s="46" t="s">
        <v>59</v>
      </c>
      <c r="V4" s="46" t="s">
        <v>60</v>
      </c>
      <c r="W4" s="46" t="s">
        <v>24</v>
      </c>
      <c r="X4" s="46" t="s">
        <v>61</v>
      </c>
      <c r="Y4" s="46" t="s">
        <v>62</v>
      </c>
    </row>
    <row r="5" spans="1:99">
      <c r="A5" s="11"/>
      <c r="B5" s="14" t="s">
        <v>63</v>
      </c>
      <c r="C5" s="15">
        <f>C6+C14</f>
        <v>5384</v>
      </c>
      <c r="D5" s="15">
        <f>D6+D14</f>
        <v>2630</v>
      </c>
      <c r="E5" s="15">
        <f>E6+E14</f>
        <v>8014</v>
      </c>
      <c r="F5" s="15">
        <f>F6+F14</f>
        <v>2281</v>
      </c>
      <c r="G5" s="15">
        <f>G6+G14</f>
        <v>5733</v>
      </c>
      <c r="H5" s="15"/>
      <c r="I5" s="49">
        <f>I6+I14</f>
        <v>41</v>
      </c>
      <c r="J5" s="15">
        <f>J6+J14</f>
        <v>3</v>
      </c>
      <c r="K5" s="15">
        <f>K6+K14</f>
        <v>44</v>
      </c>
      <c r="L5" s="15">
        <f>L6+L14</f>
        <v>17</v>
      </c>
      <c r="M5" s="15">
        <f>M6+M14</f>
        <v>27</v>
      </c>
      <c r="N5" s="16"/>
      <c r="O5" s="15">
        <f>O6+O14</f>
        <v>7142</v>
      </c>
      <c r="P5" s="15">
        <f>P6+P14</f>
        <v>8024</v>
      </c>
      <c r="Q5" s="15">
        <f>Q6+Q14</f>
        <v>15166</v>
      </c>
      <c r="R5" s="15">
        <f>R6+R14</f>
        <v>7677</v>
      </c>
      <c r="S5" s="15">
        <f>S6+S14</f>
        <v>7489</v>
      </c>
      <c r="T5" s="16"/>
      <c r="U5" s="15">
        <f t="shared" ref="U5:Y5" si="0">U6+U14</f>
        <v>947</v>
      </c>
      <c r="V5" s="15">
        <f t="shared" si="0"/>
        <v>7215</v>
      </c>
      <c r="W5" s="15">
        <f t="shared" si="0"/>
        <v>8162</v>
      </c>
      <c r="X5" s="15">
        <f t="shared" si="0"/>
        <v>6854</v>
      </c>
      <c r="Y5" s="15">
        <f t="shared" si="0"/>
        <v>1308</v>
      </c>
      <c r="BM5" s="10"/>
    </row>
    <row r="6" spans="1:99">
      <c r="A6" s="69" t="s">
        <v>2</v>
      </c>
      <c r="B6" s="14" t="s">
        <v>64</v>
      </c>
      <c r="C6" s="17">
        <f>SUM(C8:C12)</f>
        <v>3119</v>
      </c>
      <c r="D6" s="17">
        <f t="shared" ref="D6:Y6" si="1">SUM(D8:D12)</f>
        <v>1512</v>
      </c>
      <c r="E6" s="17">
        <f t="shared" si="1"/>
        <v>4631</v>
      </c>
      <c r="F6" s="17">
        <f t="shared" si="1"/>
        <v>1213</v>
      </c>
      <c r="G6" s="17">
        <f t="shared" si="1"/>
        <v>3418</v>
      </c>
      <c r="H6" s="17"/>
      <c r="I6" s="50">
        <f t="shared" si="1"/>
        <v>41</v>
      </c>
      <c r="J6" s="17">
        <f t="shared" si="1"/>
        <v>3</v>
      </c>
      <c r="K6" s="17">
        <f t="shared" si="1"/>
        <v>44</v>
      </c>
      <c r="L6" s="17">
        <f t="shared" si="1"/>
        <v>17</v>
      </c>
      <c r="M6" s="17">
        <f t="shared" si="1"/>
        <v>27</v>
      </c>
      <c r="N6" s="18"/>
      <c r="O6" s="17">
        <f t="shared" si="1"/>
        <v>5129</v>
      </c>
      <c r="P6" s="17">
        <f t="shared" si="1"/>
        <v>4552</v>
      </c>
      <c r="Q6" s="17">
        <f t="shared" si="1"/>
        <v>9681</v>
      </c>
      <c r="R6" s="17">
        <f t="shared" si="1"/>
        <v>4621</v>
      </c>
      <c r="S6" s="17">
        <f t="shared" si="1"/>
        <v>5060</v>
      </c>
      <c r="T6" s="18"/>
      <c r="U6" s="17">
        <f t="shared" si="1"/>
        <v>242</v>
      </c>
      <c r="V6" s="17">
        <f t="shared" si="1"/>
        <v>2312</v>
      </c>
      <c r="W6" s="17">
        <f t="shared" si="1"/>
        <v>2554</v>
      </c>
      <c r="X6" s="17">
        <f t="shared" si="1"/>
        <v>2236</v>
      </c>
      <c r="Y6" s="17">
        <f t="shared" si="1"/>
        <v>318</v>
      </c>
      <c r="BM6" s="10"/>
    </row>
    <row r="7" spans="1:99" ht="17.25" customHeight="1">
      <c r="A7" s="69"/>
      <c r="B7" s="14" t="s">
        <v>51</v>
      </c>
      <c r="C7" s="17"/>
      <c r="D7" s="17"/>
      <c r="E7" s="17"/>
      <c r="F7" s="17"/>
      <c r="G7" s="17"/>
      <c r="H7" s="17"/>
      <c r="I7" s="50"/>
      <c r="J7" s="17"/>
      <c r="K7" s="17"/>
      <c r="L7" s="17"/>
      <c r="M7" s="17"/>
      <c r="N7" s="18"/>
      <c r="O7" s="17"/>
      <c r="P7" s="17"/>
      <c r="Q7" s="17"/>
      <c r="R7" s="17"/>
      <c r="S7" s="17"/>
      <c r="T7" s="18"/>
      <c r="U7" s="17"/>
      <c r="V7" s="17"/>
      <c r="W7" s="17"/>
      <c r="X7" s="17"/>
      <c r="Y7" s="17"/>
      <c r="BN7" s="19"/>
      <c r="BO7" s="19"/>
      <c r="BP7" s="19"/>
    </row>
    <row r="8" spans="1:99">
      <c r="A8" s="8" t="s">
        <v>2</v>
      </c>
      <c r="B8" s="20" t="s">
        <v>65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17"/>
      <c r="I8" s="51">
        <v>0</v>
      </c>
      <c r="J8" s="34">
        <v>0</v>
      </c>
      <c r="K8" s="34">
        <v>0</v>
      </c>
      <c r="L8" s="34">
        <v>0</v>
      </c>
      <c r="M8" s="34">
        <v>0</v>
      </c>
      <c r="N8" s="18"/>
      <c r="O8" s="54">
        <v>5129</v>
      </c>
      <c r="P8" s="54">
        <v>4552</v>
      </c>
      <c r="Q8" s="54">
        <f>SUM(O8:P8)</f>
        <v>9681</v>
      </c>
      <c r="R8" s="55">
        <v>4621</v>
      </c>
      <c r="S8" s="54">
        <f>Q8-R8</f>
        <v>5060</v>
      </c>
      <c r="T8" s="18"/>
      <c r="U8" s="34">
        <v>0</v>
      </c>
      <c r="V8" s="34">
        <v>0</v>
      </c>
      <c r="W8" s="34">
        <v>0</v>
      </c>
      <c r="X8" s="34">
        <v>0</v>
      </c>
      <c r="Y8" s="34">
        <v>0</v>
      </c>
      <c r="BN8" s="19"/>
      <c r="BO8" s="19"/>
      <c r="BP8" s="19"/>
    </row>
    <row r="9" spans="1:99">
      <c r="A9" s="8" t="s">
        <v>2</v>
      </c>
      <c r="B9" s="20" t="s">
        <v>66</v>
      </c>
      <c r="C9" s="27">
        <v>1494</v>
      </c>
      <c r="D9" s="27">
        <v>854</v>
      </c>
      <c r="E9" s="27">
        <f>SUM(C9:D9)</f>
        <v>2348</v>
      </c>
      <c r="F9" s="34">
        <v>497</v>
      </c>
      <c r="G9" s="27">
        <f>E9-F9</f>
        <v>1851</v>
      </c>
      <c r="H9" s="17"/>
      <c r="I9" s="51">
        <v>0</v>
      </c>
      <c r="J9" s="34">
        <v>0</v>
      </c>
      <c r="K9" s="34">
        <v>0</v>
      </c>
      <c r="L9" s="34">
        <v>0</v>
      </c>
      <c r="M9" s="34">
        <v>0</v>
      </c>
      <c r="N9" s="18"/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18"/>
      <c r="U9" s="34">
        <v>0</v>
      </c>
      <c r="V9" s="34">
        <v>0</v>
      </c>
      <c r="W9" s="34">
        <v>0</v>
      </c>
      <c r="X9" s="34">
        <v>0</v>
      </c>
      <c r="Y9" s="34">
        <v>0</v>
      </c>
      <c r="BN9" s="19"/>
      <c r="BO9" s="19"/>
      <c r="BP9" s="19"/>
    </row>
    <row r="10" spans="1:99">
      <c r="A10" s="8" t="s">
        <v>2</v>
      </c>
      <c r="B10" s="20" t="s">
        <v>67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17"/>
      <c r="I10" s="51">
        <v>0</v>
      </c>
      <c r="J10" s="34">
        <v>0</v>
      </c>
      <c r="K10" s="34">
        <v>0</v>
      </c>
      <c r="L10" s="34">
        <v>0</v>
      </c>
      <c r="M10" s="34">
        <v>0</v>
      </c>
      <c r="N10" s="18"/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18"/>
      <c r="U10" s="54">
        <v>242</v>
      </c>
      <c r="V10" s="54">
        <v>2312</v>
      </c>
      <c r="W10" s="54">
        <f>SUM(U10:V10)</f>
        <v>2554</v>
      </c>
      <c r="X10" s="54">
        <v>2236</v>
      </c>
      <c r="Y10" s="56">
        <f>W10-X10</f>
        <v>318</v>
      </c>
      <c r="BN10" s="19"/>
      <c r="BO10" s="19"/>
      <c r="BP10" s="19"/>
    </row>
    <row r="11" spans="1:99">
      <c r="A11" s="8" t="s">
        <v>2</v>
      </c>
      <c r="B11" s="20" t="s">
        <v>68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17"/>
      <c r="I11" s="51">
        <v>41</v>
      </c>
      <c r="J11" s="34">
        <v>3</v>
      </c>
      <c r="K11" s="27">
        <f>SUM(I11:J11)</f>
        <v>44</v>
      </c>
      <c r="L11" s="34">
        <v>17</v>
      </c>
      <c r="M11" s="27">
        <f>K11-L11</f>
        <v>27</v>
      </c>
      <c r="N11" s="18"/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18"/>
      <c r="U11" s="34">
        <v>0</v>
      </c>
      <c r="V11" s="34">
        <v>0</v>
      </c>
      <c r="W11" s="34">
        <v>0</v>
      </c>
      <c r="X11" s="34">
        <v>0</v>
      </c>
      <c r="Y11" s="34">
        <v>0</v>
      </c>
    </row>
    <row r="12" spans="1:99">
      <c r="A12" s="8" t="s">
        <v>2</v>
      </c>
      <c r="B12" s="20" t="s">
        <v>50</v>
      </c>
      <c r="C12" s="27">
        <v>1625</v>
      </c>
      <c r="D12" s="27">
        <v>658</v>
      </c>
      <c r="E12" s="27">
        <f>SUM(C12:D12)</f>
        <v>2283</v>
      </c>
      <c r="F12" s="34">
        <v>716</v>
      </c>
      <c r="G12" s="27">
        <f>E12-F12</f>
        <v>1567</v>
      </c>
      <c r="H12" s="17"/>
      <c r="I12" s="51">
        <v>0</v>
      </c>
      <c r="J12" s="34">
        <v>0</v>
      </c>
      <c r="K12" s="34">
        <v>0</v>
      </c>
      <c r="L12" s="34">
        <v>0</v>
      </c>
      <c r="M12" s="34">
        <v>0</v>
      </c>
      <c r="N12" s="18"/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18"/>
      <c r="U12" s="34">
        <v>0</v>
      </c>
      <c r="V12" s="34">
        <v>0</v>
      </c>
      <c r="W12" s="34">
        <v>0</v>
      </c>
      <c r="X12" s="34">
        <v>0</v>
      </c>
      <c r="Y12" s="34">
        <v>0</v>
      </c>
    </row>
    <row r="13" spans="1:99">
      <c r="A13" s="21" t="s">
        <v>69</v>
      </c>
      <c r="B13" s="22" t="s">
        <v>70</v>
      </c>
      <c r="C13" s="35">
        <v>343</v>
      </c>
      <c r="D13" s="35">
        <v>177</v>
      </c>
      <c r="E13" s="35">
        <f t="shared" ref="E13:E76" si="2">SUM(C13:D13)</f>
        <v>520</v>
      </c>
      <c r="F13" s="35">
        <v>108</v>
      </c>
      <c r="G13" s="35">
        <f t="shared" ref="G13:G76" si="3">E13-F13</f>
        <v>412</v>
      </c>
      <c r="H13" s="37"/>
      <c r="I13" s="38">
        <v>0</v>
      </c>
      <c r="J13" s="35">
        <v>0</v>
      </c>
      <c r="K13" s="35">
        <v>0</v>
      </c>
      <c r="L13" s="35">
        <v>0</v>
      </c>
      <c r="M13" s="35">
        <v>0</v>
      </c>
      <c r="N13" s="36"/>
      <c r="O13" s="35">
        <v>0</v>
      </c>
      <c r="P13" s="35">
        <v>0</v>
      </c>
      <c r="Q13" s="35">
        <f>SUM(O13:P13)</f>
        <v>0</v>
      </c>
      <c r="R13" s="35">
        <v>0</v>
      </c>
      <c r="S13" s="35">
        <f>Q13-R13</f>
        <v>0</v>
      </c>
      <c r="T13" s="36"/>
      <c r="U13" s="35">
        <v>52</v>
      </c>
      <c r="V13" s="35">
        <v>630</v>
      </c>
      <c r="W13" s="35">
        <f>SUM(U13:V13)</f>
        <v>682</v>
      </c>
      <c r="X13" s="35">
        <v>580</v>
      </c>
      <c r="Y13" s="37">
        <f>W13-X13</f>
        <v>102</v>
      </c>
      <c r="BW13" s="68"/>
      <c r="BX13" s="68"/>
      <c r="BY13" s="65"/>
      <c r="BZ13" s="65"/>
      <c r="CA13" s="65"/>
      <c r="CB13" s="65"/>
      <c r="CC13" s="65"/>
      <c r="CD13" s="23"/>
      <c r="CE13" s="65"/>
      <c r="CF13" s="65"/>
      <c r="CG13" s="65"/>
      <c r="CH13" s="65"/>
      <c r="CI13" s="65"/>
      <c r="CJ13" s="23"/>
      <c r="CK13" s="65"/>
      <c r="CL13" s="65"/>
      <c r="CM13" s="65"/>
      <c r="CN13" s="65"/>
      <c r="CO13" s="65"/>
      <c r="CP13" s="23"/>
      <c r="CQ13" s="65"/>
      <c r="CR13" s="65"/>
      <c r="CS13" s="65"/>
      <c r="CT13" s="65"/>
      <c r="CU13" s="65"/>
    </row>
    <row r="14" spans="1:99" s="6" customFormat="1">
      <c r="A14" s="24"/>
      <c r="B14" s="14" t="s">
        <v>71</v>
      </c>
      <c r="C14" s="17">
        <f>C15+C30+C44+C59+C73+C89+C103+C108+C118+C127+C138+C144+C153+C159+C166+C180+C192+C202+C212+C214+C13</f>
        <v>2265</v>
      </c>
      <c r="D14" s="17">
        <f t="shared" ref="D14:Y14" si="4">D15+D30+D44+D59+D73+D89+D103+D108+D118+D127+D138+D144+D153+D159+D166+D180+D192+D202+D212+D214+D13</f>
        <v>1118</v>
      </c>
      <c r="E14" s="17">
        <f t="shared" si="2"/>
        <v>3383</v>
      </c>
      <c r="F14" s="17">
        <f t="shared" si="4"/>
        <v>1068</v>
      </c>
      <c r="G14" s="17">
        <f t="shared" si="3"/>
        <v>2315</v>
      </c>
      <c r="H14" s="17"/>
      <c r="I14" s="50">
        <f t="shared" si="4"/>
        <v>0</v>
      </c>
      <c r="J14" s="17">
        <f t="shared" si="4"/>
        <v>0</v>
      </c>
      <c r="K14" s="17">
        <f t="shared" si="4"/>
        <v>0</v>
      </c>
      <c r="L14" s="17">
        <f t="shared" si="4"/>
        <v>0</v>
      </c>
      <c r="M14" s="17">
        <f t="shared" si="4"/>
        <v>0</v>
      </c>
      <c r="N14" s="18"/>
      <c r="O14" s="17">
        <f t="shared" si="4"/>
        <v>2013</v>
      </c>
      <c r="P14" s="17">
        <f t="shared" si="4"/>
        <v>3472</v>
      </c>
      <c r="Q14" s="17">
        <f t="shared" si="4"/>
        <v>5485</v>
      </c>
      <c r="R14" s="17">
        <f t="shared" si="4"/>
        <v>3056</v>
      </c>
      <c r="S14" s="17">
        <f t="shared" si="4"/>
        <v>2429</v>
      </c>
      <c r="T14" s="18"/>
      <c r="U14" s="17">
        <f>U15+U30+U44+U59+U73+U89+U103+U108+U118+U127+U138+U144+U153+U159+U166+U180+U192+U202+U212+U214+U13</f>
        <v>705</v>
      </c>
      <c r="V14" s="17">
        <f t="shared" si="4"/>
        <v>4903</v>
      </c>
      <c r="W14" s="17">
        <f t="shared" si="4"/>
        <v>5608</v>
      </c>
      <c r="X14" s="17">
        <f t="shared" si="4"/>
        <v>4618</v>
      </c>
      <c r="Y14" s="17">
        <f t="shared" si="4"/>
        <v>990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W14" s="68"/>
      <c r="BX14" s="68"/>
      <c r="BY14" s="25"/>
      <c r="BZ14" s="25"/>
      <c r="CA14" s="25"/>
      <c r="CB14" s="25"/>
      <c r="CC14" s="25"/>
      <c r="CD14" s="25"/>
      <c r="CE14" s="25"/>
      <c r="CF14" s="25"/>
      <c r="CG14" s="25"/>
      <c r="CH14" s="23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6"/>
      <c r="CU14" s="26"/>
    </row>
    <row r="15" spans="1:99" s="6" customFormat="1">
      <c r="A15" s="11" t="s">
        <v>4</v>
      </c>
      <c r="B15" s="14" t="s">
        <v>0</v>
      </c>
      <c r="C15" s="17">
        <f>SUM(C16:C29)</f>
        <v>67</v>
      </c>
      <c r="D15" s="17">
        <f t="shared" ref="D15:F15" si="5">SUM(D16:D29)</f>
        <v>47</v>
      </c>
      <c r="E15" s="17">
        <f t="shared" si="5"/>
        <v>114</v>
      </c>
      <c r="F15" s="17">
        <f t="shared" si="5"/>
        <v>36</v>
      </c>
      <c r="G15" s="17">
        <f t="shared" si="3"/>
        <v>78</v>
      </c>
      <c r="H15" s="17"/>
      <c r="I15" s="50">
        <f t="shared" ref="I15:J15" si="6">SUM(I16:I29)</f>
        <v>0</v>
      </c>
      <c r="J15" s="17">
        <f t="shared" si="6"/>
        <v>0</v>
      </c>
      <c r="K15" s="17">
        <f>SUM(K16:K29)</f>
        <v>0</v>
      </c>
      <c r="L15" s="17">
        <f t="shared" ref="L15" si="7">SUM(L16:L29)</f>
        <v>0</v>
      </c>
      <c r="M15" s="17">
        <f>SUM(M16:M29)</f>
        <v>0</v>
      </c>
      <c r="N15" s="18"/>
      <c r="O15" s="17">
        <f>SUM(O16:O29)</f>
        <v>105</v>
      </c>
      <c r="P15" s="17">
        <f>SUM(P16:P29)</f>
        <v>214</v>
      </c>
      <c r="Q15" s="17">
        <f>SUM(Q16:Q29)</f>
        <v>319</v>
      </c>
      <c r="R15" s="17">
        <f>SUM(R16:R29)</f>
        <v>199</v>
      </c>
      <c r="S15" s="17">
        <f>SUM(S16:S29)</f>
        <v>120</v>
      </c>
      <c r="T15" s="18"/>
      <c r="U15" s="17">
        <f>SUM(U16:U29)</f>
        <v>23</v>
      </c>
      <c r="V15" s="17">
        <f>SUM(V16:V29)</f>
        <v>157</v>
      </c>
      <c r="W15" s="17">
        <f>SUM(W16:W29)</f>
        <v>180</v>
      </c>
      <c r="X15" s="17">
        <f>SUM(X16:X29)</f>
        <v>148</v>
      </c>
      <c r="Y15" s="17">
        <f>SUM(Y16:Y29)</f>
        <v>32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W15" s="11"/>
      <c r="BX15" s="14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</row>
    <row r="16" spans="1:99">
      <c r="A16" s="8" t="s">
        <v>4</v>
      </c>
      <c r="B16" s="20" t="s">
        <v>25</v>
      </c>
      <c r="C16" s="34">
        <v>0</v>
      </c>
      <c r="D16" s="34">
        <v>0</v>
      </c>
      <c r="E16" s="34">
        <f t="shared" si="2"/>
        <v>0</v>
      </c>
      <c r="F16" s="34">
        <v>0</v>
      </c>
      <c r="G16" s="34">
        <f t="shared" si="3"/>
        <v>0</v>
      </c>
      <c r="H16" s="17"/>
      <c r="I16" s="51">
        <v>0</v>
      </c>
      <c r="J16" s="34">
        <v>0</v>
      </c>
      <c r="K16" s="34">
        <f t="shared" ref="K16:K29" si="8">SUM(I16:J16)</f>
        <v>0</v>
      </c>
      <c r="L16" s="34">
        <v>0</v>
      </c>
      <c r="M16" s="34">
        <f t="shared" ref="M16:M29" si="9">K16-L16</f>
        <v>0</v>
      </c>
      <c r="N16" s="18"/>
      <c r="O16" s="27">
        <v>0</v>
      </c>
      <c r="P16" s="34">
        <v>1</v>
      </c>
      <c r="Q16" s="27">
        <f>SUM(O16:P16)</f>
        <v>1</v>
      </c>
      <c r="R16" s="34">
        <v>1</v>
      </c>
      <c r="S16" s="27">
        <f>Q16-R16</f>
        <v>0</v>
      </c>
      <c r="T16" s="18"/>
      <c r="U16" s="34">
        <v>0</v>
      </c>
      <c r="V16" s="34">
        <v>1</v>
      </c>
      <c r="W16" s="34">
        <f>SUM(U16:V16)</f>
        <v>1</v>
      </c>
      <c r="X16" s="34">
        <v>1</v>
      </c>
      <c r="Y16" s="34">
        <f>W16-X16</f>
        <v>0</v>
      </c>
      <c r="BW16" s="8"/>
      <c r="BX16" s="20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</row>
    <row r="17" spans="1:99">
      <c r="A17" s="8" t="s">
        <v>4</v>
      </c>
      <c r="B17" s="20" t="s">
        <v>72</v>
      </c>
      <c r="C17" s="34">
        <v>1</v>
      </c>
      <c r="D17" s="34">
        <v>0</v>
      </c>
      <c r="E17" s="27">
        <f t="shared" si="2"/>
        <v>1</v>
      </c>
      <c r="F17" s="34">
        <v>1</v>
      </c>
      <c r="G17" s="27">
        <f t="shared" si="3"/>
        <v>0</v>
      </c>
      <c r="H17" s="17"/>
      <c r="I17" s="51">
        <v>0</v>
      </c>
      <c r="J17" s="34">
        <v>0</v>
      </c>
      <c r="K17" s="34">
        <f t="shared" si="8"/>
        <v>0</v>
      </c>
      <c r="L17" s="34">
        <v>0</v>
      </c>
      <c r="M17" s="34">
        <f t="shared" si="9"/>
        <v>0</v>
      </c>
      <c r="N17" s="18"/>
      <c r="O17" s="34">
        <v>1</v>
      </c>
      <c r="P17" s="34">
        <v>2</v>
      </c>
      <c r="Q17" s="34">
        <f t="shared" ref="Q17:Q29" si="10">SUM(O17:P17)</f>
        <v>3</v>
      </c>
      <c r="R17" s="34"/>
      <c r="S17" s="34">
        <f t="shared" ref="S17:S29" si="11">Q17-R17</f>
        <v>3</v>
      </c>
      <c r="T17" s="18"/>
      <c r="U17" s="34">
        <v>0</v>
      </c>
      <c r="V17" s="34">
        <v>6</v>
      </c>
      <c r="W17" s="34">
        <f t="shared" ref="W17:W29" si="12">SUM(U17:V17)</f>
        <v>6</v>
      </c>
      <c r="X17" s="34">
        <v>6</v>
      </c>
      <c r="Y17" s="34">
        <f t="shared" ref="Y17:Y29" si="13">W17-X17</f>
        <v>0</v>
      </c>
      <c r="BW17" s="28"/>
      <c r="BX17" s="20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</row>
    <row r="18" spans="1:99">
      <c r="A18" s="8" t="s">
        <v>4</v>
      </c>
      <c r="B18" s="20" t="s">
        <v>73</v>
      </c>
      <c r="C18" s="34">
        <v>2</v>
      </c>
      <c r="D18" s="34">
        <v>2</v>
      </c>
      <c r="E18" s="34">
        <f t="shared" si="2"/>
        <v>4</v>
      </c>
      <c r="F18" s="34">
        <v>0</v>
      </c>
      <c r="G18" s="34">
        <f t="shared" si="3"/>
        <v>4</v>
      </c>
      <c r="H18" s="17"/>
      <c r="I18" s="51">
        <v>0</v>
      </c>
      <c r="J18" s="34">
        <v>0</v>
      </c>
      <c r="K18" s="34">
        <f t="shared" si="8"/>
        <v>0</v>
      </c>
      <c r="L18" s="34">
        <v>0</v>
      </c>
      <c r="M18" s="34">
        <f t="shared" si="9"/>
        <v>0</v>
      </c>
      <c r="N18" s="18"/>
      <c r="O18" s="34">
        <v>5</v>
      </c>
      <c r="P18" s="34">
        <v>8</v>
      </c>
      <c r="Q18" s="34">
        <f t="shared" si="10"/>
        <v>13</v>
      </c>
      <c r="R18" s="34">
        <v>9</v>
      </c>
      <c r="S18" s="34">
        <f t="shared" si="11"/>
        <v>4</v>
      </c>
      <c r="T18" s="18"/>
      <c r="U18" s="27">
        <v>0</v>
      </c>
      <c r="V18" s="27">
        <v>1</v>
      </c>
      <c r="W18" s="27">
        <f t="shared" si="12"/>
        <v>1</v>
      </c>
      <c r="X18" s="27">
        <v>1</v>
      </c>
      <c r="Y18" s="17">
        <f t="shared" si="13"/>
        <v>0</v>
      </c>
      <c r="BW18" s="8"/>
      <c r="BX18" s="20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</row>
    <row r="19" spans="1:99">
      <c r="A19" s="8" t="s">
        <v>4</v>
      </c>
      <c r="B19" s="20" t="s">
        <v>74</v>
      </c>
      <c r="C19" s="34">
        <v>18</v>
      </c>
      <c r="D19" s="34">
        <v>34</v>
      </c>
      <c r="E19" s="34">
        <f t="shared" si="2"/>
        <v>52</v>
      </c>
      <c r="F19" s="34">
        <v>24</v>
      </c>
      <c r="G19" s="34">
        <f t="shared" si="3"/>
        <v>28</v>
      </c>
      <c r="H19" s="17"/>
      <c r="I19" s="51">
        <v>0</v>
      </c>
      <c r="J19" s="34">
        <v>0</v>
      </c>
      <c r="K19" s="27">
        <f t="shared" si="8"/>
        <v>0</v>
      </c>
      <c r="L19" s="34">
        <v>0</v>
      </c>
      <c r="M19" s="27">
        <f t="shared" si="9"/>
        <v>0</v>
      </c>
      <c r="N19" s="18"/>
      <c r="O19" s="34">
        <v>22</v>
      </c>
      <c r="P19" s="34">
        <v>47</v>
      </c>
      <c r="Q19" s="34">
        <f t="shared" si="10"/>
        <v>69</v>
      </c>
      <c r="R19" s="34">
        <v>44</v>
      </c>
      <c r="S19" s="34">
        <f t="shared" si="11"/>
        <v>25</v>
      </c>
      <c r="T19" s="18"/>
      <c r="U19" s="34">
        <v>3</v>
      </c>
      <c r="V19" s="34">
        <v>40</v>
      </c>
      <c r="W19" s="34">
        <f t="shared" si="12"/>
        <v>43</v>
      </c>
      <c r="X19" s="34">
        <v>29</v>
      </c>
      <c r="Y19" s="34">
        <f t="shared" si="13"/>
        <v>14</v>
      </c>
      <c r="BW19" s="8"/>
      <c r="BX19" s="20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</row>
    <row r="20" spans="1:99">
      <c r="A20" s="8" t="s">
        <v>4</v>
      </c>
      <c r="B20" s="20" t="s">
        <v>75</v>
      </c>
      <c r="C20" s="34">
        <v>3</v>
      </c>
      <c r="D20" s="34">
        <v>2</v>
      </c>
      <c r="E20" s="27">
        <f t="shared" si="2"/>
        <v>5</v>
      </c>
      <c r="F20" s="34">
        <v>0</v>
      </c>
      <c r="G20" s="27">
        <f t="shared" si="3"/>
        <v>5</v>
      </c>
      <c r="H20" s="17"/>
      <c r="I20" s="51">
        <v>0</v>
      </c>
      <c r="J20" s="34">
        <v>0</v>
      </c>
      <c r="K20" s="34">
        <f t="shared" si="8"/>
        <v>0</v>
      </c>
      <c r="L20" s="34">
        <v>0</v>
      </c>
      <c r="M20" s="34">
        <f t="shared" si="9"/>
        <v>0</v>
      </c>
      <c r="N20" s="18"/>
      <c r="O20" s="34">
        <v>12</v>
      </c>
      <c r="P20" s="34">
        <v>26</v>
      </c>
      <c r="Q20" s="34">
        <f t="shared" si="10"/>
        <v>38</v>
      </c>
      <c r="R20" s="34">
        <v>31</v>
      </c>
      <c r="S20" s="34">
        <f t="shared" si="11"/>
        <v>7</v>
      </c>
      <c r="T20" s="18"/>
      <c r="U20" s="34">
        <v>2</v>
      </c>
      <c r="V20" s="34">
        <v>30</v>
      </c>
      <c r="W20" s="34">
        <f t="shared" si="12"/>
        <v>32</v>
      </c>
      <c r="X20" s="34">
        <v>32</v>
      </c>
      <c r="Y20" s="34">
        <f t="shared" si="13"/>
        <v>0</v>
      </c>
      <c r="BW20" s="8"/>
      <c r="BX20" s="20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</row>
    <row r="21" spans="1:99">
      <c r="A21" s="8" t="s">
        <v>4</v>
      </c>
      <c r="B21" s="20" t="s">
        <v>76</v>
      </c>
      <c r="C21" s="34">
        <v>16</v>
      </c>
      <c r="D21" s="34">
        <v>0</v>
      </c>
      <c r="E21" s="34">
        <f t="shared" si="2"/>
        <v>16</v>
      </c>
      <c r="F21" s="34">
        <v>7</v>
      </c>
      <c r="G21" s="34">
        <f t="shared" si="3"/>
        <v>9</v>
      </c>
      <c r="H21" s="17"/>
      <c r="I21" s="51">
        <v>0</v>
      </c>
      <c r="J21" s="34">
        <v>0</v>
      </c>
      <c r="K21" s="34">
        <f t="shared" si="8"/>
        <v>0</v>
      </c>
      <c r="L21" s="34">
        <v>0</v>
      </c>
      <c r="M21" s="34">
        <f t="shared" si="9"/>
        <v>0</v>
      </c>
      <c r="N21" s="18"/>
      <c r="O21" s="27">
        <v>15</v>
      </c>
      <c r="P21" s="34">
        <v>24</v>
      </c>
      <c r="Q21" s="27">
        <f t="shared" si="10"/>
        <v>39</v>
      </c>
      <c r="R21" s="34">
        <v>25</v>
      </c>
      <c r="S21" s="27">
        <f t="shared" si="11"/>
        <v>14</v>
      </c>
      <c r="T21" s="18"/>
      <c r="U21" s="34">
        <v>1</v>
      </c>
      <c r="V21" s="34">
        <v>5</v>
      </c>
      <c r="W21" s="34">
        <f t="shared" si="12"/>
        <v>6</v>
      </c>
      <c r="X21" s="34">
        <v>4</v>
      </c>
      <c r="Y21" s="34">
        <f t="shared" si="13"/>
        <v>2</v>
      </c>
      <c r="BW21" s="8"/>
      <c r="BX21" s="20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</row>
    <row r="22" spans="1:99">
      <c r="A22" s="8" t="s">
        <v>4</v>
      </c>
      <c r="B22" s="20" t="s">
        <v>77</v>
      </c>
      <c r="C22" s="34">
        <v>0</v>
      </c>
      <c r="D22" s="34">
        <v>0</v>
      </c>
      <c r="E22" s="27">
        <f t="shared" si="2"/>
        <v>0</v>
      </c>
      <c r="F22" s="34">
        <v>0</v>
      </c>
      <c r="G22" s="27">
        <f t="shared" si="3"/>
        <v>0</v>
      </c>
      <c r="H22" s="17"/>
      <c r="I22" s="51">
        <v>0</v>
      </c>
      <c r="J22" s="34">
        <v>0</v>
      </c>
      <c r="K22" s="34">
        <f t="shared" si="8"/>
        <v>0</v>
      </c>
      <c r="L22" s="34">
        <v>0</v>
      </c>
      <c r="M22" s="34">
        <f t="shared" si="9"/>
        <v>0</v>
      </c>
      <c r="N22" s="18"/>
      <c r="O22" s="34">
        <v>5</v>
      </c>
      <c r="P22" s="34">
        <v>12</v>
      </c>
      <c r="Q22" s="34">
        <f t="shared" si="10"/>
        <v>17</v>
      </c>
      <c r="R22" s="34">
        <v>10</v>
      </c>
      <c r="S22" s="34">
        <f t="shared" si="11"/>
        <v>7</v>
      </c>
      <c r="T22" s="18"/>
      <c r="U22" s="34">
        <v>1</v>
      </c>
      <c r="V22" s="34">
        <v>3</v>
      </c>
      <c r="W22" s="34">
        <f t="shared" si="12"/>
        <v>4</v>
      </c>
      <c r="X22" s="34">
        <v>4</v>
      </c>
      <c r="Y22" s="34">
        <f t="shared" si="13"/>
        <v>0</v>
      </c>
      <c r="BW22" s="8"/>
      <c r="BX22" s="20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</row>
    <row r="23" spans="1:99">
      <c r="A23" s="8" t="s">
        <v>4</v>
      </c>
      <c r="B23" s="20" t="s">
        <v>26</v>
      </c>
      <c r="C23" s="34">
        <v>5</v>
      </c>
      <c r="D23" s="34">
        <v>3</v>
      </c>
      <c r="E23" s="34">
        <f t="shared" si="2"/>
        <v>8</v>
      </c>
      <c r="F23" s="34">
        <v>1</v>
      </c>
      <c r="G23" s="34">
        <f t="shared" si="3"/>
        <v>7</v>
      </c>
      <c r="H23" s="17"/>
      <c r="I23" s="51">
        <v>0</v>
      </c>
      <c r="J23" s="34">
        <v>0</v>
      </c>
      <c r="K23" s="34">
        <f t="shared" si="8"/>
        <v>0</v>
      </c>
      <c r="L23" s="34">
        <v>0</v>
      </c>
      <c r="M23" s="34">
        <f t="shared" si="9"/>
        <v>0</v>
      </c>
      <c r="N23" s="18"/>
      <c r="O23" s="34">
        <v>16</v>
      </c>
      <c r="P23" s="34">
        <v>38</v>
      </c>
      <c r="Q23" s="34">
        <f t="shared" si="10"/>
        <v>54</v>
      </c>
      <c r="R23" s="34">
        <v>26</v>
      </c>
      <c r="S23" s="34">
        <f t="shared" si="11"/>
        <v>28</v>
      </c>
      <c r="T23" s="18"/>
      <c r="U23" s="27">
        <v>4</v>
      </c>
      <c r="V23" s="27">
        <v>20</v>
      </c>
      <c r="W23" s="27">
        <f t="shared" si="12"/>
        <v>24</v>
      </c>
      <c r="X23" s="27">
        <v>22</v>
      </c>
      <c r="Y23" s="17">
        <f t="shared" si="13"/>
        <v>2</v>
      </c>
      <c r="BW23" s="8"/>
      <c r="BX23" s="20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</row>
    <row r="24" spans="1:99">
      <c r="A24" s="8" t="s">
        <v>4</v>
      </c>
      <c r="B24" s="20" t="s">
        <v>27</v>
      </c>
      <c r="C24" s="34">
        <v>4</v>
      </c>
      <c r="D24" s="34">
        <v>2</v>
      </c>
      <c r="E24" s="34">
        <f t="shared" si="2"/>
        <v>6</v>
      </c>
      <c r="F24" s="34">
        <v>2</v>
      </c>
      <c r="G24" s="34">
        <f t="shared" si="3"/>
        <v>4</v>
      </c>
      <c r="H24" s="17"/>
      <c r="I24" s="51">
        <v>0</v>
      </c>
      <c r="J24" s="34">
        <v>0</v>
      </c>
      <c r="K24" s="27">
        <f t="shared" si="8"/>
        <v>0</v>
      </c>
      <c r="L24" s="34">
        <v>0</v>
      </c>
      <c r="M24" s="27">
        <f t="shared" si="9"/>
        <v>0</v>
      </c>
      <c r="N24" s="18"/>
      <c r="O24" s="34">
        <v>1</v>
      </c>
      <c r="P24" s="34">
        <v>13</v>
      </c>
      <c r="Q24" s="34">
        <f t="shared" si="10"/>
        <v>14</v>
      </c>
      <c r="R24" s="34">
        <v>10</v>
      </c>
      <c r="S24" s="34">
        <f t="shared" si="11"/>
        <v>4</v>
      </c>
      <c r="T24" s="18"/>
      <c r="U24" s="34">
        <v>1</v>
      </c>
      <c r="V24" s="34">
        <v>11</v>
      </c>
      <c r="W24" s="34">
        <f t="shared" si="12"/>
        <v>12</v>
      </c>
      <c r="X24" s="34">
        <v>12</v>
      </c>
      <c r="Y24" s="34">
        <f t="shared" si="13"/>
        <v>0</v>
      </c>
      <c r="BW24" s="8"/>
      <c r="BX24" s="20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</row>
    <row r="25" spans="1:99">
      <c r="A25" s="8" t="s">
        <v>4</v>
      </c>
      <c r="B25" s="20" t="s">
        <v>78</v>
      </c>
      <c r="C25" s="34">
        <v>0</v>
      </c>
      <c r="D25" s="34">
        <v>0</v>
      </c>
      <c r="E25" s="27">
        <f t="shared" si="2"/>
        <v>0</v>
      </c>
      <c r="F25" s="34">
        <v>0</v>
      </c>
      <c r="G25" s="27">
        <f t="shared" si="3"/>
        <v>0</v>
      </c>
      <c r="H25" s="17"/>
      <c r="I25" s="51">
        <v>0</v>
      </c>
      <c r="J25" s="34">
        <v>0</v>
      </c>
      <c r="K25" s="34">
        <f t="shared" si="8"/>
        <v>0</v>
      </c>
      <c r="L25" s="34">
        <v>0</v>
      </c>
      <c r="M25" s="34">
        <f t="shared" si="9"/>
        <v>0</v>
      </c>
      <c r="N25" s="18"/>
      <c r="O25" s="34">
        <v>3</v>
      </c>
      <c r="P25" s="34">
        <v>10</v>
      </c>
      <c r="Q25" s="34">
        <f t="shared" si="10"/>
        <v>13</v>
      </c>
      <c r="R25" s="34">
        <v>11</v>
      </c>
      <c r="S25" s="34">
        <f t="shared" si="11"/>
        <v>2</v>
      </c>
      <c r="T25" s="18"/>
      <c r="U25" s="34">
        <v>1</v>
      </c>
      <c r="V25" s="34">
        <v>12</v>
      </c>
      <c r="W25" s="34">
        <f t="shared" si="12"/>
        <v>13</v>
      </c>
      <c r="X25" s="34">
        <v>11</v>
      </c>
      <c r="Y25" s="34">
        <f t="shared" si="13"/>
        <v>2</v>
      </c>
      <c r="BW25" s="8"/>
      <c r="BX25" s="20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</row>
    <row r="26" spans="1:99">
      <c r="A26" s="8" t="s">
        <v>4</v>
      </c>
      <c r="B26" s="20" t="s">
        <v>79</v>
      </c>
      <c r="C26" s="34">
        <v>5</v>
      </c>
      <c r="D26" s="34">
        <v>0</v>
      </c>
      <c r="E26" s="34">
        <f t="shared" si="2"/>
        <v>5</v>
      </c>
      <c r="F26" s="34">
        <v>1</v>
      </c>
      <c r="G26" s="34">
        <f t="shared" si="3"/>
        <v>4</v>
      </c>
      <c r="H26" s="17"/>
      <c r="I26" s="51">
        <v>0</v>
      </c>
      <c r="J26" s="34">
        <v>0</v>
      </c>
      <c r="K26" s="34">
        <f t="shared" si="8"/>
        <v>0</v>
      </c>
      <c r="L26" s="34">
        <v>0</v>
      </c>
      <c r="M26" s="34">
        <f t="shared" si="9"/>
        <v>0</v>
      </c>
      <c r="N26" s="18"/>
      <c r="O26" s="27">
        <v>4</v>
      </c>
      <c r="P26" s="34">
        <v>10</v>
      </c>
      <c r="Q26" s="27">
        <f t="shared" si="10"/>
        <v>14</v>
      </c>
      <c r="R26" s="34">
        <v>11</v>
      </c>
      <c r="S26" s="27">
        <f t="shared" si="11"/>
        <v>3</v>
      </c>
      <c r="T26" s="18"/>
      <c r="U26" s="34">
        <v>1</v>
      </c>
      <c r="V26" s="34">
        <v>1</v>
      </c>
      <c r="W26" s="34">
        <f t="shared" si="12"/>
        <v>2</v>
      </c>
      <c r="X26" s="34">
        <v>2</v>
      </c>
      <c r="Y26" s="34">
        <f t="shared" si="13"/>
        <v>0</v>
      </c>
      <c r="BW26" s="8"/>
      <c r="BX26" s="20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</row>
    <row r="27" spans="1:99">
      <c r="A27" s="8" t="s">
        <v>4</v>
      </c>
      <c r="B27" s="20" t="s">
        <v>80</v>
      </c>
      <c r="C27" s="34">
        <v>0</v>
      </c>
      <c r="D27" s="34">
        <v>1</v>
      </c>
      <c r="E27" s="27">
        <f t="shared" si="2"/>
        <v>1</v>
      </c>
      <c r="F27" s="34">
        <v>0</v>
      </c>
      <c r="G27" s="27">
        <f t="shared" si="3"/>
        <v>1</v>
      </c>
      <c r="H27" s="17"/>
      <c r="I27" s="51">
        <v>0</v>
      </c>
      <c r="J27" s="34">
        <v>0</v>
      </c>
      <c r="K27" s="34">
        <f t="shared" si="8"/>
        <v>0</v>
      </c>
      <c r="L27" s="34">
        <v>0</v>
      </c>
      <c r="M27" s="34">
        <f t="shared" si="9"/>
        <v>0</v>
      </c>
      <c r="N27" s="18"/>
      <c r="O27" s="34">
        <v>3</v>
      </c>
      <c r="P27" s="34">
        <v>5</v>
      </c>
      <c r="Q27" s="34">
        <f t="shared" si="10"/>
        <v>8</v>
      </c>
      <c r="R27" s="34">
        <v>5</v>
      </c>
      <c r="S27" s="34">
        <f t="shared" si="11"/>
        <v>3</v>
      </c>
      <c r="T27" s="18"/>
      <c r="U27" s="34">
        <v>2</v>
      </c>
      <c r="V27" s="34">
        <v>7</v>
      </c>
      <c r="W27" s="34">
        <f t="shared" si="12"/>
        <v>9</v>
      </c>
      <c r="X27" s="34">
        <v>7</v>
      </c>
      <c r="Y27" s="34">
        <f t="shared" si="13"/>
        <v>2</v>
      </c>
      <c r="BW27" s="8"/>
      <c r="BX27" s="20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</row>
    <row r="28" spans="1:99">
      <c r="A28" s="8" t="s">
        <v>4</v>
      </c>
      <c r="B28" s="20" t="s">
        <v>28</v>
      </c>
      <c r="C28" s="34">
        <v>1</v>
      </c>
      <c r="D28" s="34">
        <v>0</v>
      </c>
      <c r="E28" s="34">
        <f t="shared" si="2"/>
        <v>1</v>
      </c>
      <c r="F28" s="34">
        <v>0</v>
      </c>
      <c r="G28" s="34">
        <f t="shared" si="3"/>
        <v>1</v>
      </c>
      <c r="H28" s="17"/>
      <c r="I28" s="51">
        <v>0</v>
      </c>
      <c r="J28" s="34">
        <v>0</v>
      </c>
      <c r="K28" s="34">
        <f t="shared" si="8"/>
        <v>0</v>
      </c>
      <c r="L28" s="34">
        <v>0</v>
      </c>
      <c r="M28" s="34">
        <f t="shared" si="9"/>
        <v>0</v>
      </c>
      <c r="N28" s="18"/>
      <c r="O28" s="34">
        <v>3</v>
      </c>
      <c r="P28" s="34">
        <v>7</v>
      </c>
      <c r="Q28" s="34">
        <f t="shared" si="10"/>
        <v>10</v>
      </c>
      <c r="R28" s="34">
        <v>6</v>
      </c>
      <c r="S28" s="34">
        <f t="shared" si="11"/>
        <v>4</v>
      </c>
      <c r="T28" s="18"/>
      <c r="U28" s="27">
        <v>1</v>
      </c>
      <c r="V28" s="27">
        <v>7</v>
      </c>
      <c r="W28" s="27">
        <f t="shared" si="12"/>
        <v>8</v>
      </c>
      <c r="X28" s="27">
        <v>6</v>
      </c>
      <c r="Y28" s="17">
        <f t="shared" si="13"/>
        <v>2</v>
      </c>
      <c r="BW28" s="8"/>
      <c r="BX28" s="20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</row>
    <row r="29" spans="1:99">
      <c r="A29" s="21" t="s">
        <v>4</v>
      </c>
      <c r="B29" s="22" t="s">
        <v>81</v>
      </c>
      <c r="C29" s="35">
        <v>12</v>
      </c>
      <c r="D29" s="35">
        <v>3</v>
      </c>
      <c r="E29" s="35">
        <f t="shared" si="2"/>
        <v>15</v>
      </c>
      <c r="F29" s="35">
        <v>0</v>
      </c>
      <c r="G29" s="35">
        <f t="shared" si="3"/>
        <v>15</v>
      </c>
      <c r="H29" s="37"/>
      <c r="I29" s="38">
        <v>0</v>
      </c>
      <c r="J29" s="35">
        <v>0</v>
      </c>
      <c r="K29" s="35">
        <f t="shared" si="8"/>
        <v>0</v>
      </c>
      <c r="L29" s="35">
        <v>0</v>
      </c>
      <c r="M29" s="35">
        <f t="shared" si="9"/>
        <v>0</v>
      </c>
      <c r="N29" s="36"/>
      <c r="O29" s="35">
        <v>15</v>
      </c>
      <c r="P29" s="35">
        <v>11</v>
      </c>
      <c r="Q29" s="35">
        <f t="shared" si="10"/>
        <v>26</v>
      </c>
      <c r="R29" s="35">
        <v>10</v>
      </c>
      <c r="S29" s="35">
        <f t="shared" si="11"/>
        <v>16</v>
      </c>
      <c r="T29" s="36"/>
      <c r="U29" s="35">
        <v>6</v>
      </c>
      <c r="V29" s="35">
        <v>13</v>
      </c>
      <c r="W29" s="35">
        <f t="shared" si="12"/>
        <v>19</v>
      </c>
      <c r="X29" s="35">
        <v>11</v>
      </c>
      <c r="Y29" s="37">
        <f t="shared" si="13"/>
        <v>8</v>
      </c>
      <c r="BW29" s="8"/>
      <c r="BX29" s="20"/>
      <c r="BY29" s="65"/>
      <c r="BZ29" s="65"/>
      <c r="CA29" s="65"/>
      <c r="CB29" s="65"/>
      <c r="CC29" s="65"/>
      <c r="CD29" s="23"/>
      <c r="CE29" s="65"/>
      <c r="CF29" s="65"/>
      <c r="CG29" s="65"/>
      <c r="CH29" s="65"/>
      <c r="CI29" s="65"/>
      <c r="CJ29" s="23"/>
      <c r="CK29" s="65"/>
      <c r="CL29" s="65"/>
      <c r="CM29" s="65"/>
      <c r="CN29" s="65"/>
      <c r="CO29" s="65"/>
      <c r="CP29" s="23"/>
      <c r="CQ29" s="65"/>
      <c r="CR29" s="65"/>
      <c r="CS29" s="65"/>
      <c r="CT29" s="65"/>
      <c r="CU29" s="65"/>
    </row>
    <row r="30" spans="1:99" s="6" customFormat="1">
      <c r="A30" s="8" t="s">
        <v>5</v>
      </c>
      <c r="B30" s="14" t="s">
        <v>0</v>
      </c>
      <c r="C30" s="17">
        <f>SUM(C31:C43)</f>
        <v>134</v>
      </c>
      <c r="D30" s="17">
        <f>SUM(D31:D43)</f>
        <v>62</v>
      </c>
      <c r="E30" s="17">
        <f t="shared" si="2"/>
        <v>196</v>
      </c>
      <c r="F30" s="17">
        <f>SUM(F31:F43)</f>
        <v>46</v>
      </c>
      <c r="G30" s="17">
        <f t="shared" si="3"/>
        <v>150</v>
      </c>
      <c r="H30" s="17"/>
      <c r="I30" s="50">
        <f t="shared" ref="I30:J30" si="14">SUM(I31:I43)</f>
        <v>0</v>
      </c>
      <c r="J30" s="17">
        <f t="shared" si="14"/>
        <v>0</v>
      </c>
      <c r="K30" s="17">
        <f>SUM(K31:K43)</f>
        <v>0</v>
      </c>
      <c r="L30" s="17">
        <f t="shared" ref="L30" si="15">SUM(L31:L43)</f>
        <v>0</v>
      </c>
      <c r="M30" s="17">
        <f>SUM(M31:M43)</f>
        <v>0</v>
      </c>
      <c r="N30" s="18"/>
      <c r="O30" s="17">
        <f>SUM(O31:O43)</f>
        <v>190</v>
      </c>
      <c r="P30" s="17">
        <f>SUM(P31:P43)</f>
        <v>243</v>
      </c>
      <c r="Q30" s="17">
        <f>SUM(Q31:Q43)</f>
        <v>433</v>
      </c>
      <c r="R30" s="17">
        <f>SUM(R31:R43)</f>
        <v>258</v>
      </c>
      <c r="S30" s="17">
        <f>SUM(S31:S43)</f>
        <v>175</v>
      </c>
      <c r="T30" s="18"/>
      <c r="U30" s="17">
        <f>SUM(U31:U43)</f>
        <v>51</v>
      </c>
      <c r="V30" s="17">
        <f>SUM(V31:V43)</f>
        <v>385</v>
      </c>
      <c r="W30" s="17">
        <f>SUM(W31:W43)</f>
        <v>436</v>
      </c>
      <c r="X30" s="17">
        <f>SUM(X31:X43)</f>
        <v>397</v>
      </c>
      <c r="Y30" s="17">
        <f>SUM(Y31:Y43)</f>
        <v>39</v>
      </c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W30" s="11"/>
      <c r="BX30" s="14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</row>
    <row r="31" spans="1:99">
      <c r="A31" s="8" t="s">
        <v>5</v>
      </c>
      <c r="B31" s="20" t="s">
        <v>29</v>
      </c>
      <c r="C31" s="34">
        <v>1</v>
      </c>
      <c r="D31" s="34">
        <v>0</v>
      </c>
      <c r="E31" s="34">
        <f t="shared" si="2"/>
        <v>1</v>
      </c>
      <c r="F31" s="34">
        <v>0</v>
      </c>
      <c r="G31" s="34">
        <f t="shared" si="3"/>
        <v>1</v>
      </c>
      <c r="H31" s="17"/>
      <c r="I31" s="51">
        <v>0</v>
      </c>
      <c r="J31" s="34">
        <v>0</v>
      </c>
      <c r="K31" s="34">
        <f t="shared" ref="K31:K43" si="16">SUM(I31:J31)</f>
        <v>0</v>
      </c>
      <c r="L31" s="34">
        <v>0</v>
      </c>
      <c r="M31" s="34">
        <f t="shared" ref="M31:M43" si="17">K31-L31</f>
        <v>0</v>
      </c>
      <c r="N31" s="18"/>
      <c r="O31" s="27">
        <v>2</v>
      </c>
      <c r="P31" s="27">
        <v>2</v>
      </c>
      <c r="Q31" s="27">
        <f t="shared" ref="Q31:Q43" si="18">SUM(O31:P31)</f>
        <v>4</v>
      </c>
      <c r="R31" s="34">
        <v>4</v>
      </c>
      <c r="S31" s="27">
        <f t="shared" ref="S31:S43" si="19">Q31-R31</f>
        <v>0</v>
      </c>
      <c r="T31" s="18"/>
      <c r="U31" s="34">
        <v>2</v>
      </c>
      <c r="V31" s="34">
        <v>0</v>
      </c>
      <c r="W31" s="34">
        <f t="shared" ref="W31:W43" si="20">SUM(U31:V31)</f>
        <v>2</v>
      </c>
      <c r="X31" s="34">
        <v>2</v>
      </c>
      <c r="Y31" s="34">
        <f t="shared" ref="Y31:Y43" si="21">W31-X31</f>
        <v>0</v>
      </c>
      <c r="BW31" s="8"/>
      <c r="BX31" s="20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</row>
    <row r="32" spans="1:99">
      <c r="A32" s="8" t="s">
        <v>5</v>
      </c>
      <c r="B32" s="20" t="s">
        <v>82</v>
      </c>
      <c r="C32" s="34">
        <v>4</v>
      </c>
      <c r="D32" s="34">
        <v>0</v>
      </c>
      <c r="E32" s="27">
        <f t="shared" si="2"/>
        <v>4</v>
      </c>
      <c r="F32" s="34">
        <v>1</v>
      </c>
      <c r="G32" s="27">
        <f t="shared" si="3"/>
        <v>3</v>
      </c>
      <c r="H32" s="17"/>
      <c r="I32" s="51">
        <v>0</v>
      </c>
      <c r="J32" s="34">
        <v>0</v>
      </c>
      <c r="K32" s="34">
        <f t="shared" si="16"/>
        <v>0</v>
      </c>
      <c r="L32" s="34">
        <v>0</v>
      </c>
      <c r="M32" s="34">
        <f t="shared" si="17"/>
        <v>0</v>
      </c>
      <c r="N32" s="18"/>
      <c r="O32" s="34">
        <v>1</v>
      </c>
      <c r="P32" s="34">
        <v>17</v>
      </c>
      <c r="Q32" s="34">
        <f t="shared" si="18"/>
        <v>18</v>
      </c>
      <c r="R32" s="34">
        <v>15</v>
      </c>
      <c r="S32" s="34">
        <f t="shared" si="19"/>
        <v>3</v>
      </c>
      <c r="T32" s="18"/>
      <c r="U32" s="34">
        <v>0</v>
      </c>
      <c r="V32" s="34">
        <v>26</v>
      </c>
      <c r="W32" s="34">
        <f t="shared" si="20"/>
        <v>26</v>
      </c>
      <c r="X32" s="34">
        <v>20</v>
      </c>
      <c r="Y32" s="34">
        <f t="shared" si="21"/>
        <v>6</v>
      </c>
      <c r="BW32" s="8"/>
      <c r="BX32" s="20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</row>
    <row r="33" spans="1:99">
      <c r="A33" s="8" t="s">
        <v>5</v>
      </c>
      <c r="B33" s="20" t="s">
        <v>83</v>
      </c>
      <c r="C33" s="34">
        <v>0</v>
      </c>
      <c r="D33" s="34">
        <v>1</v>
      </c>
      <c r="E33" s="34">
        <f t="shared" si="2"/>
        <v>1</v>
      </c>
      <c r="F33" s="34">
        <v>0</v>
      </c>
      <c r="G33" s="34">
        <f t="shared" si="3"/>
        <v>1</v>
      </c>
      <c r="H33" s="17"/>
      <c r="I33" s="51">
        <v>0</v>
      </c>
      <c r="J33" s="34">
        <v>0</v>
      </c>
      <c r="K33" s="34">
        <f t="shared" si="16"/>
        <v>0</v>
      </c>
      <c r="L33" s="34">
        <v>0</v>
      </c>
      <c r="M33" s="34">
        <f t="shared" si="17"/>
        <v>0</v>
      </c>
      <c r="N33" s="18"/>
      <c r="O33" s="34">
        <v>4</v>
      </c>
      <c r="P33" s="34">
        <v>4</v>
      </c>
      <c r="Q33" s="34">
        <f t="shared" si="18"/>
        <v>8</v>
      </c>
      <c r="R33" s="34">
        <v>7</v>
      </c>
      <c r="S33" s="34">
        <f t="shared" si="19"/>
        <v>1</v>
      </c>
      <c r="T33" s="18"/>
      <c r="U33" s="27">
        <v>1</v>
      </c>
      <c r="V33" s="27">
        <v>11</v>
      </c>
      <c r="W33" s="27">
        <f t="shared" si="20"/>
        <v>12</v>
      </c>
      <c r="X33" s="27">
        <v>10</v>
      </c>
      <c r="Y33" s="17">
        <f t="shared" si="21"/>
        <v>2</v>
      </c>
      <c r="BW33" s="8"/>
      <c r="BX33" s="20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</row>
    <row r="34" spans="1:99">
      <c r="A34" s="8" t="s">
        <v>5</v>
      </c>
      <c r="B34" s="20" t="s">
        <v>84</v>
      </c>
      <c r="C34" s="34">
        <v>4</v>
      </c>
      <c r="D34" s="34">
        <v>2</v>
      </c>
      <c r="E34" s="34">
        <f t="shared" si="2"/>
        <v>6</v>
      </c>
      <c r="F34" s="34">
        <v>4</v>
      </c>
      <c r="G34" s="34">
        <f t="shared" si="3"/>
        <v>2</v>
      </c>
      <c r="H34" s="17"/>
      <c r="I34" s="51">
        <v>0</v>
      </c>
      <c r="J34" s="34">
        <v>0</v>
      </c>
      <c r="K34" s="27">
        <f t="shared" si="16"/>
        <v>0</v>
      </c>
      <c r="L34" s="34">
        <v>0</v>
      </c>
      <c r="M34" s="27">
        <f t="shared" si="17"/>
        <v>0</v>
      </c>
      <c r="N34" s="18"/>
      <c r="O34" s="34">
        <v>1</v>
      </c>
      <c r="P34" s="34">
        <v>9</v>
      </c>
      <c r="Q34" s="34">
        <f t="shared" si="18"/>
        <v>10</v>
      </c>
      <c r="R34" s="34">
        <v>7</v>
      </c>
      <c r="S34" s="34">
        <f t="shared" si="19"/>
        <v>3</v>
      </c>
      <c r="T34" s="18"/>
      <c r="U34" s="34">
        <v>2</v>
      </c>
      <c r="V34" s="34">
        <v>16</v>
      </c>
      <c r="W34" s="34">
        <f t="shared" si="20"/>
        <v>18</v>
      </c>
      <c r="X34" s="34">
        <v>17</v>
      </c>
      <c r="Y34" s="34">
        <f t="shared" si="21"/>
        <v>1</v>
      </c>
      <c r="BW34" s="8"/>
      <c r="BX34" s="20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</row>
    <row r="35" spans="1:99">
      <c r="A35" s="8" t="s">
        <v>5</v>
      </c>
      <c r="B35" s="20" t="s">
        <v>30</v>
      </c>
      <c r="C35" s="34">
        <v>65</v>
      </c>
      <c r="D35" s="34">
        <v>26</v>
      </c>
      <c r="E35" s="27">
        <f t="shared" si="2"/>
        <v>91</v>
      </c>
      <c r="F35" s="34">
        <v>31</v>
      </c>
      <c r="G35" s="27">
        <f t="shared" si="3"/>
        <v>60</v>
      </c>
      <c r="H35" s="17"/>
      <c r="I35" s="51">
        <v>0</v>
      </c>
      <c r="J35" s="34">
        <v>0</v>
      </c>
      <c r="K35" s="34">
        <f t="shared" si="16"/>
        <v>0</v>
      </c>
      <c r="L35" s="34">
        <v>0</v>
      </c>
      <c r="M35" s="34">
        <f t="shared" si="17"/>
        <v>0</v>
      </c>
      <c r="N35" s="18"/>
      <c r="O35" s="34">
        <v>82</v>
      </c>
      <c r="P35" s="34">
        <v>125</v>
      </c>
      <c r="Q35" s="34">
        <f t="shared" si="18"/>
        <v>207</v>
      </c>
      <c r="R35" s="34">
        <v>129</v>
      </c>
      <c r="S35" s="34">
        <f t="shared" si="19"/>
        <v>78</v>
      </c>
      <c r="T35" s="18"/>
      <c r="U35" s="34">
        <v>21</v>
      </c>
      <c r="V35" s="34">
        <v>199</v>
      </c>
      <c r="W35" s="34">
        <f t="shared" si="20"/>
        <v>220</v>
      </c>
      <c r="X35" s="34">
        <v>205</v>
      </c>
      <c r="Y35" s="34">
        <f t="shared" si="21"/>
        <v>15</v>
      </c>
      <c r="BW35" s="8"/>
      <c r="BX35" s="20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</row>
    <row r="36" spans="1:99">
      <c r="A36" s="8" t="s">
        <v>5</v>
      </c>
      <c r="B36" s="20" t="s">
        <v>85</v>
      </c>
      <c r="C36" s="34">
        <v>2</v>
      </c>
      <c r="D36" s="34">
        <v>1</v>
      </c>
      <c r="E36" s="34">
        <f t="shared" si="2"/>
        <v>3</v>
      </c>
      <c r="F36" s="34">
        <v>1</v>
      </c>
      <c r="G36" s="34">
        <f t="shared" si="3"/>
        <v>2</v>
      </c>
      <c r="H36" s="17"/>
      <c r="I36" s="51">
        <v>0</v>
      </c>
      <c r="J36" s="34">
        <v>0</v>
      </c>
      <c r="K36" s="34">
        <f t="shared" si="16"/>
        <v>0</v>
      </c>
      <c r="L36" s="34">
        <v>0</v>
      </c>
      <c r="M36" s="34">
        <f t="shared" si="17"/>
        <v>0</v>
      </c>
      <c r="N36" s="18"/>
      <c r="O36" s="27">
        <v>1</v>
      </c>
      <c r="P36" s="27">
        <v>1</v>
      </c>
      <c r="Q36" s="27">
        <f t="shared" si="18"/>
        <v>2</v>
      </c>
      <c r="R36" s="34">
        <v>1</v>
      </c>
      <c r="S36" s="27">
        <f t="shared" si="19"/>
        <v>1</v>
      </c>
      <c r="T36" s="18"/>
      <c r="U36" s="34">
        <v>0</v>
      </c>
      <c r="V36" s="34">
        <v>3</v>
      </c>
      <c r="W36" s="34">
        <f t="shared" si="20"/>
        <v>3</v>
      </c>
      <c r="X36" s="34">
        <v>2</v>
      </c>
      <c r="Y36" s="34">
        <f t="shared" si="21"/>
        <v>1</v>
      </c>
      <c r="BW36" s="8"/>
      <c r="BX36" s="20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</row>
    <row r="37" spans="1:99">
      <c r="A37" s="8" t="s">
        <v>5</v>
      </c>
      <c r="B37" s="20" t="s">
        <v>86</v>
      </c>
      <c r="C37" s="34">
        <v>7</v>
      </c>
      <c r="D37" s="34">
        <v>0</v>
      </c>
      <c r="E37" s="27">
        <f t="shared" si="2"/>
        <v>7</v>
      </c>
      <c r="F37" s="34">
        <v>0</v>
      </c>
      <c r="G37" s="27">
        <f t="shared" si="3"/>
        <v>7</v>
      </c>
      <c r="H37" s="17"/>
      <c r="I37" s="51">
        <v>0</v>
      </c>
      <c r="J37" s="34">
        <v>0</v>
      </c>
      <c r="K37" s="34">
        <f t="shared" si="16"/>
        <v>0</v>
      </c>
      <c r="L37" s="34">
        <v>0</v>
      </c>
      <c r="M37" s="34">
        <f t="shared" si="17"/>
        <v>0</v>
      </c>
      <c r="N37" s="18"/>
      <c r="O37" s="34">
        <v>10</v>
      </c>
      <c r="P37" s="34">
        <v>11</v>
      </c>
      <c r="Q37" s="34">
        <f t="shared" si="18"/>
        <v>21</v>
      </c>
      <c r="R37" s="34">
        <v>17</v>
      </c>
      <c r="S37" s="34">
        <f t="shared" si="19"/>
        <v>4</v>
      </c>
      <c r="T37" s="18"/>
      <c r="U37" s="34">
        <v>1</v>
      </c>
      <c r="V37" s="34">
        <v>20</v>
      </c>
      <c r="W37" s="34">
        <f t="shared" si="20"/>
        <v>21</v>
      </c>
      <c r="X37" s="34">
        <v>20</v>
      </c>
      <c r="Y37" s="34">
        <f t="shared" si="21"/>
        <v>1</v>
      </c>
      <c r="BW37" s="8"/>
      <c r="BX37" s="20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</row>
    <row r="38" spans="1:99">
      <c r="A38" s="8" t="s">
        <v>5</v>
      </c>
      <c r="B38" s="20" t="s">
        <v>31</v>
      </c>
      <c r="C38" s="34">
        <v>0</v>
      </c>
      <c r="D38" s="34">
        <v>6</v>
      </c>
      <c r="E38" s="34">
        <f t="shared" si="2"/>
        <v>6</v>
      </c>
      <c r="F38" s="34">
        <v>0</v>
      </c>
      <c r="G38" s="34">
        <f t="shared" si="3"/>
        <v>6</v>
      </c>
      <c r="H38" s="17"/>
      <c r="I38" s="51">
        <v>0</v>
      </c>
      <c r="J38" s="34">
        <v>0</v>
      </c>
      <c r="K38" s="34">
        <f t="shared" si="16"/>
        <v>0</v>
      </c>
      <c r="L38" s="34">
        <v>0</v>
      </c>
      <c r="M38" s="34">
        <f t="shared" si="17"/>
        <v>0</v>
      </c>
      <c r="N38" s="18"/>
      <c r="O38" s="34">
        <v>4</v>
      </c>
      <c r="P38" s="34">
        <v>26</v>
      </c>
      <c r="Q38" s="34">
        <f t="shared" si="18"/>
        <v>30</v>
      </c>
      <c r="R38" s="34">
        <v>19</v>
      </c>
      <c r="S38" s="34">
        <f t="shared" si="19"/>
        <v>11</v>
      </c>
      <c r="T38" s="18"/>
      <c r="U38" s="27">
        <v>2</v>
      </c>
      <c r="V38" s="27">
        <v>24</v>
      </c>
      <c r="W38" s="27">
        <f t="shared" si="20"/>
        <v>26</v>
      </c>
      <c r="X38" s="27">
        <v>24</v>
      </c>
      <c r="Y38" s="17">
        <f t="shared" si="21"/>
        <v>2</v>
      </c>
    </row>
    <row r="39" spans="1:99">
      <c r="A39" s="8" t="s">
        <v>5</v>
      </c>
      <c r="B39" s="20" t="s">
        <v>32</v>
      </c>
      <c r="C39" s="34">
        <v>27</v>
      </c>
      <c r="D39" s="34">
        <v>14</v>
      </c>
      <c r="E39" s="34">
        <f t="shared" si="2"/>
        <v>41</v>
      </c>
      <c r="F39" s="34">
        <v>2</v>
      </c>
      <c r="G39" s="34">
        <f t="shared" si="3"/>
        <v>39</v>
      </c>
      <c r="H39" s="17"/>
      <c r="I39" s="51">
        <v>0</v>
      </c>
      <c r="J39" s="34">
        <v>0</v>
      </c>
      <c r="K39" s="27">
        <f t="shared" si="16"/>
        <v>0</v>
      </c>
      <c r="L39" s="34">
        <v>0</v>
      </c>
      <c r="M39" s="27">
        <f t="shared" si="17"/>
        <v>0</v>
      </c>
      <c r="N39" s="18"/>
      <c r="O39" s="34">
        <v>25</v>
      </c>
      <c r="P39" s="34">
        <v>20</v>
      </c>
      <c r="Q39" s="34">
        <f t="shared" si="18"/>
        <v>45</v>
      </c>
      <c r="R39" s="34">
        <v>21</v>
      </c>
      <c r="S39" s="34">
        <f t="shared" si="19"/>
        <v>24</v>
      </c>
      <c r="T39" s="18"/>
      <c r="U39" s="34">
        <v>8</v>
      </c>
      <c r="V39" s="34">
        <v>23</v>
      </c>
      <c r="W39" s="34">
        <f t="shared" si="20"/>
        <v>31</v>
      </c>
      <c r="X39" s="34">
        <v>28</v>
      </c>
      <c r="Y39" s="34">
        <f t="shared" si="21"/>
        <v>3</v>
      </c>
    </row>
    <row r="40" spans="1:99">
      <c r="A40" s="8" t="s">
        <v>5</v>
      </c>
      <c r="B40" s="20" t="s">
        <v>87</v>
      </c>
      <c r="C40" s="34">
        <v>3</v>
      </c>
      <c r="D40" s="34">
        <v>0</v>
      </c>
      <c r="E40" s="27">
        <f t="shared" si="2"/>
        <v>3</v>
      </c>
      <c r="F40" s="34">
        <v>1</v>
      </c>
      <c r="G40" s="27">
        <f t="shared" si="3"/>
        <v>2</v>
      </c>
      <c r="H40" s="17"/>
      <c r="I40" s="51">
        <v>0</v>
      </c>
      <c r="J40" s="34">
        <v>0</v>
      </c>
      <c r="K40" s="34">
        <f t="shared" si="16"/>
        <v>0</v>
      </c>
      <c r="L40" s="34">
        <v>0</v>
      </c>
      <c r="M40" s="34">
        <f t="shared" si="17"/>
        <v>0</v>
      </c>
      <c r="N40" s="18"/>
      <c r="O40" s="34">
        <v>4</v>
      </c>
      <c r="P40" s="34">
        <v>4</v>
      </c>
      <c r="Q40" s="34">
        <f t="shared" si="18"/>
        <v>8</v>
      </c>
      <c r="R40" s="34">
        <v>6</v>
      </c>
      <c r="S40" s="34">
        <f t="shared" si="19"/>
        <v>2</v>
      </c>
      <c r="T40" s="18"/>
      <c r="U40" s="34">
        <v>0</v>
      </c>
      <c r="V40" s="34">
        <v>6</v>
      </c>
      <c r="W40" s="34">
        <f t="shared" si="20"/>
        <v>6</v>
      </c>
      <c r="X40" s="34">
        <v>6</v>
      </c>
      <c r="Y40" s="34">
        <f t="shared" si="21"/>
        <v>0</v>
      </c>
    </row>
    <row r="41" spans="1:99">
      <c r="A41" s="8" t="s">
        <v>5</v>
      </c>
      <c r="B41" s="20" t="s">
        <v>88</v>
      </c>
      <c r="C41" s="34">
        <v>15</v>
      </c>
      <c r="D41" s="34">
        <v>9</v>
      </c>
      <c r="E41" s="34">
        <f t="shared" si="2"/>
        <v>24</v>
      </c>
      <c r="F41" s="34">
        <v>3</v>
      </c>
      <c r="G41" s="34">
        <f t="shared" si="3"/>
        <v>21</v>
      </c>
      <c r="H41" s="17"/>
      <c r="I41" s="51">
        <v>0</v>
      </c>
      <c r="J41" s="34">
        <v>0</v>
      </c>
      <c r="K41" s="34">
        <f t="shared" si="16"/>
        <v>0</v>
      </c>
      <c r="L41" s="34">
        <v>0</v>
      </c>
      <c r="M41" s="34">
        <f t="shared" si="17"/>
        <v>0</v>
      </c>
      <c r="N41" s="18"/>
      <c r="O41" s="27">
        <v>41</v>
      </c>
      <c r="P41" s="27">
        <v>7</v>
      </c>
      <c r="Q41" s="27">
        <f t="shared" si="18"/>
        <v>48</v>
      </c>
      <c r="R41" s="34">
        <v>5</v>
      </c>
      <c r="S41" s="27">
        <f t="shared" si="19"/>
        <v>43</v>
      </c>
      <c r="T41" s="18"/>
      <c r="U41" s="34">
        <v>10</v>
      </c>
      <c r="V41" s="34">
        <v>30</v>
      </c>
      <c r="W41" s="34">
        <f t="shared" si="20"/>
        <v>40</v>
      </c>
      <c r="X41" s="34">
        <v>33</v>
      </c>
      <c r="Y41" s="34">
        <f t="shared" si="21"/>
        <v>7</v>
      </c>
    </row>
    <row r="42" spans="1:99">
      <c r="A42" s="8" t="s">
        <v>5</v>
      </c>
      <c r="B42" s="20" t="s">
        <v>89</v>
      </c>
      <c r="C42" s="34">
        <v>6</v>
      </c>
      <c r="D42" s="34">
        <v>3</v>
      </c>
      <c r="E42" s="27">
        <f t="shared" si="2"/>
        <v>9</v>
      </c>
      <c r="F42" s="34">
        <v>3</v>
      </c>
      <c r="G42" s="27">
        <f t="shared" si="3"/>
        <v>6</v>
      </c>
      <c r="H42" s="17"/>
      <c r="I42" s="51">
        <v>0</v>
      </c>
      <c r="J42" s="34">
        <v>0</v>
      </c>
      <c r="K42" s="34">
        <f t="shared" si="16"/>
        <v>0</v>
      </c>
      <c r="L42" s="34">
        <v>0</v>
      </c>
      <c r="M42" s="34">
        <f t="shared" si="17"/>
        <v>0</v>
      </c>
      <c r="N42" s="18"/>
      <c r="O42" s="34">
        <v>4</v>
      </c>
      <c r="P42" s="34">
        <v>6</v>
      </c>
      <c r="Q42" s="34">
        <f t="shared" si="18"/>
        <v>10</v>
      </c>
      <c r="R42" s="34">
        <v>6</v>
      </c>
      <c r="S42" s="34">
        <f t="shared" si="19"/>
        <v>4</v>
      </c>
      <c r="T42" s="18"/>
      <c r="U42" s="34">
        <v>3</v>
      </c>
      <c r="V42" s="34">
        <v>24</v>
      </c>
      <c r="W42" s="34">
        <f t="shared" si="20"/>
        <v>27</v>
      </c>
      <c r="X42" s="34">
        <v>26</v>
      </c>
      <c r="Y42" s="34">
        <f t="shared" si="21"/>
        <v>1</v>
      </c>
    </row>
    <row r="43" spans="1:99">
      <c r="A43" s="21" t="s">
        <v>5</v>
      </c>
      <c r="B43" s="22" t="s">
        <v>90</v>
      </c>
      <c r="C43" s="35">
        <v>0</v>
      </c>
      <c r="D43" s="35">
        <v>0</v>
      </c>
      <c r="E43" s="35">
        <f t="shared" si="2"/>
        <v>0</v>
      </c>
      <c r="F43" s="35">
        <v>0</v>
      </c>
      <c r="G43" s="35">
        <f t="shared" si="3"/>
        <v>0</v>
      </c>
      <c r="H43" s="37"/>
      <c r="I43" s="38">
        <v>0</v>
      </c>
      <c r="J43" s="35">
        <v>0</v>
      </c>
      <c r="K43" s="35">
        <f t="shared" si="16"/>
        <v>0</v>
      </c>
      <c r="L43" s="35">
        <v>0</v>
      </c>
      <c r="M43" s="35">
        <f t="shared" si="17"/>
        <v>0</v>
      </c>
      <c r="N43" s="36"/>
      <c r="O43" s="35">
        <v>11</v>
      </c>
      <c r="P43" s="35">
        <v>11</v>
      </c>
      <c r="Q43" s="35">
        <f t="shared" si="18"/>
        <v>22</v>
      </c>
      <c r="R43" s="35">
        <v>21</v>
      </c>
      <c r="S43" s="35">
        <f t="shared" si="19"/>
        <v>1</v>
      </c>
      <c r="T43" s="36"/>
      <c r="U43" s="35">
        <v>1</v>
      </c>
      <c r="V43" s="35">
        <v>3</v>
      </c>
      <c r="W43" s="35">
        <f t="shared" si="20"/>
        <v>4</v>
      </c>
      <c r="X43" s="35">
        <v>4</v>
      </c>
      <c r="Y43" s="37">
        <f t="shared" si="21"/>
        <v>0</v>
      </c>
      <c r="BW43" s="8"/>
      <c r="BX43" s="20"/>
      <c r="BY43" s="65"/>
      <c r="BZ43" s="65"/>
      <c r="CA43" s="65"/>
      <c r="CB43" s="65"/>
      <c r="CC43" s="65"/>
      <c r="CD43" s="23"/>
      <c r="CE43" s="65"/>
      <c r="CF43" s="65"/>
      <c r="CG43" s="65"/>
      <c r="CH43" s="65"/>
      <c r="CI43" s="65"/>
      <c r="CJ43" s="23"/>
      <c r="CK43" s="65"/>
      <c r="CL43" s="65"/>
      <c r="CM43" s="65"/>
      <c r="CN43" s="65"/>
      <c r="CO43" s="65"/>
      <c r="CP43" s="23"/>
      <c r="CQ43" s="65"/>
      <c r="CR43" s="65"/>
      <c r="CS43" s="65"/>
      <c r="CT43" s="65"/>
      <c r="CU43" s="65"/>
    </row>
    <row r="44" spans="1:99" s="6" customFormat="1">
      <c r="A44" s="11" t="s">
        <v>6</v>
      </c>
      <c r="B44" s="14" t="s">
        <v>0</v>
      </c>
      <c r="C44" s="15">
        <f>SUM(C45:C58)</f>
        <v>57</v>
      </c>
      <c r="D44" s="15">
        <f>SUM(D45:D58)</f>
        <v>15</v>
      </c>
      <c r="E44" s="15">
        <f t="shared" si="2"/>
        <v>72</v>
      </c>
      <c r="F44" s="15">
        <f>SUM(F45:F58)</f>
        <v>27</v>
      </c>
      <c r="G44" s="15">
        <f t="shared" si="3"/>
        <v>45</v>
      </c>
      <c r="H44" s="17"/>
      <c r="I44" s="49">
        <f>SUM(I45:I58)</f>
        <v>0</v>
      </c>
      <c r="J44" s="15">
        <f>SUM(J45:J58)</f>
        <v>0</v>
      </c>
      <c r="K44" s="17">
        <f>SUM(K45:K58)</f>
        <v>0</v>
      </c>
      <c r="L44" s="15">
        <f>SUM(L45:L58)</f>
        <v>0</v>
      </c>
      <c r="M44" s="17">
        <f>SUM(M45:M58)</f>
        <v>0</v>
      </c>
      <c r="N44" s="18"/>
      <c r="O44" s="15">
        <f>SUM(O45:O58)</f>
        <v>61</v>
      </c>
      <c r="P44" s="15">
        <f>SUM(P45:P58)</f>
        <v>142</v>
      </c>
      <c r="Q44" s="15">
        <f>SUM(Q45:Q58)</f>
        <v>203</v>
      </c>
      <c r="R44" s="15">
        <f>SUM(R45:R58)</f>
        <v>125</v>
      </c>
      <c r="S44" s="15">
        <f>SUM(S45:S58)</f>
        <v>78</v>
      </c>
      <c r="T44" s="18"/>
      <c r="U44" s="15">
        <f>SUM(U45:U58)</f>
        <v>23</v>
      </c>
      <c r="V44" s="15">
        <f>SUM(V45:V58)</f>
        <v>215</v>
      </c>
      <c r="W44" s="15">
        <f>SUM(W45:W58)</f>
        <v>238</v>
      </c>
      <c r="X44" s="15">
        <f>SUM(X45:X58)</f>
        <v>214</v>
      </c>
      <c r="Y44" s="15">
        <f>SUM(Y45:Y58)</f>
        <v>24</v>
      </c>
    </row>
    <row r="45" spans="1:99">
      <c r="A45" s="8" t="s">
        <v>6</v>
      </c>
      <c r="B45" s="20" t="s">
        <v>91</v>
      </c>
      <c r="C45" s="34">
        <v>13</v>
      </c>
      <c r="D45" s="34">
        <v>0</v>
      </c>
      <c r="E45" s="27">
        <f t="shared" si="2"/>
        <v>13</v>
      </c>
      <c r="F45" s="34">
        <v>0</v>
      </c>
      <c r="G45" s="27">
        <f t="shared" si="3"/>
        <v>13</v>
      </c>
      <c r="H45" s="17"/>
      <c r="I45" s="51">
        <v>0</v>
      </c>
      <c r="J45" s="34">
        <v>0</v>
      </c>
      <c r="K45" s="34">
        <f t="shared" ref="K45:K58" si="22">SUM(I45:J45)</f>
        <v>0</v>
      </c>
      <c r="L45" s="34">
        <v>0</v>
      </c>
      <c r="M45" s="34">
        <f t="shared" ref="M45:M58" si="23">K45-L45</f>
        <v>0</v>
      </c>
      <c r="N45" s="18"/>
      <c r="O45" s="34">
        <v>1</v>
      </c>
      <c r="P45" s="34">
        <v>4</v>
      </c>
      <c r="Q45" s="34">
        <f t="shared" ref="Q45:Q58" si="24">SUM(O45:P45)</f>
        <v>5</v>
      </c>
      <c r="R45" s="34">
        <v>5</v>
      </c>
      <c r="S45" s="34">
        <f t="shared" ref="S45:S58" si="25">Q45-R45</f>
        <v>0</v>
      </c>
      <c r="T45" s="18"/>
      <c r="U45" s="34">
        <v>3</v>
      </c>
      <c r="V45" s="34">
        <v>22</v>
      </c>
      <c r="W45" s="34">
        <f t="shared" ref="W45:W58" si="26">SUM(U45:V45)</f>
        <v>25</v>
      </c>
      <c r="X45" s="34">
        <v>22</v>
      </c>
      <c r="Y45" s="34">
        <f t="shared" ref="Y45:Y58" si="27">W45-X45</f>
        <v>3</v>
      </c>
    </row>
    <row r="46" spans="1:99">
      <c r="A46" s="8" t="s">
        <v>6</v>
      </c>
      <c r="B46" s="20" t="s">
        <v>92</v>
      </c>
      <c r="C46" s="34">
        <v>0</v>
      </c>
      <c r="D46" s="34">
        <v>0</v>
      </c>
      <c r="E46" s="34">
        <f t="shared" si="2"/>
        <v>0</v>
      </c>
      <c r="F46" s="34">
        <v>0</v>
      </c>
      <c r="G46" s="34">
        <f t="shared" si="3"/>
        <v>0</v>
      </c>
      <c r="H46" s="17"/>
      <c r="I46" s="51">
        <v>0</v>
      </c>
      <c r="J46" s="34">
        <v>0</v>
      </c>
      <c r="K46" s="34">
        <f t="shared" si="22"/>
        <v>0</v>
      </c>
      <c r="L46" s="34">
        <v>0</v>
      </c>
      <c r="M46" s="34">
        <f t="shared" si="23"/>
        <v>0</v>
      </c>
      <c r="N46" s="18"/>
      <c r="O46" s="27">
        <v>0</v>
      </c>
      <c r="P46" s="27">
        <v>4</v>
      </c>
      <c r="Q46" s="27">
        <f t="shared" si="24"/>
        <v>4</v>
      </c>
      <c r="R46" s="34">
        <v>0</v>
      </c>
      <c r="S46" s="27">
        <f t="shared" si="25"/>
        <v>4</v>
      </c>
      <c r="T46" s="18"/>
      <c r="U46" s="34">
        <v>2</v>
      </c>
      <c r="V46" s="34">
        <v>6</v>
      </c>
      <c r="W46" s="34">
        <f t="shared" si="26"/>
        <v>8</v>
      </c>
      <c r="X46" s="34">
        <v>5</v>
      </c>
      <c r="Y46" s="34">
        <f t="shared" si="27"/>
        <v>3</v>
      </c>
    </row>
    <row r="47" spans="1:99">
      <c r="A47" s="8" t="s">
        <v>6</v>
      </c>
      <c r="B47" s="20" t="s">
        <v>93</v>
      </c>
      <c r="C47" s="34">
        <v>0</v>
      </c>
      <c r="D47" s="34">
        <v>1</v>
      </c>
      <c r="E47" s="27">
        <f t="shared" si="2"/>
        <v>1</v>
      </c>
      <c r="F47" s="34">
        <v>1</v>
      </c>
      <c r="G47" s="27">
        <f t="shared" si="3"/>
        <v>0</v>
      </c>
      <c r="H47" s="17"/>
      <c r="I47" s="51">
        <v>0</v>
      </c>
      <c r="J47" s="34">
        <v>0</v>
      </c>
      <c r="K47" s="34">
        <f t="shared" si="22"/>
        <v>0</v>
      </c>
      <c r="L47" s="34">
        <v>0</v>
      </c>
      <c r="M47" s="34">
        <f t="shared" si="23"/>
        <v>0</v>
      </c>
      <c r="N47" s="18"/>
      <c r="O47" s="34">
        <v>5</v>
      </c>
      <c r="P47" s="34">
        <v>11</v>
      </c>
      <c r="Q47" s="34">
        <f t="shared" si="24"/>
        <v>16</v>
      </c>
      <c r="R47" s="34">
        <v>12</v>
      </c>
      <c r="S47" s="34">
        <f t="shared" si="25"/>
        <v>4</v>
      </c>
      <c r="T47" s="18"/>
      <c r="U47" s="34">
        <v>0</v>
      </c>
      <c r="V47" s="34">
        <v>21</v>
      </c>
      <c r="W47" s="34">
        <f t="shared" si="26"/>
        <v>21</v>
      </c>
      <c r="X47" s="34">
        <v>19</v>
      </c>
      <c r="Y47" s="34">
        <f t="shared" si="27"/>
        <v>2</v>
      </c>
    </row>
    <row r="48" spans="1:99">
      <c r="A48" s="8" t="s">
        <v>6</v>
      </c>
      <c r="B48" s="20" t="s">
        <v>33</v>
      </c>
      <c r="C48" s="34">
        <v>4</v>
      </c>
      <c r="D48" s="34">
        <v>0</v>
      </c>
      <c r="E48" s="34">
        <f t="shared" si="2"/>
        <v>4</v>
      </c>
      <c r="F48" s="34">
        <v>0</v>
      </c>
      <c r="G48" s="34">
        <f t="shared" si="3"/>
        <v>4</v>
      </c>
      <c r="H48" s="17"/>
      <c r="I48" s="51">
        <v>0</v>
      </c>
      <c r="J48" s="34">
        <v>0</v>
      </c>
      <c r="K48" s="34">
        <f t="shared" si="22"/>
        <v>0</v>
      </c>
      <c r="L48" s="34">
        <v>0</v>
      </c>
      <c r="M48" s="34">
        <f t="shared" si="23"/>
        <v>0</v>
      </c>
      <c r="N48" s="18"/>
      <c r="O48" s="34">
        <v>9</v>
      </c>
      <c r="P48" s="34">
        <v>15</v>
      </c>
      <c r="Q48" s="34">
        <f t="shared" si="24"/>
        <v>24</v>
      </c>
      <c r="R48" s="34">
        <v>15</v>
      </c>
      <c r="S48" s="34">
        <f t="shared" si="25"/>
        <v>9</v>
      </c>
      <c r="T48" s="18"/>
      <c r="U48" s="27">
        <v>4</v>
      </c>
      <c r="V48" s="27">
        <v>27</v>
      </c>
      <c r="W48" s="27">
        <f t="shared" si="26"/>
        <v>31</v>
      </c>
      <c r="X48" s="27">
        <v>27</v>
      </c>
      <c r="Y48" s="17">
        <f t="shared" si="27"/>
        <v>4</v>
      </c>
    </row>
    <row r="49" spans="1:99">
      <c r="A49" s="8" t="s">
        <v>6</v>
      </c>
      <c r="B49" s="20" t="s">
        <v>94</v>
      </c>
      <c r="C49" s="34">
        <v>5</v>
      </c>
      <c r="D49" s="34">
        <v>1</v>
      </c>
      <c r="E49" s="34">
        <f t="shared" si="2"/>
        <v>6</v>
      </c>
      <c r="F49" s="34">
        <v>2</v>
      </c>
      <c r="G49" s="34">
        <f t="shared" si="3"/>
        <v>4</v>
      </c>
      <c r="H49" s="17"/>
      <c r="I49" s="51">
        <v>0</v>
      </c>
      <c r="J49" s="34">
        <v>0</v>
      </c>
      <c r="K49" s="27">
        <f t="shared" si="22"/>
        <v>0</v>
      </c>
      <c r="L49" s="34">
        <v>0</v>
      </c>
      <c r="M49" s="27">
        <f t="shared" si="23"/>
        <v>0</v>
      </c>
      <c r="N49" s="18"/>
      <c r="O49" s="34">
        <v>1</v>
      </c>
      <c r="P49" s="34">
        <v>3</v>
      </c>
      <c r="Q49" s="34">
        <f t="shared" si="24"/>
        <v>4</v>
      </c>
      <c r="R49" s="34">
        <v>2</v>
      </c>
      <c r="S49" s="34">
        <f t="shared" si="25"/>
        <v>2</v>
      </c>
      <c r="T49" s="18"/>
      <c r="U49" s="34">
        <v>0</v>
      </c>
      <c r="V49" s="34">
        <v>5</v>
      </c>
      <c r="W49" s="34">
        <f t="shared" si="26"/>
        <v>5</v>
      </c>
      <c r="X49" s="34">
        <v>4</v>
      </c>
      <c r="Y49" s="34">
        <f t="shared" si="27"/>
        <v>1</v>
      </c>
    </row>
    <row r="50" spans="1:99">
      <c r="A50" s="8" t="s">
        <v>6</v>
      </c>
      <c r="B50" s="20" t="s">
        <v>95</v>
      </c>
      <c r="C50" s="34">
        <v>5</v>
      </c>
      <c r="D50" s="34">
        <v>0</v>
      </c>
      <c r="E50" s="27">
        <f t="shared" si="2"/>
        <v>5</v>
      </c>
      <c r="F50" s="34">
        <v>0</v>
      </c>
      <c r="G50" s="27">
        <f t="shared" si="3"/>
        <v>5</v>
      </c>
      <c r="H50" s="17"/>
      <c r="I50" s="51">
        <v>0</v>
      </c>
      <c r="J50" s="34">
        <v>0</v>
      </c>
      <c r="K50" s="34">
        <f t="shared" si="22"/>
        <v>0</v>
      </c>
      <c r="L50" s="34">
        <v>0</v>
      </c>
      <c r="M50" s="34">
        <f t="shared" si="23"/>
        <v>0</v>
      </c>
      <c r="N50" s="18"/>
      <c r="O50" s="34">
        <v>13</v>
      </c>
      <c r="P50" s="34">
        <v>7</v>
      </c>
      <c r="Q50" s="34">
        <f t="shared" si="24"/>
        <v>20</v>
      </c>
      <c r="R50" s="34">
        <v>11</v>
      </c>
      <c r="S50" s="34">
        <f t="shared" si="25"/>
        <v>9</v>
      </c>
      <c r="T50" s="18"/>
      <c r="U50" s="34">
        <v>0</v>
      </c>
      <c r="V50" s="34">
        <v>6</v>
      </c>
      <c r="W50" s="34">
        <f t="shared" si="26"/>
        <v>6</v>
      </c>
      <c r="X50" s="34">
        <v>6</v>
      </c>
      <c r="Y50" s="34">
        <f t="shared" si="27"/>
        <v>0</v>
      </c>
    </row>
    <row r="51" spans="1:99">
      <c r="A51" s="8" t="s">
        <v>6</v>
      </c>
      <c r="B51" s="20" t="s">
        <v>34</v>
      </c>
      <c r="C51" s="34">
        <v>15</v>
      </c>
      <c r="D51" s="34">
        <v>4</v>
      </c>
      <c r="E51" s="34">
        <f t="shared" si="2"/>
        <v>19</v>
      </c>
      <c r="F51" s="34">
        <v>10</v>
      </c>
      <c r="G51" s="34">
        <f t="shared" si="3"/>
        <v>9</v>
      </c>
      <c r="H51" s="17"/>
      <c r="I51" s="51">
        <v>0</v>
      </c>
      <c r="J51" s="34">
        <v>0</v>
      </c>
      <c r="K51" s="34">
        <f t="shared" si="22"/>
        <v>0</v>
      </c>
      <c r="L51" s="34">
        <v>0</v>
      </c>
      <c r="M51" s="34">
        <f t="shared" si="23"/>
        <v>0</v>
      </c>
      <c r="N51" s="18"/>
      <c r="O51" s="27">
        <v>7</v>
      </c>
      <c r="P51" s="27">
        <v>31</v>
      </c>
      <c r="Q51" s="27">
        <f t="shared" si="24"/>
        <v>38</v>
      </c>
      <c r="R51" s="34">
        <v>22</v>
      </c>
      <c r="S51" s="27">
        <f t="shared" si="25"/>
        <v>16</v>
      </c>
      <c r="T51" s="18"/>
      <c r="U51" s="34">
        <v>3</v>
      </c>
      <c r="V51" s="34">
        <v>32</v>
      </c>
      <c r="W51" s="34">
        <f t="shared" si="26"/>
        <v>35</v>
      </c>
      <c r="X51" s="34">
        <v>33</v>
      </c>
      <c r="Y51" s="34">
        <f t="shared" si="27"/>
        <v>2</v>
      </c>
    </row>
    <row r="52" spans="1:99">
      <c r="A52" s="8" t="s">
        <v>6</v>
      </c>
      <c r="B52" s="20" t="s">
        <v>96</v>
      </c>
      <c r="C52" s="34">
        <v>0</v>
      </c>
      <c r="D52" s="34">
        <v>1</v>
      </c>
      <c r="E52" s="27">
        <f t="shared" si="2"/>
        <v>1</v>
      </c>
      <c r="F52" s="34">
        <v>0</v>
      </c>
      <c r="G52" s="27">
        <f t="shared" si="3"/>
        <v>1</v>
      </c>
      <c r="H52" s="17"/>
      <c r="I52" s="51">
        <v>0</v>
      </c>
      <c r="J52" s="34">
        <v>0</v>
      </c>
      <c r="K52" s="34">
        <f t="shared" si="22"/>
        <v>0</v>
      </c>
      <c r="L52" s="34">
        <v>0</v>
      </c>
      <c r="M52" s="34">
        <f t="shared" si="23"/>
        <v>0</v>
      </c>
      <c r="N52" s="18"/>
      <c r="O52" s="34">
        <v>2</v>
      </c>
      <c r="P52" s="34">
        <v>3</v>
      </c>
      <c r="Q52" s="34">
        <f t="shared" si="24"/>
        <v>5</v>
      </c>
      <c r="R52" s="34">
        <v>4</v>
      </c>
      <c r="S52" s="34">
        <f t="shared" si="25"/>
        <v>1</v>
      </c>
      <c r="T52" s="18"/>
      <c r="U52" s="34">
        <v>1</v>
      </c>
      <c r="V52" s="34">
        <v>7</v>
      </c>
      <c r="W52" s="34">
        <f t="shared" si="26"/>
        <v>8</v>
      </c>
      <c r="X52" s="34">
        <v>8</v>
      </c>
      <c r="Y52" s="34">
        <f t="shared" si="27"/>
        <v>0</v>
      </c>
    </row>
    <row r="53" spans="1:99">
      <c r="A53" s="8" t="s">
        <v>6</v>
      </c>
      <c r="B53" s="20" t="s">
        <v>35</v>
      </c>
      <c r="C53" s="34">
        <v>4</v>
      </c>
      <c r="D53" s="34">
        <v>3</v>
      </c>
      <c r="E53" s="34">
        <f t="shared" si="2"/>
        <v>7</v>
      </c>
      <c r="F53" s="34">
        <v>7</v>
      </c>
      <c r="G53" s="34">
        <f t="shared" si="3"/>
        <v>0</v>
      </c>
      <c r="H53" s="17"/>
      <c r="I53" s="51">
        <v>0</v>
      </c>
      <c r="J53" s="34">
        <v>0</v>
      </c>
      <c r="K53" s="34">
        <f t="shared" si="22"/>
        <v>0</v>
      </c>
      <c r="L53" s="34">
        <v>0</v>
      </c>
      <c r="M53" s="34">
        <f t="shared" si="23"/>
        <v>0</v>
      </c>
      <c r="N53" s="18"/>
      <c r="O53" s="34">
        <v>0</v>
      </c>
      <c r="P53" s="34">
        <v>9</v>
      </c>
      <c r="Q53" s="34">
        <f t="shared" si="24"/>
        <v>9</v>
      </c>
      <c r="R53" s="34">
        <v>3</v>
      </c>
      <c r="S53" s="34">
        <f t="shared" si="25"/>
        <v>6</v>
      </c>
      <c r="T53" s="18"/>
      <c r="U53" s="27">
        <v>2</v>
      </c>
      <c r="V53" s="27">
        <v>16</v>
      </c>
      <c r="W53" s="27">
        <f t="shared" si="26"/>
        <v>18</v>
      </c>
      <c r="X53" s="27">
        <v>17</v>
      </c>
      <c r="Y53" s="17">
        <f t="shared" si="27"/>
        <v>1</v>
      </c>
    </row>
    <row r="54" spans="1:99">
      <c r="A54" s="8" t="s">
        <v>6</v>
      </c>
      <c r="B54" s="20" t="s">
        <v>97</v>
      </c>
      <c r="C54" s="34">
        <v>0</v>
      </c>
      <c r="D54" s="34">
        <v>1</v>
      </c>
      <c r="E54" s="34">
        <f t="shared" si="2"/>
        <v>1</v>
      </c>
      <c r="F54" s="34">
        <v>1</v>
      </c>
      <c r="G54" s="34">
        <f t="shared" si="3"/>
        <v>0</v>
      </c>
      <c r="H54" s="17"/>
      <c r="I54" s="51">
        <v>0</v>
      </c>
      <c r="J54" s="34">
        <v>0</v>
      </c>
      <c r="K54" s="27">
        <f t="shared" si="22"/>
        <v>0</v>
      </c>
      <c r="L54" s="34">
        <v>0</v>
      </c>
      <c r="M54" s="27">
        <f t="shared" si="23"/>
        <v>0</v>
      </c>
      <c r="N54" s="18"/>
      <c r="O54" s="34">
        <v>0</v>
      </c>
      <c r="P54" s="34">
        <v>3</v>
      </c>
      <c r="Q54" s="34">
        <f t="shared" si="24"/>
        <v>3</v>
      </c>
      <c r="R54" s="34">
        <v>3</v>
      </c>
      <c r="S54" s="34">
        <f t="shared" si="25"/>
        <v>0</v>
      </c>
      <c r="T54" s="18"/>
      <c r="U54" s="34">
        <v>0</v>
      </c>
      <c r="V54" s="34">
        <v>1</v>
      </c>
      <c r="W54" s="34">
        <f t="shared" si="26"/>
        <v>1</v>
      </c>
      <c r="X54" s="34">
        <v>1</v>
      </c>
      <c r="Y54" s="34">
        <f t="shared" si="27"/>
        <v>0</v>
      </c>
    </row>
    <row r="55" spans="1:99">
      <c r="A55" s="8" t="s">
        <v>6</v>
      </c>
      <c r="B55" s="20" t="s">
        <v>98</v>
      </c>
      <c r="C55" s="34">
        <v>0</v>
      </c>
      <c r="D55" s="34">
        <v>0</v>
      </c>
      <c r="E55" s="27">
        <f t="shared" si="2"/>
        <v>0</v>
      </c>
      <c r="F55" s="34">
        <v>0</v>
      </c>
      <c r="G55" s="27">
        <f t="shared" si="3"/>
        <v>0</v>
      </c>
      <c r="H55" s="17"/>
      <c r="I55" s="51">
        <v>0</v>
      </c>
      <c r="J55" s="34">
        <v>0</v>
      </c>
      <c r="K55" s="34">
        <f t="shared" si="22"/>
        <v>0</v>
      </c>
      <c r="L55" s="34">
        <v>0</v>
      </c>
      <c r="M55" s="34">
        <f t="shared" si="23"/>
        <v>0</v>
      </c>
      <c r="N55" s="18"/>
      <c r="O55" s="34">
        <v>0</v>
      </c>
      <c r="P55" s="34">
        <v>3</v>
      </c>
      <c r="Q55" s="34">
        <f t="shared" si="24"/>
        <v>3</v>
      </c>
      <c r="R55" s="34">
        <v>3</v>
      </c>
      <c r="S55" s="34">
        <f t="shared" si="25"/>
        <v>0</v>
      </c>
      <c r="T55" s="18"/>
      <c r="U55" s="34">
        <v>0</v>
      </c>
      <c r="V55" s="34">
        <v>6</v>
      </c>
      <c r="W55" s="34">
        <f t="shared" si="26"/>
        <v>6</v>
      </c>
      <c r="X55" s="34">
        <v>5</v>
      </c>
      <c r="Y55" s="34">
        <f t="shared" si="27"/>
        <v>1</v>
      </c>
    </row>
    <row r="56" spans="1:99">
      <c r="A56" s="8" t="s">
        <v>6</v>
      </c>
      <c r="B56" s="20" t="s">
        <v>99</v>
      </c>
      <c r="C56" s="34">
        <v>0</v>
      </c>
      <c r="D56" s="34">
        <v>0</v>
      </c>
      <c r="E56" s="34">
        <f t="shared" si="2"/>
        <v>0</v>
      </c>
      <c r="F56" s="34">
        <v>0</v>
      </c>
      <c r="G56" s="34">
        <f t="shared" si="3"/>
        <v>0</v>
      </c>
      <c r="H56" s="17"/>
      <c r="I56" s="51">
        <v>0</v>
      </c>
      <c r="J56" s="34">
        <v>0</v>
      </c>
      <c r="K56" s="34">
        <f t="shared" si="22"/>
        <v>0</v>
      </c>
      <c r="L56" s="34">
        <v>0</v>
      </c>
      <c r="M56" s="34">
        <f t="shared" si="23"/>
        <v>0</v>
      </c>
      <c r="N56" s="18"/>
      <c r="O56" s="27">
        <v>5</v>
      </c>
      <c r="P56" s="27">
        <v>7</v>
      </c>
      <c r="Q56" s="27">
        <f t="shared" si="24"/>
        <v>12</v>
      </c>
      <c r="R56" s="34">
        <v>0</v>
      </c>
      <c r="S56" s="27">
        <f t="shared" si="25"/>
        <v>12</v>
      </c>
      <c r="T56" s="18"/>
      <c r="U56" s="34">
        <v>0</v>
      </c>
      <c r="V56" s="34">
        <v>2</v>
      </c>
      <c r="W56" s="34">
        <f t="shared" si="26"/>
        <v>2</v>
      </c>
      <c r="X56" s="34">
        <v>0</v>
      </c>
      <c r="Y56" s="34">
        <f t="shared" si="27"/>
        <v>2</v>
      </c>
    </row>
    <row r="57" spans="1:99">
      <c r="A57" s="8" t="s">
        <v>6</v>
      </c>
      <c r="B57" s="20" t="s">
        <v>100</v>
      </c>
      <c r="C57" s="34">
        <v>4</v>
      </c>
      <c r="D57" s="34">
        <v>1</v>
      </c>
      <c r="E57" s="27">
        <f t="shared" si="2"/>
        <v>5</v>
      </c>
      <c r="F57" s="34">
        <v>0</v>
      </c>
      <c r="G57" s="27">
        <f t="shared" si="3"/>
        <v>5</v>
      </c>
      <c r="H57" s="17"/>
      <c r="I57" s="51">
        <v>0</v>
      </c>
      <c r="J57" s="34">
        <v>0</v>
      </c>
      <c r="K57" s="34">
        <f t="shared" si="22"/>
        <v>0</v>
      </c>
      <c r="L57" s="34">
        <v>0</v>
      </c>
      <c r="M57" s="34">
        <f t="shared" si="23"/>
        <v>0</v>
      </c>
      <c r="N57" s="18"/>
      <c r="O57" s="34">
        <v>8</v>
      </c>
      <c r="P57" s="34">
        <v>9</v>
      </c>
      <c r="Q57" s="34">
        <f t="shared" si="24"/>
        <v>17</v>
      </c>
      <c r="R57" s="34">
        <v>6</v>
      </c>
      <c r="S57" s="34">
        <f t="shared" si="25"/>
        <v>11</v>
      </c>
      <c r="T57" s="18"/>
      <c r="U57" s="34">
        <v>2</v>
      </c>
      <c r="V57" s="34">
        <v>17</v>
      </c>
      <c r="W57" s="34">
        <f t="shared" si="26"/>
        <v>19</v>
      </c>
      <c r="X57" s="34">
        <v>17</v>
      </c>
      <c r="Y57" s="34">
        <f t="shared" si="27"/>
        <v>2</v>
      </c>
    </row>
    <row r="58" spans="1:99">
      <c r="A58" s="21" t="s">
        <v>6</v>
      </c>
      <c r="B58" s="22" t="s">
        <v>36</v>
      </c>
      <c r="C58" s="35">
        <v>7</v>
      </c>
      <c r="D58" s="35">
        <v>3</v>
      </c>
      <c r="E58" s="35">
        <f t="shared" si="2"/>
        <v>10</v>
      </c>
      <c r="F58" s="35">
        <v>6</v>
      </c>
      <c r="G58" s="35">
        <f t="shared" si="3"/>
        <v>4</v>
      </c>
      <c r="H58" s="37"/>
      <c r="I58" s="38">
        <v>0</v>
      </c>
      <c r="J58" s="35">
        <v>0</v>
      </c>
      <c r="K58" s="35">
        <f t="shared" si="22"/>
        <v>0</v>
      </c>
      <c r="L58" s="35">
        <v>0</v>
      </c>
      <c r="M58" s="35">
        <f t="shared" si="23"/>
        <v>0</v>
      </c>
      <c r="N58" s="36"/>
      <c r="O58" s="35">
        <v>10</v>
      </c>
      <c r="P58" s="35">
        <v>33</v>
      </c>
      <c r="Q58" s="35">
        <f t="shared" si="24"/>
        <v>43</v>
      </c>
      <c r="R58" s="35">
        <v>39</v>
      </c>
      <c r="S58" s="35">
        <f t="shared" si="25"/>
        <v>4</v>
      </c>
      <c r="T58" s="36"/>
      <c r="U58" s="35">
        <v>6</v>
      </c>
      <c r="V58" s="35">
        <v>47</v>
      </c>
      <c r="W58" s="35">
        <f t="shared" si="26"/>
        <v>53</v>
      </c>
      <c r="X58" s="35">
        <v>50</v>
      </c>
      <c r="Y58" s="37">
        <f t="shared" si="27"/>
        <v>3</v>
      </c>
      <c r="BW58" s="8"/>
      <c r="BX58" s="20"/>
      <c r="BY58" s="65"/>
      <c r="BZ58" s="65"/>
      <c r="CA58" s="65"/>
      <c r="CB58" s="65"/>
      <c r="CC58" s="65"/>
      <c r="CD58" s="23"/>
      <c r="CE58" s="65"/>
      <c r="CF58" s="65"/>
      <c r="CG58" s="65"/>
      <c r="CH58" s="65"/>
      <c r="CI58" s="65"/>
      <c r="CJ58" s="23"/>
      <c r="CK58" s="65"/>
      <c r="CL58" s="65"/>
      <c r="CM58" s="65"/>
      <c r="CN58" s="65"/>
      <c r="CO58" s="65"/>
      <c r="CP58" s="23"/>
      <c r="CQ58" s="65"/>
      <c r="CR58" s="65"/>
      <c r="CS58" s="65"/>
      <c r="CT58" s="65"/>
      <c r="CU58" s="65"/>
    </row>
    <row r="59" spans="1:99" s="6" customFormat="1">
      <c r="A59" s="11" t="s">
        <v>8</v>
      </c>
      <c r="B59" s="14" t="s">
        <v>0</v>
      </c>
      <c r="C59" s="15">
        <f>SUM(C60:C72)</f>
        <v>124</v>
      </c>
      <c r="D59" s="15">
        <f>SUM(D60:D72)</f>
        <v>51</v>
      </c>
      <c r="E59" s="15">
        <f t="shared" si="2"/>
        <v>175</v>
      </c>
      <c r="F59" s="15">
        <f>SUM(F60:F72)</f>
        <v>39</v>
      </c>
      <c r="G59" s="15">
        <f t="shared" si="3"/>
        <v>136</v>
      </c>
      <c r="H59" s="17"/>
      <c r="I59" s="49"/>
      <c r="J59" s="15">
        <v>0</v>
      </c>
      <c r="K59" s="17">
        <f>SUM(K60:K72)</f>
        <v>0</v>
      </c>
      <c r="L59" s="15">
        <v>0</v>
      </c>
      <c r="M59" s="17">
        <f>SUM(M60:M72)</f>
        <v>0</v>
      </c>
      <c r="N59" s="18"/>
      <c r="O59" s="15">
        <f>SUM(O60:O72)</f>
        <v>107</v>
      </c>
      <c r="P59" s="15">
        <f>SUM(P60:P72)</f>
        <v>163</v>
      </c>
      <c r="Q59" s="15">
        <f>SUM(Q60:Q72)</f>
        <v>270</v>
      </c>
      <c r="R59" s="15">
        <f>SUM(R60:R72)</f>
        <v>131</v>
      </c>
      <c r="S59" s="15">
        <f>SUM(S60:S72)</f>
        <v>139</v>
      </c>
      <c r="T59" s="18"/>
      <c r="U59" s="15">
        <f>SUM(U60:U72)</f>
        <v>51</v>
      </c>
      <c r="V59" s="15">
        <f>SUM(V60:V72)</f>
        <v>228</v>
      </c>
      <c r="W59" s="15">
        <f>SUM(W60:W72)</f>
        <v>279</v>
      </c>
      <c r="X59" s="15">
        <f>SUM(X60:X72)</f>
        <v>214</v>
      </c>
      <c r="Y59" s="15">
        <f>SUM(Y60:Y72)</f>
        <v>65</v>
      </c>
    </row>
    <row r="60" spans="1:99">
      <c r="A60" s="8" t="s">
        <v>8</v>
      </c>
      <c r="B60" s="20" t="s">
        <v>101</v>
      </c>
      <c r="C60" s="34">
        <v>1</v>
      </c>
      <c r="D60" s="34">
        <v>6</v>
      </c>
      <c r="E60" s="27">
        <f t="shared" si="2"/>
        <v>7</v>
      </c>
      <c r="F60" s="34">
        <v>0</v>
      </c>
      <c r="G60" s="27">
        <f t="shared" si="3"/>
        <v>7</v>
      </c>
      <c r="H60" s="17"/>
      <c r="I60" s="51">
        <v>0</v>
      </c>
      <c r="J60" s="34">
        <v>0</v>
      </c>
      <c r="K60" s="34">
        <f t="shared" ref="K60:K72" si="28">SUM(I60:J60)</f>
        <v>0</v>
      </c>
      <c r="L60" s="34">
        <v>0</v>
      </c>
      <c r="M60" s="34">
        <f t="shared" ref="M60:M72" si="29">K60-L60</f>
        <v>0</v>
      </c>
      <c r="N60" s="18"/>
      <c r="O60" s="34">
        <v>2</v>
      </c>
      <c r="P60" s="34">
        <v>4</v>
      </c>
      <c r="Q60" s="34">
        <f t="shared" ref="Q60:Q72" si="30">SUM(O60:P60)</f>
        <v>6</v>
      </c>
      <c r="R60" s="34">
        <v>3</v>
      </c>
      <c r="S60" s="34">
        <f t="shared" ref="S60:S72" si="31">Q60-R60</f>
        <v>3</v>
      </c>
      <c r="T60" s="18"/>
      <c r="U60" s="34">
        <v>2</v>
      </c>
      <c r="V60" s="34">
        <v>4</v>
      </c>
      <c r="W60" s="34">
        <f t="shared" ref="W60:W72" si="32">SUM(U60:V60)</f>
        <v>6</v>
      </c>
      <c r="X60" s="34">
        <v>3</v>
      </c>
      <c r="Y60" s="34">
        <f t="shared" ref="Y60:Y72" si="33">W60-X60</f>
        <v>3</v>
      </c>
    </row>
    <row r="61" spans="1:99">
      <c r="A61" s="8" t="s">
        <v>8</v>
      </c>
      <c r="B61" s="20" t="s">
        <v>37</v>
      </c>
      <c r="C61" s="34">
        <v>4</v>
      </c>
      <c r="D61" s="34">
        <v>4</v>
      </c>
      <c r="E61" s="34">
        <f t="shared" si="2"/>
        <v>8</v>
      </c>
      <c r="F61" s="34">
        <v>3</v>
      </c>
      <c r="G61" s="34">
        <f t="shared" si="3"/>
        <v>5</v>
      </c>
      <c r="H61" s="17"/>
      <c r="I61" s="51">
        <v>0</v>
      </c>
      <c r="J61" s="34">
        <v>0</v>
      </c>
      <c r="K61" s="34">
        <f t="shared" si="28"/>
        <v>0</v>
      </c>
      <c r="L61" s="34">
        <v>0</v>
      </c>
      <c r="M61" s="34">
        <f t="shared" si="29"/>
        <v>0</v>
      </c>
      <c r="N61" s="18"/>
      <c r="O61" s="27">
        <v>5</v>
      </c>
      <c r="P61" s="34">
        <v>12</v>
      </c>
      <c r="Q61" s="27">
        <f t="shared" si="30"/>
        <v>17</v>
      </c>
      <c r="R61" s="34">
        <v>12</v>
      </c>
      <c r="S61" s="27">
        <f t="shared" si="31"/>
        <v>5</v>
      </c>
      <c r="T61" s="18"/>
      <c r="U61" s="34">
        <v>5</v>
      </c>
      <c r="V61" s="34">
        <v>35</v>
      </c>
      <c r="W61" s="34">
        <f t="shared" si="32"/>
        <v>40</v>
      </c>
      <c r="X61" s="34">
        <v>34</v>
      </c>
      <c r="Y61" s="34">
        <f t="shared" si="33"/>
        <v>6</v>
      </c>
    </row>
    <row r="62" spans="1:99">
      <c r="A62" s="8" t="s">
        <v>8</v>
      </c>
      <c r="B62" s="20" t="s">
        <v>102</v>
      </c>
      <c r="C62" s="34">
        <v>9</v>
      </c>
      <c r="D62" s="34">
        <v>2</v>
      </c>
      <c r="E62" s="27">
        <f t="shared" si="2"/>
        <v>11</v>
      </c>
      <c r="F62" s="34">
        <v>2</v>
      </c>
      <c r="G62" s="27">
        <f t="shared" si="3"/>
        <v>9</v>
      </c>
      <c r="H62" s="17"/>
      <c r="I62" s="51">
        <v>0</v>
      </c>
      <c r="J62" s="34">
        <v>0</v>
      </c>
      <c r="K62" s="34">
        <f t="shared" si="28"/>
        <v>0</v>
      </c>
      <c r="L62" s="34">
        <v>0</v>
      </c>
      <c r="M62" s="34">
        <f t="shared" si="29"/>
        <v>0</v>
      </c>
      <c r="N62" s="18"/>
      <c r="O62" s="34">
        <v>4</v>
      </c>
      <c r="P62" s="34">
        <v>2</v>
      </c>
      <c r="Q62" s="34">
        <f t="shared" si="30"/>
        <v>6</v>
      </c>
      <c r="R62" s="34">
        <v>5</v>
      </c>
      <c r="S62" s="34">
        <f t="shared" si="31"/>
        <v>1</v>
      </c>
      <c r="T62" s="18"/>
      <c r="U62" s="34">
        <v>1</v>
      </c>
      <c r="V62" s="34">
        <v>7</v>
      </c>
      <c r="W62" s="34">
        <f t="shared" si="32"/>
        <v>8</v>
      </c>
      <c r="X62" s="34">
        <v>7</v>
      </c>
      <c r="Y62" s="34">
        <f t="shared" si="33"/>
        <v>1</v>
      </c>
    </row>
    <row r="63" spans="1:99">
      <c r="A63" s="8" t="s">
        <v>8</v>
      </c>
      <c r="B63" s="20" t="s">
        <v>103</v>
      </c>
      <c r="C63" s="34">
        <v>2</v>
      </c>
      <c r="D63" s="34">
        <v>0</v>
      </c>
      <c r="E63" s="34">
        <f t="shared" si="2"/>
        <v>2</v>
      </c>
      <c r="F63" s="34">
        <v>0</v>
      </c>
      <c r="G63" s="34">
        <f t="shared" si="3"/>
        <v>2</v>
      </c>
      <c r="H63" s="17"/>
      <c r="I63" s="51">
        <v>0</v>
      </c>
      <c r="J63" s="34">
        <v>0</v>
      </c>
      <c r="K63" s="34">
        <f t="shared" si="28"/>
        <v>0</v>
      </c>
      <c r="L63" s="34">
        <v>0</v>
      </c>
      <c r="M63" s="34">
        <f t="shared" si="29"/>
        <v>0</v>
      </c>
      <c r="N63" s="18"/>
      <c r="O63" s="34">
        <v>5</v>
      </c>
      <c r="P63" s="34">
        <v>8</v>
      </c>
      <c r="Q63" s="34">
        <f t="shared" si="30"/>
        <v>13</v>
      </c>
      <c r="R63" s="34">
        <v>8</v>
      </c>
      <c r="S63" s="34">
        <f t="shared" si="31"/>
        <v>5</v>
      </c>
      <c r="T63" s="18"/>
      <c r="U63" s="27">
        <v>1</v>
      </c>
      <c r="V63" s="27">
        <v>6</v>
      </c>
      <c r="W63" s="27">
        <f t="shared" si="32"/>
        <v>7</v>
      </c>
      <c r="X63" s="27">
        <v>7</v>
      </c>
      <c r="Y63" s="17">
        <f t="shared" si="33"/>
        <v>0</v>
      </c>
    </row>
    <row r="64" spans="1:99">
      <c r="A64" s="8" t="s">
        <v>8</v>
      </c>
      <c r="B64" s="20" t="s">
        <v>104</v>
      </c>
      <c r="C64" s="34">
        <v>9</v>
      </c>
      <c r="D64" s="34">
        <v>2</v>
      </c>
      <c r="E64" s="34">
        <f t="shared" si="2"/>
        <v>11</v>
      </c>
      <c r="F64" s="34">
        <v>3</v>
      </c>
      <c r="G64" s="34">
        <f t="shared" si="3"/>
        <v>8</v>
      </c>
      <c r="H64" s="17"/>
      <c r="I64" s="51">
        <v>0</v>
      </c>
      <c r="J64" s="34">
        <v>0</v>
      </c>
      <c r="K64" s="27">
        <f t="shared" si="28"/>
        <v>0</v>
      </c>
      <c r="L64" s="34">
        <v>0</v>
      </c>
      <c r="M64" s="27">
        <f t="shared" si="29"/>
        <v>0</v>
      </c>
      <c r="N64" s="18"/>
      <c r="O64" s="34">
        <v>8</v>
      </c>
      <c r="P64" s="34">
        <v>11</v>
      </c>
      <c r="Q64" s="34">
        <f t="shared" si="30"/>
        <v>19</v>
      </c>
      <c r="R64" s="34">
        <v>5</v>
      </c>
      <c r="S64" s="34">
        <f t="shared" si="31"/>
        <v>14</v>
      </c>
      <c r="T64" s="18"/>
      <c r="U64" s="34">
        <v>8</v>
      </c>
      <c r="V64" s="34">
        <v>19</v>
      </c>
      <c r="W64" s="34">
        <f t="shared" si="32"/>
        <v>27</v>
      </c>
      <c r="X64" s="34">
        <v>16</v>
      </c>
      <c r="Y64" s="34">
        <f t="shared" si="33"/>
        <v>11</v>
      </c>
    </row>
    <row r="65" spans="1:99">
      <c r="A65" s="8" t="s">
        <v>8</v>
      </c>
      <c r="B65" s="20" t="s">
        <v>105</v>
      </c>
      <c r="C65" s="34">
        <v>21</v>
      </c>
      <c r="D65" s="34">
        <v>2</v>
      </c>
      <c r="E65" s="27">
        <f t="shared" si="2"/>
        <v>23</v>
      </c>
      <c r="F65" s="34">
        <v>1</v>
      </c>
      <c r="G65" s="27">
        <f t="shared" si="3"/>
        <v>22</v>
      </c>
      <c r="H65" s="17"/>
      <c r="I65" s="51">
        <v>0</v>
      </c>
      <c r="J65" s="34">
        <v>0</v>
      </c>
      <c r="K65" s="34">
        <f t="shared" si="28"/>
        <v>0</v>
      </c>
      <c r="L65" s="34">
        <v>0</v>
      </c>
      <c r="M65" s="34">
        <f t="shared" si="29"/>
        <v>0</v>
      </c>
      <c r="N65" s="18"/>
      <c r="O65" s="34">
        <v>17</v>
      </c>
      <c r="P65" s="34">
        <v>12</v>
      </c>
      <c r="Q65" s="34">
        <f t="shared" si="30"/>
        <v>29</v>
      </c>
      <c r="R65" s="34">
        <v>7</v>
      </c>
      <c r="S65" s="34">
        <f t="shared" si="31"/>
        <v>22</v>
      </c>
      <c r="T65" s="18"/>
      <c r="U65" s="34">
        <v>7</v>
      </c>
      <c r="V65" s="34">
        <v>22</v>
      </c>
      <c r="W65" s="34">
        <f t="shared" si="32"/>
        <v>29</v>
      </c>
      <c r="X65" s="34">
        <v>22</v>
      </c>
      <c r="Y65" s="34">
        <f t="shared" si="33"/>
        <v>7</v>
      </c>
    </row>
    <row r="66" spans="1:99">
      <c r="A66" s="8" t="s">
        <v>8</v>
      </c>
      <c r="B66" s="20" t="s">
        <v>106</v>
      </c>
      <c r="C66" s="34">
        <v>11</v>
      </c>
      <c r="D66" s="34">
        <v>5</v>
      </c>
      <c r="E66" s="34">
        <f t="shared" si="2"/>
        <v>16</v>
      </c>
      <c r="F66" s="34">
        <v>1</v>
      </c>
      <c r="G66" s="34">
        <f t="shared" si="3"/>
        <v>15</v>
      </c>
      <c r="H66" s="17"/>
      <c r="I66" s="51">
        <v>0</v>
      </c>
      <c r="J66" s="34">
        <v>0</v>
      </c>
      <c r="K66" s="34">
        <f t="shared" si="28"/>
        <v>0</v>
      </c>
      <c r="L66" s="34">
        <v>0</v>
      </c>
      <c r="M66" s="34">
        <f t="shared" si="29"/>
        <v>0</v>
      </c>
      <c r="N66" s="18"/>
      <c r="O66" s="27">
        <v>5</v>
      </c>
      <c r="P66" s="34">
        <v>6</v>
      </c>
      <c r="Q66" s="27">
        <f t="shared" si="30"/>
        <v>11</v>
      </c>
      <c r="R66" s="34">
        <v>5</v>
      </c>
      <c r="S66" s="27">
        <f t="shared" si="31"/>
        <v>6</v>
      </c>
      <c r="T66" s="18"/>
      <c r="U66" s="34">
        <v>5</v>
      </c>
      <c r="V66" s="34">
        <v>10</v>
      </c>
      <c r="W66" s="34">
        <f t="shared" si="32"/>
        <v>15</v>
      </c>
      <c r="X66" s="34">
        <v>9</v>
      </c>
      <c r="Y66" s="34">
        <f t="shared" si="33"/>
        <v>6</v>
      </c>
    </row>
    <row r="67" spans="1:99">
      <c r="A67" s="8" t="s">
        <v>8</v>
      </c>
      <c r="B67" s="20" t="s">
        <v>38</v>
      </c>
      <c r="C67" s="34">
        <v>6</v>
      </c>
      <c r="D67" s="34">
        <v>3</v>
      </c>
      <c r="E67" s="27">
        <f t="shared" si="2"/>
        <v>9</v>
      </c>
      <c r="F67" s="34">
        <v>1</v>
      </c>
      <c r="G67" s="27">
        <f t="shared" si="3"/>
        <v>8</v>
      </c>
      <c r="H67" s="17"/>
      <c r="I67" s="51">
        <v>0</v>
      </c>
      <c r="J67" s="34">
        <v>0</v>
      </c>
      <c r="K67" s="34">
        <f t="shared" si="28"/>
        <v>0</v>
      </c>
      <c r="L67" s="34">
        <v>0</v>
      </c>
      <c r="M67" s="34">
        <f t="shared" si="29"/>
        <v>0</v>
      </c>
      <c r="N67" s="18"/>
      <c r="O67" s="34">
        <v>7</v>
      </c>
      <c r="P67" s="34">
        <v>16</v>
      </c>
      <c r="Q67" s="34">
        <f t="shared" si="30"/>
        <v>23</v>
      </c>
      <c r="R67" s="34">
        <v>14</v>
      </c>
      <c r="S67" s="34">
        <f t="shared" si="31"/>
        <v>9</v>
      </c>
      <c r="T67" s="18"/>
      <c r="U67" s="34">
        <v>2</v>
      </c>
      <c r="V67" s="34">
        <v>26</v>
      </c>
      <c r="W67" s="34">
        <f t="shared" si="32"/>
        <v>28</v>
      </c>
      <c r="X67" s="34">
        <v>21</v>
      </c>
      <c r="Y67" s="34">
        <f t="shared" si="33"/>
        <v>7</v>
      </c>
    </row>
    <row r="68" spans="1:99">
      <c r="A68" s="8" t="s">
        <v>8</v>
      </c>
      <c r="B68" s="20" t="s">
        <v>107</v>
      </c>
      <c r="C68" s="34">
        <v>0</v>
      </c>
      <c r="D68" s="34">
        <v>0</v>
      </c>
      <c r="E68" s="34">
        <f t="shared" si="2"/>
        <v>0</v>
      </c>
      <c r="F68" s="34">
        <v>0</v>
      </c>
      <c r="G68" s="34">
        <f t="shared" si="3"/>
        <v>0</v>
      </c>
      <c r="H68" s="17"/>
      <c r="I68" s="51">
        <v>0</v>
      </c>
      <c r="J68" s="34">
        <v>0</v>
      </c>
      <c r="K68" s="34">
        <f t="shared" si="28"/>
        <v>0</v>
      </c>
      <c r="L68" s="34">
        <v>0</v>
      </c>
      <c r="M68" s="34">
        <f t="shared" si="29"/>
        <v>0</v>
      </c>
      <c r="N68" s="18"/>
      <c r="O68" s="34">
        <v>2</v>
      </c>
      <c r="P68" s="34">
        <v>3</v>
      </c>
      <c r="Q68" s="34">
        <f t="shared" si="30"/>
        <v>5</v>
      </c>
      <c r="R68" s="34">
        <v>3</v>
      </c>
      <c r="S68" s="34">
        <f t="shared" si="31"/>
        <v>2</v>
      </c>
      <c r="T68" s="18"/>
      <c r="U68" s="27">
        <v>0</v>
      </c>
      <c r="V68" s="27">
        <v>4</v>
      </c>
      <c r="W68" s="27">
        <f t="shared" si="32"/>
        <v>4</v>
      </c>
      <c r="X68" s="27">
        <v>2</v>
      </c>
      <c r="Y68" s="17">
        <f t="shared" si="33"/>
        <v>2</v>
      </c>
    </row>
    <row r="69" spans="1:99">
      <c r="A69" s="8" t="s">
        <v>8</v>
      </c>
      <c r="B69" s="20" t="s">
        <v>108</v>
      </c>
      <c r="C69" s="34">
        <v>14</v>
      </c>
      <c r="D69" s="34">
        <v>7</v>
      </c>
      <c r="E69" s="34">
        <f t="shared" si="2"/>
        <v>21</v>
      </c>
      <c r="F69" s="34">
        <v>17</v>
      </c>
      <c r="G69" s="34">
        <f t="shared" si="3"/>
        <v>4</v>
      </c>
      <c r="H69" s="17"/>
      <c r="I69" s="51">
        <v>0</v>
      </c>
      <c r="J69" s="34">
        <v>0</v>
      </c>
      <c r="K69" s="27">
        <f t="shared" si="28"/>
        <v>0</v>
      </c>
      <c r="L69" s="34">
        <v>0</v>
      </c>
      <c r="M69" s="27">
        <f t="shared" si="29"/>
        <v>0</v>
      </c>
      <c r="N69" s="18"/>
      <c r="O69" s="34">
        <v>13</v>
      </c>
      <c r="P69" s="34">
        <v>13</v>
      </c>
      <c r="Q69" s="34">
        <f t="shared" si="30"/>
        <v>26</v>
      </c>
      <c r="R69" s="34">
        <v>16</v>
      </c>
      <c r="S69" s="34">
        <f t="shared" si="31"/>
        <v>10</v>
      </c>
      <c r="T69" s="18"/>
      <c r="U69" s="34">
        <v>7</v>
      </c>
      <c r="V69" s="34">
        <v>17</v>
      </c>
      <c r="W69" s="34">
        <f t="shared" si="32"/>
        <v>24</v>
      </c>
      <c r="X69" s="34">
        <v>20</v>
      </c>
      <c r="Y69" s="34">
        <f t="shared" si="33"/>
        <v>4</v>
      </c>
    </row>
    <row r="70" spans="1:99">
      <c r="A70" s="8" t="s">
        <v>8</v>
      </c>
      <c r="B70" s="20" t="s">
        <v>109</v>
      </c>
      <c r="C70" s="34">
        <v>27</v>
      </c>
      <c r="D70" s="34">
        <v>9</v>
      </c>
      <c r="E70" s="27">
        <f t="shared" si="2"/>
        <v>36</v>
      </c>
      <c r="F70" s="34">
        <v>10</v>
      </c>
      <c r="G70" s="27">
        <f t="shared" si="3"/>
        <v>26</v>
      </c>
      <c r="H70" s="17"/>
      <c r="I70" s="51">
        <v>0</v>
      </c>
      <c r="J70" s="34">
        <v>0</v>
      </c>
      <c r="K70" s="34">
        <f t="shared" si="28"/>
        <v>0</v>
      </c>
      <c r="L70" s="34">
        <v>0</v>
      </c>
      <c r="M70" s="34">
        <f t="shared" si="29"/>
        <v>0</v>
      </c>
      <c r="N70" s="18"/>
      <c r="O70" s="34">
        <v>12</v>
      </c>
      <c r="P70" s="34">
        <v>34</v>
      </c>
      <c r="Q70" s="34">
        <f t="shared" si="30"/>
        <v>46</v>
      </c>
      <c r="R70" s="34">
        <v>27</v>
      </c>
      <c r="S70" s="34">
        <f t="shared" si="31"/>
        <v>19</v>
      </c>
      <c r="T70" s="18"/>
      <c r="U70" s="34">
        <v>3</v>
      </c>
      <c r="V70" s="34">
        <v>21</v>
      </c>
      <c r="W70" s="34">
        <f t="shared" si="32"/>
        <v>24</v>
      </c>
      <c r="X70" s="34">
        <v>19</v>
      </c>
      <c r="Y70" s="34">
        <f t="shared" si="33"/>
        <v>5</v>
      </c>
    </row>
    <row r="71" spans="1:99">
      <c r="A71" s="8" t="s">
        <v>8</v>
      </c>
      <c r="B71" s="20" t="s">
        <v>110</v>
      </c>
      <c r="C71" s="34">
        <v>0</v>
      </c>
      <c r="D71" s="34">
        <v>0</v>
      </c>
      <c r="E71" s="34">
        <f t="shared" si="2"/>
        <v>0</v>
      </c>
      <c r="F71" s="34">
        <v>0</v>
      </c>
      <c r="G71" s="34">
        <f t="shared" si="3"/>
        <v>0</v>
      </c>
      <c r="H71" s="17"/>
      <c r="I71" s="51">
        <v>0</v>
      </c>
      <c r="J71" s="34">
        <v>0</v>
      </c>
      <c r="K71" s="34">
        <f t="shared" si="28"/>
        <v>0</v>
      </c>
      <c r="L71" s="34">
        <v>0</v>
      </c>
      <c r="M71" s="34">
        <f t="shared" si="29"/>
        <v>0</v>
      </c>
      <c r="N71" s="18"/>
      <c r="O71" s="27">
        <v>0</v>
      </c>
      <c r="P71" s="34">
        <v>5</v>
      </c>
      <c r="Q71" s="27">
        <f t="shared" si="30"/>
        <v>5</v>
      </c>
      <c r="R71" s="34">
        <v>3</v>
      </c>
      <c r="S71" s="27">
        <f t="shared" si="31"/>
        <v>2</v>
      </c>
      <c r="T71" s="18"/>
      <c r="U71" s="34">
        <v>0</v>
      </c>
      <c r="V71" s="34">
        <v>10</v>
      </c>
      <c r="W71" s="34">
        <f t="shared" si="32"/>
        <v>10</v>
      </c>
      <c r="X71" s="34">
        <v>9</v>
      </c>
      <c r="Y71" s="34">
        <f t="shared" si="33"/>
        <v>1</v>
      </c>
    </row>
    <row r="72" spans="1:99">
      <c r="A72" s="21" t="s">
        <v>8</v>
      </c>
      <c r="B72" s="22" t="s">
        <v>111</v>
      </c>
      <c r="C72" s="35">
        <v>20</v>
      </c>
      <c r="D72" s="35">
        <v>11</v>
      </c>
      <c r="E72" s="35">
        <f t="shared" si="2"/>
        <v>31</v>
      </c>
      <c r="F72" s="35">
        <v>1</v>
      </c>
      <c r="G72" s="35">
        <f t="shared" si="3"/>
        <v>30</v>
      </c>
      <c r="H72" s="37"/>
      <c r="I72" s="38">
        <v>0</v>
      </c>
      <c r="J72" s="35">
        <v>0</v>
      </c>
      <c r="K72" s="35">
        <f t="shared" si="28"/>
        <v>0</v>
      </c>
      <c r="L72" s="35">
        <v>0</v>
      </c>
      <c r="M72" s="35">
        <f t="shared" si="29"/>
        <v>0</v>
      </c>
      <c r="N72" s="36"/>
      <c r="O72" s="35">
        <v>27</v>
      </c>
      <c r="P72" s="35">
        <v>37</v>
      </c>
      <c r="Q72" s="35">
        <f t="shared" si="30"/>
        <v>64</v>
      </c>
      <c r="R72" s="35">
        <v>23</v>
      </c>
      <c r="S72" s="35">
        <f t="shared" si="31"/>
        <v>41</v>
      </c>
      <c r="T72" s="36"/>
      <c r="U72" s="35">
        <v>10</v>
      </c>
      <c r="V72" s="35">
        <v>47</v>
      </c>
      <c r="W72" s="35">
        <f t="shared" si="32"/>
        <v>57</v>
      </c>
      <c r="X72" s="35">
        <v>45</v>
      </c>
      <c r="Y72" s="37">
        <f t="shared" si="33"/>
        <v>12</v>
      </c>
      <c r="BW72" s="8"/>
      <c r="BX72" s="20"/>
      <c r="BY72" s="65"/>
      <c r="BZ72" s="65"/>
      <c r="CA72" s="65"/>
      <c r="CB72" s="65"/>
      <c r="CC72" s="65"/>
      <c r="CD72" s="23"/>
      <c r="CE72" s="65"/>
      <c r="CF72" s="65"/>
      <c r="CG72" s="65"/>
      <c r="CH72" s="65"/>
      <c r="CI72" s="65"/>
      <c r="CJ72" s="23"/>
      <c r="CK72" s="65"/>
      <c r="CL72" s="65"/>
      <c r="CM72" s="65"/>
      <c r="CN72" s="65"/>
      <c r="CO72" s="65"/>
      <c r="CP72" s="23"/>
      <c r="CQ72" s="65"/>
      <c r="CR72" s="65"/>
      <c r="CS72" s="65"/>
      <c r="CT72" s="65"/>
      <c r="CU72" s="65"/>
    </row>
    <row r="73" spans="1:99" s="6" customFormat="1">
      <c r="A73" s="11" t="s">
        <v>9</v>
      </c>
      <c r="B73" s="14" t="s">
        <v>0</v>
      </c>
      <c r="C73" s="62">
        <f>SUM(C74:C88)</f>
        <v>112</v>
      </c>
      <c r="D73" s="62">
        <f>SUM(D74:D88)</f>
        <v>58</v>
      </c>
      <c r="E73" s="62">
        <f t="shared" si="2"/>
        <v>170</v>
      </c>
      <c r="F73" s="62">
        <f>SUM(F74:F88)</f>
        <v>55</v>
      </c>
      <c r="G73" s="62">
        <f t="shared" si="3"/>
        <v>115</v>
      </c>
      <c r="H73" s="52"/>
      <c r="I73" s="63">
        <v>0</v>
      </c>
      <c r="J73" s="62">
        <f>SUM(J74:J88)</f>
        <v>0</v>
      </c>
      <c r="K73" s="62">
        <f>SUM(K74:K88)</f>
        <v>0</v>
      </c>
      <c r="L73" s="62">
        <v>0</v>
      </c>
      <c r="M73" s="62">
        <f>SUM(M74:M88)</f>
        <v>0</v>
      </c>
      <c r="N73" s="53"/>
      <c r="O73" s="62">
        <f>SUM(O74:O88)</f>
        <v>102</v>
      </c>
      <c r="P73" s="62">
        <f>SUM(P74:P88)</f>
        <v>257</v>
      </c>
      <c r="Q73" s="62">
        <f>SUM(Q74:Q88)</f>
        <v>359</v>
      </c>
      <c r="R73" s="62">
        <f>SUM(R74:R88)</f>
        <v>199</v>
      </c>
      <c r="S73" s="62">
        <f>SUM(S74:S88)</f>
        <v>160</v>
      </c>
      <c r="T73" s="53"/>
      <c r="U73" s="52">
        <f>SUM(U74:U88)</f>
        <v>21</v>
      </c>
      <c r="V73" s="52">
        <f>SUM(V74:V88)</f>
        <v>300</v>
      </c>
      <c r="W73" s="52">
        <f>SUM(W74:W88)</f>
        <v>321</v>
      </c>
      <c r="X73" s="52">
        <f>SUM(X74:X88)</f>
        <v>256</v>
      </c>
      <c r="Y73" s="52">
        <f>SUM(Y74:Y88)</f>
        <v>65</v>
      </c>
    </row>
    <row r="74" spans="1:99">
      <c r="A74" s="8" t="s">
        <v>9</v>
      </c>
      <c r="B74" s="20" t="s">
        <v>112</v>
      </c>
      <c r="C74" s="34">
        <v>5</v>
      </c>
      <c r="D74" s="34">
        <v>2</v>
      </c>
      <c r="E74" s="34">
        <f t="shared" si="2"/>
        <v>7</v>
      </c>
      <c r="F74" s="34">
        <v>1</v>
      </c>
      <c r="G74" s="34">
        <f t="shared" si="3"/>
        <v>6</v>
      </c>
      <c r="H74" s="17"/>
      <c r="I74" s="51">
        <v>0</v>
      </c>
      <c r="J74" s="34">
        <v>0</v>
      </c>
      <c r="K74" s="27">
        <f t="shared" ref="K74:K88" si="34">SUM(I74:J74)</f>
        <v>0</v>
      </c>
      <c r="L74" s="34">
        <v>0</v>
      </c>
      <c r="M74" s="27">
        <f t="shared" ref="M74:M88" si="35">K74-L74</f>
        <v>0</v>
      </c>
      <c r="N74" s="18"/>
      <c r="O74" s="34">
        <v>10</v>
      </c>
      <c r="P74" s="34">
        <v>23</v>
      </c>
      <c r="Q74" s="34">
        <f t="shared" ref="Q74:Q88" si="36">SUM(O74:P74)</f>
        <v>33</v>
      </c>
      <c r="R74" s="34">
        <v>20</v>
      </c>
      <c r="S74" s="34">
        <f t="shared" ref="S74:S88" si="37">Q74-R74</f>
        <v>13</v>
      </c>
      <c r="T74" s="18"/>
      <c r="U74" s="34">
        <v>0</v>
      </c>
      <c r="V74" s="34">
        <v>35</v>
      </c>
      <c r="W74" s="34">
        <f t="shared" ref="W74:W88" si="38">SUM(U74:V74)</f>
        <v>35</v>
      </c>
      <c r="X74" s="34">
        <v>30</v>
      </c>
      <c r="Y74" s="34">
        <f t="shared" ref="Y74:Y88" si="39">W74-X74</f>
        <v>5</v>
      </c>
    </row>
    <row r="75" spans="1:99">
      <c r="A75" s="8" t="s">
        <v>9</v>
      </c>
      <c r="B75" s="20" t="s">
        <v>39</v>
      </c>
      <c r="C75" s="34">
        <v>1</v>
      </c>
      <c r="D75" s="34">
        <v>0</v>
      </c>
      <c r="E75" s="27">
        <f t="shared" si="2"/>
        <v>1</v>
      </c>
      <c r="F75" s="34">
        <v>1</v>
      </c>
      <c r="G75" s="27">
        <f t="shared" si="3"/>
        <v>0</v>
      </c>
      <c r="H75" s="17"/>
      <c r="I75" s="51">
        <v>0</v>
      </c>
      <c r="J75" s="34">
        <v>0</v>
      </c>
      <c r="K75" s="34">
        <f t="shared" si="34"/>
        <v>0</v>
      </c>
      <c r="L75" s="34">
        <v>0</v>
      </c>
      <c r="M75" s="34">
        <f t="shared" si="35"/>
        <v>0</v>
      </c>
      <c r="N75" s="18"/>
      <c r="O75" s="34">
        <v>1</v>
      </c>
      <c r="P75" s="34">
        <v>6</v>
      </c>
      <c r="Q75" s="34">
        <f t="shared" si="36"/>
        <v>7</v>
      </c>
      <c r="R75" s="34">
        <v>6</v>
      </c>
      <c r="S75" s="34">
        <f t="shared" si="37"/>
        <v>1</v>
      </c>
      <c r="T75" s="18"/>
      <c r="U75" s="34">
        <v>0</v>
      </c>
      <c r="V75" s="34">
        <v>9</v>
      </c>
      <c r="W75" s="34">
        <f t="shared" si="38"/>
        <v>9</v>
      </c>
      <c r="X75" s="34">
        <v>9</v>
      </c>
      <c r="Y75" s="34">
        <f t="shared" si="39"/>
        <v>0</v>
      </c>
    </row>
    <row r="76" spans="1:99">
      <c r="A76" s="8" t="s">
        <v>9</v>
      </c>
      <c r="B76" s="20" t="s">
        <v>113</v>
      </c>
      <c r="C76" s="34">
        <v>3</v>
      </c>
      <c r="D76" s="34">
        <v>2</v>
      </c>
      <c r="E76" s="34">
        <f t="shared" si="2"/>
        <v>5</v>
      </c>
      <c r="F76" s="34">
        <v>4</v>
      </c>
      <c r="G76" s="34">
        <f t="shared" si="3"/>
        <v>1</v>
      </c>
      <c r="H76" s="17"/>
      <c r="I76" s="51">
        <v>0</v>
      </c>
      <c r="J76" s="34">
        <v>0</v>
      </c>
      <c r="K76" s="34">
        <f t="shared" si="34"/>
        <v>0</v>
      </c>
      <c r="L76" s="34">
        <v>0</v>
      </c>
      <c r="M76" s="34">
        <f t="shared" si="35"/>
        <v>0</v>
      </c>
      <c r="N76" s="18"/>
      <c r="O76" s="27">
        <v>1</v>
      </c>
      <c r="P76" s="27">
        <v>16</v>
      </c>
      <c r="Q76" s="27">
        <f t="shared" si="36"/>
        <v>17</v>
      </c>
      <c r="R76" s="34">
        <v>15</v>
      </c>
      <c r="S76" s="27">
        <f t="shared" si="37"/>
        <v>2</v>
      </c>
      <c r="T76" s="18"/>
      <c r="U76" s="34">
        <v>1</v>
      </c>
      <c r="V76" s="34">
        <v>14</v>
      </c>
      <c r="W76" s="34">
        <f t="shared" si="38"/>
        <v>15</v>
      </c>
      <c r="X76" s="34">
        <v>15</v>
      </c>
      <c r="Y76" s="34">
        <f t="shared" si="39"/>
        <v>0</v>
      </c>
    </row>
    <row r="77" spans="1:99">
      <c r="A77" s="8" t="s">
        <v>9</v>
      </c>
      <c r="B77" s="20" t="s">
        <v>40</v>
      </c>
      <c r="C77" s="34">
        <v>1</v>
      </c>
      <c r="D77" s="34">
        <v>0</v>
      </c>
      <c r="E77" s="27">
        <f t="shared" ref="E77:E140" si="40">SUM(C77:D77)</f>
        <v>1</v>
      </c>
      <c r="F77" s="34">
        <v>1</v>
      </c>
      <c r="G77" s="27">
        <f t="shared" ref="G77:G140" si="41">E77-F77</f>
        <v>0</v>
      </c>
      <c r="H77" s="17"/>
      <c r="I77" s="51">
        <v>0</v>
      </c>
      <c r="J77" s="34">
        <v>0</v>
      </c>
      <c r="K77" s="34">
        <f t="shared" si="34"/>
        <v>0</v>
      </c>
      <c r="L77" s="34">
        <v>0</v>
      </c>
      <c r="M77" s="34">
        <f t="shared" si="35"/>
        <v>0</v>
      </c>
      <c r="N77" s="18"/>
      <c r="O77" s="34">
        <v>1</v>
      </c>
      <c r="P77" s="34">
        <v>1</v>
      </c>
      <c r="Q77" s="34">
        <f t="shared" si="36"/>
        <v>2</v>
      </c>
      <c r="R77" s="34">
        <v>1</v>
      </c>
      <c r="S77" s="34">
        <f t="shared" si="37"/>
        <v>1</v>
      </c>
      <c r="T77" s="18"/>
      <c r="U77" s="34">
        <v>0</v>
      </c>
      <c r="V77" s="34">
        <v>1</v>
      </c>
      <c r="W77" s="34">
        <f t="shared" si="38"/>
        <v>1</v>
      </c>
      <c r="X77" s="34">
        <v>1</v>
      </c>
      <c r="Y77" s="34">
        <f t="shared" si="39"/>
        <v>0</v>
      </c>
    </row>
    <row r="78" spans="1:99">
      <c r="A78" s="8" t="s">
        <v>9</v>
      </c>
      <c r="B78" s="20" t="s">
        <v>114</v>
      </c>
      <c r="C78" s="34">
        <v>0</v>
      </c>
      <c r="D78" s="34">
        <v>2</v>
      </c>
      <c r="E78" s="34">
        <f t="shared" si="40"/>
        <v>2</v>
      </c>
      <c r="F78" s="34">
        <v>1</v>
      </c>
      <c r="G78" s="34">
        <f t="shared" si="41"/>
        <v>1</v>
      </c>
      <c r="H78" s="17"/>
      <c r="I78" s="51">
        <v>0</v>
      </c>
      <c r="J78" s="34">
        <v>0</v>
      </c>
      <c r="K78" s="34">
        <f t="shared" si="34"/>
        <v>0</v>
      </c>
      <c r="L78" s="34">
        <v>0</v>
      </c>
      <c r="M78" s="34">
        <f t="shared" si="35"/>
        <v>0</v>
      </c>
      <c r="N78" s="18"/>
      <c r="O78" s="34">
        <v>1</v>
      </c>
      <c r="P78" s="34">
        <v>18</v>
      </c>
      <c r="Q78" s="34">
        <f t="shared" si="36"/>
        <v>19</v>
      </c>
      <c r="R78" s="34">
        <v>8</v>
      </c>
      <c r="S78" s="34">
        <f t="shared" si="37"/>
        <v>11</v>
      </c>
      <c r="T78" s="18"/>
      <c r="U78" s="27">
        <v>0</v>
      </c>
      <c r="V78" s="27">
        <v>14</v>
      </c>
      <c r="W78" s="27">
        <f t="shared" si="38"/>
        <v>14</v>
      </c>
      <c r="X78" s="27">
        <v>12</v>
      </c>
      <c r="Y78" s="17">
        <f t="shared" si="39"/>
        <v>2</v>
      </c>
    </row>
    <row r="79" spans="1:99">
      <c r="A79" s="8" t="s">
        <v>9</v>
      </c>
      <c r="B79" s="20" t="s">
        <v>41</v>
      </c>
      <c r="C79" s="34">
        <v>8</v>
      </c>
      <c r="D79" s="34">
        <v>1</v>
      </c>
      <c r="E79" s="34">
        <f t="shared" si="40"/>
        <v>9</v>
      </c>
      <c r="F79" s="34">
        <v>9</v>
      </c>
      <c r="G79" s="34">
        <f t="shared" si="41"/>
        <v>0</v>
      </c>
      <c r="H79" s="17"/>
      <c r="I79" s="51">
        <v>0</v>
      </c>
      <c r="J79" s="34">
        <v>0</v>
      </c>
      <c r="K79" s="27">
        <f t="shared" si="34"/>
        <v>0</v>
      </c>
      <c r="L79" s="34">
        <v>0</v>
      </c>
      <c r="M79" s="27">
        <f t="shared" si="35"/>
        <v>0</v>
      </c>
      <c r="N79" s="18"/>
      <c r="O79" s="34">
        <v>10</v>
      </c>
      <c r="P79" s="34">
        <v>26</v>
      </c>
      <c r="Q79" s="34">
        <f t="shared" si="36"/>
        <v>36</v>
      </c>
      <c r="R79" s="34">
        <v>23</v>
      </c>
      <c r="S79" s="34">
        <f t="shared" si="37"/>
        <v>13</v>
      </c>
      <c r="T79" s="18"/>
      <c r="U79" s="34">
        <v>2</v>
      </c>
      <c r="V79" s="34">
        <v>22</v>
      </c>
      <c r="W79" s="34">
        <f t="shared" si="38"/>
        <v>24</v>
      </c>
      <c r="X79" s="34">
        <v>23</v>
      </c>
      <c r="Y79" s="34">
        <f t="shared" si="39"/>
        <v>1</v>
      </c>
      <c r="BN79" s="3"/>
    </row>
    <row r="80" spans="1:99">
      <c r="A80" s="8" t="s">
        <v>9</v>
      </c>
      <c r="B80" s="20" t="s">
        <v>115</v>
      </c>
      <c r="C80" s="34">
        <v>24</v>
      </c>
      <c r="D80" s="34">
        <v>38</v>
      </c>
      <c r="E80" s="27">
        <f t="shared" si="40"/>
        <v>62</v>
      </c>
      <c r="F80" s="34">
        <v>18</v>
      </c>
      <c r="G80" s="27">
        <f t="shared" si="41"/>
        <v>44</v>
      </c>
      <c r="H80" s="17"/>
      <c r="I80" s="51">
        <v>0</v>
      </c>
      <c r="J80" s="34">
        <v>0</v>
      </c>
      <c r="K80" s="34">
        <f t="shared" si="34"/>
        <v>0</v>
      </c>
      <c r="L80" s="34">
        <v>0</v>
      </c>
      <c r="M80" s="34">
        <f t="shared" si="35"/>
        <v>0</v>
      </c>
      <c r="N80" s="18"/>
      <c r="O80" s="34">
        <v>17</v>
      </c>
      <c r="P80" s="34">
        <v>56</v>
      </c>
      <c r="Q80" s="34">
        <f t="shared" si="36"/>
        <v>73</v>
      </c>
      <c r="R80" s="34">
        <v>18</v>
      </c>
      <c r="S80" s="34">
        <f t="shared" si="37"/>
        <v>55</v>
      </c>
      <c r="T80" s="18"/>
      <c r="U80" s="34">
        <v>5</v>
      </c>
      <c r="V80" s="34">
        <v>84</v>
      </c>
      <c r="W80" s="34">
        <f t="shared" si="38"/>
        <v>89</v>
      </c>
      <c r="X80" s="34">
        <v>43</v>
      </c>
      <c r="Y80" s="34">
        <f t="shared" si="39"/>
        <v>46</v>
      </c>
      <c r="BN80" s="3"/>
    </row>
    <row r="81" spans="1:99">
      <c r="A81" s="8" t="s">
        <v>9</v>
      </c>
      <c r="B81" s="20" t="s">
        <v>116</v>
      </c>
      <c r="C81" s="34">
        <v>9</v>
      </c>
      <c r="D81" s="34">
        <v>2</v>
      </c>
      <c r="E81" s="34">
        <f t="shared" si="40"/>
        <v>11</v>
      </c>
      <c r="F81" s="34">
        <v>1</v>
      </c>
      <c r="G81" s="34">
        <f t="shared" si="41"/>
        <v>10</v>
      </c>
      <c r="H81" s="17"/>
      <c r="I81" s="51">
        <v>0</v>
      </c>
      <c r="J81" s="34">
        <v>0</v>
      </c>
      <c r="K81" s="34">
        <f t="shared" si="34"/>
        <v>0</v>
      </c>
      <c r="L81" s="34">
        <v>0</v>
      </c>
      <c r="M81" s="34">
        <f t="shared" si="35"/>
        <v>0</v>
      </c>
      <c r="N81" s="18"/>
      <c r="O81" s="27">
        <v>1</v>
      </c>
      <c r="P81" s="27">
        <v>11</v>
      </c>
      <c r="Q81" s="27">
        <f t="shared" si="36"/>
        <v>12</v>
      </c>
      <c r="R81" s="34">
        <v>12</v>
      </c>
      <c r="S81" s="27">
        <f t="shared" si="37"/>
        <v>0</v>
      </c>
      <c r="T81" s="18"/>
      <c r="U81" s="34">
        <v>0</v>
      </c>
      <c r="V81" s="34">
        <v>14</v>
      </c>
      <c r="W81" s="34">
        <f t="shared" si="38"/>
        <v>14</v>
      </c>
      <c r="X81" s="34">
        <v>13</v>
      </c>
      <c r="Y81" s="34">
        <f t="shared" si="39"/>
        <v>1</v>
      </c>
      <c r="BN81" s="3"/>
    </row>
    <row r="82" spans="1:99">
      <c r="A82" s="8" t="s">
        <v>9</v>
      </c>
      <c r="B82" s="20" t="s">
        <v>117</v>
      </c>
      <c r="C82" s="34">
        <v>3</v>
      </c>
      <c r="D82" s="34">
        <v>1</v>
      </c>
      <c r="E82" s="27">
        <f t="shared" si="40"/>
        <v>4</v>
      </c>
      <c r="F82" s="34">
        <v>1</v>
      </c>
      <c r="G82" s="27">
        <f t="shared" si="41"/>
        <v>3</v>
      </c>
      <c r="H82" s="17"/>
      <c r="I82" s="51">
        <v>0</v>
      </c>
      <c r="J82" s="34">
        <v>0</v>
      </c>
      <c r="K82" s="34">
        <f t="shared" si="34"/>
        <v>0</v>
      </c>
      <c r="L82" s="34">
        <v>0</v>
      </c>
      <c r="M82" s="34">
        <f t="shared" si="35"/>
        <v>0</v>
      </c>
      <c r="N82" s="18"/>
      <c r="O82" s="34">
        <v>4</v>
      </c>
      <c r="P82" s="34">
        <v>17</v>
      </c>
      <c r="Q82" s="34">
        <f t="shared" si="36"/>
        <v>21</v>
      </c>
      <c r="R82" s="34">
        <v>19</v>
      </c>
      <c r="S82" s="34">
        <f t="shared" si="37"/>
        <v>2</v>
      </c>
      <c r="T82" s="18"/>
      <c r="U82" s="34">
        <v>1</v>
      </c>
      <c r="V82" s="34">
        <v>2</v>
      </c>
      <c r="W82" s="34">
        <f t="shared" si="38"/>
        <v>3</v>
      </c>
      <c r="X82" s="34">
        <v>3</v>
      </c>
      <c r="Y82" s="34">
        <f t="shared" si="39"/>
        <v>0</v>
      </c>
      <c r="BN82" s="3"/>
    </row>
    <row r="83" spans="1:99">
      <c r="A83" s="8" t="s">
        <v>9</v>
      </c>
      <c r="B83" s="20" t="s">
        <v>118</v>
      </c>
      <c r="C83" s="34">
        <v>5</v>
      </c>
      <c r="D83" s="34">
        <v>2</v>
      </c>
      <c r="E83" s="34">
        <f t="shared" si="40"/>
        <v>7</v>
      </c>
      <c r="F83" s="34">
        <v>5</v>
      </c>
      <c r="G83" s="34">
        <f t="shared" si="41"/>
        <v>2</v>
      </c>
      <c r="H83" s="17"/>
      <c r="I83" s="51">
        <v>0</v>
      </c>
      <c r="J83" s="34">
        <v>0</v>
      </c>
      <c r="K83" s="34">
        <f t="shared" si="34"/>
        <v>0</v>
      </c>
      <c r="L83" s="34">
        <v>0</v>
      </c>
      <c r="M83" s="34">
        <f t="shared" si="35"/>
        <v>0</v>
      </c>
      <c r="N83" s="18"/>
      <c r="O83" s="34">
        <v>1</v>
      </c>
      <c r="P83" s="34">
        <v>10</v>
      </c>
      <c r="Q83" s="34">
        <f t="shared" si="36"/>
        <v>11</v>
      </c>
      <c r="R83" s="34">
        <v>11</v>
      </c>
      <c r="S83" s="34">
        <f t="shared" si="37"/>
        <v>0</v>
      </c>
      <c r="T83" s="18"/>
      <c r="U83" s="27">
        <v>1</v>
      </c>
      <c r="V83" s="27">
        <v>17</v>
      </c>
      <c r="W83" s="27">
        <f t="shared" si="38"/>
        <v>18</v>
      </c>
      <c r="X83" s="27">
        <v>18</v>
      </c>
      <c r="Y83" s="17">
        <f t="shared" si="39"/>
        <v>0</v>
      </c>
      <c r="BN83" s="3"/>
    </row>
    <row r="84" spans="1:99">
      <c r="A84" s="8" t="s">
        <v>9</v>
      </c>
      <c r="B84" s="20" t="s">
        <v>119</v>
      </c>
      <c r="C84" s="34">
        <v>34</v>
      </c>
      <c r="D84" s="34">
        <v>3</v>
      </c>
      <c r="E84" s="34">
        <f t="shared" si="40"/>
        <v>37</v>
      </c>
      <c r="F84" s="34">
        <v>5</v>
      </c>
      <c r="G84" s="34">
        <f t="shared" si="41"/>
        <v>32</v>
      </c>
      <c r="H84" s="17"/>
      <c r="I84" s="51">
        <v>0</v>
      </c>
      <c r="J84" s="34">
        <v>0</v>
      </c>
      <c r="K84" s="27">
        <f t="shared" si="34"/>
        <v>0</v>
      </c>
      <c r="L84" s="34">
        <v>0</v>
      </c>
      <c r="M84" s="27">
        <f t="shared" si="35"/>
        <v>0</v>
      </c>
      <c r="N84" s="18"/>
      <c r="O84" s="34">
        <v>38</v>
      </c>
      <c r="P84" s="34">
        <v>31</v>
      </c>
      <c r="Q84" s="34">
        <f t="shared" si="36"/>
        <v>69</v>
      </c>
      <c r="R84" s="34">
        <v>30</v>
      </c>
      <c r="S84" s="34">
        <f t="shared" si="37"/>
        <v>39</v>
      </c>
      <c r="T84" s="18"/>
      <c r="U84" s="34">
        <v>7</v>
      </c>
      <c r="V84" s="34">
        <v>34</v>
      </c>
      <c r="W84" s="34">
        <f t="shared" si="38"/>
        <v>41</v>
      </c>
      <c r="X84" s="34">
        <v>40</v>
      </c>
      <c r="Y84" s="34">
        <f t="shared" si="39"/>
        <v>1</v>
      </c>
      <c r="BN84" s="3"/>
    </row>
    <row r="85" spans="1:99">
      <c r="A85" s="8" t="s">
        <v>9</v>
      </c>
      <c r="B85" s="20" t="s">
        <v>120</v>
      </c>
      <c r="C85" s="34">
        <v>18</v>
      </c>
      <c r="D85" s="34">
        <v>5</v>
      </c>
      <c r="E85" s="27">
        <f t="shared" si="40"/>
        <v>23</v>
      </c>
      <c r="F85" s="34">
        <v>8</v>
      </c>
      <c r="G85" s="27">
        <f t="shared" si="41"/>
        <v>15</v>
      </c>
      <c r="H85" s="17"/>
      <c r="I85" s="51">
        <v>0</v>
      </c>
      <c r="J85" s="34">
        <v>0</v>
      </c>
      <c r="K85" s="34">
        <f t="shared" si="34"/>
        <v>0</v>
      </c>
      <c r="L85" s="34">
        <v>0</v>
      </c>
      <c r="M85" s="34">
        <f t="shared" si="35"/>
        <v>0</v>
      </c>
      <c r="N85" s="18"/>
      <c r="O85" s="34">
        <v>10</v>
      </c>
      <c r="P85" s="34">
        <v>23</v>
      </c>
      <c r="Q85" s="34">
        <f t="shared" si="36"/>
        <v>33</v>
      </c>
      <c r="R85" s="34">
        <v>22</v>
      </c>
      <c r="S85" s="34">
        <f t="shared" si="37"/>
        <v>11</v>
      </c>
      <c r="T85" s="18"/>
      <c r="U85" s="34">
        <v>4</v>
      </c>
      <c r="V85" s="34">
        <v>20</v>
      </c>
      <c r="W85" s="34">
        <f t="shared" si="38"/>
        <v>24</v>
      </c>
      <c r="X85" s="34">
        <v>20</v>
      </c>
      <c r="Y85" s="34">
        <f t="shared" si="39"/>
        <v>4</v>
      </c>
      <c r="BN85" s="3"/>
    </row>
    <row r="86" spans="1:99">
      <c r="A86" s="8" t="s">
        <v>9</v>
      </c>
      <c r="B86" s="20" t="s">
        <v>121</v>
      </c>
      <c r="C86" s="34">
        <v>0</v>
      </c>
      <c r="D86" s="34">
        <v>0</v>
      </c>
      <c r="E86" s="34">
        <f t="shared" si="40"/>
        <v>0</v>
      </c>
      <c r="F86" s="34">
        <v>0</v>
      </c>
      <c r="G86" s="34">
        <f t="shared" si="41"/>
        <v>0</v>
      </c>
      <c r="H86" s="17"/>
      <c r="I86" s="51">
        <v>0</v>
      </c>
      <c r="J86" s="34">
        <v>0</v>
      </c>
      <c r="K86" s="34">
        <f t="shared" si="34"/>
        <v>0</v>
      </c>
      <c r="L86" s="34">
        <v>0</v>
      </c>
      <c r="M86" s="34">
        <f t="shared" si="35"/>
        <v>0</v>
      </c>
      <c r="N86" s="18"/>
      <c r="O86" s="27">
        <v>0</v>
      </c>
      <c r="P86" s="27">
        <v>2</v>
      </c>
      <c r="Q86" s="27">
        <f t="shared" si="36"/>
        <v>2</v>
      </c>
      <c r="R86" s="34">
        <v>1</v>
      </c>
      <c r="S86" s="27">
        <f t="shared" si="37"/>
        <v>1</v>
      </c>
      <c r="T86" s="18"/>
      <c r="U86" s="34">
        <v>0</v>
      </c>
      <c r="V86" s="34">
        <v>9</v>
      </c>
      <c r="W86" s="34">
        <f t="shared" si="38"/>
        <v>9</v>
      </c>
      <c r="X86" s="34">
        <v>7</v>
      </c>
      <c r="Y86" s="34">
        <f t="shared" si="39"/>
        <v>2</v>
      </c>
      <c r="BN86" s="3"/>
    </row>
    <row r="87" spans="1:99">
      <c r="A87" s="8" t="s">
        <v>9</v>
      </c>
      <c r="B87" s="20" t="s">
        <v>122</v>
      </c>
      <c r="C87" s="34">
        <v>1</v>
      </c>
      <c r="D87" s="34">
        <v>0</v>
      </c>
      <c r="E87" s="27">
        <f t="shared" si="40"/>
        <v>1</v>
      </c>
      <c r="F87" s="34">
        <v>0</v>
      </c>
      <c r="G87" s="27">
        <f t="shared" si="41"/>
        <v>1</v>
      </c>
      <c r="H87" s="17"/>
      <c r="I87" s="51">
        <v>0</v>
      </c>
      <c r="J87" s="34">
        <v>0</v>
      </c>
      <c r="K87" s="34">
        <f t="shared" si="34"/>
        <v>0</v>
      </c>
      <c r="L87" s="34">
        <v>0</v>
      </c>
      <c r="M87" s="34">
        <f t="shared" si="35"/>
        <v>0</v>
      </c>
      <c r="N87" s="18"/>
      <c r="O87" s="34">
        <v>7</v>
      </c>
      <c r="P87" s="34">
        <v>11</v>
      </c>
      <c r="Q87" s="34">
        <f t="shared" si="36"/>
        <v>18</v>
      </c>
      <c r="R87" s="34">
        <v>10</v>
      </c>
      <c r="S87" s="34">
        <f t="shared" si="37"/>
        <v>8</v>
      </c>
      <c r="T87" s="18"/>
      <c r="U87" s="34">
        <v>0</v>
      </c>
      <c r="V87" s="34">
        <v>25</v>
      </c>
      <c r="W87" s="34">
        <f t="shared" si="38"/>
        <v>25</v>
      </c>
      <c r="X87" s="34">
        <v>22</v>
      </c>
      <c r="Y87" s="34">
        <f t="shared" si="39"/>
        <v>3</v>
      </c>
      <c r="BN87" s="3"/>
    </row>
    <row r="88" spans="1:99">
      <c r="A88" s="21" t="s">
        <v>9</v>
      </c>
      <c r="B88" s="22" t="s">
        <v>123</v>
      </c>
      <c r="C88" s="35">
        <v>0</v>
      </c>
      <c r="D88" s="35">
        <v>0</v>
      </c>
      <c r="E88" s="35">
        <f t="shared" si="40"/>
        <v>0</v>
      </c>
      <c r="F88" s="35">
        <v>0</v>
      </c>
      <c r="G88" s="35">
        <f t="shared" si="41"/>
        <v>0</v>
      </c>
      <c r="H88" s="37"/>
      <c r="I88" s="38">
        <v>0</v>
      </c>
      <c r="J88" s="35">
        <v>0</v>
      </c>
      <c r="K88" s="35">
        <f t="shared" si="34"/>
        <v>0</v>
      </c>
      <c r="L88" s="35">
        <v>0</v>
      </c>
      <c r="M88" s="35">
        <f t="shared" si="35"/>
        <v>0</v>
      </c>
      <c r="N88" s="36"/>
      <c r="O88" s="35">
        <v>0</v>
      </c>
      <c r="P88" s="35">
        <v>6</v>
      </c>
      <c r="Q88" s="35">
        <f t="shared" si="36"/>
        <v>6</v>
      </c>
      <c r="R88" s="35">
        <v>3</v>
      </c>
      <c r="S88" s="35">
        <f t="shared" si="37"/>
        <v>3</v>
      </c>
      <c r="T88" s="36"/>
      <c r="U88" s="35">
        <v>0</v>
      </c>
      <c r="V88" s="35">
        <v>0</v>
      </c>
      <c r="W88" s="35">
        <f t="shared" si="38"/>
        <v>0</v>
      </c>
      <c r="X88" s="35">
        <v>0</v>
      </c>
      <c r="Y88" s="37">
        <f t="shared" si="39"/>
        <v>0</v>
      </c>
      <c r="BW88" s="8"/>
      <c r="BX88" s="20"/>
      <c r="BY88" s="65"/>
      <c r="BZ88" s="65"/>
      <c r="CA88" s="65"/>
      <c r="CB88" s="65"/>
      <c r="CC88" s="65"/>
      <c r="CD88" s="23"/>
      <c r="CE88" s="65"/>
      <c r="CF88" s="65"/>
      <c r="CG88" s="65"/>
      <c r="CH88" s="65"/>
      <c r="CI88" s="65"/>
      <c r="CJ88" s="23"/>
      <c r="CK88" s="65"/>
      <c r="CL88" s="65"/>
      <c r="CM88" s="65"/>
      <c r="CN88" s="65"/>
      <c r="CO88" s="65"/>
      <c r="CP88" s="23"/>
      <c r="CQ88" s="65"/>
      <c r="CR88" s="65"/>
      <c r="CS88" s="65"/>
      <c r="CT88" s="65"/>
      <c r="CU88" s="65"/>
    </row>
    <row r="89" spans="1:99" s="6" customFormat="1">
      <c r="A89" s="11" t="s">
        <v>10</v>
      </c>
      <c r="B89" s="14" t="s">
        <v>0</v>
      </c>
      <c r="C89" s="15">
        <f>SUM(C90:C102)</f>
        <v>61</v>
      </c>
      <c r="D89" s="15">
        <f>SUM(D90:D102)</f>
        <v>38</v>
      </c>
      <c r="E89" s="15">
        <f t="shared" si="40"/>
        <v>99</v>
      </c>
      <c r="F89" s="15">
        <f>SUM(F90:F102)</f>
        <v>42</v>
      </c>
      <c r="G89" s="15">
        <f t="shared" si="41"/>
        <v>57</v>
      </c>
      <c r="H89" s="17"/>
      <c r="I89" s="49">
        <f>SUM(I90:I102)</f>
        <v>0</v>
      </c>
      <c r="J89" s="15">
        <f>SUM(J90:J102)</f>
        <v>0</v>
      </c>
      <c r="K89" s="17">
        <f>SUM(K90:K102)</f>
        <v>0</v>
      </c>
      <c r="L89" s="15">
        <f>SUM(L90:L102)</f>
        <v>0</v>
      </c>
      <c r="M89" s="17">
        <f>SUM(M90:M102)</f>
        <v>0</v>
      </c>
      <c r="N89" s="18"/>
      <c r="O89" s="15">
        <f>SUM(O90:O102)</f>
        <v>99</v>
      </c>
      <c r="P89" s="15">
        <f>SUM(P90:P102)</f>
        <v>175</v>
      </c>
      <c r="Q89" s="15">
        <f>SUM(Q90:Q102)</f>
        <v>274</v>
      </c>
      <c r="R89" s="15">
        <f>SUM(R90:R102)</f>
        <v>193</v>
      </c>
      <c r="S89" s="15">
        <f>SUM(S90:S102)</f>
        <v>81</v>
      </c>
      <c r="T89" s="18"/>
      <c r="U89" s="15">
        <f>SUM(U90:U102)</f>
        <v>25</v>
      </c>
      <c r="V89" s="15">
        <f>SUM(V90:V102)</f>
        <v>148</v>
      </c>
      <c r="W89" s="15">
        <f>SUM(W90:W102)</f>
        <v>173</v>
      </c>
      <c r="X89" s="15">
        <f>SUM(X90:X102)</f>
        <v>155</v>
      </c>
      <c r="Y89" s="15">
        <f>SUM(Y90:Y102)</f>
        <v>18</v>
      </c>
      <c r="BN89" s="64"/>
    </row>
    <row r="90" spans="1:99">
      <c r="A90" s="8" t="s">
        <v>10</v>
      </c>
      <c r="B90" s="20" t="s">
        <v>42</v>
      </c>
      <c r="C90" s="34">
        <v>0</v>
      </c>
      <c r="D90" s="34">
        <v>0</v>
      </c>
      <c r="E90" s="27">
        <f t="shared" si="40"/>
        <v>0</v>
      </c>
      <c r="F90" s="34">
        <v>0</v>
      </c>
      <c r="G90" s="27">
        <f t="shared" si="41"/>
        <v>0</v>
      </c>
      <c r="H90" s="17"/>
      <c r="I90" s="51">
        <v>0</v>
      </c>
      <c r="J90" s="34">
        <v>0</v>
      </c>
      <c r="K90" s="34">
        <f t="shared" ref="K90:K102" si="42">SUM(I90:J90)</f>
        <v>0</v>
      </c>
      <c r="L90" s="34">
        <v>0</v>
      </c>
      <c r="M90" s="34">
        <f t="shared" ref="M90:M102" si="43">K90-L90</f>
        <v>0</v>
      </c>
      <c r="N90" s="18"/>
      <c r="O90" s="34">
        <v>0</v>
      </c>
      <c r="P90" s="34">
        <v>19</v>
      </c>
      <c r="Q90" s="34">
        <f t="shared" ref="Q90:Q102" si="44">SUM(O90:P90)</f>
        <v>19</v>
      </c>
      <c r="R90" s="34">
        <v>13</v>
      </c>
      <c r="S90" s="34">
        <f t="shared" ref="S90:S102" si="45">Q90-R90</f>
        <v>6</v>
      </c>
      <c r="T90" s="18"/>
      <c r="U90" s="34">
        <v>0</v>
      </c>
      <c r="V90" s="34">
        <v>1</v>
      </c>
      <c r="W90" s="34">
        <f t="shared" ref="W90:W102" si="46">SUM(U90:V90)</f>
        <v>1</v>
      </c>
      <c r="X90" s="34"/>
      <c r="Y90" s="34">
        <f t="shared" ref="Y90:Y102" si="47">W90-X90</f>
        <v>1</v>
      </c>
      <c r="BN90" s="3"/>
    </row>
    <row r="91" spans="1:99">
      <c r="A91" s="8" t="s">
        <v>10</v>
      </c>
      <c r="B91" s="20" t="s">
        <v>124</v>
      </c>
      <c r="C91" s="34">
        <v>7</v>
      </c>
      <c r="D91" s="34">
        <v>12</v>
      </c>
      <c r="E91" s="34">
        <f t="shared" si="40"/>
        <v>19</v>
      </c>
      <c r="F91" s="34">
        <v>7</v>
      </c>
      <c r="G91" s="34">
        <f t="shared" si="41"/>
        <v>12</v>
      </c>
      <c r="H91" s="17"/>
      <c r="I91" s="51">
        <v>0</v>
      </c>
      <c r="J91" s="34">
        <v>0</v>
      </c>
      <c r="K91" s="34">
        <f t="shared" si="42"/>
        <v>0</v>
      </c>
      <c r="L91" s="34">
        <v>0</v>
      </c>
      <c r="M91" s="34">
        <f t="shared" si="43"/>
        <v>0</v>
      </c>
      <c r="N91" s="18"/>
      <c r="O91" s="27">
        <v>2</v>
      </c>
      <c r="P91" s="34">
        <v>4</v>
      </c>
      <c r="Q91" s="27">
        <f t="shared" si="44"/>
        <v>6</v>
      </c>
      <c r="R91" s="34">
        <v>4</v>
      </c>
      <c r="S91" s="27">
        <f t="shared" si="45"/>
        <v>2</v>
      </c>
      <c r="T91" s="18"/>
      <c r="U91" s="34">
        <v>1</v>
      </c>
      <c r="V91" s="34">
        <v>13</v>
      </c>
      <c r="W91" s="34">
        <f t="shared" si="46"/>
        <v>14</v>
      </c>
      <c r="X91" s="34">
        <v>12</v>
      </c>
      <c r="Y91" s="34">
        <f t="shared" si="47"/>
        <v>2</v>
      </c>
      <c r="BN91" s="3"/>
    </row>
    <row r="92" spans="1:99">
      <c r="A92" s="8" t="s">
        <v>10</v>
      </c>
      <c r="B92" s="20" t="s">
        <v>125</v>
      </c>
      <c r="C92" s="34">
        <v>5</v>
      </c>
      <c r="D92" s="34">
        <v>1</v>
      </c>
      <c r="E92" s="27">
        <f t="shared" si="40"/>
        <v>6</v>
      </c>
      <c r="F92" s="34">
        <v>0</v>
      </c>
      <c r="G92" s="27">
        <f t="shared" si="41"/>
        <v>6</v>
      </c>
      <c r="H92" s="17"/>
      <c r="I92" s="51">
        <v>0</v>
      </c>
      <c r="J92" s="34">
        <v>0</v>
      </c>
      <c r="K92" s="34">
        <f t="shared" si="42"/>
        <v>0</v>
      </c>
      <c r="L92" s="34">
        <v>0</v>
      </c>
      <c r="M92" s="34">
        <f t="shared" si="43"/>
        <v>0</v>
      </c>
      <c r="N92" s="18"/>
      <c r="O92" s="34">
        <v>25</v>
      </c>
      <c r="P92" s="34">
        <v>17</v>
      </c>
      <c r="Q92" s="34">
        <f t="shared" si="44"/>
        <v>42</v>
      </c>
      <c r="R92" s="34">
        <v>32</v>
      </c>
      <c r="S92" s="34">
        <f t="shared" si="45"/>
        <v>10</v>
      </c>
      <c r="T92" s="18"/>
      <c r="U92" s="34">
        <v>3</v>
      </c>
      <c r="V92" s="34">
        <v>12</v>
      </c>
      <c r="W92" s="34">
        <f t="shared" si="46"/>
        <v>15</v>
      </c>
      <c r="X92" s="34">
        <v>13</v>
      </c>
      <c r="Y92" s="34">
        <f t="shared" si="47"/>
        <v>2</v>
      </c>
      <c r="BN92" s="3"/>
    </row>
    <row r="93" spans="1:99">
      <c r="A93" s="8" t="s">
        <v>10</v>
      </c>
      <c r="B93" s="20" t="s">
        <v>126</v>
      </c>
      <c r="C93" s="34">
        <v>0</v>
      </c>
      <c r="D93" s="34">
        <v>0</v>
      </c>
      <c r="E93" s="34">
        <f t="shared" si="40"/>
        <v>0</v>
      </c>
      <c r="F93" s="34">
        <v>0</v>
      </c>
      <c r="G93" s="34">
        <f t="shared" si="41"/>
        <v>0</v>
      </c>
      <c r="H93" s="17"/>
      <c r="I93" s="51">
        <v>0</v>
      </c>
      <c r="J93" s="34">
        <v>0</v>
      </c>
      <c r="K93" s="34">
        <f t="shared" si="42"/>
        <v>0</v>
      </c>
      <c r="L93" s="34">
        <v>0</v>
      </c>
      <c r="M93" s="34">
        <f t="shared" si="43"/>
        <v>0</v>
      </c>
      <c r="N93" s="18"/>
      <c r="O93" s="34">
        <v>1</v>
      </c>
      <c r="P93" s="34">
        <v>5</v>
      </c>
      <c r="Q93" s="34">
        <f t="shared" si="44"/>
        <v>6</v>
      </c>
      <c r="R93" s="34">
        <v>5</v>
      </c>
      <c r="S93" s="34">
        <f t="shared" si="45"/>
        <v>1</v>
      </c>
      <c r="T93" s="18"/>
      <c r="U93" s="27">
        <v>0</v>
      </c>
      <c r="V93" s="27">
        <v>3</v>
      </c>
      <c r="W93" s="27">
        <f t="shared" si="46"/>
        <v>3</v>
      </c>
      <c r="X93" s="27">
        <v>3</v>
      </c>
      <c r="Y93" s="17">
        <f t="shared" si="47"/>
        <v>0</v>
      </c>
      <c r="BN93" s="3"/>
    </row>
    <row r="94" spans="1:99">
      <c r="A94" s="8" t="s">
        <v>10</v>
      </c>
      <c r="B94" s="20" t="s">
        <v>127</v>
      </c>
      <c r="C94" s="34">
        <v>0</v>
      </c>
      <c r="D94" s="34">
        <v>0</v>
      </c>
      <c r="E94" s="34">
        <f t="shared" si="40"/>
        <v>0</v>
      </c>
      <c r="F94" s="34">
        <v>0</v>
      </c>
      <c r="G94" s="34">
        <f t="shared" si="41"/>
        <v>0</v>
      </c>
      <c r="H94" s="17"/>
      <c r="I94" s="51">
        <v>0</v>
      </c>
      <c r="J94" s="34">
        <v>0</v>
      </c>
      <c r="K94" s="27">
        <f t="shared" si="42"/>
        <v>0</v>
      </c>
      <c r="L94" s="34">
        <v>0</v>
      </c>
      <c r="M94" s="27">
        <f t="shared" si="43"/>
        <v>0</v>
      </c>
      <c r="N94" s="18"/>
      <c r="O94" s="34">
        <v>4</v>
      </c>
      <c r="P94" s="34">
        <v>3</v>
      </c>
      <c r="Q94" s="34">
        <f t="shared" si="44"/>
        <v>7</v>
      </c>
      <c r="R94" s="34">
        <v>4</v>
      </c>
      <c r="S94" s="34">
        <f t="shared" si="45"/>
        <v>3</v>
      </c>
      <c r="T94" s="18"/>
      <c r="U94" s="34">
        <v>1</v>
      </c>
      <c r="V94" s="34">
        <v>6</v>
      </c>
      <c r="W94" s="34">
        <f t="shared" si="46"/>
        <v>7</v>
      </c>
      <c r="X94" s="34">
        <v>7</v>
      </c>
      <c r="Y94" s="34">
        <f t="shared" si="47"/>
        <v>0</v>
      </c>
      <c r="BN94" s="3"/>
    </row>
    <row r="95" spans="1:99">
      <c r="A95" s="8" t="s">
        <v>10</v>
      </c>
      <c r="B95" s="20" t="s">
        <v>128</v>
      </c>
      <c r="C95" s="34">
        <v>10</v>
      </c>
      <c r="D95" s="34">
        <v>7</v>
      </c>
      <c r="E95" s="27">
        <f t="shared" si="40"/>
        <v>17</v>
      </c>
      <c r="F95" s="34">
        <v>8</v>
      </c>
      <c r="G95" s="27">
        <f t="shared" si="41"/>
        <v>9</v>
      </c>
      <c r="H95" s="17"/>
      <c r="I95" s="51">
        <v>0</v>
      </c>
      <c r="J95" s="34">
        <v>0</v>
      </c>
      <c r="K95" s="34">
        <f t="shared" si="42"/>
        <v>0</v>
      </c>
      <c r="L95" s="34">
        <v>0</v>
      </c>
      <c r="M95" s="34">
        <f t="shared" si="43"/>
        <v>0</v>
      </c>
      <c r="N95" s="18"/>
      <c r="O95" s="34">
        <v>21</v>
      </c>
      <c r="P95" s="34">
        <v>26</v>
      </c>
      <c r="Q95" s="34">
        <f t="shared" si="44"/>
        <v>47</v>
      </c>
      <c r="R95" s="34">
        <v>33</v>
      </c>
      <c r="S95" s="34">
        <f t="shared" si="45"/>
        <v>14</v>
      </c>
      <c r="T95" s="18"/>
      <c r="U95" s="34">
        <v>4</v>
      </c>
      <c r="V95" s="34">
        <v>19</v>
      </c>
      <c r="W95" s="34">
        <f t="shared" si="46"/>
        <v>23</v>
      </c>
      <c r="X95" s="34">
        <v>23</v>
      </c>
      <c r="Y95" s="34">
        <f t="shared" si="47"/>
        <v>0</v>
      </c>
      <c r="BN95" s="3"/>
    </row>
    <row r="96" spans="1:99">
      <c r="A96" s="8" t="s">
        <v>10</v>
      </c>
      <c r="B96" s="20" t="s">
        <v>129</v>
      </c>
      <c r="C96" s="34">
        <v>0</v>
      </c>
      <c r="D96" s="34">
        <v>1</v>
      </c>
      <c r="E96" s="34">
        <f t="shared" si="40"/>
        <v>1</v>
      </c>
      <c r="F96" s="34">
        <v>1</v>
      </c>
      <c r="G96" s="34">
        <f t="shared" si="41"/>
        <v>0</v>
      </c>
      <c r="H96" s="17"/>
      <c r="I96" s="51">
        <v>0</v>
      </c>
      <c r="J96" s="34">
        <v>0</v>
      </c>
      <c r="K96" s="34">
        <f t="shared" si="42"/>
        <v>0</v>
      </c>
      <c r="L96" s="34">
        <v>0</v>
      </c>
      <c r="M96" s="34">
        <f t="shared" si="43"/>
        <v>0</v>
      </c>
      <c r="N96" s="18"/>
      <c r="O96" s="27">
        <v>1</v>
      </c>
      <c r="P96" s="34">
        <v>7</v>
      </c>
      <c r="Q96" s="27">
        <f t="shared" si="44"/>
        <v>8</v>
      </c>
      <c r="R96" s="34">
        <v>7</v>
      </c>
      <c r="S96" s="27">
        <f t="shared" si="45"/>
        <v>1</v>
      </c>
      <c r="T96" s="18"/>
      <c r="U96" s="34">
        <v>3</v>
      </c>
      <c r="V96" s="34">
        <v>12</v>
      </c>
      <c r="W96" s="34">
        <f t="shared" si="46"/>
        <v>15</v>
      </c>
      <c r="X96" s="34">
        <v>15</v>
      </c>
      <c r="Y96" s="34">
        <f t="shared" si="47"/>
        <v>0</v>
      </c>
      <c r="BN96" s="3"/>
    </row>
    <row r="97" spans="1:99">
      <c r="A97" s="8" t="s">
        <v>10</v>
      </c>
      <c r="B97" s="20" t="s">
        <v>43</v>
      </c>
      <c r="C97" s="34">
        <v>13</v>
      </c>
      <c r="D97" s="34">
        <v>6</v>
      </c>
      <c r="E97" s="27">
        <f t="shared" si="40"/>
        <v>19</v>
      </c>
      <c r="F97" s="34">
        <v>8</v>
      </c>
      <c r="G97" s="27">
        <f t="shared" si="41"/>
        <v>11</v>
      </c>
      <c r="H97" s="17"/>
      <c r="I97" s="51">
        <v>0</v>
      </c>
      <c r="J97" s="34">
        <v>0</v>
      </c>
      <c r="K97" s="34">
        <f t="shared" si="42"/>
        <v>0</v>
      </c>
      <c r="L97" s="34">
        <v>0</v>
      </c>
      <c r="M97" s="34">
        <f t="shared" si="43"/>
        <v>0</v>
      </c>
      <c r="N97" s="18"/>
      <c r="O97" s="34">
        <v>13</v>
      </c>
      <c r="P97" s="34">
        <v>28</v>
      </c>
      <c r="Q97" s="34">
        <f t="shared" si="44"/>
        <v>41</v>
      </c>
      <c r="R97" s="34">
        <v>30</v>
      </c>
      <c r="S97" s="34">
        <f t="shared" si="45"/>
        <v>11</v>
      </c>
      <c r="T97" s="18"/>
      <c r="U97" s="34">
        <v>7</v>
      </c>
      <c r="V97" s="34">
        <v>20</v>
      </c>
      <c r="W97" s="34">
        <f t="shared" si="46"/>
        <v>27</v>
      </c>
      <c r="X97" s="34">
        <v>26</v>
      </c>
      <c r="Y97" s="34">
        <f t="shared" si="47"/>
        <v>1</v>
      </c>
      <c r="BN97" s="3"/>
    </row>
    <row r="98" spans="1:99">
      <c r="A98" s="8" t="s">
        <v>10</v>
      </c>
      <c r="B98" s="20" t="s">
        <v>130</v>
      </c>
      <c r="C98" s="34">
        <v>21</v>
      </c>
      <c r="D98" s="34">
        <v>2</v>
      </c>
      <c r="E98" s="34">
        <f t="shared" si="40"/>
        <v>23</v>
      </c>
      <c r="F98" s="34">
        <v>12</v>
      </c>
      <c r="G98" s="34">
        <f t="shared" si="41"/>
        <v>11</v>
      </c>
      <c r="H98" s="17"/>
      <c r="I98" s="51">
        <v>0</v>
      </c>
      <c r="J98" s="34">
        <v>0</v>
      </c>
      <c r="K98" s="34">
        <f t="shared" si="42"/>
        <v>0</v>
      </c>
      <c r="L98" s="34">
        <v>0</v>
      </c>
      <c r="M98" s="34">
        <f t="shared" si="43"/>
        <v>0</v>
      </c>
      <c r="N98" s="18"/>
      <c r="O98" s="34">
        <v>12</v>
      </c>
      <c r="P98" s="34">
        <v>20</v>
      </c>
      <c r="Q98" s="34">
        <f t="shared" si="44"/>
        <v>32</v>
      </c>
      <c r="R98" s="34">
        <v>20</v>
      </c>
      <c r="S98" s="34">
        <f t="shared" si="45"/>
        <v>12</v>
      </c>
      <c r="T98" s="18"/>
      <c r="U98" s="27">
        <v>1</v>
      </c>
      <c r="V98" s="27">
        <v>33</v>
      </c>
      <c r="W98" s="27">
        <f t="shared" si="46"/>
        <v>34</v>
      </c>
      <c r="X98" s="27">
        <v>28</v>
      </c>
      <c r="Y98" s="17">
        <f t="shared" si="47"/>
        <v>6</v>
      </c>
      <c r="BN98" s="3"/>
    </row>
    <row r="99" spans="1:99">
      <c r="A99" s="8" t="s">
        <v>10</v>
      </c>
      <c r="B99" s="20" t="s">
        <v>131</v>
      </c>
      <c r="C99" s="34">
        <v>0</v>
      </c>
      <c r="D99" s="34">
        <v>1</v>
      </c>
      <c r="E99" s="34">
        <f t="shared" si="40"/>
        <v>1</v>
      </c>
      <c r="F99" s="34">
        <v>0</v>
      </c>
      <c r="G99" s="34">
        <f t="shared" si="41"/>
        <v>1</v>
      </c>
      <c r="H99" s="17"/>
      <c r="I99" s="51">
        <v>0</v>
      </c>
      <c r="J99" s="34">
        <v>0</v>
      </c>
      <c r="K99" s="27">
        <f t="shared" si="42"/>
        <v>0</v>
      </c>
      <c r="L99" s="34">
        <v>0</v>
      </c>
      <c r="M99" s="27">
        <f t="shared" si="43"/>
        <v>0</v>
      </c>
      <c r="N99" s="18"/>
      <c r="O99" s="34">
        <v>8</v>
      </c>
      <c r="P99" s="34">
        <v>16</v>
      </c>
      <c r="Q99" s="34">
        <f t="shared" si="44"/>
        <v>24</v>
      </c>
      <c r="R99" s="34">
        <v>17</v>
      </c>
      <c r="S99" s="34">
        <f t="shared" si="45"/>
        <v>7</v>
      </c>
      <c r="T99" s="18"/>
      <c r="U99" s="34">
        <v>3</v>
      </c>
      <c r="V99" s="34">
        <v>13</v>
      </c>
      <c r="W99" s="34">
        <f t="shared" si="46"/>
        <v>16</v>
      </c>
      <c r="X99" s="34">
        <v>12</v>
      </c>
      <c r="Y99" s="34">
        <f t="shared" si="47"/>
        <v>4</v>
      </c>
    </row>
    <row r="100" spans="1:99">
      <c r="A100" s="8" t="s">
        <v>10</v>
      </c>
      <c r="B100" s="20" t="s">
        <v>44</v>
      </c>
      <c r="C100" s="34">
        <v>0</v>
      </c>
      <c r="D100" s="34">
        <v>2</v>
      </c>
      <c r="E100" s="27">
        <f t="shared" si="40"/>
        <v>2</v>
      </c>
      <c r="F100" s="34">
        <v>2</v>
      </c>
      <c r="G100" s="27">
        <f t="shared" si="41"/>
        <v>0</v>
      </c>
      <c r="H100" s="17"/>
      <c r="I100" s="51">
        <v>0</v>
      </c>
      <c r="J100" s="34">
        <v>0</v>
      </c>
      <c r="K100" s="34">
        <f t="shared" si="42"/>
        <v>0</v>
      </c>
      <c r="L100" s="34">
        <v>0</v>
      </c>
      <c r="M100" s="34">
        <f t="shared" si="43"/>
        <v>0</v>
      </c>
      <c r="N100" s="18"/>
      <c r="O100" s="34">
        <v>3</v>
      </c>
      <c r="P100" s="34">
        <v>6</v>
      </c>
      <c r="Q100" s="34">
        <f t="shared" si="44"/>
        <v>9</v>
      </c>
      <c r="R100" s="34">
        <v>8</v>
      </c>
      <c r="S100" s="34">
        <f t="shared" si="45"/>
        <v>1</v>
      </c>
      <c r="T100" s="18"/>
      <c r="U100" s="34">
        <v>0</v>
      </c>
      <c r="V100" s="34"/>
      <c r="W100" s="34">
        <f t="shared" si="46"/>
        <v>0</v>
      </c>
      <c r="X100" s="34"/>
      <c r="Y100" s="34">
        <f t="shared" si="47"/>
        <v>0</v>
      </c>
    </row>
    <row r="101" spans="1:99">
      <c r="A101" s="8" t="s">
        <v>10</v>
      </c>
      <c r="B101" s="20" t="s">
        <v>45</v>
      </c>
      <c r="C101" s="34">
        <v>3</v>
      </c>
      <c r="D101" s="34">
        <v>2</v>
      </c>
      <c r="E101" s="34">
        <f t="shared" si="40"/>
        <v>5</v>
      </c>
      <c r="F101" s="34">
        <v>2</v>
      </c>
      <c r="G101" s="34">
        <f t="shared" si="41"/>
        <v>3</v>
      </c>
      <c r="H101" s="17"/>
      <c r="I101" s="51">
        <v>0</v>
      </c>
      <c r="J101" s="34">
        <v>0</v>
      </c>
      <c r="K101" s="34">
        <f t="shared" si="42"/>
        <v>0</v>
      </c>
      <c r="L101" s="34">
        <v>0</v>
      </c>
      <c r="M101" s="34">
        <f t="shared" si="43"/>
        <v>0</v>
      </c>
      <c r="N101" s="18"/>
      <c r="O101" s="27">
        <v>5</v>
      </c>
      <c r="P101" s="34">
        <v>8</v>
      </c>
      <c r="Q101" s="27">
        <f t="shared" si="44"/>
        <v>13</v>
      </c>
      <c r="R101" s="34">
        <v>8</v>
      </c>
      <c r="S101" s="27">
        <f t="shared" si="45"/>
        <v>5</v>
      </c>
      <c r="T101" s="18"/>
      <c r="U101" s="34">
        <v>2</v>
      </c>
      <c r="V101" s="34">
        <v>6</v>
      </c>
      <c r="W101" s="34">
        <f t="shared" si="46"/>
        <v>8</v>
      </c>
      <c r="X101" s="34">
        <v>8</v>
      </c>
      <c r="Y101" s="34">
        <f t="shared" si="47"/>
        <v>0</v>
      </c>
    </row>
    <row r="102" spans="1:99">
      <c r="A102" s="21" t="s">
        <v>10</v>
      </c>
      <c r="B102" s="22" t="s">
        <v>46</v>
      </c>
      <c r="C102" s="35">
        <v>2</v>
      </c>
      <c r="D102" s="35">
        <v>4</v>
      </c>
      <c r="E102" s="35">
        <f t="shared" si="40"/>
        <v>6</v>
      </c>
      <c r="F102" s="35">
        <v>2</v>
      </c>
      <c r="G102" s="35">
        <f t="shared" si="41"/>
        <v>4</v>
      </c>
      <c r="H102" s="37"/>
      <c r="I102" s="38">
        <v>0</v>
      </c>
      <c r="J102" s="35">
        <v>0</v>
      </c>
      <c r="K102" s="35">
        <f t="shared" si="42"/>
        <v>0</v>
      </c>
      <c r="L102" s="35">
        <v>0</v>
      </c>
      <c r="M102" s="35">
        <f t="shared" si="43"/>
        <v>0</v>
      </c>
      <c r="N102" s="36"/>
      <c r="O102" s="35">
        <v>4</v>
      </c>
      <c r="P102" s="35">
        <v>16</v>
      </c>
      <c r="Q102" s="35">
        <f t="shared" si="44"/>
        <v>20</v>
      </c>
      <c r="R102" s="35">
        <v>12</v>
      </c>
      <c r="S102" s="35">
        <f t="shared" si="45"/>
        <v>8</v>
      </c>
      <c r="T102" s="36"/>
      <c r="U102" s="35">
        <v>0</v>
      </c>
      <c r="V102" s="35">
        <v>10</v>
      </c>
      <c r="W102" s="35">
        <f t="shared" si="46"/>
        <v>10</v>
      </c>
      <c r="X102" s="35">
        <v>8</v>
      </c>
      <c r="Y102" s="37">
        <f t="shared" si="47"/>
        <v>2</v>
      </c>
      <c r="BW102" s="8"/>
      <c r="BX102" s="20"/>
      <c r="BY102" s="65"/>
      <c r="BZ102" s="65"/>
      <c r="CA102" s="65"/>
      <c r="CB102" s="65"/>
      <c r="CC102" s="65"/>
      <c r="CD102" s="23"/>
      <c r="CE102" s="65"/>
      <c r="CF102" s="65"/>
      <c r="CG102" s="65"/>
      <c r="CH102" s="65"/>
      <c r="CI102" s="65"/>
      <c r="CJ102" s="23"/>
      <c r="CK102" s="65"/>
      <c r="CL102" s="65"/>
      <c r="CM102" s="65"/>
      <c r="CN102" s="65"/>
      <c r="CO102" s="65"/>
      <c r="CP102" s="23"/>
      <c r="CQ102" s="65"/>
      <c r="CR102" s="65"/>
      <c r="CS102" s="65"/>
      <c r="CT102" s="65"/>
      <c r="CU102" s="65"/>
    </row>
    <row r="103" spans="1:99" s="6" customFormat="1">
      <c r="A103" s="11" t="s">
        <v>11</v>
      </c>
      <c r="B103" s="14" t="s">
        <v>0</v>
      </c>
      <c r="C103" s="15">
        <f>SUM(C104:C107)</f>
        <v>69</v>
      </c>
      <c r="D103" s="15">
        <f>SUM(D104:D107)</f>
        <v>55</v>
      </c>
      <c r="E103" s="15">
        <f t="shared" si="40"/>
        <v>124</v>
      </c>
      <c r="F103" s="15">
        <f>SUM(F104:F107)</f>
        <v>68</v>
      </c>
      <c r="G103" s="15">
        <f t="shared" si="41"/>
        <v>56</v>
      </c>
      <c r="H103" s="17"/>
      <c r="I103" s="49">
        <f>SUM(I104:I107)</f>
        <v>0</v>
      </c>
      <c r="J103" s="15">
        <f>SUM(J104:J107)</f>
        <v>0</v>
      </c>
      <c r="K103" s="15">
        <f>SUM(K104:K107)</f>
        <v>0</v>
      </c>
      <c r="L103" s="15">
        <f>SUM(L104:L107)</f>
        <v>0</v>
      </c>
      <c r="M103" s="15">
        <f>SUM(M104:M107)</f>
        <v>0</v>
      </c>
      <c r="N103" s="18"/>
      <c r="O103" s="15">
        <f>SUM(O104:O107)</f>
        <v>69</v>
      </c>
      <c r="P103" s="15">
        <f>SUM(P104:P107)</f>
        <v>154</v>
      </c>
      <c r="Q103" s="15">
        <f>SUM(Q104:Q107)</f>
        <v>223</v>
      </c>
      <c r="R103" s="15">
        <f>SUM(R104:R107)</f>
        <v>142</v>
      </c>
      <c r="S103" s="15">
        <f>SUM(S104:S107)</f>
        <v>81</v>
      </c>
      <c r="T103" s="18"/>
      <c r="U103" s="17">
        <f>SUM(U104:U107)</f>
        <v>29</v>
      </c>
      <c r="V103" s="17">
        <f>SUM(V104:V107)</f>
        <v>204</v>
      </c>
      <c r="W103" s="17">
        <f>SUM(W104:W107)</f>
        <v>233</v>
      </c>
      <c r="X103" s="17">
        <f>SUM(X104:X107)</f>
        <v>205</v>
      </c>
      <c r="Y103" s="17">
        <f>SUM(Y104:Y107)</f>
        <v>28</v>
      </c>
    </row>
    <row r="104" spans="1:99">
      <c r="A104" s="8" t="s">
        <v>11</v>
      </c>
      <c r="B104" s="20" t="s">
        <v>47</v>
      </c>
      <c r="C104" s="34">
        <v>2</v>
      </c>
      <c r="D104" s="34">
        <v>0</v>
      </c>
      <c r="E104" s="34">
        <f t="shared" si="40"/>
        <v>2</v>
      </c>
      <c r="F104" s="34">
        <v>0</v>
      </c>
      <c r="G104" s="34">
        <f t="shared" si="41"/>
        <v>2</v>
      </c>
      <c r="H104" s="17"/>
      <c r="I104" s="51">
        <v>0</v>
      </c>
      <c r="J104" s="34">
        <v>0</v>
      </c>
      <c r="K104" s="27">
        <f t="shared" ref="K104:K107" si="48">SUM(I104:J104)</f>
        <v>0</v>
      </c>
      <c r="L104" s="34">
        <v>0</v>
      </c>
      <c r="M104" s="27">
        <f t="shared" ref="M104:M107" si="49">K104-L104</f>
        <v>0</v>
      </c>
      <c r="N104" s="18"/>
      <c r="O104" s="34">
        <v>4</v>
      </c>
      <c r="P104" s="34">
        <v>11</v>
      </c>
      <c r="Q104" s="34">
        <f t="shared" ref="Q104:Q107" si="50">SUM(O104:P104)</f>
        <v>15</v>
      </c>
      <c r="R104" s="34">
        <v>8</v>
      </c>
      <c r="S104" s="34">
        <f t="shared" ref="S104:S107" si="51">Q104-R104</f>
        <v>7</v>
      </c>
      <c r="T104" s="18"/>
      <c r="U104" s="34">
        <v>3</v>
      </c>
      <c r="V104" s="34">
        <v>8</v>
      </c>
      <c r="W104" s="34">
        <f t="shared" ref="W104:W107" si="52">SUM(U104:V104)</f>
        <v>11</v>
      </c>
      <c r="X104" s="34">
        <v>8</v>
      </c>
      <c r="Y104" s="34">
        <f t="shared" ref="Y104:Y107" si="53">W104-X104</f>
        <v>3</v>
      </c>
    </row>
    <row r="105" spans="1:99">
      <c r="A105" s="8" t="s">
        <v>11</v>
      </c>
      <c r="B105" s="20" t="s">
        <v>132</v>
      </c>
      <c r="C105" s="34">
        <v>11</v>
      </c>
      <c r="D105" s="34">
        <v>14</v>
      </c>
      <c r="E105" s="27">
        <f t="shared" si="40"/>
        <v>25</v>
      </c>
      <c r="F105" s="34">
        <v>8</v>
      </c>
      <c r="G105" s="27">
        <f t="shared" si="41"/>
        <v>17</v>
      </c>
      <c r="H105" s="17"/>
      <c r="I105" s="51">
        <v>0</v>
      </c>
      <c r="J105" s="34">
        <v>0</v>
      </c>
      <c r="K105" s="34">
        <f t="shared" si="48"/>
        <v>0</v>
      </c>
      <c r="L105" s="34">
        <v>0</v>
      </c>
      <c r="M105" s="34">
        <f t="shared" si="49"/>
        <v>0</v>
      </c>
      <c r="N105" s="18"/>
      <c r="O105" s="34">
        <v>24</v>
      </c>
      <c r="P105" s="34">
        <v>33</v>
      </c>
      <c r="Q105" s="34">
        <f t="shared" si="50"/>
        <v>57</v>
      </c>
      <c r="R105" s="34">
        <v>30</v>
      </c>
      <c r="S105" s="34">
        <f t="shared" si="51"/>
        <v>27</v>
      </c>
      <c r="T105" s="18"/>
      <c r="U105" s="34">
        <v>13</v>
      </c>
      <c r="V105" s="34">
        <v>54</v>
      </c>
      <c r="W105" s="34">
        <f t="shared" si="52"/>
        <v>67</v>
      </c>
      <c r="X105" s="34">
        <v>53</v>
      </c>
      <c r="Y105" s="34">
        <f t="shared" si="53"/>
        <v>14</v>
      </c>
    </row>
    <row r="106" spans="1:99">
      <c r="A106" s="8" t="s">
        <v>11</v>
      </c>
      <c r="B106" s="20" t="s">
        <v>133</v>
      </c>
      <c r="C106" s="34">
        <v>6</v>
      </c>
      <c r="D106" s="34">
        <v>7</v>
      </c>
      <c r="E106" s="34">
        <f t="shared" si="40"/>
        <v>13</v>
      </c>
      <c r="F106" s="34">
        <v>9</v>
      </c>
      <c r="G106" s="34">
        <f t="shared" si="41"/>
        <v>4</v>
      </c>
      <c r="H106" s="17"/>
      <c r="I106" s="51">
        <v>0</v>
      </c>
      <c r="J106" s="34">
        <v>0</v>
      </c>
      <c r="K106" s="34">
        <f t="shared" si="48"/>
        <v>0</v>
      </c>
      <c r="L106" s="34">
        <v>0</v>
      </c>
      <c r="M106" s="34">
        <f t="shared" si="49"/>
        <v>0</v>
      </c>
      <c r="N106" s="18"/>
      <c r="O106" s="27">
        <v>8</v>
      </c>
      <c r="P106" s="27">
        <v>21</v>
      </c>
      <c r="Q106" s="27">
        <f t="shared" si="50"/>
        <v>29</v>
      </c>
      <c r="R106" s="34">
        <v>24</v>
      </c>
      <c r="S106" s="27">
        <f t="shared" si="51"/>
        <v>5</v>
      </c>
      <c r="T106" s="18"/>
      <c r="U106" s="34">
        <v>4</v>
      </c>
      <c r="V106" s="34">
        <v>22</v>
      </c>
      <c r="W106" s="34">
        <f t="shared" si="52"/>
        <v>26</v>
      </c>
      <c r="X106" s="34">
        <v>22</v>
      </c>
      <c r="Y106" s="34">
        <f t="shared" si="53"/>
        <v>4</v>
      </c>
    </row>
    <row r="107" spans="1:99">
      <c r="A107" s="8" t="s">
        <v>11</v>
      </c>
      <c r="B107" s="20" t="s">
        <v>134</v>
      </c>
      <c r="C107" s="34">
        <v>50</v>
      </c>
      <c r="D107" s="34">
        <v>34</v>
      </c>
      <c r="E107" s="27">
        <f t="shared" si="40"/>
        <v>84</v>
      </c>
      <c r="F107" s="34">
        <v>51</v>
      </c>
      <c r="G107" s="27">
        <f t="shared" si="41"/>
        <v>33</v>
      </c>
      <c r="H107" s="17"/>
      <c r="I107" s="51">
        <v>0</v>
      </c>
      <c r="J107" s="34">
        <v>0</v>
      </c>
      <c r="K107" s="34">
        <f t="shared" si="48"/>
        <v>0</v>
      </c>
      <c r="L107" s="34">
        <v>0</v>
      </c>
      <c r="M107" s="34">
        <f t="shared" si="49"/>
        <v>0</v>
      </c>
      <c r="N107" s="18"/>
      <c r="O107" s="34">
        <v>33</v>
      </c>
      <c r="P107" s="34">
        <v>89</v>
      </c>
      <c r="Q107" s="34">
        <f t="shared" si="50"/>
        <v>122</v>
      </c>
      <c r="R107" s="34">
        <v>80</v>
      </c>
      <c r="S107" s="34">
        <f t="shared" si="51"/>
        <v>42</v>
      </c>
      <c r="T107" s="18"/>
      <c r="U107" s="34">
        <v>9</v>
      </c>
      <c r="V107" s="34">
        <v>120</v>
      </c>
      <c r="W107" s="34">
        <f t="shared" si="52"/>
        <v>129</v>
      </c>
      <c r="X107" s="34">
        <v>122</v>
      </c>
      <c r="Y107" s="34">
        <f t="shared" si="53"/>
        <v>7</v>
      </c>
    </row>
    <row r="108" spans="1:99" s="6" customFormat="1">
      <c r="A108" s="8" t="s">
        <v>13</v>
      </c>
      <c r="B108" s="20" t="s">
        <v>0</v>
      </c>
      <c r="C108" s="34">
        <f>SUM(C109:C117)</f>
        <v>168</v>
      </c>
      <c r="D108" s="34">
        <f t="shared" ref="D108:Y108" si="54">SUM(D109:D117)</f>
        <v>109</v>
      </c>
      <c r="E108" s="34">
        <f t="shared" si="54"/>
        <v>277</v>
      </c>
      <c r="F108" s="34">
        <f t="shared" si="54"/>
        <v>140</v>
      </c>
      <c r="G108" s="34">
        <f t="shared" si="54"/>
        <v>137</v>
      </c>
      <c r="H108" s="17"/>
      <c r="I108" s="51">
        <f t="shared" si="54"/>
        <v>0</v>
      </c>
      <c r="J108" s="34">
        <f t="shared" si="54"/>
        <v>0</v>
      </c>
      <c r="K108" s="34">
        <f t="shared" si="54"/>
        <v>0</v>
      </c>
      <c r="L108" s="34">
        <f t="shared" si="54"/>
        <v>0</v>
      </c>
      <c r="M108" s="34">
        <f t="shared" si="54"/>
        <v>0</v>
      </c>
      <c r="N108" s="18"/>
      <c r="O108" s="34">
        <f t="shared" si="54"/>
        <v>94</v>
      </c>
      <c r="P108" s="34">
        <f t="shared" si="54"/>
        <v>195</v>
      </c>
      <c r="Q108" s="34">
        <f t="shared" si="54"/>
        <v>289</v>
      </c>
      <c r="R108" s="34">
        <f t="shared" si="54"/>
        <v>169</v>
      </c>
      <c r="S108" s="34">
        <f t="shared" si="54"/>
        <v>120</v>
      </c>
      <c r="T108" s="18"/>
      <c r="U108" s="27">
        <f t="shared" si="54"/>
        <v>42</v>
      </c>
      <c r="V108" s="27">
        <f t="shared" si="54"/>
        <v>226</v>
      </c>
      <c r="W108" s="27">
        <f t="shared" si="54"/>
        <v>268</v>
      </c>
      <c r="X108" s="27">
        <f t="shared" si="54"/>
        <v>213</v>
      </c>
      <c r="Y108" s="17">
        <f t="shared" si="54"/>
        <v>55</v>
      </c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1:99">
      <c r="A109" s="8" t="s">
        <v>13</v>
      </c>
      <c r="B109" s="20" t="s">
        <v>135</v>
      </c>
      <c r="C109" s="34">
        <v>19</v>
      </c>
      <c r="D109" s="34">
        <v>3</v>
      </c>
      <c r="E109" s="34">
        <f t="shared" ref="E109:E117" si="55">SUM(C109:D109)</f>
        <v>22</v>
      </c>
      <c r="F109" s="34">
        <v>0</v>
      </c>
      <c r="G109" s="34">
        <f t="shared" si="41"/>
        <v>22</v>
      </c>
      <c r="H109" s="17"/>
      <c r="I109" s="51">
        <v>0</v>
      </c>
      <c r="J109" s="34">
        <v>0</v>
      </c>
      <c r="K109" s="27">
        <f t="shared" ref="K109:K117" si="56">SUM(I109:J109)</f>
        <v>0</v>
      </c>
      <c r="L109" s="34">
        <v>0</v>
      </c>
      <c r="M109" s="27">
        <f t="shared" ref="M109:M117" si="57">K109-L109</f>
        <v>0</v>
      </c>
      <c r="N109" s="18"/>
      <c r="O109" s="34">
        <v>2</v>
      </c>
      <c r="P109" s="34">
        <v>34</v>
      </c>
      <c r="Q109" s="34">
        <f t="shared" ref="Q109:Q117" si="58">SUM(O109:P109)</f>
        <v>36</v>
      </c>
      <c r="R109" s="34">
        <v>19</v>
      </c>
      <c r="S109" s="34">
        <f t="shared" ref="S109:S117" si="59">Q109-R109</f>
        <v>17</v>
      </c>
      <c r="T109" s="18"/>
      <c r="U109" s="34">
        <v>4</v>
      </c>
      <c r="V109" s="34">
        <v>46</v>
      </c>
      <c r="W109" s="34">
        <f t="shared" ref="W109:W117" si="60">SUM(U109:V109)</f>
        <v>50</v>
      </c>
      <c r="X109" s="34">
        <v>30</v>
      </c>
      <c r="Y109" s="34">
        <f t="shared" ref="Y109:Y117" si="61">W109-X109</f>
        <v>20</v>
      </c>
    </row>
    <row r="110" spans="1:99">
      <c r="A110" s="8" t="s">
        <v>13</v>
      </c>
      <c r="B110" s="20" t="s">
        <v>136</v>
      </c>
      <c r="C110" s="34">
        <v>1</v>
      </c>
      <c r="D110" s="34">
        <v>0</v>
      </c>
      <c r="E110" s="27">
        <f t="shared" si="55"/>
        <v>1</v>
      </c>
      <c r="F110" s="34">
        <v>0</v>
      </c>
      <c r="G110" s="27">
        <f t="shared" si="41"/>
        <v>1</v>
      </c>
      <c r="H110" s="17"/>
      <c r="I110" s="51">
        <v>0</v>
      </c>
      <c r="J110" s="34">
        <v>0</v>
      </c>
      <c r="K110" s="34">
        <f t="shared" si="56"/>
        <v>0</v>
      </c>
      <c r="L110" s="34">
        <v>0</v>
      </c>
      <c r="M110" s="34">
        <f t="shared" si="57"/>
        <v>0</v>
      </c>
      <c r="N110" s="18"/>
      <c r="O110" s="34">
        <v>8</v>
      </c>
      <c r="P110" s="34">
        <v>12</v>
      </c>
      <c r="Q110" s="34">
        <f t="shared" si="58"/>
        <v>20</v>
      </c>
      <c r="R110" s="34">
        <v>9</v>
      </c>
      <c r="S110" s="34">
        <f t="shared" si="59"/>
        <v>11</v>
      </c>
      <c r="T110" s="18"/>
      <c r="U110" s="34">
        <v>8</v>
      </c>
      <c r="V110" s="34">
        <v>13</v>
      </c>
      <c r="W110" s="34">
        <f t="shared" si="60"/>
        <v>21</v>
      </c>
      <c r="X110" s="34">
        <v>19</v>
      </c>
      <c r="Y110" s="34">
        <f t="shared" si="61"/>
        <v>2</v>
      </c>
    </row>
    <row r="111" spans="1:99">
      <c r="A111" s="8" t="s">
        <v>13</v>
      </c>
      <c r="B111" s="20" t="s">
        <v>137</v>
      </c>
      <c r="C111" s="34">
        <v>14</v>
      </c>
      <c r="D111" s="34">
        <v>4</v>
      </c>
      <c r="E111" s="34">
        <f t="shared" si="55"/>
        <v>18</v>
      </c>
      <c r="F111" s="34">
        <v>1</v>
      </c>
      <c r="G111" s="34">
        <f t="shared" si="41"/>
        <v>17</v>
      </c>
      <c r="H111" s="17"/>
      <c r="I111" s="51">
        <v>0</v>
      </c>
      <c r="J111" s="34">
        <v>0</v>
      </c>
      <c r="K111" s="34">
        <f t="shared" si="56"/>
        <v>0</v>
      </c>
      <c r="L111" s="34">
        <v>0</v>
      </c>
      <c r="M111" s="34">
        <f t="shared" si="57"/>
        <v>0</v>
      </c>
      <c r="N111" s="18"/>
      <c r="O111" s="27">
        <v>1</v>
      </c>
      <c r="P111" s="27">
        <v>19</v>
      </c>
      <c r="Q111" s="27">
        <f t="shared" si="58"/>
        <v>20</v>
      </c>
      <c r="R111" s="34">
        <v>12</v>
      </c>
      <c r="S111" s="27">
        <f t="shared" si="59"/>
        <v>8</v>
      </c>
      <c r="T111" s="18"/>
      <c r="U111" s="34">
        <v>5</v>
      </c>
      <c r="V111" s="34">
        <v>17</v>
      </c>
      <c r="W111" s="34">
        <f t="shared" si="60"/>
        <v>22</v>
      </c>
      <c r="X111" s="34">
        <v>10</v>
      </c>
      <c r="Y111" s="34">
        <f t="shared" si="61"/>
        <v>12</v>
      </c>
    </row>
    <row r="112" spans="1:99">
      <c r="A112" s="8" t="s">
        <v>13</v>
      </c>
      <c r="B112" s="20" t="s">
        <v>138</v>
      </c>
      <c r="C112" s="34">
        <v>6</v>
      </c>
      <c r="D112" s="34">
        <v>4</v>
      </c>
      <c r="E112" s="27">
        <f t="shared" si="55"/>
        <v>10</v>
      </c>
      <c r="F112" s="34">
        <v>1</v>
      </c>
      <c r="G112" s="27">
        <f t="shared" si="41"/>
        <v>9</v>
      </c>
      <c r="H112" s="17"/>
      <c r="I112" s="51">
        <v>0</v>
      </c>
      <c r="J112" s="34">
        <v>0</v>
      </c>
      <c r="K112" s="34">
        <f t="shared" si="56"/>
        <v>0</v>
      </c>
      <c r="L112" s="34">
        <v>0</v>
      </c>
      <c r="M112" s="34">
        <f t="shared" si="57"/>
        <v>0</v>
      </c>
      <c r="N112" s="18"/>
      <c r="O112" s="34">
        <v>18</v>
      </c>
      <c r="P112" s="34">
        <v>35</v>
      </c>
      <c r="Q112" s="34">
        <f t="shared" si="58"/>
        <v>53</v>
      </c>
      <c r="R112" s="34">
        <v>26</v>
      </c>
      <c r="S112" s="34">
        <f t="shared" si="59"/>
        <v>27</v>
      </c>
      <c r="T112" s="18"/>
      <c r="U112" s="34">
        <v>3</v>
      </c>
      <c r="V112" s="34">
        <v>11</v>
      </c>
      <c r="W112" s="34">
        <f t="shared" si="60"/>
        <v>14</v>
      </c>
      <c r="X112" s="34">
        <v>12</v>
      </c>
      <c r="Y112" s="34">
        <f t="shared" si="61"/>
        <v>2</v>
      </c>
    </row>
    <row r="113" spans="1:99">
      <c r="A113" s="8" t="s">
        <v>13</v>
      </c>
      <c r="B113" s="20" t="s">
        <v>139</v>
      </c>
      <c r="C113" s="34">
        <v>0</v>
      </c>
      <c r="D113" s="34">
        <v>0</v>
      </c>
      <c r="E113" s="34">
        <f t="shared" si="55"/>
        <v>0</v>
      </c>
      <c r="F113" s="34">
        <v>0</v>
      </c>
      <c r="G113" s="34">
        <f t="shared" si="41"/>
        <v>0</v>
      </c>
      <c r="H113" s="17"/>
      <c r="I113" s="51">
        <v>0</v>
      </c>
      <c r="J113" s="34">
        <v>0</v>
      </c>
      <c r="K113" s="34">
        <f t="shared" si="56"/>
        <v>0</v>
      </c>
      <c r="L113" s="34">
        <v>0</v>
      </c>
      <c r="M113" s="34">
        <f t="shared" si="57"/>
        <v>0</v>
      </c>
      <c r="N113" s="18"/>
      <c r="O113" s="34">
        <v>9</v>
      </c>
      <c r="P113" s="34">
        <v>11</v>
      </c>
      <c r="Q113" s="34">
        <f t="shared" si="58"/>
        <v>20</v>
      </c>
      <c r="R113" s="34">
        <v>16</v>
      </c>
      <c r="S113" s="34">
        <f t="shared" si="59"/>
        <v>4</v>
      </c>
      <c r="T113" s="18"/>
      <c r="U113" s="27">
        <v>1</v>
      </c>
      <c r="V113" s="27">
        <v>13</v>
      </c>
      <c r="W113" s="27">
        <f t="shared" si="60"/>
        <v>14</v>
      </c>
      <c r="X113" s="27">
        <v>11</v>
      </c>
      <c r="Y113" s="17">
        <f t="shared" si="61"/>
        <v>3</v>
      </c>
    </row>
    <row r="114" spans="1:99">
      <c r="A114" s="8" t="s">
        <v>13</v>
      </c>
      <c r="B114" s="20" t="s">
        <v>140</v>
      </c>
      <c r="C114" s="34">
        <v>48</v>
      </c>
      <c r="D114" s="34">
        <v>30</v>
      </c>
      <c r="E114" s="34">
        <f t="shared" si="55"/>
        <v>78</v>
      </c>
      <c r="F114" s="34">
        <v>49</v>
      </c>
      <c r="G114" s="34">
        <f t="shared" si="41"/>
        <v>29</v>
      </c>
      <c r="H114" s="17"/>
      <c r="I114" s="51">
        <v>0</v>
      </c>
      <c r="J114" s="34">
        <v>0</v>
      </c>
      <c r="K114" s="27">
        <f t="shared" si="56"/>
        <v>0</v>
      </c>
      <c r="L114" s="34">
        <v>0</v>
      </c>
      <c r="M114" s="27">
        <f t="shared" si="57"/>
        <v>0</v>
      </c>
      <c r="N114" s="18"/>
      <c r="O114" s="34">
        <v>10</v>
      </c>
      <c r="P114" s="34">
        <v>14</v>
      </c>
      <c r="Q114" s="34">
        <f t="shared" si="58"/>
        <v>24</v>
      </c>
      <c r="R114" s="34">
        <v>17</v>
      </c>
      <c r="S114" s="34">
        <f t="shared" si="59"/>
        <v>7</v>
      </c>
      <c r="T114" s="18"/>
      <c r="U114" s="34">
        <v>6</v>
      </c>
      <c r="V114" s="34">
        <v>22</v>
      </c>
      <c r="W114" s="34">
        <f t="shared" si="60"/>
        <v>28</v>
      </c>
      <c r="X114" s="34">
        <v>23</v>
      </c>
      <c r="Y114" s="34">
        <f t="shared" si="61"/>
        <v>5</v>
      </c>
    </row>
    <row r="115" spans="1:99">
      <c r="A115" s="8" t="s">
        <v>13</v>
      </c>
      <c r="B115" s="20" t="s">
        <v>141</v>
      </c>
      <c r="C115" s="34">
        <v>60</v>
      </c>
      <c r="D115" s="34">
        <v>61</v>
      </c>
      <c r="E115" s="27">
        <f t="shared" si="55"/>
        <v>121</v>
      </c>
      <c r="F115" s="34">
        <v>88</v>
      </c>
      <c r="G115" s="27">
        <f t="shared" si="41"/>
        <v>33</v>
      </c>
      <c r="H115" s="17"/>
      <c r="I115" s="51">
        <v>0</v>
      </c>
      <c r="J115" s="34">
        <v>0</v>
      </c>
      <c r="K115" s="34">
        <f t="shared" si="56"/>
        <v>0</v>
      </c>
      <c r="L115" s="34">
        <v>0</v>
      </c>
      <c r="M115" s="34">
        <f t="shared" si="57"/>
        <v>0</v>
      </c>
      <c r="N115" s="18"/>
      <c r="O115" s="34">
        <v>12</v>
      </c>
      <c r="P115" s="34">
        <v>34</v>
      </c>
      <c r="Q115" s="34">
        <f t="shared" si="58"/>
        <v>46</v>
      </c>
      <c r="R115" s="34">
        <v>31</v>
      </c>
      <c r="S115" s="34">
        <f t="shared" si="59"/>
        <v>15</v>
      </c>
      <c r="T115" s="18"/>
      <c r="U115" s="34">
        <v>8</v>
      </c>
      <c r="V115" s="34">
        <v>57</v>
      </c>
      <c r="W115" s="34">
        <f t="shared" si="60"/>
        <v>65</v>
      </c>
      <c r="X115" s="34">
        <v>58</v>
      </c>
      <c r="Y115" s="34">
        <f t="shared" si="61"/>
        <v>7</v>
      </c>
    </row>
    <row r="116" spans="1:99">
      <c r="A116" s="8" t="s">
        <v>13</v>
      </c>
      <c r="B116" s="20" t="s">
        <v>142</v>
      </c>
      <c r="C116" s="34">
        <v>19</v>
      </c>
      <c r="D116" s="34">
        <v>5</v>
      </c>
      <c r="E116" s="34">
        <f t="shared" si="55"/>
        <v>24</v>
      </c>
      <c r="F116" s="34">
        <v>1</v>
      </c>
      <c r="G116" s="34">
        <f t="shared" si="41"/>
        <v>23</v>
      </c>
      <c r="H116" s="17"/>
      <c r="I116" s="51">
        <v>0</v>
      </c>
      <c r="J116" s="34">
        <v>0</v>
      </c>
      <c r="K116" s="34">
        <f t="shared" si="56"/>
        <v>0</v>
      </c>
      <c r="L116" s="34">
        <v>0</v>
      </c>
      <c r="M116" s="34">
        <f t="shared" si="57"/>
        <v>0</v>
      </c>
      <c r="N116" s="18"/>
      <c r="O116" s="27">
        <v>30</v>
      </c>
      <c r="P116" s="27">
        <v>20</v>
      </c>
      <c r="Q116" s="27">
        <f t="shared" si="58"/>
        <v>50</v>
      </c>
      <c r="R116" s="34">
        <v>25</v>
      </c>
      <c r="S116" s="27">
        <f t="shared" si="59"/>
        <v>25</v>
      </c>
      <c r="T116" s="18"/>
      <c r="U116" s="34">
        <v>6</v>
      </c>
      <c r="V116" s="34">
        <v>34</v>
      </c>
      <c r="W116" s="34">
        <f t="shared" si="60"/>
        <v>40</v>
      </c>
      <c r="X116" s="34">
        <v>38</v>
      </c>
      <c r="Y116" s="34">
        <f t="shared" si="61"/>
        <v>2</v>
      </c>
    </row>
    <row r="117" spans="1:99">
      <c r="A117" s="21" t="s">
        <v>13</v>
      </c>
      <c r="B117" s="22" t="s">
        <v>143</v>
      </c>
      <c r="C117" s="35">
        <v>1</v>
      </c>
      <c r="D117" s="35">
        <v>2</v>
      </c>
      <c r="E117" s="35">
        <f t="shared" si="55"/>
        <v>3</v>
      </c>
      <c r="F117" s="35">
        <v>0</v>
      </c>
      <c r="G117" s="35">
        <f t="shared" si="41"/>
        <v>3</v>
      </c>
      <c r="H117" s="37"/>
      <c r="I117" s="38">
        <v>0</v>
      </c>
      <c r="J117" s="35">
        <v>0</v>
      </c>
      <c r="K117" s="35">
        <f t="shared" si="56"/>
        <v>0</v>
      </c>
      <c r="L117" s="35">
        <v>0</v>
      </c>
      <c r="M117" s="35">
        <f t="shared" si="57"/>
        <v>0</v>
      </c>
      <c r="N117" s="36"/>
      <c r="O117" s="35">
        <v>4</v>
      </c>
      <c r="P117" s="35">
        <v>16</v>
      </c>
      <c r="Q117" s="35">
        <f t="shared" si="58"/>
        <v>20</v>
      </c>
      <c r="R117" s="35">
        <v>14</v>
      </c>
      <c r="S117" s="35">
        <f t="shared" si="59"/>
        <v>6</v>
      </c>
      <c r="T117" s="36"/>
      <c r="U117" s="35">
        <v>1</v>
      </c>
      <c r="V117" s="35">
        <v>13</v>
      </c>
      <c r="W117" s="35">
        <f t="shared" si="60"/>
        <v>14</v>
      </c>
      <c r="X117" s="35">
        <v>12</v>
      </c>
      <c r="Y117" s="37">
        <f t="shared" si="61"/>
        <v>2</v>
      </c>
      <c r="BW117" s="8"/>
      <c r="BX117" s="20"/>
      <c r="BY117" s="65"/>
      <c r="BZ117" s="65"/>
      <c r="CA117" s="65"/>
      <c r="CB117" s="65"/>
      <c r="CC117" s="65"/>
      <c r="CD117" s="23"/>
      <c r="CE117" s="65"/>
      <c r="CF117" s="65"/>
      <c r="CG117" s="65"/>
      <c r="CH117" s="65"/>
      <c r="CI117" s="65"/>
      <c r="CJ117" s="23"/>
      <c r="CK117" s="65"/>
      <c r="CL117" s="65"/>
      <c r="CM117" s="65"/>
      <c r="CN117" s="65"/>
      <c r="CO117" s="65"/>
      <c r="CP117" s="23"/>
      <c r="CQ117" s="65"/>
      <c r="CR117" s="65"/>
      <c r="CS117" s="65"/>
      <c r="CT117" s="65"/>
      <c r="CU117" s="65"/>
    </row>
    <row r="118" spans="1:99" s="6" customFormat="1">
      <c r="A118" s="11" t="s">
        <v>14</v>
      </c>
      <c r="B118" s="14" t="s">
        <v>0</v>
      </c>
      <c r="C118" s="15">
        <f>SUM(C119:C126)</f>
        <v>90</v>
      </c>
      <c r="D118" s="15">
        <f>SUM(D119:D126)</f>
        <v>31</v>
      </c>
      <c r="E118" s="15">
        <f t="shared" si="40"/>
        <v>121</v>
      </c>
      <c r="F118" s="15">
        <f>SUM(F119:F126)</f>
        <v>12</v>
      </c>
      <c r="G118" s="15">
        <f t="shared" si="41"/>
        <v>109</v>
      </c>
      <c r="H118" s="17"/>
      <c r="I118" s="49">
        <f>SUM(I119:I126)</f>
        <v>0</v>
      </c>
      <c r="J118" s="15">
        <f>SUM(J119:J126)</f>
        <v>0</v>
      </c>
      <c r="K118" s="15">
        <f>SUM(K119:K126)</f>
        <v>0</v>
      </c>
      <c r="L118" s="15">
        <f>SUM(L119:L126)</f>
        <v>0</v>
      </c>
      <c r="M118" s="15">
        <f>SUM(M119:M126)</f>
        <v>0</v>
      </c>
      <c r="N118" s="18"/>
      <c r="O118" s="15">
        <f>SUM(O119:O126)</f>
        <v>90</v>
      </c>
      <c r="P118" s="15">
        <f>SUM(P119:P126)</f>
        <v>153</v>
      </c>
      <c r="Q118" s="15">
        <f>SUM(Q119:Q126)</f>
        <v>243</v>
      </c>
      <c r="R118" s="15">
        <f>SUM(R119:R126)</f>
        <v>135</v>
      </c>
      <c r="S118" s="15">
        <f>SUM(S119:S126)</f>
        <v>108</v>
      </c>
      <c r="T118" s="18"/>
      <c r="U118" s="17">
        <f>SUM(U119:U126)</f>
        <v>39</v>
      </c>
      <c r="V118" s="17">
        <f>SUM(V119:V126)</f>
        <v>156</v>
      </c>
      <c r="W118" s="17">
        <f>SUM(W119:W126)</f>
        <v>195</v>
      </c>
      <c r="X118" s="17">
        <f>SUM(X119:X126)</f>
        <v>152</v>
      </c>
      <c r="Y118" s="17">
        <f>SUM(Y119:Y126)</f>
        <v>43</v>
      </c>
    </row>
    <row r="119" spans="1:99">
      <c r="A119" s="8" t="s">
        <v>14</v>
      </c>
      <c r="B119" s="20" t="s">
        <v>144</v>
      </c>
      <c r="C119" s="34">
        <v>31</v>
      </c>
      <c r="D119" s="34">
        <v>4</v>
      </c>
      <c r="E119" s="34">
        <f t="shared" si="40"/>
        <v>35</v>
      </c>
      <c r="F119" s="34">
        <v>1</v>
      </c>
      <c r="G119" s="34">
        <f t="shared" si="41"/>
        <v>34</v>
      </c>
      <c r="H119" s="17"/>
      <c r="I119" s="51">
        <v>0</v>
      </c>
      <c r="J119" s="34">
        <v>0</v>
      </c>
      <c r="K119" s="27">
        <f t="shared" ref="K119:K126" si="62">SUM(I119:J119)</f>
        <v>0</v>
      </c>
      <c r="L119" s="34">
        <v>0</v>
      </c>
      <c r="M119" s="27">
        <f t="shared" ref="M119:M126" si="63">K119-L119</f>
        <v>0</v>
      </c>
      <c r="N119" s="18"/>
      <c r="O119" s="34">
        <v>25</v>
      </c>
      <c r="P119" s="34">
        <v>32</v>
      </c>
      <c r="Q119" s="34">
        <f t="shared" ref="Q119:Q126" si="64">SUM(O119:P119)</f>
        <v>57</v>
      </c>
      <c r="R119" s="34">
        <v>25</v>
      </c>
      <c r="S119" s="34">
        <f t="shared" ref="S119:S126" si="65">Q119-R119</f>
        <v>32</v>
      </c>
      <c r="T119" s="18"/>
      <c r="U119" s="34">
        <v>19</v>
      </c>
      <c r="V119" s="34">
        <v>35</v>
      </c>
      <c r="W119" s="34">
        <f t="shared" ref="W119:W126" si="66">SUM(U119:V119)</f>
        <v>54</v>
      </c>
      <c r="X119" s="34">
        <v>37</v>
      </c>
      <c r="Y119" s="34">
        <f t="shared" ref="Y119:Y126" si="67">W119-X119</f>
        <v>17</v>
      </c>
    </row>
    <row r="120" spans="1:99">
      <c r="A120" s="8" t="s">
        <v>14</v>
      </c>
      <c r="B120" s="20" t="s">
        <v>145</v>
      </c>
      <c r="C120" s="34">
        <v>19</v>
      </c>
      <c r="D120" s="34">
        <v>9</v>
      </c>
      <c r="E120" s="27">
        <f t="shared" si="40"/>
        <v>28</v>
      </c>
      <c r="F120" s="34">
        <v>7</v>
      </c>
      <c r="G120" s="27">
        <f t="shared" si="41"/>
        <v>21</v>
      </c>
      <c r="H120" s="17"/>
      <c r="I120" s="51">
        <v>0</v>
      </c>
      <c r="J120" s="34">
        <v>0</v>
      </c>
      <c r="K120" s="34">
        <f t="shared" si="62"/>
        <v>0</v>
      </c>
      <c r="L120" s="34">
        <v>0</v>
      </c>
      <c r="M120" s="34">
        <f t="shared" si="63"/>
        <v>0</v>
      </c>
      <c r="N120" s="18"/>
      <c r="O120" s="34">
        <v>35</v>
      </c>
      <c r="P120" s="34">
        <v>41</v>
      </c>
      <c r="Q120" s="34">
        <f t="shared" si="64"/>
        <v>76</v>
      </c>
      <c r="R120" s="34">
        <v>31</v>
      </c>
      <c r="S120" s="34">
        <f t="shared" si="65"/>
        <v>45</v>
      </c>
      <c r="T120" s="18"/>
      <c r="U120" s="34">
        <v>6</v>
      </c>
      <c r="V120" s="34">
        <v>26</v>
      </c>
      <c r="W120" s="34">
        <f t="shared" si="66"/>
        <v>32</v>
      </c>
      <c r="X120" s="34">
        <v>17</v>
      </c>
      <c r="Y120" s="34">
        <f t="shared" si="67"/>
        <v>15</v>
      </c>
    </row>
    <row r="121" spans="1:99">
      <c r="A121" s="8" t="s">
        <v>14</v>
      </c>
      <c r="B121" s="20" t="s">
        <v>146</v>
      </c>
      <c r="C121" s="34">
        <v>7</v>
      </c>
      <c r="D121" s="34">
        <v>0</v>
      </c>
      <c r="E121" s="34">
        <f t="shared" si="40"/>
        <v>7</v>
      </c>
      <c r="F121" s="34">
        <v>1</v>
      </c>
      <c r="G121" s="34">
        <f t="shared" si="41"/>
        <v>6</v>
      </c>
      <c r="H121" s="17"/>
      <c r="I121" s="51">
        <v>0</v>
      </c>
      <c r="J121" s="34">
        <v>0</v>
      </c>
      <c r="K121" s="34">
        <f t="shared" si="62"/>
        <v>0</v>
      </c>
      <c r="L121" s="34">
        <v>0</v>
      </c>
      <c r="M121" s="34">
        <f t="shared" si="63"/>
        <v>0</v>
      </c>
      <c r="N121" s="18"/>
      <c r="O121" s="27">
        <v>3</v>
      </c>
      <c r="P121" s="27">
        <v>30</v>
      </c>
      <c r="Q121" s="27">
        <f t="shared" si="64"/>
        <v>33</v>
      </c>
      <c r="R121" s="34">
        <v>29</v>
      </c>
      <c r="S121" s="27">
        <f t="shared" si="65"/>
        <v>4</v>
      </c>
      <c r="T121" s="18"/>
      <c r="U121" s="34">
        <v>2</v>
      </c>
      <c r="V121" s="34">
        <v>26</v>
      </c>
      <c r="W121" s="34">
        <f t="shared" si="66"/>
        <v>28</v>
      </c>
      <c r="X121" s="34">
        <v>25</v>
      </c>
      <c r="Y121" s="34">
        <f t="shared" si="67"/>
        <v>3</v>
      </c>
    </row>
    <row r="122" spans="1:99">
      <c r="A122" s="8" t="s">
        <v>14</v>
      </c>
      <c r="B122" s="20" t="s">
        <v>147</v>
      </c>
      <c r="C122" s="34">
        <v>6</v>
      </c>
      <c r="D122" s="34">
        <v>3</v>
      </c>
      <c r="E122" s="27">
        <f t="shared" si="40"/>
        <v>9</v>
      </c>
      <c r="F122" s="34">
        <v>1</v>
      </c>
      <c r="G122" s="27">
        <f t="shared" si="41"/>
        <v>8</v>
      </c>
      <c r="H122" s="17"/>
      <c r="I122" s="51">
        <v>0</v>
      </c>
      <c r="J122" s="34">
        <v>0</v>
      </c>
      <c r="K122" s="34">
        <f t="shared" si="62"/>
        <v>0</v>
      </c>
      <c r="L122" s="34">
        <v>0</v>
      </c>
      <c r="M122" s="34">
        <f t="shared" si="63"/>
        <v>0</v>
      </c>
      <c r="N122" s="18"/>
      <c r="O122" s="34">
        <v>10</v>
      </c>
      <c r="P122" s="34">
        <v>16</v>
      </c>
      <c r="Q122" s="34">
        <f t="shared" si="64"/>
        <v>26</v>
      </c>
      <c r="R122" s="34">
        <v>23</v>
      </c>
      <c r="S122" s="34">
        <f t="shared" si="65"/>
        <v>3</v>
      </c>
      <c r="T122" s="18"/>
      <c r="U122" s="34">
        <v>5</v>
      </c>
      <c r="V122" s="34">
        <v>13</v>
      </c>
      <c r="W122" s="34">
        <f t="shared" si="66"/>
        <v>18</v>
      </c>
      <c r="X122" s="34">
        <v>18</v>
      </c>
      <c r="Y122" s="34">
        <f t="shared" si="67"/>
        <v>0</v>
      </c>
    </row>
    <row r="123" spans="1:99">
      <c r="A123" s="8" t="s">
        <v>14</v>
      </c>
      <c r="B123" s="20" t="s">
        <v>148</v>
      </c>
      <c r="C123" s="34">
        <v>16</v>
      </c>
      <c r="D123" s="34">
        <v>2</v>
      </c>
      <c r="E123" s="34">
        <f t="shared" si="40"/>
        <v>18</v>
      </c>
      <c r="F123" s="34">
        <v>2</v>
      </c>
      <c r="G123" s="34">
        <f t="shared" si="41"/>
        <v>16</v>
      </c>
      <c r="H123" s="17"/>
      <c r="I123" s="51">
        <v>0</v>
      </c>
      <c r="J123" s="34">
        <v>0</v>
      </c>
      <c r="K123" s="34">
        <f t="shared" si="62"/>
        <v>0</v>
      </c>
      <c r="L123" s="34">
        <v>0</v>
      </c>
      <c r="M123" s="34">
        <f t="shared" si="63"/>
        <v>0</v>
      </c>
      <c r="N123" s="18"/>
      <c r="O123" s="34">
        <v>0</v>
      </c>
      <c r="P123" s="34">
        <v>8</v>
      </c>
      <c r="Q123" s="34">
        <f t="shared" si="64"/>
        <v>8</v>
      </c>
      <c r="R123" s="34">
        <v>5</v>
      </c>
      <c r="S123" s="34">
        <f t="shared" si="65"/>
        <v>3</v>
      </c>
      <c r="T123" s="18"/>
      <c r="U123" s="27">
        <v>2</v>
      </c>
      <c r="V123" s="27">
        <v>16</v>
      </c>
      <c r="W123" s="27">
        <f t="shared" si="66"/>
        <v>18</v>
      </c>
      <c r="X123" s="27">
        <v>17</v>
      </c>
      <c r="Y123" s="17">
        <f t="shared" si="67"/>
        <v>1</v>
      </c>
    </row>
    <row r="124" spans="1:99">
      <c r="A124" s="8" t="s">
        <v>14</v>
      </c>
      <c r="B124" s="20" t="s">
        <v>149</v>
      </c>
      <c r="C124" s="34">
        <v>6</v>
      </c>
      <c r="D124" s="34">
        <v>1</v>
      </c>
      <c r="E124" s="34">
        <f t="shared" si="40"/>
        <v>7</v>
      </c>
      <c r="F124" s="34">
        <v>0</v>
      </c>
      <c r="G124" s="34">
        <f t="shared" si="41"/>
        <v>7</v>
      </c>
      <c r="H124" s="17"/>
      <c r="I124" s="51">
        <v>0</v>
      </c>
      <c r="J124" s="34">
        <v>0</v>
      </c>
      <c r="K124" s="27">
        <f t="shared" si="62"/>
        <v>0</v>
      </c>
      <c r="L124" s="34">
        <v>0</v>
      </c>
      <c r="M124" s="27">
        <f t="shared" si="63"/>
        <v>0</v>
      </c>
      <c r="N124" s="18"/>
      <c r="O124" s="34">
        <v>2</v>
      </c>
      <c r="P124" s="34">
        <v>12</v>
      </c>
      <c r="Q124" s="34">
        <f t="shared" si="64"/>
        <v>14</v>
      </c>
      <c r="R124" s="34">
        <v>7</v>
      </c>
      <c r="S124" s="34">
        <f t="shared" si="65"/>
        <v>7</v>
      </c>
      <c r="T124" s="18"/>
      <c r="U124" s="34">
        <v>2</v>
      </c>
      <c r="V124" s="34">
        <v>15</v>
      </c>
      <c r="W124" s="34">
        <f t="shared" si="66"/>
        <v>17</v>
      </c>
      <c r="X124" s="34">
        <v>16</v>
      </c>
      <c r="Y124" s="34">
        <f t="shared" si="67"/>
        <v>1</v>
      </c>
    </row>
    <row r="125" spans="1:99">
      <c r="A125" s="8" t="s">
        <v>14</v>
      </c>
      <c r="B125" s="20" t="s">
        <v>150</v>
      </c>
      <c r="C125" s="34">
        <v>1</v>
      </c>
      <c r="D125" s="34">
        <v>0</v>
      </c>
      <c r="E125" s="27">
        <f t="shared" si="40"/>
        <v>1</v>
      </c>
      <c r="F125" s="34">
        <v>0</v>
      </c>
      <c r="G125" s="27">
        <f t="shared" si="41"/>
        <v>1</v>
      </c>
      <c r="H125" s="17"/>
      <c r="I125" s="51">
        <v>0</v>
      </c>
      <c r="J125" s="34">
        <v>0</v>
      </c>
      <c r="K125" s="34">
        <f t="shared" si="62"/>
        <v>0</v>
      </c>
      <c r="L125" s="34">
        <v>0</v>
      </c>
      <c r="M125" s="34">
        <f t="shared" si="63"/>
        <v>0</v>
      </c>
      <c r="N125" s="18"/>
      <c r="O125" s="34">
        <v>7</v>
      </c>
      <c r="P125" s="34">
        <v>3</v>
      </c>
      <c r="Q125" s="34">
        <f t="shared" si="64"/>
        <v>10</v>
      </c>
      <c r="R125" s="34">
        <v>9</v>
      </c>
      <c r="S125" s="34">
        <f t="shared" si="65"/>
        <v>1</v>
      </c>
      <c r="T125" s="18"/>
      <c r="U125" s="34">
        <v>1</v>
      </c>
      <c r="V125" s="34">
        <v>7</v>
      </c>
      <c r="W125" s="34">
        <f t="shared" si="66"/>
        <v>8</v>
      </c>
      <c r="X125" s="34">
        <v>6</v>
      </c>
      <c r="Y125" s="34">
        <f t="shared" si="67"/>
        <v>2</v>
      </c>
    </row>
    <row r="126" spans="1:99">
      <c r="A126" s="21" t="s">
        <v>14</v>
      </c>
      <c r="B126" s="22" t="s">
        <v>151</v>
      </c>
      <c r="C126" s="35">
        <v>4</v>
      </c>
      <c r="D126" s="35">
        <v>12</v>
      </c>
      <c r="E126" s="35">
        <f t="shared" si="40"/>
        <v>16</v>
      </c>
      <c r="F126" s="35">
        <v>0</v>
      </c>
      <c r="G126" s="35">
        <f t="shared" si="41"/>
        <v>16</v>
      </c>
      <c r="H126" s="37"/>
      <c r="I126" s="38">
        <v>0</v>
      </c>
      <c r="J126" s="35">
        <v>0</v>
      </c>
      <c r="K126" s="35">
        <f t="shared" si="62"/>
        <v>0</v>
      </c>
      <c r="L126" s="35">
        <v>0</v>
      </c>
      <c r="M126" s="35">
        <f t="shared" si="63"/>
        <v>0</v>
      </c>
      <c r="N126" s="36"/>
      <c r="O126" s="35">
        <v>8</v>
      </c>
      <c r="P126" s="35">
        <v>11</v>
      </c>
      <c r="Q126" s="35">
        <f t="shared" si="64"/>
        <v>19</v>
      </c>
      <c r="R126" s="35">
        <v>6</v>
      </c>
      <c r="S126" s="35">
        <f t="shared" si="65"/>
        <v>13</v>
      </c>
      <c r="T126" s="36"/>
      <c r="U126" s="35">
        <v>2</v>
      </c>
      <c r="V126" s="35">
        <v>18</v>
      </c>
      <c r="W126" s="35">
        <f t="shared" si="66"/>
        <v>20</v>
      </c>
      <c r="X126" s="35">
        <v>16</v>
      </c>
      <c r="Y126" s="37">
        <f t="shared" si="67"/>
        <v>4</v>
      </c>
      <c r="BW126" s="8"/>
      <c r="BX126" s="20"/>
      <c r="BY126" s="65"/>
      <c r="BZ126" s="65"/>
      <c r="CA126" s="65"/>
      <c r="CB126" s="65"/>
      <c r="CC126" s="65"/>
      <c r="CD126" s="23"/>
      <c r="CE126" s="65"/>
      <c r="CF126" s="65"/>
      <c r="CG126" s="65"/>
      <c r="CH126" s="65"/>
      <c r="CI126" s="65"/>
      <c r="CJ126" s="23"/>
      <c r="CK126" s="65"/>
      <c r="CL126" s="65"/>
      <c r="CM126" s="65"/>
      <c r="CN126" s="65"/>
      <c r="CO126" s="65"/>
      <c r="CP126" s="23"/>
      <c r="CQ126" s="65"/>
      <c r="CR126" s="65"/>
      <c r="CS126" s="65"/>
      <c r="CT126" s="65"/>
      <c r="CU126" s="65"/>
    </row>
    <row r="127" spans="1:99" s="6" customFormat="1">
      <c r="A127" s="11" t="s">
        <v>15</v>
      </c>
      <c r="B127" s="14" t="s">
        <v>0</v>
      </c>
      <c r="C127" s="15">
        <f>SUM(C128:C137)</f>
        <v>77</v>
      </c>
      <c r="D127" s="15">
        <f>SUM(D128:D137)</f>
        <v>11</v>
      </c>
      <c r="E127" s="17">
        <f t="shared" si="40"/>
        <v>88</v>
      </c>
      <c r="F127" s="15">
        <f>SUM(F128:F137)</f>
        <v>6</v>
      </c>
      <c r="G127" s="17">
        <f t="shared" si="41"/>
        <v>82</v>
      </c>
      <c r="H127" s="17"/>
      <c r="I127" s="49">
        <f>SUM(I128:I137)</f>
        <v>0</v>
      </c>
      <c r="J127" s="15">
        <f>SUM(J128:J137)</f>
        <v>0</v>
      </c>
      <c r="K127" s="15">
        <f>SUM(K128:K137)</f>
        <v>0</v>
      </c>
      <c r="L127" s="15">
        <f>SUM(L128:L137)</f>
        <v>0</v>
      </c>
      <c r="M127" s="15">
        <f>SUM(M128:M137)</f>
        <v>0</v>
      </c>
      <c r="N127" s="18"/>
      <c r="O127" s="15">
        <f>SUM(O128:O137)</f>
        <v>76</v>
      </c>
      <c r="P127" s="15">
        <f>SUM(P128:P137)</f>
        <v>162</v>
      </c>
      <c r="Q127" s="15">
        <f>SUM(Q128:Q137)</f>
        <v>238</v>
      </c>
      <c r="R127" s="15">
        <f>SUM(R128:R137)</f>
        <v>133</v>
      </c>
      <c r="S127" s="15">
        <f>SUM(S128:S137)</f>
        <v>105</v>
      </c>
      <c r="T127" s="18"/>
      <c r="U127" s="15">
        <f>SUM(U128:U137)</f>
        <v>23</v>
      </c>
      <c r="V127" s="15">
        <f>SUM(V128:V137)</f>
        <v>155</v>
      </c>
      <c r="W127" s="15">
        <f>SUM(W128:W137)</f>
        <v>178</v>
      </c>
      <c r="X127" s="15">
        <f>SUM(X128:X137)</f>
        <v>148</v>
      </c>
      <c r="Y127" s="15">
        <f>SUM(Y128:Y137)</f>
        <v>30</v>
      </c>
    </row>
    <row r="128" spans="1:99">
      <c r="A128" s="8" t="s">
        <v>15</v>
      </c>
      <c r="B128" s="20" t="s">
        <v>152</v>
      </c>
      <c r="C128" s="34">
        <v>0</v>
      </c>
      <c r="D128" s="34">
        <v>0</v>
      </c>
      <c r="E128" s="34">
        <f t="shared" si="40"/>
        <v>0</v>
      </c>
      <c r="F128" s="34">
        <v>0</v>
      </c>
      <c r="G128" s="34">
        <f t="shared" si="41"/>
        <v>0</v>
      </c>
      <c r="H128" s="17"/>
      <c r="I128" s="51">
        <v>0</v>
      </c>
      <c r="J128" s="34">
        <v>0</v>
      </c>
      <c r="K128" s="34">
        <f t="shared" ref="K128:K137" si="68">SUM(I128:J128)</f>
        <v>0</v>
      </c>
      <c r="L128" s="34">
        <v>0</v>
      </c>
      <c r="M128" s="34">
        <f t="shared" ref="M128:M137" si="69">K128-L128</f>
        <v>0</v>
      </c>
      <c r="N128" s="18"/>
      <c r="O128" s="34">
        <v>5</v>
      </c>
      <c r="P128" s="34">
        <v>13</v>
      </c>
      <c r="Q128" s="34">
        <f t="shared" ref="Q128:Q137" si="70">SUM(O128:P128)</f>
        <v>18</v>
      </c>
      <c r="R128" s="34">
        <v>15</v>
      </c>
      <c r="S128" s="34">
        <f t="shared" ref="S128:S137" si="71">Q128-R128</f>
        <v>3</v>
      </c>
      <c r="T128" s="18"/>
      <c r="U128" s="27">
        <v>3</v>
      </c>
      <c r="V128" s="27">
        <v>9</v>
      </c>
      <c r="W128" s="27">
        <f t="shared" ref="W128:W137" si="72">SUM(U128:V128)</f>
        <v>12</v>
      </c>
      <c r="X128" s="27">
        <v>8</v>
      </c>
      <c r="Y128" s="17">
        <f t="shared" ref="Y128:Y137" si="73">W128-X128</f>
        <v>4</v>
      </c>
    </row>
    <row r="129" spans="1:99">
      <c r="A129" s="8" t="s">
        <v>15</v>
      </c>
      <c r="B129" s="20" t="s">
        <v>153</v>
      </c>
      <c r="C129" s="34">
        <v>1</v>
      </c>
      <c r="D129" s="34">
        <v>1</v>
      </c>
      <c r="E129" s="34">
        <f t="shared" si="40"/>
        <v>2</v>
      </c>
      <c r="F129" s="34">
        <v>0</v>
      </c>
      <c r="G129" s="34">
        <f t="shared" si="41"/>
        <v>2</v>
      </c>
      <c r="H129" s="17"/>
      <c r="I129" s="51">
        <v>0</v>
      </c>
      <c r="J129" s="34">
        <v>0</v>
      </c>
      <c r="K129" s="27">
        <f t="shared" si="68"/>
        <v>0</v>
      </c>
      <c r="L129" s="34">
        <v>0</v>
      </c>
      <c r="M129" s="27">
        <f t="shared" si="69"/>
        <v>0</v>
      </c>
      <c r="N129" s="18"/>
      <c r="O129" s="34">
        <v>6</v>
      </c>
      <c r="P129" s="34">
        <v>16</v>
      </c>
      <c r="Q129" s="34">
        <f t="shared" si="70"/>
        <v>22</v>
      </c>
      <c r="R129" s="34">
        <v>15</v>
      </c>
      <c r="S129" s="34">
        <f t="shared" si="71"/>
        <v>7</v>
      </c>
      <c r="T129" s="18"/>
      <c r="U129" s="34">
        <v>3</v>
      </c>
      <c r="V129" s="34">
        <v>14</v>
      </c>
      <c r="W129" s="34">
        <f t="shared" si="72"/>
        <v>17</v>
      </c>
      <c r="X129" s="34">
        <v>12</v>
      </c>
      <c r="Y129" s="34">
        <f t="shared" si="73"/>
        <v>5</v>
      </c>
    </row>
    <row r="130" spans="1:99">
      <c r="A130" s="8" t="s">
        <v>15</v>
      </c>
      <c r="B130" s="20" t="s">
        <v>154</v>
      </c>
      <c r="C130" s="34">
        <v>4</v>
      </c>
      <c r="D130" s="34">
        <v>0</v>
      </c>
      <c r="E130" s="27">
        <f t="shared" si="40"/>
        <v>4</v>
      </c>
      <c r="F130" s="34">
        <v>1</v>
      </c>
      <c r="G130" s="27">
        <f t="shared" si="41"/>
        <v>3</v>
      </c>
      <c r="H130" s="17"/>
      <c r="I130" s="51">
        <v>0</v>
      </c>
      <c r="J130" s="34">
        <v>0</v>
      </c>
      <c r="K130" s="34">
        <f t="shared" si="68"/>
        <v>0</v>
      </c>
      <c r="L130" s="34">
        <v>0</v>
      </c>
      <c r="M130" s="34">
        <f t="shared" si="69"/>
        <v>0</v>
      </c>
      <c r="N130" s="18"/>
      <c r="O130" s="34">
        <v>7</v>
      </c>
      <c r="P130" s="34">
        <v>9</v>
      </c>
      <c r="Q130" s="34">
        <f t="shared" si="70"/>
        <v>16</v>
      </c>
      <c r="R130" s="34">
        <v>5</v>
      </c>
      <c r="S130" s="34">
        <f t="shared" si="71"/>
        <v>11</v>
      </c>
      <c r="T130" s="18"/>
      <c r="U130" s="34">
        <v>1</v>
      </c>
      <c r="V130" s="34">
        <v>11</v>
      </c>
      <c r="W130" s="34">
        <f t="shared" si="72"/>
        <v>12</v>
      </c>
      <c r="X130" s="34">
        <v>8</v>
      </c>
      <c r="Y130" s="34">
        <f t="shared" si="73"/>
        <v>4</v>
      </c>
    </row>
    <row r="131" spans="1:99">
      <c r="A131" s="8" t="s">
        <v>15</v>
      </c>
      <c r="B131" s="20" t="s">
        <v>155</v>
      </c>
      <c r="C131" s="34">
        <v>23</v>
      </c>
      <c r="D131" s="34">
        <v>5</v>
      </c>
      <c r="E131" s="34">
        <f t="shared" si="40"/>
        <v>28</v>
      </c>
      <c r="F131" s="34">
        <v>0</v>
      </c>
      <c r="G131" s="34">
        <f t="shared" si="41"/>
        <v>28</v>
      </c>
      <c r="H131" s="17"/>
      <c r="I131" s="51">
        <v>0</v>
      </c>
      <c r="J131" s="34">
        <v>0</v>
      </c>
      <c r="K131" s="34">
        <f t="shared" si="68"/>
        <v>0</v>
      </c>
      <c r="L131" s="34">
        <v>0</v>
      </c>
      <c r="M131" s="34">
        <f t="shared" si="69"/>
        <v>0</v>
      </c>
      <c r="N131" s="18"/>
      <c r="O131" s="27">
        <v>15</v>
      </c>
      <c r="P131" s="34">
        <v>30</v>
      </c>
      <c r="Q131" s="27">
        <f t="shared" si="70"/>
        <v>45</v>
      </c>
      <c r="R131" s="34">
        <v>21</v>
      </c>
      <c r="S131" s="27">
        <f t="shared" si="71"/>
        <v>24</v>
      </c>
      <c r="T131" s="18"/>
      <c r="U131" s="34">
        <v>3</v>
      </c>
      <c r="V131" s="34">
        <v>43</v>
      </c>
      <c r="W131" s="34">
        <f t="shared" si="72"/>
        <v>46</v>
      </c>
      <c r="X131" s="34">
        <v>42</v>
      </c>
      <c r="Y131" s="34">
        <f t="shared" si="73"/>
        <v>4</v>
      </c>
    </row>
    <row r="132" spans="1:99">
      <c r="A132" s="8" t="s">
        <v>15</v>
      </c>
      <c r="B132" s="20" t="s">
        <v>156</v>
      </c>
      <c r="C132" s="34">
        <v>1</v>
      </c>
      <c r="D132" s="34">
        <v>0</v>
      </c>
      <c r="E132" s="27">
        <f t="shared" si="40"/>
        <v>1</v>
      </c>
      <c r="F132" s="34">
        <v>0</v>
      </c>
      <c r="G132" s="27">
        <f t="shared" si="41"/>
        <v>1</v>
      </c>
      <c r="H132" s="17"/>
      <c r="I132" s="51">
        <v>0</v>
      </c>
      <c r="J132" s="34">
        <v>0</v>
      </c>
      <c r="K132" s="34">
        <f t="shared" si="68"/>
        <v>0</v>
      </c>
      <c r="L132" s="34">
        <v>0</v>
      </c>
      <c r="M132" s="34">
        <f t="shared" si="69"/>
        <v>0</v>
      </c>
      <c r="N132" s="18"/>
      <c r="O132" s="34">
        <v>4</v>
      </c>
      <c r="P132" s="34">
        <v>4</v>
      </c>
      <c r="Q132" s="34">
        <f t="shared" si="70"/>
        <v>8</v>
      </c>
      <c r="R132" s="34">
        <v>6</v>
      </c>
      <c r="S132" s="34">
        <f t="shared" si="71"/>
        <v>2</v>
      </c>
      <c r="T132" s="18"/>
      <c r="U132" s="34">
        <v>1</v>
      </c>
      <c r="V132" s="34">
        <v>3</v>
      </c>
      <c r="W132" s="34">
        <f t="shared" si="72"/>
        <v>4</v>
      </c>
      <c r="X132" s="34">
        <v>3</v>
      </c>
      <c r="Y132" s="34">
        <f t="shared" si="73"/>
        <v>1</v>
      </c>
    </row>
    <row r="133" spans="1:99">
      <c r="A133" s="8" t="s">
        <v>15</v>
      </c>
      <c r="B133" s="20" t="s">
        <v>157</v>
      </c>
      <c r="C133" s="34">
        <v>6</v>
      </c>
      <c r="D133" s="34">
        <v>2</v>
      </c>
      <c r="E133" s="34">
        <f t="shared" si="40"/>
        <v>8</v>
      </c>
      <c r="F133" s="34">
        <v>2</v>
      </c>
      <c r="G133" s="34">
        <f t="shared" si="41"/>
        <v>6</v>
      </c>
      <c r="H133" s="17"/>
      <c r="I133" s="51">
        <v>0</v>
      </c>
      <c r="J133" s="34">
        <v>0</v>
      </c>
      <c r="K133" s="34">
        <f t="shared" si="68"/>
        <v>0</v>
      </c>
      <c r="L133" s="34">
        <v>0</v>
      </c>
      <c r="M133" s="34">
        <f t="shared" si="69"/>
        <v>0</v>
      </c>
      <c r="N133" s="18"/>
      <c r="O133" s="34">
        <v>16</v>
      </c>
      <c r="P133" s="34">
        <v>27</v>
      </c>
      <c r="Q133" s="34">
        <f t="shared" si="70"/>
        <v>43</v>
      </c>
      <c r="R133" s="34">
        <v>20</v>
      </c>
      <c r="S133" s="34">
        <f t="shared" si="71"/>
        <v>23</v>
      </c>
      <c r="T133" s="18"/>
      <c r="U133" s="27">
        <v>6</v>
      </c>
      <c r="V133" s="27">
        <v>5</v>
      </c>
      <c r="W133" s="27">
        <f t="shared" si="72"/>
        <v>11</v>
      </c>
      <c r="X133" s="27">
        <v>7</v>
      </c>
      <c r="Y133" s="17">
        <f t="shared" si="73"/>
        <v>4</v>
      </c>
    </row>
    <row r="134" spans="1:99">
      <c r="A134" s="8" t="s">
        <v>15</v>
      </c>
      <c r="B134" s="20" t="s">
        <v>158</v>
      </c>
      <c r="C134" s="34">
        <v>3</v>
      </c>
      <c r="D134" s="34">
        <v>0</v>
      </c>
      <c r="E134" s="34">
        <f t="shared" si="40"/>
        <v>3</v>
      </c>
      <c r="F134" s="34">
        <v>2</v>
      </c>
      <c r="G134" s="34">
        <f t="shared" si="41"/>
        <v>1</v>
      </c>
      <c r="H134" s="17"/>
      <c r="I134" s="51">
        <v>0</v>
      </c>
      <c r="J134" s="34">
        <v>0</v>
      </c>
      <c r="K134" s="27">
        <f t="shared" si="68"/>
        <v>0</v>
      </c>
      <c r="L134" s="34">
        <v>0</v>
      </c>
      <c r="M134" s="27">
        <f t="shared" si="69"/>
        <v>0</v>
      </c>
      <c r="N134" s="18"/>
      <c r="O134" s="34">
        <v>9</v>
      </c>
      <c r="P134" s="34">
        <v>18</v>
      </c>
      <c r="Q134" s="34">
        <f t="shared" si="70"/>
        <v>27</v>
      </c>
      <c r="R134" s="34">
        <v>16</v>
      </c>
      <c r="S134" s="34">
        <f t="shared" si="71"/>
        <v>11</v>
      </c>
      <c r="T134" s="18"/>
      <c r="U134" s="34">
        <v>0</v>
      </c>
      <c r="V134" s="34">
        <v>8</v>
      </c>
      <c r="W134" s="34">
        <f t="shared" si="72"/>
        <v>8</v>
      </c>
      <c r="X134" s="34">
        <v>7</v>
      </c>
      <c r="Y134" s="34">
        <f t="shared" si="73"/>
        <v>1</v>
      </c>
    </row>
    <row r="135" spans="1:99">
      <c r="A135" s="8" t="s">
        <v>15</v>
      </c>
      <c r="B135" s="20" t="s">
        <v>159</v>
      </c>
      <c r="C135" s="34">
        <v>2</v>
      </c>
      <c r="D135" s="34">
        <v>0</v>
      </c>
      <c r="E135" s="27">
        <f t="shared" si="40"/>
        <v>2</v>
      </c>
      <c r="F135" s="34">
        <v>1</v>
      </c>
      <c r="G135" s="27">
        <f t="shared" si="41"/>
        <v>1</v>
      </c>
      <c r="H135" s="17"/>
      <c r="I135" s="51">
        <v>0</v>
      </c>
      <c r="J135" s="34">
        <v>0</v>
      </c>
      <c r="K135" s="34">
        <f t="shared" si="68"/>
        <v>0</v>
      </c>
      <c r="L135" s="34">
        <v>0</v>
      </c>
      <c r="M135" s="34">
        <f t="shared" si="69"/>
        <v>0</v>
      </c>
      <c r="N135" s="18"/>
      <c r="O135" s="34">
        <v>5</v>
      </c>
      <c r="P135" s="34">
        <v>10</v>
      </c>
      <c r="Q135" s="34">
        <f t="shared" si="70"/>
        <v>15</v>
      </c>
      <c r="R135" s="34">
        <v>8</v>
      </c>
      <c r="S135" s="34">
        <f t="shared" si="71"/>
        <v>7</v>
      </c>
      <c r="T135" s="18"/>
      <c r="U135" s="34">
        <v>0</v>
      </c>
      <c r="V135" s="34">
        <v>14</v>
      </c>
      <c r="W135" s="34">
        <f t="shared" si="72"/>
        <v>14</v>
      </c>
      <c r="X135" s="34">
        <v>13</v>
      </c>
      <c r="Y135" s="34">
        <f t="shared" si="73"/>
        <v>1</v>
      </c>
    </row>
    <row r="136" spans="1:99">
      <c r="A136" s="8" t="s">
        <v>15</v>
      </c>
      <c r="B136" s="20" t="s">
        <v>160</v>
      </c>
      <c r="C136" s="34">
        <v>0</v>
      </c>
      <c r="D136" s="34">
        <v>0</v>
      </c>
      <c r="E136" s="34">
        <f t="shared" si="40"/>
        <v>0</v>
      </c>
      <c r="F136" s="34">
        <v>0</v>
      </c>
      <c r="G136" s="34">
        <f t="shared" si="41"/>
        <v>0</v>
      </c>
      <c r="H136" s="17"/>
      <c r="I136" s="51">
        <v>0</v>
      </c>
      <c r="J136" s="34">
        <v>0</v>
      </c>
      <c r="K136" s="34">
        <f t="shared" si="68"/>
        <v>0</v>
      </c>
      <c r="L136" s="34">
        <v>0</v>
      </c>
      <c r="M136" s="34">
        <f t="shared" si="69"/>
        <v>0</v>
      </c>
      <c r="N136" s="18"/>
      <c r="O136" s="27">
        <v>1</v>
      </c>
      <c r="P136" s="34">
        <v>1</v>
      </c>
      <c r="Q136" s="27">
        <f t="shared" si="70"/>
        <v>2</v>
      </c>
      <c r="R136" s="34">
        <v>0</v>
      </c>
      <c r="S136" s="27">
        <f t="shared" si="71"/>
        <v>2</v>
      </c>
      <c r="T136" s="18"/>
      <c r="U136" s="34">
        <v>1</v>
      </c>
      <c r="V136" s="34">
        <v>4</v>
      </c>
      <c r="W136" s="34">
        <f t="shared" si="72"/>
        <v>5</v>
      </c>
      <c r="X136" s="34">
        <v>5</v>
      </c>
      <c r="Y136" s="34">
        <f t="shared" si="73"/>
        <v>0</v>
      </c>
    </row>
    <row r="137" spans="1:99">
      <c r="A137" s="21" t="s">
        <v>15</v>
      </c>
      <c r="B137" s="22" t="s">
        <v>161</v>
      </c>
      <c r="C137" s="35">
        <v>37</v>
      </c>
      <c r="D137" s="35">
        <v>3</v>
      </c>
      <c r="E137" s="35">
        <f t="shared" si="40"/>
        <v>40</v>
      </c>
      <c r="F137" s="35">
        <v>0</v>
      </c>
      <c r="G137" s="35">
        <f t="shared" si="41"/>
        <v>40</v>
      </c>
      <c r="H137" s="37"/>
      <c r="I137" s="38">
        <v>0</v>
      </c>
      <c r="J137" s="35">
        <v>0</v>
      </c>
      <c r="K137" s="35">
        <f t="shared" si="68"/>
        <v>0</v>
      </c>
      <c r="L137" s="35">
        <v>0</v>
      </c>
      <c r="M137" s="35">
        <f t="shared" si="69"/>
        <v>0</v>
      </c>
      <c r="N137" s="36"/>
      <c r="O137" s="35">
        <v>8</v>
      </c>
      <c r="P137" s="35">
        <v>34</v>
      </c>
      <c r="Q137" s="35">
        <f t="shared" si="70"/>
        <v>42</v>
      </c>
      <c r="R137" s="35">
        <v>27</v>
      </c>
      <c r="S137" s="35">
        <f t="shared" si="71"/>
        <v>15</v>
      </c>
      <c r="T137" s="36"/>
      <c r="U137" s="35">
        <v>5</v>
      </c>
      <c r="V137" s="35">
        <v>44</v>
      </c>
      <c r="W137" s="35">
        <f t="shared" si="72"/>
        <v>49</v>
      </c>
      <c r="X137" s="35">
        <v>43</v>
      </c>
      <c r="Y137" s="37">
        <f t="shared" si="73"/>
        <v>6</v>
      </c>
      <c r="BW137" s="8"/>
      <c r="BX137" s="20"/>
      <c r="BY137" s="65"/>
      <c r="BZ137" s="65"/>
      <c r="CA137" s="65"/>
      <c r="CB137" s="65"/>
      <c r="CC137" s="65"/>
      <c r="CD137" s="23"/>
      <c r="CE137" s="65"/>
      <c r="CF137" s="65"/>
      <c r="CG137" s="65"/>
      <c r="CH137" s="65"/>
      <c r="CI137" s="65"/>
      <c r="CJ137" s="23"/>
      <c r="CK137" s="65"/>
      <c r="CL137" s="65"/>
      <c r="CM137" s="65"/>
      <c r="CN137" s="65"/>
      <c r="CO137" s="65"/>
      <c r="CP137" s="23"/>
      <c r="CQ137" s="65"/>
      <c r="CR137" s="65"/>
      <c r="CS137" s="65"/>
      <c r="CT137" s="65"/>
      <c r="CU137" s="65"/>
    </row>
    <row r="138" spans="1:99" s="6" customFormat="1">
      <c r="A138" s="11" t="s">
        <v>16</v>
      </c>
      <c r="B138" s="14" t="s">
        <v>0</v>
      </c>
      <c r="C138" s="15">
        <f>SUM(C139:C143)</f>
        <v>8</v>
      </c>
      <c r="D138" s="15">
        <f>SUM(D139:D143)</f>
        <v>4</v>
      </c>
      <c r="E138" s="15">
        <f t="shared" si="40"/>
        <v>12</v>
      </c>
      <c r="F138" s="15">
        <f>SUM(F139:F143)</f>
        <v>7</v>
      </c>
      <c r="G138" s="15">
        <f t="shared" si="41"/>
        <v>5</v>
      </c>
      <c r="H138" s="17"/>
      <c r="I138" s="49">
        <f>SUM(I139:I143)</f>
        <v>0</v>
      </c>
      <c r="J138" s="15">
        <f>SUM(J139:J143)</f>
        <v>0</v>
      </c>
      <c r="K138" s="15">
        <f>SUM(K139:K143)</f>
        <v>0</v>
      </c>
      <c r="L138" s="15">
        <f>SUM(L139:L143)</f>
        <v>0</v>
      </c>
      <c r="M138" s="15">
        <f>SUM(M139:M143)</f>
        <v>0</v>
      </c>
      <c r="N138" s="18"/>
      <c r="O138" s="15">
        <f>SUM(O139:O143)</f>
        <v>10</v>
      </c>
      <c r="P138" s="15">
        <f>SUM(P139:P143)</f>
        <v>47</v>
      </c>
      <c r="Q138" s="15">
        <f>SUM(Q139:Q143)</f>
        <v>57</v>
      </c>
      <c r="R138" s="15">
        <f>SUM(R139:R143)</f>
        <v>41</v>
      </c>
      <c r="S138" s="15">
        <f>SUM(S139:S143)</f>
        <v>16</v>
      </c>
      <c r="T138" s="18"/>
      <c r="U138" s="17">
        <f>SUM(U139:U143)</f>
        <v>2</v>
      </c>
      <c r="V138" s="17">
        <f>SUM(V139:V143)</f>
        <v>23</v>
      </c>
      <c r="W138" s="17">
        <f>SUM(W139:W143)</f>
        <v>25</v>
      </c>
      <c r="X138" s="17">
        <f>SUM(X139:X143)</f>
        <v>23</v>
      </c>
      <c r="Y138" s="17">
        <f>SUM(Y139:Y143)</f>
        <v>2</v>
      </c>
    </row>
    <row r="139" spans="1:99">
      <c r="A139" s="8" t="s">
        <v>16</v>
      </c>
      <c r="B139" s="20" t="s">
        <v>162</v>
      </c>
      <c r="C139" s="34">
        <v>3</v>
      </c>
      <c r="D139" s="34">
        <v>0</v>
      </c>
      <c r="E139" s="34">
        <f t="shared" si="40"/>
        <v>3</v>
      </c>
      <c r="F139" s="34">
        <v>3</v>
      </c>
      <c r="G139" s="34">
        <f t="shared" si="41"/>
        <v>0</v>
      </c>
      <c r="H139" s="17"/>
      <c r="I139" s="51">
        <v>0</v>
      </c>
      <c r="J139" s="34">
        <v>0</v>
      </c>
      <c r="K139" s="27">
        <f t="shared" ref="K139:K143" si="74">SUM(I139:J139)</f>
        <v>0</v>
      </c>
      <c r="L139" s="34">
        <v>0</v>
      </c>
      <c r="M139" s="27">
        <f t="shared" ref="M139:M143" si="75">K139-L139</f>
        <v>0</v>
      </c>
      <c r="N139" s="18"/>
      <c r="O139" s="34">
        <v>1</v>
      </c>
      <c r="P139" s="34">
        <v>21</v>
      </c>
      <c r="Q139" s="34">
        <f t="shared" ref="Q139:Q143" si="76">SUM(O139:P139)</f>
        <v>22</v>
      </c>
      <c r="R139" s="34">
        <v>18</v>
      </c>
      <c r="S139" s="34">
        <f t="shared" ref="S139:S143" si="77">Q139-R139</f>
        <v>4</v>
      </c>
      <c r="T139" s="18"/>
      <c r="U139" s="34">
        <v>1</v>
      </c>
      <c r="V139" s="34">
        <v>8</v>
      </c>
      <c r="W139" s="34">
        <f t="shared" ref="W139:W143" si="78">SUM(U139:V139)</f>
        <v>9</v>
      </c>
      <c r="X139" s="34">
        <v>9</v>
      </c>
      <c r="Y139" s="34">
        <f t="shared" ref="Y139:Y143" si="79">W139-X139</f>
        <v>0</v>
      </c>
    </row>
    <row r="140" spans="1:99">
      <c r="A140" s="8" t="s">
        <v>16</v>
      </c>
      <c r="B140" s="20" t="s">
        <v>163</v>
      </c>
      <c r="C140" s="34">
        <v>1</v>
      </c>
      <c r="D140" s="34">
        <v>2</v>
      </c>
      <c r="E140" s="27">
        <f t="shared" si="40"/>
        <v>3</v>
      </c>
      <c r="F140" s="34">
        <v>2</v>
      </c>
      <c r="G140" s="27">
        <f t="shared" si="41"/>
        <v>1</v>
      </c>
      <c r="H140" s="17"/>
      <c r="I140" s="51">
        <v>0</v>
      </c>
      <c r="J140" s="34">
        <v>0</v>
      </c>
      <c r="K140" s="34">
        <f t="shared" si="74"/>
        <v>0</v>
      </c>
      <c r="L140" s="34">
        <v>0</v>
      </c>
      <c r="M140" s="34">
        <f t="shared" si="75"/>
        <v>0</v>
      </c>
      <c r="N140" s="18"/>
      <c r="O140" s="34">
        <v>1</v>
      </c>
      <c r="P140" s="34">
        <v>4</v>
      </c>
      <c r="Q140" s="34">
        <f t="shared" si="76"/>
        <v>5</v>
      </c>
      <c r="R140" s="34">
        <v>3</v>
      </c>
      <c r="S140" s="34">
        <f t="shared" si="77"/>
        <v>2</v>
      </c>
      <c r="T140" s="18"/>
      <c r="U140" s="34">
        <v>0</v>
      </c>
      <c r="V140" s="34">
        <v>0</v>
      </c>
      <c r="W140" s="34">
        <f t="shared" si="78"/>
        <v>0</v>
      </c>
      <c r="X140" s="34">
        <v>0</v>
      </c>
      <c r="Y140" s="34">
        <f t="shared" si="79"/>
        <v>0</v>
      </c>
    </row>
    <row r="141" spans="1:99">
      <c r="A141" s="8" t="s">
        <v>16</v>
      </c>
      <c r="B141" s="20" t="s">
        <v>164</v>
      </c>
      <c r="C141" s="34">
        <v>2</v>
      </c>
      <c r="D141" s="34">
        <v>0</v>
      </c>
      <c r="E141" s="34">
        <f t="shared" ref="E141:E204" si="80">SUM(C141:D141)</f>
        <v>2</v>
      </c>
      <c r="F141" s="34">
        <v>1</v>
      </c>
      <c r="G141" s="34">
        <f t="shared" ref="G141:G204" si="81">E141-F141</f>
        <v>1</v>
      </c>
      <c r="H141" s="17"/>
      <c r="I141" s="51">
        <v>0</v>
      </c>
      <c r="J141" s="34">
        <v>0</v>
      </c>
      <c r="K141" s="34">
        <f t="shared" si="74"/>
        <v>0</v>
      </c>
      <c r="L141" s="34">
        <v>0</v>
      </c>
      <c r="M141" s="34">
        <f t="shared" si="75"/>
        <v>0</v>
      </c>
      <c r="N141" s="18"/>
      <c r="O141" s="27">
        <v>5</v>
      </c>
      <c r="P141" s="27">
        <v>7</v>
      </c>
      <c r="Q141" s="27">
        <f t="shared" si="76"/>
        <v>12</v>
      </c>
      <c r="R141" s="34">
        <v>8</v>
      </c>
      <c r="S141" s="27">
        <f t="shared" si="77"/>
        <v>4</v>
      </c>
      <c r="T141" s="18"/>
      <c r="U141" s="34">
        <v>0</v>
      </c>
      <c r="V141" s="34">
        <v>6</v>
      </c>
      <c r="W141" s="34">
        <f t="shared" si="78"/>
        <v>6</v>
      </c>
      <c r="X141" s="34">
        <v>6</v>
      </c>
      <c r="Y141" s="34">
        <f t="shared" si="79"/>
        <v>0</v>
      </c>
    </row>
    <row r="142" spans="1:99">
      <c r="A142" s="8" t="s">
        <v>16</v>
      </c>
      <c r="B142" s="20" t="s">
        <v>165</v>
      </c>
      <c r="C142" s="34">
        <v>2</v>
      </c>
      <c r="D142" s="34">
        <v>2</v>
      </c>
      <c r="E142" s="27">
        <f t="shared" si="80"/>
        <v>4</v>
      </c>
      <c r="F142" s="34">
        <v>1</v>
      </c>
      <c r="G142" s="27">
        <f t="shared" si="81"/>
        <v>3</v>
      </c>
      <c r="H142" s="17"/>
      <c r="I142" s="51">
        <v>0</v>
      </c>
      <c r="J142" s="34">
        <v>0</v>
      </c>
      <c r="K142" s="34">
        <f t="shared" si="74"/>
        <v>0</v>
      </c>
      <c r="L142" s="34">
        <v>0</v>
      </c>
      <c r="M142" s="34">
        <f t="shared" si="75"/>
        <v>0</v>
      </c>
      <c r="N142" s="18"/>
      <c r="O142" s="34">
        <v>2</v>
      </c>
      <c r="P142" s="34">
        <v>10</v>
      </c>
      <c r="Q142" s="34">
        <f t="shared" si="76"/>
        <v>12</v>
      </c>
      <c r="R142" s="34">
        <v>8</v>
      </c>
      <c r="S142" s="34">
        <f t="shared" si="77"/>
        <v>4</v>
      </c>
      <c r="T142" s="18"/>
      <c r="U142" s="34">
        <v>1</v>
      </c>
      <c r="V142" s="34">
        <v>9</v>
      </c>
      <c r="W142" s="34">
        <f t="shared" si="78"/>
        <v>10</v>
      </c>
      <c r="X142" s="34">
        <v>8</v>
      </c>
      <c r="Y142" s="34">
        <f t="shared" si="79"/>
        <v>2</v>
      </c>
    </row>
    <row r="143" spans="1:99">
      <c r="A143" s="21" t="s">
        <v>16</v>
      </c>
      <c r="B143" s="22" t="s">
        <v>166</v>
      </c>
      <c r="C143" s="35">
        <v>0</v>
      </c>
      <c r="D143" s="35">
        <v>0</v>
      </c>
      <c r="E143" s="35">
        <f t="shared" si="80"/>
        <v>0</v>
      </c>
      <c r="F143" s="35">
        <v>0</v>
      </c>
      <c r="G143" s="35">
        <f t="shared" si="81"/>
        <v>0</v>
      </c>
      <c r="H143" s="37"/>
      <c r="I143" s="38">
        <v>0</v>
      </c>
      <c r="J143" s="35">
        <v>0</v>
      </c>
      <c r="K143" s="35">
        <f t="shared" si="74"/>
        <v>0</v>
      </c>
      <c r="L143" s="35">
        <v>0</v>
      </c>
      <c r="M143" s="35">
        <f t="shared" si="75"/>
        <v>0</v>
      </c>
      <c r="N143" s="36"/>
      <c r="O143" s="35">
        <v>1</v>
      </c>
      <c r="P143" s="35">
        <v>5</v>
      </c>
      <c r="Q143" s="35">
        <f t="shared" si="76"/>
        <v>6</v>
      </c>
      <c r="R143" s="35">
        <v>4</v>
      </c>
      <c r="S143" s="35">
        <f t="shared" si="77"/>
        <v>2</v>
      </c>
      <c r="T143" s="36"/>
      <c r="U143" s="35">
        <v>0</v>
      </c>
      <c r="V143" s="35">
        <v>0</v>
      </c>
      <c r="W143" s="35">
        <f t="shared" si="78"/>
        <v>0</v>
      </c>
      <c r="X143" s="35">
        <v>0</v>
      </c>
      <c r="Y143" s="37">
        <f t="shared" si="79"/>
        <v>0</v>
      </c>
      <c r="BW143" s="8"/>
      <c r="BX143" s="20"/>
      <c r="BY143" s="65"/>
      <c r="BZ143" s="65"/>
      <c r="CA143" s="65"/>
      <c r="CB143" s="65"/>
      <c r="CC143" s="65"/>
      <c r="CD143" s="23"/>
      <c r="CE143" s="65"/>
      <c r="CF143" s="65"/>
      <c r="CG143" s="65"/>
      <c r="CH143" s="65"/>
      <c r="CI143" s="65"/>
      <c r="CJ143" s="23"/>
      <c r="CK143" s="65"/>
      <c r="CL143" s="65"/>
      <c r="CM143" s="65"/>
      <c r="CN143" s="65"/>
      <c r="CO143" s="65"/>
      <c r="CP143" s="23"/>
      <c r="CQ143" s="65"/>
      <c r="CR143" s="65"/>
      <c r="CS143" s="65"/>
      <c r="CT143" s="65"/>
      <c r="CU143" s="65"/>
    </row>
    <row r="144" spans="1:99" s="6" customFormat="1">
      <c r="A144" s="11" t="s">
        <v>17</v>
      </c>
      <c r="B144" s="14" t="s">
        <v>0</v>
      </c>
      <c r="C144" s="15">
        <f>SUM(C145:C152)</f>
        <v>29</v>
      </c>
      <c r="D144" s="15">
        <f>SUM(D145:D152)</f>
        <v>5</v>
      </c>
      <c r="E144" s="15">
        <f t="shared" si="80"/>
        <v>34</v>
      </c>
      <c r="F144" s="15">
        <f>SUM(F145:F152)</f>
        <v>7</v>
      </c>
      <c r="G144" s="15">
        <f t="shared" si="81"/>
        <v>27</v>
      </c>
      <c r="H144" s="17"/>
      <c r="I144" s="49">
        <f>SUM(I145:I152)</f>
        <v>0</v>
      </c>
      <c r="J144" s="15">
        <f>SUM(J145:J152)</f>
        <v>0</v>
      </c>
      <c r="K144" s="17">
        <f>SUM(K145:K152)</f>
        <v>0</v>
      </c>
      <c r="L144" s="15">
        <f>SUM(L145:L152)</f>
        <v>0</v>
      </c>
      <c r="M144" s="17">
        <f>SUM(M145:M152)</f>
        <v>0</v>
      </c>
      <c r="N144" s="18"/>
      <c r="O144" s="15">
        <f>SUM(O145:O152)</f>
        <v>33</v>
      </c>
      <c r="P144" s="15">
        <f>SUM(P145:P152)</f>
        <v>65</v>
      </c>
      <c r="Q144" s="15">
        <f>SUM(Q145:Q152)</f>
        <v>98</v>
      </c>
      <c r="R144" s="15">
        <f>SUM(R145:R152)</f>
        <v>50</v>
      </c>
      <c r="S144" s="15">
        <f>SUM(S145:S152)</f>
        <v>48</v>
      </c>
      <c r="T144" s="18"/>
      <c r="U144" s="15">
        <f>SUM(U145:U152)</f>
        <v>16</v>
      </c>
      <c r="V144" s="15">
        <f>SUM(V145:V152)</f>
        <v>74</v>
      </c>
      <c r="W144" s="15">
        <f>SUM(W145:W152)</f>
        <v>90</v>
      </c>
      <c r="X144" s="15">
        <f>SUM(X145:X152)</f>
        <v>73</v>
      </c>
      <c r="Y144" s="15">
        <f>SUM(Y145:Y152)</f>
        <v>17</v>
      </c>
    </row>
    <row r="145" spans="1:99">
      <c r="A145" s="8" t="s">
        <v>17</v>
      </c>
      <c r="B145" s="20" t="s">
        <v>167</v>
      </c>
      <c r="C145" s="34">
        <v>0</v>
      </c>
      <c r="D145" s="34">
        <v>0</v>
      </c>
      <c r="E145" s="27">
        <f t="shared" si="80"/>
        <v>0</v>
      </c>
      <c r="F145" s="34">
        <v>0</v>
      </c>
      <c r="G145" s="27">
        <f t="shared" si="81"/>
        <v>0</v>
      </c>
      <c r="H145" s="17"/>
      <c r="I145" s="51">
        <v>0</v>
      </c>
      <c r="J145" s="34">
        <v>0</v>
      </c>
      <c r="K145" s="34">
        <f t="shared" ref="K145:K152" si="82">SUM(I145:J145)</f>
        <v>0</v>
      </c>
      <c r="L145" s="34">
        <v>0</v>
      </c>
      <c r="M145" s="34">
        <f t="shared" ref="M145:M152" si="83">K145-L145</f>
        <v>0</v>
      </c>
      <c r="N145" s="18"/>
      <c r="O145" s="34">
        <v>0</v>
      </c>
      <c r="P145" s="34">
        <v>0</v>
      </c>
      <c r="Q145" s="34">
        <f t="shared" ref="Q145:Q152" si="84">SUM(O145:P145)</f>
        <v>0</v>
      </c>
      <c r="R145" s="34">
        <v>0</v>
      </c>
      <c r="S145" s="34">
        <f t="shared" ref="S145:S152" si="85">Q145-R145</f>
        <v>0</v>
      </c>
      <c r="T145" s="18"/>
      <c r="U145" s="34">
        <v>0</v>
      </c>
      <c r="V145" s="34">
        <v>2</v>
      </c>
      <c r="W145" s="34">
        <f t="shared" ref="W145:W152" si="86">SUM(U145:V145)</f>
        <v>2</v>
      </c>
      <c r="X145" s="34">
        <v>2</v>
      </c>
      <c r="Y145" s="34">
        <f t="shared" ref="Y145:Y152" si="87">W145-X145</f>
        <v>0</v>
      </c>
    </row>
    <row r="146" spans="1:99">
      <c r="A146" s="8" t="s">
        <v>17</v>
      </c>
      <c r="B146" s="20" t="s">
        <v>168</v>
      </c>
      <c r="C146" s="34">
        <v>0</v>
      </c>
      <c r="D146" s="34">
        <v>0</v>
      </c>
      <c r="E146" s="34">
        <f t="shared" si="80"/>
        <v>0</v>
      </c>
      <c r="F146" s="34">
        <v>0</v>
      </c>
      <c r="G146" s="34">
        <f t="shared" si="81"/>
        <v>0</v>
      </c>
      <c r="H146" s="17"/>
      <c r="I146" s="51">
        <v>0</v>
      </c>
      <c r="J146" s="34">
        <v>0</v>
      </c>
      <c r="K146" s="34">
        <f t="shared" si="82"/>
        <v>0</v>
      </c>
      <c r="L146" s="34">
        <v>0</v>
      </c>
      <c r="M146" s="34">
        <f t="shared" si="83"/>
        <v>0</v>
      </c>
      <c r="N146" s="18"/>
      <c r="O146" s="27">
        <v>1</v>
      </c>
      <c r="P146" s="27">
        <v>6</v>
      </c>
      <c r="Q146" s="27">
        <f t="shared" si="84"/>
        <v>7</v>
      </c>
      <c r="R146" s="34">
        <v>3</v>
      </c>
      <c r="S146" s="27">
        <f t="shared" si="85"/>
        <v>4</v>
      </c>
      <c r="T146" s="18"/>
      <c r="U146" s="34">
        <v>0</v>
      </c>
      <c r="V146" s="34">
        <v>1</v>
      </c>
      <c r="W146" s="34">
        <f t="shared" si="86"/>
        <v>1</v>
      </c>
      <c r="X146" s="34">
        <v>1</v>
      </c>
      <c r="Y146" s="34">
        <f t="shared" si="87"/>
        <v>0</v>
      </c>
    </row>
    <row r="147" spans="1:99">
      <c r="A147" s="8" t="s">
        <v>17</v>
      </c>
      <c r="B147" s="20" t="s">
        <v>169</v>
      </c>
      <c r="C147" s="34">
        <v>18</v>
      </c>
      <c r="D147" s="34">
        <v>2</v>
      </c>
      <c r="E147" s="27">
        <f t="shared" si="80"/>
        <v>20</v>
      </c>
      <c r="F147" s="34">
        <v>1</v>
      </c>
      <c r="G147" s="27">
        <f t="shared" si="81"/>
        <v>19</v>
      </c>
      <c r="H147" s="17"/>
      <c r="I147" s="51">
        <v>0</v>
      </c>
      <c r="J147" s="34">
        <v>0</v>
      </c>
      <c r="K147" s="34">
        <f t="shared" si="82"/>
        <v>0</v>
      </c>
      <c r="L147" s="34">
        <v>0</v>
      </c>
      <c r="M147" s="34">
        <f t="shared" si="83"/>
        <v>0</v>
      </c>
      <c r="N147" s="18"/>
      <c r="O147" s="34">
        <v>22</v>
      </c>
      <c r="P147" s="34">
        <v>20</v>
      </c>
      <c r="Q147" s="34">
        <f t="shared" si="84"/>
        <v>42</v>
      </c>
      <c r="R147" s="34">
        <v>19</v>
      </c>
      <c r="S147" s="34">
        <f t="shared" si="85"/>
        <v>23</v>
      </c>
      <c r="T147" s="18"/>
      <c r="U147" s="34">
        <v>14</v>
      </c>
      <c r="V147" s="34">
        <v>38</v>
      </c>
      <c r="W147" s="34">
        <f t="shared" si="86"/>
        <v>52</v>
      </c>
      <c r="X147" s="34">
        <v>41</v>
      </c>
      <c r="Y147" s="34">
        <f t="shared" si="87"/>
        <v>11</v>
      </c>
    </row>
    <row r="148" spans="1:99">
      <c r="A148" s="8" t="s">
        <v>17</v>
      </c>
      <c r="B148" s="20" t="s">
        <v>170</v>
      </c>
      <c r="C148" s="34">
        <v>0</v>
      </c>
      <c r="D148" s="34">
        <v>0</v>
      </c>
      <c r="E148" s="34">
        <f t="shared" si="80"/>
        <v>0</v>
      </c>
      <c r="F148" s="34">
        <v>0</v>
      </c>
      <c r="G148" s="34">
        <f t="shared" si="81"/>
        <v>0</v>
      </c>
      <c r="H148" s="17"/>
      <c r="I148" s="51">
        <v>0</v>
      </c>
      <c r="J148" s="34">
        <v>0</v>
      </c>
      <c r="K148" s="34">
        <f t="shared" si="82"/>
        <v>0</v>
      </c>
      <c r="L148" s="34">
        <v>0</v>
      </c>
      <c r="M148" s="34">
        <f t="shared" si="83"/>
        <v>0</v>
      </c>
      <c r="N148" s="18"/>
      <c r="O148" s="34">
        <v>0</v>
      </c>
      <c r="P148" s="34">
        <v>1</v>
      </c>
      <c r="Q148" s="34">
        <f t="shared" si="84"/>
        <v>1</v>
      </c>
      <c r="R148" s="34">
        <v>1</v>
      </c>
      <c r="S148" s="34">
        <f t="shared" si="85"/>
        <v>0</v>
      </c>
      <c r="T148" s="18"/>
      <c r="U148" s="27">
        <v>0</v>
      </c>
      <c r="V148" s="27">
        <v>3</v>
      </c>
      <c r="W148" s="27">
        <f t="shared" si="86"/>
        <v>3</v>
      </c>
      <c r="X148" s="27">
        <v>2</v>
      </c>
      <c r="Y148" s="17">
        <f t="shared" si="87"/>
        <v>1</v>
      </c>
    </row>
    <row r="149" spans="1:99">
      <c r="A149" s="8" t="s">
        <v>17</v>
      </c>
      <c r="B149" s="20" t="s">
        <v>171</v>
      </c>
      <c r="C149" s="34">
        <v>4</v>
      </c>
      <c r="D149" s="34">
        <v>0</v>
      </c>
      <c r="E149" s="34">
        <f t="shared" si="80"/>
        <v>4</v>
      </c>
      <c r="F149" s="34">
        <v>2</v>
      </c>
      <c r="G149" s="34">
        <f t="shared" si="81"/>
        <v>2</v>
      </c>
      <c r="H149" s="17"/>
      <c r="I149" s="51">
        <v>0</v>
      </c>
      <c r="J149" s="34">
        <v>0</v>
      </c>
      <c r="K149" s="27">
        <f t="shared" si="82"/>
        <v>0</v>
      </c>
      <c r="L149" s="34">
        <v>0</v>
      </c>
      <c r="M149" s="27">
        <f t="shared" si="83"/>
        <v>0</v>
      </c>
      <c r="N149" s="18"/>
      <c r="O149" s="34">
        <v>1</v>
      </c>
      <c r="P149" s="34">
        <v>10</v>
      </c>
      <c r="Q149" s="34">
        <f t="shared" si="84"/>
        <v>11</v>
      </c>
      <c r="R149" s="34">
        <v>3</v>
      </c>
      <c r="S149" s="34">
        <f t="shared" si="85"/>
        <v>8</v>
      </c>
      <c r="T149" s="18"/>
      <c r="U149" s="34">
        <v>0</v>
      </c>
      <c r="V149" s="34">
        <v>8</v>
      </c>
      <c r="W149" s="34">
        <f t="shared" si="86"/>
        <v>8</v>
      </c>
      <c r="X149" s="34">
        <v>6</v>
      </c>
      <c r="Y149" s="34">
        <f t="shared" si="87"/>
        <v>2</v>
      </c>
    </row>
    <row r="150" spans="1:99">
      <c r="A150" s="8" t="s">
        <v>17</v>
      </c>
      <c r="B150" s="20" t="s">
        <v>172</v>
      </c>
      <c r="C150" s="34">
        <v>0</v>
      </c>
      <c r="D150" s="34">
        <v>1</v>
      </c>
      <c r="E150" s="27">
        <f t="shared" si="80"/>
        <v>1</v>
      </c>
      <c r="F150" s="34">
        <v>0</v>
      </c>
      <c r="G150" s="27">
        <f t="shared" si="81"/>
        <v>1</v>
      </c>
      <c r="H150" s="17"/>
      <c r="I150" s="51">
        <v>0</v>
      </c>
      <c r="J150" s="34">
        <v>0</v>
      </c>
      <c r="K150" s="34">
        <f t="shared" si="82"/>
        <v>0</v>
      </c>
      <c r="L150" s="34">
        <v>0</v>
      </c>
      <c r="M150" s="34">
        <f t="shared" si="83"/>
        <v>0</v>
      </c>
      <c r="N150" s="18"/>
      <c r="O150" s="34">
        <v>2</v>
      </c>
      <c r="P150" s="34">
        <v>8</v>
      </c>
      <c r="Q150" s="34">
        <f t="shared" si="84"/>
        <v>10</v>
      </c>
      <c r="R150" s="34">
        <v>7</v>
      </c>
      <c r="S150" s="34">
        <f t="shared" si="85"/>
        <v>3</v>
      </c>
      <c r="T150" s="18"/>
      <c r="U150" s="34">
        <v>1</v>
      </c>
      <c r="V150" s="34">
        <v>8</v>
      </c>
      <c r="W150" s="34">
        <f t="shared" si="86"/>
        <v>9</v>
      </c>
      <c r="X150" s="34">
        <v>7</v>
      </c>
      <c r="Y150" s="34">
        <f t="shared" si="87"/>
        <v>2</v>
      </c>
    </row>
    <row r="151" spans="1:99">
      <c r="A151" s="8" t="s">
        <v>17</v>
      </c>
      <c r="B151" s="20" t="s">
        <v>119</v>
      </c>
      <c r="C151" s="34">
        <v>1</v>
      </c>
      <c r="D151" s="34">
        <v>0</v>
      </c>
      <c r="E151" s="34">
        <f t="shared" si="80"/>
        <v>1</v>
      </c>
      <c r="F151" s="34">
        <v>1</v>
      </c>
      <c r="G151" s="34">
        <f t="shared" si="81"/>
        <v>0</v>
      </c>
      <c r="H151" s="17"/>
      <c r="I151" s="51">
        <v>0</v>
      </c>
      <c r="J151" s="34">
        <v>0</v>
      </c>
      <c r="K151" s="34">
        <f t="shared" si="82"/>
        <v>0</v>
      </c>
      <c r="L151" s="34">
        <v>0</v>
      </c>
      <c r="M151" s="34">
        <f t="shared" si="83"/>
        <v>0</v>
      </c>
      <c r="N151" s="18"/>
      <c r="O151" s="27">
        <v>2</v>
      </c>
      <c r="P151" s="27">
        <v>7</v>
      </c>
      <c r="Q151" s="27">
        <f t="shared" si="84"/>
        <v>9</v>
      </c>
      <c r="R151" s="34">
        <v>8</v>
      </c>
      <c r="S151" s="27">
        <f t="shared" si="85"/>
        <v>1</v>
      </c>
      <c r="T151" s="18"/>
      <c r="U151" s="34">
        <v>0</v>
      </c>
      <c r="V151" s="34">
        <v>4</v>
      </c>
      <c r="W151" s="34">
        <f t="shared" si="86"/>
        <v>4</v>
      </c>
      <c r="X151" s="34">
        <v>4</v>
      </c>
      <c r="Y151" s="34">
        <f t="shared" si="87"/>
        <v>0</v>
      </c>
    </row>
    <row r="152" spans="1:99">
      <c r="A152" s="21" t="s">
        <v>17</v>
      </c>
      <c r="B152" s="22" t="s">
        <v>173</v>
      </c>
      <c r="C152" s="35">
        <v>6</v>
      </c>
      <c r="D152" s="35">
        <v>2</v>
      </c>
      <c r="E152" s="35">
        <f t="shared" si="80"/>
        <v>8</v>
      </c>
      <c r="F152" s="35">
        <v>3</v>
      </c>
      <c r="G152" s="35">
        <f t="shared" si="81"/>
        <v>5</v>
      </c>
      <c r="H152" s="37"/>
      <c r="I152" s="38">
        <v>0</v>
      </c>
      <c r="J152" s="35">
        <v>0</v>
      </c>
      <c r="K152" s="35">
        <f t="shared" si="82"/>
        <v>0</v>
      </c>
      <c r="L152" s="35">
        <v>0</v>
      </c>
      <c r="M152" s="35">
        <f t="shared" si="83"/>
        <v>0</v>
      </c>
      <c r="N152" s="36"/>
      <c r="O152" s="35">
        <v>5</v>
      </c>
      <c r="P152" s="35">
        <v>13</v>
      </c>
      <c r="Q152" s="35">
        <f t="shared" si="84"/>
        <v>18</v>
      </c>
      <c r="R152" s="35">
        <v>9</v>
      </c>
      <c r="S152" s="35">
        <f t="shared" si="85"/>
        <v>9</v>
      </c>
      <c r="T152" s="36"/>
      <c r="U152" s="35">
        <v>1</v>
      </c>
      <c r="V152" s="35">
        <v>10</v>
      </c>
      <c r="W152" s="35">
        <f t="shared" si="86"/>
        <v>11</v>
      </c>
      <c r="X152" s="35">
        <v>10</v>
      </c>
      <c r="Y152" s="37">
        <f t="shared" si="87"/>
        <v>1</v>
      </c>
      <c r="BW152" s="8"/>
      <c r="BX152" s="20"/>
      <c r="BY152" s="65"/>
      <c r="BZ152" s="65"/>
      <c r="CA152" s="65"/>
      <c r="CB152" s="65"/>
      <c r="CC152" s="65"/>
      <c r="CD152" s="23"/>
      <c r="CE152" s="65"/>
      <c r="CF152" s="65"/>
      <c r="CG152" s="65"/>
      <c r="CH152" s="65"/>
      <c r="CI152" s="65"/>
      <c r="CJ152" s="23"/>
      <c r="CK152" s="65"/>
      <c r="CL152" s="65"/>
      <c r="CM152" s="65"/>
      <c r="CN152" s="65"/>
      <c r="CO152" s="65"/>
      <c r="CP152" s="23"/>
      <c r="CQ152" s="65"/>
      <c r="CR152" s="65"/>
      <c r="CS152" s="65"/>
      <c r="CT152" s="65"/>
      <c r="CU152" s="65"/>
    </row>
    <row r="153" spans="1:99" s="6" customFormat="1">
      <c r="A153" s="11" t="s">
        <v>18</v>
      </c>
      <c r="B153" s="14" t="s">
        <v>0</v>
      </c>
      <c r="C153" s="15">
        <f>SUM(C154:C158)</f>
        <v>6</v>
      </c>
      <c r="D153" s="15">
        <f>SUM(D154:D158)</f>
        <v>5</v>
      </c>
      <c r="E153" s="15">
        <f t="shared" si="80"/>
        <v>11</v>
      </c>
      <c r="F153" s="15">
        <f>SUM(F154:F158)</f>
        <v>8</v>
      </c>
      <c r="G153" s="15">
        <f t="shared" si="81"/>
        <v>3</v>
      </c>
      <c r="H153" s="17"/>
      <c r="I153" s="49">
        <f>SUM(I154:I158)</f>
        <v>0</v>
      </c>
      <c r="J153" s="15">
        <f>SUM(J154:J158)</f>
        <v>0</v>
      </c>
      <c r="K153" s="15">
        <f>SUM(K154:K158)</f>
        <v>0</v>
      </c>
      <c r="L153" s="15">
        <f>SUM(L154:L158)</f>
        <v>0</v>
      </c>
      <c r="M153" s="15">
        <f>SUM(M154:M158)</f>
        <v>0</v>
      </c>
      <c r="N153" s="18"/>
      <c r="O153" s="15">
        <f>SUM(O154:O158)</f>
        <v>19</v>
      </c>
      <c r="P153" s="15">
        <f>SUM(P154:P158)</f>
        <v>62</v>
      </c>
      <c r="Q153" s="15">
        <f>SUM(Q154:Q158)</f>
        <v>81</v>
      </c>
      <c r="R153" s="15">
        <f>SUM(R154:R158)</f>
        <v>63</v>
      </c>
      <c r="S153" s="15">
        <f>SUM(S154:S158)</f>
        <v>18</v>
      </c>
      <c r="T153" s="18"/>
      <c r="U153" s="17">
        <f>SUM(U154:U158)</f>
        <v>13</v>
      </c>
      <c r="V153" s="17">
        <f>SUM(V154:V158)</f>
        <v>96</v>
      </c>
      <c r="W153" s="17">
        <f>SUM(W154:W158)</f>
        <v>109</v>
      </c>
      <c r="X153" s="17">
        <f>SUM(X154:X158)</f>
        <v>96</v>
      </c>
      <c r="Y153" s="17">
        <f>SUM(Y154:Y158)</f>
        <v>13</v>
      </c>
    </row>
    <row r="154" spans="1:99">
      <c r="A154" s="8" t="s">
        <v>18</v>
      </c>
      <c r="B154" s="20" t="s">
        <v>174</v>
      </c>
      <c r="C154" s="34">
        <v>1</v>
      </c>
      <c r="D154" s="34">
        <v>0</v>
      </c>
      <c r="E154" s="34">
        <f t="shared" si="80"/>
        <v>1</v>
      </c>
      <c r="F154" s="34">
        <v>1</v>
      </c>
      <c r="G154" s="34">
        <f t="shared" si="81"/>
        <v>0</v>
      </c>
      <c r="H154" s="17"/>
      <c r="I154" s="51">
        <v>0</v>
      </c>
      <c r="J154" s="34">
        <v>0</v>
      </c>
      <c r="K154" s="27">
        <f t="shared" ref="K154:K158" si="88">SUM(I154:J154)</f>
        <v>0</v>
      </c>
      <c r="L154" s="34">
        <v>0</v>
      </c>
      <c r="M154" s="27">
        <f t="shared" ref="M154:M158" si="89">K154-L154</f>
        <v>0</v>
      </c>
      <c r="N154" s="18"/>
      <c r="O154" s="34">
        <v>5</v>
      </c>
      <c r="P154" s="34">
        <v>25</v>
      </c>
      <c r="Q154" s="34">
        <f t="shared" ref="Q154:Q158" si="90">SUM(O154:P154)</f>
        <v>30</v>
      </c>
      <c r="R154" s="34">
        <v>25</v>
      </c>
      <c r="S154" s="34">
        <f t="shared" ref="S154:S158" si="91">Q154-R154</f>
        <v>5</v>
      </c>
      <c r="T154" s="18"/>
      <c r="U154" s="34">
        <v>7</v>
      </c>
      <c r="V154" s="34">
        <v>30</v>
      </c>
      <c r="W154" s="34">
        <f t="shared" ref="W154:W158" si="92">SUM(U154:V154)</f>
        <v>37</v>
      </c>
      <c r="X154" s="34">
        <v>30</v>
      </c>
      <c r="Y154" s="34">
        <f t="shared" ref="Y154:Y158" si="93">W154-X154</f>
        <v>7</v>
      </c>
    </row>
    <row r="155" spans="1:99">
      <c r="A155" s="8" t="s">
        <v>18</v>
      </c>
      <c r="B155" s="20" t="s">
        <v>175</v>
      </c>
      <c r="C155" s="34">
        <v>2</v>
      </c>
      <c r="D155" s="34">
        <v>1</v>
      </c>
      <c r="E155" s="27">
        <f t="shared" si="80"/>
        <v>3</v>
      </c>
      <c r="F155" s="34">
        <v>2</v>
      </c>
      <c r="G155" s="27">
        <f t="shared" si="81"/>
        <v>1</v>
      </c>
      <c r="H155" s="17"/>
      <c r="I155" s="51">
        <v>0</v>
      </c>
      <c r="J155" s="34">
        <v>0</v>
      </c>
      <c r="K155" s="34">
        <f t="shared" si="88"/>
        <v>0</v>
      </c>
      <c r="L155" s="34">
        <v>0</v>
      </c>
      <c r="M155" s="34">
        <f t="shared" si="89"/>
        <v>0</v>
      </c>
      <c r="N155" s="18"/>
      <c r="O155" s="34">
        <v>10</v>
      </c>
      <c r="P155" s="34">
        <v>13</v>
      </c>
      <c r="Q155" s="34">
        <f t="shared" si="90"/>
        <v>23</v>
      </c>
      <c r="R155" s="34">
        <v>17</v>
      </c>
      <c r="S155" s="34">
        <f t="shared" si="91"/>
        <v>6</v>
      </c>
      <c r="T155" s="18"/>
      <c r="U155" s="34">
        <v>2</v>
      </c>
      <c r="V155" s="34">
        <v>25</v>
      </c>
      <c r="W155" s="34">
        <f t="shared" si="92"/>
        <v>27</v>
      </c>
      <c r="X155" s="34">
        <v>27</v>
      </c>
      <c r="Y155" s="34">
        <f t="shared" si="93"/>
        <v>0</v>
      </c>
    </row>
    <row r="156" spans="1:99">
      <c r="A156" s="8" t="s">
        <v>18</v>
      </c>
      <c r="B156" s="20" t="s">
        <v>107</v>
      </c>
      <c r="C156" s="34">
        <v>0</v>
      </c>
      <c r="D156" s="34">
        <v>1</v>
      </c>
      <c r="E156" s="34">
        <f t="shared" si="80"/>
        <v>1</v>
      </c>
      <c r="F156" s="34">
        <v>1</v>
      </c>
      <c r="G156" s="34">
        <f t="shared" si="81"/>
        <v>0</v>
      </c>
      <c r="H156" s="17"/>
      <c r="I156" s="51">
        <v>0</v>
      </c>
      <c r="J156" s="34">
        <v>0</v>
      </c>
      <c r="K156" s="34">
        <f t="shared" si="88"/>
        <v>0</v>
      </c>
      <c r="L156" s="34">
        <v>0</v>
      </c>
      <c r="M156" s="34">
        <f t="shared" si="89"/>
        <v>0</v>
      </c>
      <c r="N156" s="18"/>
      <c r="O156" s="27">
        <v>0</v>
      </c>
      <c r="P156" s="27">
        <v>2</v>
      </c>
      <c r="Q156" s="27">
        <f t="shared" si="90"/>
        <v>2</v>
      </c>
      <c r="R156" s="34">
        <v>2</v>
      </c>
      <c r="S156" s="27">
        <f t="shared" si="91"/>
        <v>0</v>
      </c>
      <c r="T156" s="18"/>
      <c r="U156" s="34">
        <v>0</v>
      </c>
      <c r="V156" s="34">
        <v>0</v>
      </c>
      <c r="W156" s="34">
        <f t="shared" si="92"/>
        <v>0</v>
      </c>
      <c r="X156" s="34">
        <v>0</v>
      </c>
      <c r="Y156" s="34">
        <f t="shared" si="93"/>
        <v>0</v>
      </c>
    </row>
    <row r="157" spans="1:99">
      <c r="A157" s="8" t="s">
        <v>18</v>
      </c>
      <c r="B157" s="20" t="s">
        <v>176</v>
      </c>
      <c r="C157" s="34">
        <v>1</v>
      </c>
      <c r="D157" s="34">
        <v>1</v>
      </c>
      <c r="E157" s="27">
        <f t="shared" si="80"/>
        <v>2</v>
      </c>
      <c r="F157" s="34">
        <v>2</v>
      </c>
      <c r="G157" s="27">
        <f t="shared" si="81"/>
        <v>0</v>
      </c>
      <c r="H157" s="17"/>
      <c r="I157" s="51">
        <v>0</v>
      </c>
      <c r="J157" s="34">
        <v>0</v>
      </c>
      <c r="K157" s="34">
        <f t="shared" si="88"/>
        <v>0</v>
      </c>
      <c r="L157" s="34">
        <v>0</v>
      </c>
      <c r="M157" s="34">
        <f t="shared" si="89"/>
        <v>0</v>
      </c>
      <c r="N157" s="18"/>
      <c r="O157" s="34">
        <v>2</v>
      </c>
      <c r="P157" s="34">
        <v>3</v>
      </c>
      <c r="Q157" s="34">
        <f t="shared" si="90"/>
        <v>5</v>
      </c>
      <c r="R157" s="34">
        <v>3</v>
      </c>
      <c r="S157" s="34">
        <f t="shared" si="91"/>
        <v>2</v>
      </c>
      <c r="T157" s="18"/>
      <c r="U157" s="34">
        <v>0</v>
      </c>
      <c r="V157" s="34">
        <v>2</v>
      </c>
      <c r="W157" s="34">
        <f t="shared" si="92"/>
        <v>2</v>
      </c>
      <c r="X157" s="34">
        <v>2</v>
      </c>
      <c r="Y157" s="34">
        <f t="shared" si="93"/>
        <v>0</v>
      </c>
    </row>
    <row r="158" spans="1:99">
      <c r="A158" s="21" t="s">
        <v>18</v>
      </c>
      <c r="B158" s="22" t="s">
        <v>177</v>
      </c>
      <c r="C158" s="35">
        <v>2</v>
      </c>
      <c r="D158" s="35">
        <v>2</v>
      </c>
      <c r="E158" s="35">
        <f t="shared" si="80"/>
        <v>4</v>
      </c>
      <c r="F158" s="35">
        <v>2</v>
      </c>
      <c r="G158" s="35">
        <f t="shared" si="81"/>
        <v>2</v>
      </c>
      <c r="H158" s="37"/>
      <c r="I158" s="38">
        <v>0</v>
      </c>
      <c r="J158" s="35">
        <v>0</v>
      </c>
      <c r="K158" s="35">
        <f t="shared" si="88"/>
        <v>0</v>
      </c>
      <c r="L158" s="35">
        <v>0</v>
      </c>
      <c r="M158" s="35">
        <f t="shared" si="89"/>
        <v>0</v>
      </c>
      <c r="N158" s="36"/>
      <c r="O158" s="35">
        <v>2</v>
      </c>
      <c r="P158" s="35">
        <v>19</v>
      </c>
      <c r="Q158" s="35">
        <f t="shared" si="90"/>
        <v>21</v>
      </c>
      <c r="R158" s="35">
        <v>16</v>
      </c>
      <c r="S158" s="35">
        <f t="shared" si="91"/>
        <v>5</v>
      </c>
      <c r="T158" s="36"/>
      <c r="U158" s="35">
        <v>4</v>
      </c>
      <c r="V158" s="35">
        <v>39</v>
      </c>
      <c r="W158" s="35">
        <f t="shared" si="92"/>
        <v>43</v>
      </c>
      <c r="X158" s="35">
        <v>37</v>
      </c>
      <c r="Y158" s="37">
        <f t="shared" si="93"/>
        <v>6</v>
      </c>
      <c r="BW158" s="8"/>
      <c r="BX158" s="20"/>
      <c r="BY158" s="65"/>
      <c r="BZ158" s="65"/>
      <c r="CA158" s="65"/>
      <c r="CB158" s="65"/>
      <c r="CC158" s="65"/>
      <c r="CD158" s="23"/>
      <c r="CE158" s="65"/>
      <c r="CF158" s="65"/>
      <c r="CG158" s="65"/>
      <c r="CH158" s="65"/>
      <c r="CI158" s="65"/>
      <c r="CJ158" s="23"/>
      <c r="CK158" s="65"/>
      <c r="CL158" s="65"/>
      <c r="CM158" s="65"/>
      <c r="CN158" s="65"/>
      <c r="CO158" s="65"/>
      <c r="CP158" s="23"/>
      <c r="CQ158" s="65"/>
      <c r="CR158" s="65"/>
      <c r="CS158" s="65"/>
      <c r="CT158" s="65"/>
      <c r="CU158" s="65"/>
    </row>
    <row r="159" spans="1:99" s="6" customFormat="1">
      <c r="A159" s="11" t="s">
        <v>19</v>
      </c>
      <c r="B159" s="14" t="s">
        <v>0</v>
      </c>
      <c r="C159" s="15">
        <f>SUM(C160:C165)</f>
        <v>38</v>
      </c>
      <c r="D159" s="15">
        <f>SUM(D160:D165)</f>
        <v>27</v>
      </c>
      <c r="E159" s="15">
        <f t="shared" si="80"/>
        <v>65</v>
      </c>
      <c r="F159" s="15">
        <f>SUM(F160:F165)</f>
        <v>19</v>
      </c>
      <c r="G159" s="15">
        <f t="shared" si="81"/>
        <v>46</v>
      </c>
      <c r="H159" s="17"/>
      <c r="I159" s="49">
        <f>SUM(I160:I165)</f>
        <v>0</v>
      </c>
      <c r="J159" s="15">
        <f>SUM(J160:J165)</f>
        <v>0</v>
      </c>
      <c r="K159" s="17">
        <f>SUM(K160:K165)</f>
        <v>0</v>
      </c>
      <c r="L159" s="15">
        <f>SUM(L160:L165)</f>
        <v>0</v>
      </c>
      <c r="M159" s="17">
        <f>SUM(M160:M165)</f>
        <v>0</v>
      </c>
      <c r="N159" s="18"/>
      <c r="O159" s="15">
        <f>SUM(O160:O165)</f>
        <v>32</v>
      </c>
      <c r="P159" s="15">
        <f>SUM(P160:P165)</f>
        <v>113</v>
      </c>
      <c r="Q159" s="15">
        <f>SUM(Q160:Q165)</f>
        <v>145</v>
      </c>
      <c r="R159" s="15">
        <f>SUM(R160:R165)</f>
        <v>45</v>
      </c>
      <c r="S159" s="15">
        <f>SUM(S160:S165)</f>
        <v>100</v>
      </c>
      <c r="T159" s="18"/>
      <c r="U159" s="15">
        <f>SUM(U160:U165)</f>
        <v>26</v>
      </c>
      <c r="V159" s="15">
        <f>SUM(V160:V165)</f>
        <v>69</v>
      </c>
      <c r="W159" s="15">
        <f>SUM(W160:W165)</f>
        <v>95</v>
      </c>
      <c r="X159" s="15">
        <f>SUM(X160:X165)</f>
        <v>78</v>
      </c>
      <c r="Y159" s="15">
        <f>SUM(Y160:Y165)</f>
        <v>17</v>
      </c>
    </row>
    <row r="160" spans="1:99">
      <c r="A160" s="8" t="s">
        <v>19</v>
      </c>
      <c r="B160" s="20" t="s">
        <v>178</v>
      </c>
      <c r="C160" s="34">
        <v>21</v>
      </c>
      <c r="D160" s="34">
        <v>3</v>
      </c>
      <c r="E160" s="27">
        <f t="shared" si="80"/>
        <v>24</v>
      </c>
      <c r="F160" s="34">
        <v>16</v>
      </c>
      <c r="G160" s="27">
        <f t="shared" si="81"/>
        <v>8</v>
      </c>
      <c r="H160" s="17"/>
      <c r="I160" s="51">
        <v>0</v>
      </c>
      <c r="J160" s="34">
        <v>0</v>
      </c>
      <c r="K160" s="34">
        <f t="shared" ref="K160:K165" si="94">SUM(I160:J160)</f>
        <v>0</v>
      </c>
      <c r="L160" s="34">
        <v>0</v>
      </c>
      <c r="M160" s="34">
        <f t="shared" ref="M160:M165" si="95">K160-L160</f>
        <v>0</v>
      </c>
      <c r="N160" s="18"/>
      <c r="O160" s="34">
        <v>11</v>
      </c>
      <c r="P160" s="34">
        <v>66</v>
      </c>
      <c r="Q160" s="34">
        <f t="shared" ref="Q160:Q165" si="96">SUM(O160:P160)</f>
        <v>77</v>
      </c>
      <c r="R160" s="34">
        <v>15</v>
      </c>
      <c r="S160" s="34">
        <f t="shared" ref="S160:S165" si="97">Q160-R160</f>
        <v>62</v>
      </c>
      <c r="T160" s="18"/>
      <c r="U160" s="34">
        <v>10</v>
      </c>
      <c r="V160" s="34">
        <v>38</v>
      </c>
      <c r="W160" s="34">
        <f t="shared" ref="W160:W165" si="98">SUM(U160:V160)</f>
        <v>48</v>
      </c>
      <c r="X160" s="34">
        <v>39</v>
      </c>
      <c r="Y160" s="34">
        <f t="shared" ref="Y160:Y165" si="99">W160-X160</f>
        <v>9</v>
      </c>
    </row>
    <row r="161" spans="1:99">
      <c r="A161" s="8" t="s">
        <v>19</v>
      </c>
      <c r="B161" s="20" t="s">
        <v>179</v>
      </c>
      <c r="C161" s="34">
        <v>2</v>
      </c>
      <c r="D161" s="34">
        <v>0</v>
      </c>
      <c r="E161" s="34">
        <f t="shared" si="80"/>
        <v>2</v>
      </c>
      <c r="F161" s="34">
        <v>1</v>
      </c>
      <c r="G161" s="34">
        <f t="shared" si="81"/>
        <v>1</v>
      </c>
      <c r="H161" s="17"/>
      <c r="I161" s="51">
        <v>0</v>
      </c>
      <c r="J161" s="34">
        <v>0</v>
      </c>
      <c r="K161" s="34">
        <f t="shared" si="94"/>
        <v>0</v>
      </c>
      <c r="L161" s="34">
        <v>0</v>
      </c>
      <c r="M161" s="34">
        <f t="shared" si="95"/>
        <v>0</v>
      </c>
      <c r="N161" s="18"/>
      <c r="O161" s="27">
        <v>2</v>
      </c>
      <c r="P161" s="27">
        <v>5</v>
      </c>
      <c r="Q161" s="27">
        <f t="shared" si="96"/>
        <v>7</v>
      </c>
      <c r="R161" s="34">
        <v>3</v>
      </c>
      <c r="S161" s="27">
        <f t="shared" si="97"/>
        <v>4</v>
      </c>
      <c r="T161" s="18"/>
      <c r="U161" s="34">
        <v>1</v>
      </c>
      <c r="V161" s="34">
        <v>4</v>
      </c>
      <c r="W161" s="34">
        <f t="shared" si="98"/>
        <v>5</v>
      </c>
      <c r="X161" s="34">
        <v>3</v>
      </c>
      <c r="Y161" s="34">
        <f t="shared" si="99"/>
        <v>2</v>
      </c>
    </row>
    <row r="162" spans="1:99">
      <c r="A162" s="8" t="s">
        <v>19</v>
      </c>
      <c r="B162" s="20" t="s">
        <v>180</v>
      </c>
      <c r="C162" s="34">
        <v>0</v>
      </c>
      <c r="D162" s="34">
        <v>19</v>
      </c>
      <c r="E162" s="27">
        <f t="shared" si="80"/>
        <v>19</v>
      </c>
      <c r="F162" s="34">
        <v>0</v>
      </c>
      <c r="G162" s="27">
        <f t="shared" si="81"/>
        <v>19</v>
      </c>
      <c r="H162" s="17"/>
      <c r="I162" s="51">
        <v>0</v>
      </c>
      <c r="J162" s="34">
        <v>0</v>
      </c>
      <c r="K162" s="34">
        <f t="shared" si="94"/>
        <v>0</v>
      </c>
      <c r="L162" s="34">
        <v>0</v>
      </c>
      <c r="M162" s="34">
        <f t="shared" si="95"/>
        <v>0</v>
      </c>
      <c r="N162" s="18"/>
      <c r="O162" s="34">
        <v>5</v>
      </c>
      <c r="P162" s="34">
        <v>18</v>
      </c>
      <c r="Q162" s="34">
        <f t="shared" si="96"/>
        <v>23</v>
      </c>
      <c r="R162" s="34">
        <v>11</v>
      </c>
      <c r="S162" s="34">
        <f t="shared" si="97"/>
        <v>12</v>
      </c>
      <c r="T162" s="18"/>
      <c r="U162" s="34">
        <v>3</v>
      </c>
      <c r="V162" s="34">
        <v>2</v>
      </c>
      <c r="W162" s="34">
        <f t="shared" si="98"/>
        <v>5</v>
      </c>
      <c r="X162" s="34">
        <v>5</v>
      </c>
      <c r="Y162" s="34">
        <f t="shared" si="99"/>
        <v>0</v>
      </c>
    </row>
    <row r="163" spans="1:99">
      <c r="A163" s="8" t="s">
        <v>19</v>
      </c>
      <c r="B163" s="20" t="s">
        <v>181</v>
      </c>
      <c r="C163" s="34">
        <v>3</v>
      </c>
      <c r="D163" s="34">
        <v>0</v>
      </c>
      <c r="E163" s="34">
        <f t="shared" si="80"/>
        <v>3</v>
      </c>
      <c r="F163" s="34">
        <v>2</v>
      </c>
      <c r="G163" s="34">
        <f t="shared" si="81"/>
        <v>1</v>
      </c>
      <c r="H163" s="17"/>
      <c r="I163" s="51">
        <v>0</v>
      </c>
      <c r="J163" s="34">
        <v>0</v>
      </c>
      <c r="K163" s="34">
        <f t="shared" si="94"/>
        <v>0</v>
      </c>
      <c r="L163" s="34">
        <v>0</v>
      </c>
      <c r="M163" s="34">
        <f t="shared" si="95"/>
        <v>0</v>
      </c>
      <c r="N163" s="18"/>
      <c r="O163" s="34">
        <v>2</v>
      </c>
      <c r="P163" s="34">
        <v>10</v>
      </c>
      <c r="Q163" s="34">
        <f t="shared" si="96"/>
        <v>12</v>
      </c>
      <c r="R163" s="34">
        <v>8</v>
      </c>
      <c r="S163" s="34">
        <f t="shared" si="97"/>
        <v>4</v>
      </c>
      <c r="T163" s="18"/>
      <c r="U163" s="27">
        <v>6</v>
      </c>
      <c r="V163" s="27">
        <v>12</v>
      </c>
      <c r="W163" s="27">
        <f t="shared" si="98"/>
        <v>18</v>
      </c>
      <c r="X163" s="27">
        <v>17</v>
      </c>
      <c r="Y163" s="17">
        <f t="shared" si="99"/>
        <v>1</v>
      </c>
    </row>
    <row r="164" spans="1:99">
      <c r="A164" s="8" t="s">
        <v>19</v>
      </c>
      <c r="B164" s="20" t="s">
        <v>182</v>
      </c>
      <c r="C164" s="34">
        <v>4</v>
      </c>
      <c r="D164" s="34">
        <v>0</v>
      </c>
      <c r="E164" s="34">
        <f t="shared" si="80"/>
        <v>4</v>
      </c>
      <c r="F164" s="34">
        <v>0</v>
      </c>
      <c r="G164" s="34">
        <f t="shared" si="81"/>
        <v>4</v>
      </c>
      <c r="H164" s="17"/>
      <c r="I164" s="51">
        <v>0</v>
      </c>
      <c r="J164" s="34">
        <v>0</v>
      </c>
      <c r="K164" s="27">
        <f t="shared" si="94"/>
        <v>0</v>
      </c>
      <c r="L164" s="34">
        <v>0</v>
      </c>
      <c r="M164" s="27">
        <f t="shared" si="95"/>
        <v>0</v>
      </c>
      <c r="N164" s="18"/>
      <c r="O164" s="34">
        <v>7</v>
      </c>
      <c r="P164" s="34">
        <v>10</v>
      </c>
      <c r="Q164" s="34">
        <f t="shared" si="96"/>
        <v>17</v>
      </c>
      <c r="R164" s="34">
        <v>5</v>
      </c>
      <c r="S164" s="34">
        <f t="shared" si="97"/>
        <v>12</v>
      </c>
      <c r="T164" s="18"/>
      <c r="U164" s="34">
        <v>5</v>
      </c>
      <c r="V164" s="34">
        <v>5</v>
      </c>
      <c r="W164" s="34">
        <f t="shared" si="98"/>
        <v>10</v>
      </c>
      <c r="X164" s="34">
        <v>6</v>
      </c>
      <c r="Y164" s="34">
        <f t="shared" si="99"/>
        <v>4</v>
      </c>
    </row>
    <row r="165" spans="1:99">
      <c r="A165" s="21" t="s">
        <v>19</v>
      </c>
      <c r="B165" s="22" t="s">
        <v>122</v>
      </c>
      <c r="C165" s="35">
        <v>8</v>
      </c>
      <c r="D165" s="35">
        <v>5</v>
      </c>
      <c r="E165" s="35">
        <f t="shared" si="80"/>
        <v>13</v>
      </c>
      <c r="F165" s="35">
        <v>0</v>
      </c>
      <c r="G165" s="35">
        <f t="shared" si="81"/>
        <v>13</v>
      </c>
      <c r="H165" s="37"/>
      <c r="I165" s="38">
        <v>0</v>
      </c>
      <c r="J165" s="35">
        <v>0</v>
      </c>
      <c r="K165" s="35">
        <f t="shared" si="94"/>
        <v>0</v>
      </c>
      <c r="L165" s="35">
        <v>0</v>
      </c>
      <c r="M165" s="35">
        <f t="shared" si="95"/>
        <v>0</v>
      </c>
      <c r="N165" s="36"/>
      <c r="O165" s="35">
        <v>5</v>
      </c>
      <c r="P165" s="35">
        <v>4</v>
      </c>
      <c r="Q165" s="35">
        <f t="shared" si="96"/>
        <v>9</v>
      </c>
      <c r="R165" s="35">
        <v>3</v>
      </c>
      <c r="S165" s="35">
        <f t="shared" si="97"/>
        <v>6</v>
      </c>
      <c r="T165" s="36"/>
      <c r="U165" s="35">
        <v>1</v>
      </c>
      <c r="V165" s="35">
        <v>8</v>
      </c>
      <c r="W165" s="35">
        <f t="shared" si="98"/>
        <v>9</v>
      </c>
      <c r="X165" s="35">
        <v>8</v>
      </c>
      <c r="Y165" s="37">
        <f t="shared" si="99"/>
        <v>1</v>
      </c>
      <c r="BW165" s="8"/>
      <c r="BX165" s="20"/>
      <c r="BY165" s="65"/>
      <c r="BZ165" s="65"/>
      <c r="CA165" s="65"/>
      <c r="CB165" s="65"/>
      <c r="CC165" s="65"/>
      <c r="CD165" s="23"/>
      <c r="CE165" s="65"/>
      <c r="CF165" s="65"/>
      <c r="CG165" s="65"/>
      <c r="CH165" s="65"/>
      <c r="CI165" s="65"/>
      <c r="CJ165" s="23"/>
      <c r="CK165" s="65"/>
      <c r="CL165" s="65"/>
      <c r="CM165" s="65"/>
      <c r="CN165" s="65"/>
      <c r="CO165" s="65"/>
      <c r="CP165" s="23"/>
      <c r="CQ165" s="65"/>
      <c r="CR165" s="65"/>
      <c r="CS165" s="65"/>
      <c r="CT165" s="65"/>
      <c r="CU165" s="65"/>
    </row>
    <row r="166" spans="1:99" s="6" customFormat="1">
      <c r="A166" s="11" t="s">
        <v>20</v>
      </c>
      <c r="B166" s="14" t="s">
        <v>0</v>
      </c>
      <c r="C166" s="15">
        <f>SUM(C167:C179)</f>
        <v>114</v>
      </c>
      <c r="D166" s="15">
        <f t="shared" ref="D166:Y166" si="100">SUM(D167:D179)</f>
        <v>55</v>
      </c>
      <c r="E166" s="15">
        <f t="shared" si="100"/>
        <v>169</v>
      </c>
      <c r="F166" s="15">
        <f t="shared" si="100"/>
        <v>75</v>
      </c>
      <c r="G166" s="15">
        <f t="shared" si="100"/>
        <v>94</v>
      </c>
      <c r="H166" s="17"/>
      <c r="I166" s="49">
        <f t="shared" si="100"/>
        <v>0</v>
      </c>
      <c r="J166" s="15">
        <f t="shared" si="100"/>
        <v>0</v>
      </c>
      <c r="K166" s="17">
        <f t="shared" si="100"/>
        <v>0</v>
      </c>
      <c r="L166" s="15">
        <f t="shared" si="100"/>
        <v>0</v>
      </c>
      <c r="M166" s="17">
        <f t="shared" si="100"/>
        <v>0</v>
      </c>
      <c r="N166" s="18"/>
      <c r="O166" s="15">
        <f t="shared" si="100"/>
        <v>87</v>
      </c>
      <c r="P166" s="15">
        <f t="shared" si="100"/>
        <v>157</v>
      </c>
      <c r="Q166" s="15">
        <f t="shared" si="100"/>
        <v>244</v>
      </c>
      <c r="R166" s="15">
        <f t="shared" si="100"/>
        <v>172</v>
      </c>
      <c r="S166" s="15">
        <f t="shared" si="100"/>
        <v>72</v>
      </c>
      <c r="T166" s="18"/>
      <c r="U166" s="15">
        <f t="shared" si="100"/>
        <v>31</v>
      </c>
      <c r="V166" s="15">
        <f t="shared" si="100"/>
        <v>195</v>
      </c>
      <c r="W166" s="15">
        <f t="shared" si="100"/>
        <v>226</v>
      </c>
      <c r="X166" s="15">
        <f t="shared" si="100"/>
        <v>213</v>
      </c>
      <c r="Y166" s="15">
        <f t="shared" si="100"/>
        <v>13</v>
      </c>
    </row>
    <row r="167" spans="1:99">
      <c r="A167" s="8" t="s">
        <v>20</v>
      </c>
      <c r="B167" s="20" t="s">
        <v>183</v>
      </c>
      <c r="C167" s="34">
        <v>7</v>
      </c>
      <c r="D167" s="34">
        <v>4</v>
      </c>
      <c r="E167" s="27">
        <f t="shared" si="80"/>
        <v>11</v>
      </c>
      <c r="F167" s="34">
        <v>1</v>
      </c>
      <c r="G167" s="27">
        <f t="shared" si="81"/>
        <v>10</v>
      </c>
      <c r="H167" s="17"/>
      <c r="I167" s="51">
        <v>0</v>
      </c>
      <c r="J167" s="34">
        <v>0</v>
      </c>
      <c r="K167" s="34">
        <f t="shared" ref="K167:K179" si="101">SUM(I167:J167)</f>
        <v>0</v>
      </c>
      <c r="L167" s="34">
        <v>0</v>
      </c>
      <c r="M167" s="34">
        <f t="shared" ref="M167:M179" si="102">K167-L167</f>
        <v>0</v>
      </c>
      <c r="N167" s="18"/>
      <c r="O167" s="34">
        <v>3</v>
      </c>
      <c r="P167" s="34">
        <v>7</v>
      </c>
      <c r="Q167" s="34">
        <f t="shared" ref="Q167:Q179" si="103">SUM(O167:P167)</f>
        <v>10</v>
      </c>
      <c r="R167" s="34">
        <v>8</v>
      </c>
      <c r="S167" s="34">
        <f t="shared" ref="S167:S179" si="104">Q167-R167</f>
        <v>2</v>
      </c>
      <c r="T167" s="18"/>
      <c r="U167" s="34">
        <v>2</v>
      </c>
      <c r="V167" s="34">
        <v>11</v>
      </c>
      <c r="W167" s="34">
        <f t="shared" ref="W167:W179" si="105">SUM(U167:V167)</f>
        <v>13</v>
      </c>
      <c r="X167" s="34">
        <v>10</v>
      </c>
      <c r="Y167" s="34">
        <f t="shared" ref="Y167:Y179" si="106">W167-X167</f>
        <v>3</v>
      </c>
    </row>
    <row r="168" spans="1:99">
      <c r="A168" s="8" t="s">
        <v>20</v>
      </c>
      <c r="B168" s="20" t="s">
        <v>184</v>
      </c>
      <c r="C168" s="34">
        <v>2</v>
      </c>
      <c r="D168" s="34">
        <v>0</v>
      </c>
      <c r="E168" s="34">
        <f t="shared" si="80"/>
        <v>2</v>
      </c>
      <c r="F168" s="34">
        <v>0</v>
      </c>
      <c r="G168" s="34">
        <f t="shared" si="81"/>
        <v>2</v>
      </c>
      <c r="H168" s="17"/>
      <c r="I168" s="51">
        <v>0</v>
      </c>
      <c r="J168" s="34">
        <v>0</v>
      </c>
      <c r="K168" s="34">
        <f t="shared" si="101"/>
        <v>0</v>
      </c>
      <c r="L168" s="34">
        <v>0</v>
      </c>
      <c r="M168" s="34">
        <f t="shared" si="102"/>
        <v>0</v>
      </c>
      <c r="N168" s="18"/>
      <c r="O168" s="34">
        <v>5</v>
      </c>
      <c r="P168" s="34">
        <v>6</v>
      </c>
      <c r="Q168" s="34">
        <f t="shared" si="103"/>
        <v>11</v>
      </c>
      <c r="R168" s="34">
        <v>10</v>
      </c>
      <c r="S168" s="34">
        <f t="shared" si="104"/>
        <v>1</v>
      </c>
      <c r="T168" s="18"/>
      <c r="U168" s="27">
        <v>2</v>
      </c>
      <c r="V168" s="27">
        <v>11</v>
      </c>
      <c r="W168" s="27">
        <f t="shared" si="105"/>
        <v>13</v>
      </c>
      <c r="X168" s="27">
        <v>13</v>
      </c>
      <c r="Y168" s="17">
        <f t="shared" si="106"/>
        <v>0</v>
      </c>
    </row>
    <row r="169" spans="1:99">
      <c r="A169" s="8" t="s">
        <v>20</v>
      </c>
      <c r="B169" s="20" t="s">
        <v>185</v>
      </c>
      <c r="C169" s="34">
        <v>7</v>
      </c>
      <c r="D169" s="34">
        <v>2</v>
      </c>
      <c r="E169" s="34">
        <f t="shared" si="80"/>
        <v>9</v>
      </c>
      <c r="F169" s="34">
        <v>3</v>
      </c>
      <c r="G169" s="34">
        <f t="shared" si="81"/>
        <v>6</v>
      </c>
      <c r="H169" s="17"/>
      <c r="I169" s="51">
        <v>0</v>
      </c>
      <c r="J169" s="34">
        <v>0</v>
      </c>
      <c r="K169" s="27">
        <f t="shared" si="101"/>
        <v>0</v>
      </c>
      <c r="L169" s="34">
        <v>0</v>
      </c>
      <c r="M169" s="27">
        <f t="shared" si="102"/>
        <v>0</v>
      </c>
      <c r="N169" s="18"/>
      <c r="O169" s="34">
        <v>6</v>
      </c>
      <c r="P169" s="34">
        <v>7</v>
      </c>
      <c r="Q169" s="34">
        <f t="shared" si="103"/>
        <v>13</v>
      </c>
      <c r="R169" s="34">
        <v>6</v>
      </c>
      <c r="S169" s="34">
        <f t="shared" si="104"/>
        <v>7</v>
      </c>
      <c r="T169" s="18"/>
      <c r="U169" s="34">
        <v>2</v>
      </c>
      <c r="V169" s="34">
        <v>18</v>
      </c>
      <c r="W169" s="34">
        <f t="shared" si="105"/>
        <v>20</v>
      </c>
      <c r="X169" s="34">
        <v>19</v>
      </c>
      <c r="Y169" s="34">
        <f t="shared" si="106"/>
        <v>1</v>
      </c>
    </row>
    <row r="170" spans="1:99">
      <c r="A170" s="8" t="s">
        <v>20</v>
      </c>
      <c r="B170" s="20" t="s">
        <v>186</v>
      </c>
      <c r="C170" s="34">
        <v>18</v>
      </c>
      <c r="D170" s="34">
        <v>4</v>
      </c>
      <c r="E170" s="27">
        <f t="shared" si="80"/>
        <v>22</v>
      </c>
      <c r="F170" s="34">
        <v>12</v>
      </c>
      <c r="G170" s="27">
        <f t="shared" si="81"/>
        <v>10</v>
      </c>
      <c r="H170" s="17"/>
      <c r="I170" s="51">
        <v>0</v>
      </c>
      <c r="J170" s="34">
        <v>0</v>
      </c>
      <c r="K170" s="34">
        <f t="shared" si="101"/>
        <v>0</v>
      </c>
      <c r="L170" s="34">
        <v>0</v>
      </c>
      <c r="M170" s="34">
        <f t="shared" si="102"/>
        <v>0</v>
      </c>
      <c r="N170" s="18"/>
      <c r="O170" s="34">
        <v>11</v>
      </c>
      <c r="P170" s="34">
        <v>11</v>
      </c>
      <c r="Q170" s="34">
        <f t="shared" si="103"/>
        <v>22</v>
      </c>
      <c r="R170" s="34">
        <v>16</v>
      </c>
      <c r="S170" s="34">
        <f t="shared" si="104"/>
        <v>6</v>
      </c>
      <c r="T170" s="18"/>
      <c r="U170" s="34">
        <v>4</v>
      </c>
      <c r="V170" s="34">
        <v>34</v>
      </c>
      <c r="W170" s="34">
        <f t="shared" si="105"/>
        <v>38</v>
      </c>
      <c r="X170" s="34">
        <v>36</v>
      </c>
      <c r="Y170" s="34">
        <f t="shared" si="106"/>
        <v>2</v>
      </c>
    </row>
    <row r="171" spans="1:99">
      <c r="A171" s="8" t="s">
        <v>20</v>
      </c>
      <c r="B171" s="20" t="s">
        <v>187</v>
      </c>
      <c r="C171" s="34">
        <v>10</v>
      </c>
      <c r="D171" s="34">
        <v>6</v>
      </c>
      <c r="E171" s="34">
        <f t="shared" si="80"/>
        <v>16</v>
      </c>
      <c r="F171" s="34">
        <v>11</v>
      </c>
      <c r="G171" s="34">
        <f t="shared" si="81"/>
        <v>5</v>
      </c>
      <c r="H171" s="17"/>
      <c r="I171" s="51">
        <v>0</v>
      </c>
      <c r="J171" s="34">
        <v>0</v>
      </c>
      <c r="K171" s="34">
        <f t="shared" si="101"/>
        <v>0</v>
      </c>
      <c r="L171" s="34">
        <v>0</v>
      </c>
      <c r="M171" s="34">
        <f t="shared" si="102"/>
        <v>0</v>
      </c>
      <c r="N171" s="18"/>
      <c r="O171" s="27">
        <v>8</v>
      </c>
      <c r="P171" s="27">
        <v>13</v>
      </c>
      <c r="Q171" s="27">
        <f t="shared" si="103"/>
        <v>21</v>
      </c>
      <c r="R171" s="34">
        <v>12</v>
      </c>
      <c r="S171" s="27">
        <f t="shared" si="104"/>
        <v>9</v>
      </c>
      <c r="T171" s="18"/>
      <c r="U171" s="34">
        <v>1</v>
      </c>
      <c r="V171" s="34">
        <v>17</v>
      </c>
      <c r="W171" s="34">
        <f t="shared" si="105"/>
        <v>18</v>
      </c>
      <c r="X171" s="34">
        <v>18</v>
      </c>
      <c r="Y171" s="34">
        <f t="shared" si="106"/>
        <v>0</v>
      </c>
    </row>
    <row r="172" spans="1:99">
      <c r="A172" s="8" t="s">
        <v>20</v>
      </c>
      <c r="B172" s="20" t="s">
        <v>142</v>
      </c>
      <c r="C172" s="34">
        <v>18</v>
      </c>
      <c r="D172" s="34">
        <v>6</v>
      </c>
      <c r="E172" s="27">
        <f t="shared" si="80"/>
        <v>24</v>
      </c>
      <c r="F172" s="34">
        <v>2</v>
      </c>
      <c r="G172" s="27">
        <f t="shared" si="81"/>
        <v>22</v>
      </c>
      <c r="H172" s="17"/>
      <c r="I172" s="51">
        <v>0</v>
      </c>
      <c r="J172" s="34">
        <v>0</v>
      </c>
      <c r="K172" s="34">
        <f t="shared" si="101"/>
        <v>0</v>
      </c>
      <c r="L172" s="34">
        <v>0</v>
      </c>
      <c r="M172" s="34">
        <f t="shared" si="102"/>
        <v>0</v>
      </c>
      <c r="N172" s="18"/>
      <c r="O172" s="34">
        <v>18</v>
      </c>
      <c r="P172" s="34">
        <v>15</v>
      </c>
      <c r="Q172" s="34">
        <f t="shared" si="103"/>
        <v>33</v>
      </c>
      <c r="R172" s="34">
        <v>20</v>
      </c>
      <c r="S172" s="34">
        <f t="shared" si="104"/>
        <v>13</v>
      </c>
      <c r="T172" s="18"/>
      <c r="U172" s="34">
        <v>9</v>
      </c>
      <c r="V172" s="34">
        <v>17</v>
      </c>
      <c r="W172" s="34">
        <f t="shared" si="105"/>
        <v>26</v>
      </c>
      <c r="X172" s="34">
        <v>23</v>
      </c>
      <c r="Y172" s="34">
        <f t="shared" si="106"/>
        <v>3</v>
      </c>
    </row>
    <row r="173" spans="1:99">
      <c r="A173" s="8" t="s">
        <v>20</v>
      </c>
      <c r="B173" s="20" t="s">
        <v>188</v>
      </c>
      <c r="C173" s="34">
        <v>1</v>
      </c>
      <c r="D173" s="34">
        <v>0</v>
      </c>
      <c r="E173" s="34">
        <f t="shared" si="80"/>
        <v>1</v>
      </c>
      <c r="F173" s="34">
        <v>1</v>
      </c>
      <c r="G173" s="34">
        <f t="shared" si="81"/>
        <v>0</v>
      </c>
      <c r="H173" s="17"/>
      <c r="I173" s="51">
        <v>0</v>
      </c>
      <c r="J173" s="34">
        <v>0</v>
      </c>
      <c r="K173" s="34">
        <f t="shared" si="101"/>
        <v>0</v>
      </c>
      <c r="L173" s="34">
        <v>0</v>
      </c>
      <c r="M173" s="34">
        <f t="shared" si="102"/>
        <v>0</v>
      </c>
      <c r="N173" s="18"/>
      <c r="O173" s="34">
        <v>3</v>
      </c>
      <c r="P173" s="34">
        <v>6</v>
      </c>
      <c r="Q173" s="34">
        <f t="shared" si="103"/>
        <v>9</v>
      </c>
      <c r="R173" s="34">
        <v>9</v>
      </c>
      <c r="S173" s="34">
        <f t="shared" si="104"/>
        <v>0</v>
      </c>
      <c r="T173" s="18"/>
      <c r="U173" s="27">
        <v>1</v>
      </c>
      <c r="V173" s="27">
        <v>9</v>
      </c>
      <c r="W173" s="27">
        <f t="shared" si="105"/>
        <v>10</v>
      </c>
      <c r="X173" s="27">
        <v>10</v>
      </c>
      <c r="Y173" s="17">
        <f t="shared" si="106"/>
        <v>0</v>
      </c>
    </row>
    <row r="174" spans="1:99">
      <c r="A174" s="8" t="s">
        <v>20</v>
      </c>
      <c r="B174" s="20" t="s">
        <v>189</v>
      </c>
      <c r="C174" s="34">
        <v>0</v>
      </c>
      <c r="D174" s="34">
        <v>1</v>
      </c>
      <c r="E174" s="34">
        <f t="shared" si="80"/>
        <v>1</v>
      </c>
      <c r="F174" s="34">
        <v>1</v>
      </c>
      <c r="G174" s="34">
        <f t="shared" si="81"/>
        <v>0</v>
      </c>
      <c r="H174" s="17"/>
      <c r="I174" s="51">
        <v>0</v>
      </c>
      <c r="J174" s="34">
        <v>0</v>
      </c>
      <c r="K174" s="27">
        <f t="shared" si="101"/>
        <v>0</v>
      </c>
      <c r="L174" s="34">
        <v>0</v>
      </c>
      <c r="M174" s="27">
        <f t="shared" si="102"/>
        <v>0</v>
      </c>
      <c r="N174" s="18"/>
      <c r="O174" s="34">
        <v>1</v>
      </c>
      <c r="P174" s="34">
        <v>3</v>
      </c>
      <c r="Q174" s="34">
        <f t="shared" si="103"/>
        <v>4</v>
      </c>
      <c r="R174" s="34">
        <v>1</v>
      </c>
      <c r="S174" s="34">
        <f t="shared" si="104"/>
        <v>3</v>
      </c>
      <c r="T174" s="18"/>
      <c r="U174" s="34">
        <v>0</v>
      </c>
      <c r="V174" s="34">
        <v>4</v>
      </c>
      <c r="W174" s="34">
        <f t="shared" si="105"/>
        <v>4</v>
      </c>
      <c r="X174" s="34">
        <v>4</v>
      </c>
      <c r="Y174" s="34">
        <f t="shared" si="106"/>
        <v>0</v>
      </c>
    </row>
    <row r="175" spans="1:99">
      <c r="A175" s="8" t="s">
        <v>20</v>
      </c>
      <c r="B175" s="20" t="s">
        <v>190</v>
      </c>
      <c r="C175" s="34">
        <v>3</v>
      </c>
      <c r="D175" s="34">
        <v>0</v>
      </c>
      <c r="E175" s="27">
        <f t="shared" si="80"/>
        <v>3</v>
      </c>
      <c r="F175" s="34">
        <v>3</v>
      </c>
      <c r="G175" s="27">
        <f t="shared" si="81"/>
        <v>0</v>
      </c>
      <c r="H175" s="17"/>
      <c r="I175" s="51">
        <v>0</v>
      </c>
      <c r="J175" s="34">
        <v>0</v>
      </c>
      <c r="K175" s="34">
        <f t="shared" si="101"/>
        <v>0</v>
      </c>
      <c r="L175" s="34">
        <v>0</v>
      </c>
      <c r="M175" s="34">
        <f t="shared" si="102"/>
        <v>0</v>
      </c>
      <c r="N175" s="18"/>
      <c r="O175" s="34">
        <v>7</v>
      </c>
      <c r="P175" s="34">
        <v>19</v>
      </c>
      <c r="Q175" s="34">
        <f t="shared" si="103"/>
        <v>26</v>
      </c>
      <c r="R175" s="34">
        <v>22</v>
      </c>
      <c r="S175" s="34">
        <f t="shared" si="104"/>
        <v>4</v>
      </c>
      <c r="T175" s="18"/>
      <c r="U175" s="34">
        <v>0</v>
      </c>
      <c r="V175" s="34">
        <v>34</v>
      </c>
      <c r="W175" s="34">
        <f t="shared" si="105"/>
        <v>34</v>
      </c>
      <c r="X175" s="34">
        <v>34</v>
      </c>
      <c r="Y175" s="34">
        <f t="shared" si="106"/>
        <v>0</v>
      </c>
    </row>
    <row r="176" spans="1:99">
      <c r="A176" s="8" t="s">
        <v>20</v>
      </c>
      <c r="B176" s="20" t="s">
        <v>191</v>
      </c>
      <c r="C176" s="34">
        <v>2</v>
      </c>
      <c r="D176" s="34">
        <v>0</v>
      </c>
      <c r="E176" s="34">
        <f t="shared" si="80"/>
        <v>2</v>
      </c>
      <c r="F176" s="34">
        <v>1</v>
      </c>
      <c r="G176" s="34">
        <f t="shared" si="81"/>
        <v>1</v>
      </c>
      <c r="H176" s="17"/>
      <c r="I176" s="51">
        <v>0</v>
      </c>
      <c r="J176" s="34">
        <v>0</v>
      </c>
      <c r="K176" s="34">
        <f t="shared" si="101"/>
        <v>0</v>
      </c>
      <c r="L176" s="34">
        <v>0</v>
      </c>
      <c r="M176" s="34">
        <f t="shared" si="102"/>
        <v>0</v>
      </c>
      <c r="N176" s="18"/>
      <c r="O176" s="27">
        <v>1</v>
      </c>
      <c r="P176" s="27">
        <v>5</v>
      </c>
      <c r="Q176" s="27">
        <f t="shared" si="103"/>
        <v>6</v>
      </c>
      <c r="R176" s="34">
        <v>5</v>
      </c>
      <c r="S176" s="27">
        <f t="shared" si="104"/>
        <v>1</v>
      </c>
      <c r="T176" s="18"/>
      <c r="U176" s="34">
        <v>2</v>
      </c>
      <c r="V176" s="34">
        <v>6</v>
      </c>
      <c r="W176" s="34">
        <f t="shared" si="105"/>
        <v>8</v>
      </c>
      <c r="X176" s="34">
        <v>7</v>
      </c>
      <c r="Y176" s="34">
        <f t="shared" si="106"/>
        <v>1</v>
      </c>
    </row>
    <row r="177" spans="1:99">
      <c r="A177" s="8" t="s">
        <v>20</v>
      </c>
      <c r="B177" s="20" t="s">
        <v>192</v>
      </c>
      <c r="C177" s="34">
        <v>20</v>
      </c>
      <c r="D177" s="34">
        <v>21</v>
      </c>
      <c r="E177" s="27">
        <f t="shared" si="80"/>
        <v>41</v>
      </c>
      <c r="F177" s="34">
        <v>15</v>
      </c>
      <c r="G177" s="27">
        <f t="shared" si="81"/>
        <v>26</v>
      </c>
      <c r="H177" s="17"/>
      <c r="I177" s="51">
        <v>0</v>
      </c>
      <c r="J177" s="34">
        <v>0</v>
      </c>
      <c r="K177" s="34">
        <f t="shared" si="101"/>
        <v>0</v>
      </c>
      <c r="L177" s="34">
        <v>0</v>
      </c>
      <c r="M177" s="34">
        <f t="shared" si="102"/>
        <v>0</v>
      </c>
      <c r="N177" s="18"/>
      <c r="O177" s="34">
        <v>13</v>
      </c>
      <c r="P177" s="34">
        <v>38</v>
      </c>
      <c r="Q177" s="34">
        <f t="shared" si="103"/>
        <v>51</v>
      </c>
      <c r="R177" s="34">
        <v>38</v>
      </c>
      <c r="S177" s="34">
        <f t="shared" si="104"/>
        <v>13</v>
      </c>
      <c r="T177" s="18"/>
      <c r="U177" s="34">
        <v>4</v>
      </c>
      <c r="V177" s="34">
        <v>23</v>
      </c>
      <c r="W177" s="34">
        <f t="shared" si="105"/>
        <v>27</v>
      </c>
      <c r="X177" s="34">
        <v>25</v>
      </c>
      <c r="Y177" s="34">
        <f t="shared" si="106"/>
        <v>2</v>
      </c>
    </row>
    <row r="178" spans="1:99">
      <c r="A178" s="8" t="s">
        <v>20</v>
      </c>
      <c r="B178" s="20" t="s">
        <v>193</v>
      </c>
      <c r="C178" s="34">
        <v>23</v>
      </c>
      <c r="D178" s="34">
        <v>11</v>
      </c>
      <c r="E178" s="34">
        <f t="shared" si="80"/>
        <v>34</v>
      </c>
      <c r="F178" s="34">
        <v>22</v>
      </c>
      <c r="G178" s="34">
        <f t="shared" si="81"/>
        <v>12</v>
      </c>
      <c r="H178" s="17"/>
      <c r="I178" s="51">
        <v>0</v>
      </c>
      <c r="J178" s="34">
        <v>0</v>
      </c>
      <c r="K178" s="34">
        <f t="shared" si="101"/>
        <v>0</v>
      </c>
      <c r="L178" s="34">
        <v>0</v>
      </c>
      <c r="M178" s="34">
        <f t="shared" si="102"/>
        <v>0</v>
      </c>
      <c r="N178" s="18"/>
      <c r="O178" s="34">
        <v>5</v>
      </c>
      <c r="P178" s="34">
        <v>4</v>
      </c>
      <c r="Q178" s="34">
        <f t="shared" si="103"/>
        <v>9</v>
      </c>
      <c r="R178" s="34">
        <v>7</v>
      </c>
      <c r="S178" s="34">
        <f t="shared" si="104"/>
        <v>2</v>
      </c>
      <c r="T178" s="18"/>
      <c r="U178" s="27">
        <v>3</v>
      </c>
      <c r="V178" s="27">
        <v>9</v>
      </c>
      <c r="W178" s="27">
        <f t="shared" si="105"/>
        <v>12</v>
      </c>
      <c r="X178" s="27">
        <v>11</v>
      </c>
      <c r="Y178" s="17">
        <f t="shared" si="106"/>
        <v>1</v>
      </c>
    </row>
    <row r="179" spans="1:99">
      <c r="A179" s="21" t="s">
        <v>20</v>
      </c>
      <c r="B179" s="22" t="s">
        <v>153</v>
      </c>
      <c r="C179" s="35">
        <v>3</v>
      </c>
      <c r="D179" s="35">
        <v>0</v>
      </c>
      <c r="E179" s="35">
        <f t="shared" si="80"/>
        <v>3</v>
      </c>
      <c r="F179" s="35">
        <v>3</v>
      </c>
      <c r="G179" s="35">
        <f t="shared" si="81"/>
        <v>0</v>
      </c>
      <c r="H179" s="37"/>
      <c r="I179" s="38">
        <v>0</v>
      </c>
      <c r="J179" s="35">
        <v>0</v>
      </c>
      <c r="K179" s="35">
        <f t="shared" si="101"/>
        <v>0</v>
      </c>
      <c r="L179" s="35">
        <v>0</v>
      </c>
      <c r="M179" s="35">
        <f t="shared" si="102"/>
        <v>0</v>
      </c>
      <c r="N179" s="36"/>
      <c r="O179" s="35">
        <v>6</v>
      </c>
      <c r="P179" s="35">
        <v>23</v>
      </c>
      <c r="Q179" s="35">
        <f t="shared" si="103"/>
        <v>29</v>
      </c>
      <c r="R179" s="35">
        <v>18</v>
      </c>
      <c r="S179" s="35">
        <f t="shared" si="104"/>
        <v>11</v>
      </c>
      <c r="T179" s="36"/>
      <c r="U179" s="35">
        <v>1</v>
      </c>
      <c r="V179" s="35">
        <v>2</v>
      </c>
      <c r="W179" s="35">
        <f t="shared" si="105"/>
        <v>3</v>
      </c>
      <c r="X179" s="35">
        <v>3</v>
      </c>
      <c r="Y179" s="37">
        <f t="shared" si="106"/>
        <v>0</v>
      </c>
      <c r="BW179" s="8"/>
      <c r="BX179" s="20"/>
      <c r="BY179" s="65"/>
      <c r="BZ179" s="65"/>
      <c r="CA179" s="65"/>
      <c r="CB179" s="65"/>
      <c r="CC179" s="65"/>
      <c r="CD179" s="23"/>
      <c r="CE179" s="65"/>
      <c r="CF179" s="65"/>
      <c r="CG179" s="65"/>
      <c r="CH179" s="65"/>
      <c r="CI179" s="65"/>
      <c r="CJ179" s="23"/>
      <c r="CK179" s="65"/>
      <c r="CL179" s="65"/>
      <c r="CM179" s="65"/>
      <c r="CN179" s="65"/>
      <c r="CO179" s="65"/>
      <c r="CP179" s="23"/>
      <c r="CQ179" s="65"/>
      <c r="CR179" s="65"/>
      <c r="CS179" s="65"/>
      <c r="CT179" s="65"/>
      <c r="CU179" s="65"/>
    </row>
    <row r="180" spans="1:99" s="6" customFormat="1">
      <c r="A180" s="11" t="s">
        <v>12</v>
      </c>
      <c r="B180" s="14" t="s">
        <v>0</v>
      </c>
      <c r="C180" s="15">
        <f>SUM(C181:C191)</f>
        <v>108</v>
      </c>
      <c r="D180" s="15">
        <f>SUM(D181:D191)</f>
        <v>57</v>
      </c>
      <c r="E180" s="17">
        <f t="shared" si="80"/>
        <v>165</v>
      </c>
      <c r="F180" s="15">
        <f>SUM(F181:F191)</f>
        <v>53</v>
      </c>
      <c r="G180" s="17">
        <f t="shared" si="81"/>
        <v>112</v>
      </c>
      <c r="H180" s="17"/>
      <c r="I180" s="49">
        <f>SUM(I181:I191)</f>
        <v>0</v>
      </c>
      <c r="J180" s="15">
        <f>SUM(J181:J191)</f>
        <v>0</v>
      </c>
      <c r="K180" s="15">
        <f>SUM(K181:K191)</f>
        <v>0</v>
      </c>
      <c r="L180" s="15">
        <f>SUM(L181:L191)</f>
        <v>0</v>
      </c>
      <c r="M180" s="15">
        <f>SUM(M181:M191)</f>
        <v>0</v>
      </c>
      <c r="N180" s="18"/>
      <c r="O180" s="15">
        <f>SUM(O181:O191)</f>
        <v>126</v>
      </c>
      <c r="P180" s="15">
        <f>SUM(P181:P191)</f>
        <v>297</v>
      </c>
      <c r="Q180" s="15">
        <f>SUM(Q181:Q191)</f>
        <v>423</v>
      </c>
      <c r="R180" s="15">
        <f>SUM(R181:R191)</f>
        <v>248</v>
      </c>
      <c r="S180" s="15">
        <f>SUM(S181:S191)</f>
        <v>175</v>
      </c>
      <c r="T180" s="18"/>
      <c r="U180" s="15">
        <f>SUM(U181:U191)</f>
        <v>48</v>
      </c>
      <c r="V180" s="15">
        <f>SUM(V181:V191)</f>
        <v>309</v>
      </c>
      <c r="W180" s="15">
        <f>SUM(W181:W191)</f>
        <v>357</v>
      </c>
      <c r="X180" s="15">
        <f>SUM(X181:X191)</f>
        <v>280</v>
      </c>
      <c r="Y180" s="15">
        <f>SUM(Y181:Y191)</f>
        <v>77</v>
      </c>
    </row>
    <row r="181" spans="1:99">
      <c r="A181" s="8" t="s">
        <v>12</v>
      </c>
      <c r="B181" s="20" t="s">
        <v>194</v>
      </c>
      <c r="C181" s="34">
        <v>10</v>
      </c>
      <c r="D181" s="34">
        <v>6</v>
      </c>
      <c r="E181" s="34">
        <f t="shared" si="80"/>
        <v>16</v>
      </c>
      <c r="F181" s="34">
        <v>4</v>
      </c>
      <c r="G181" s="34">
        <f t="shared" si="81"/>
        <v>12</v>
      </c>
      <c r="H181" s="17"/>
      <c r="I181" s="51">
        <v>0</v>
      </c>
      <c r="J181" s="34">
        <v>0</v>
      </c>
      <c r="K181" s="34">
        <f t="shared" ref="K181:K191" si="107">SUM(I181:J181)</f>
        <v>0</v>
      </c>
      <c r="L181" s="34">
        <v>0</v>
      </c>
      <c r="M181" s="34">
        <f t="shared" ref="M181:M191" si="108">K181-L181</f>
        <v>0</v>
      </c>
      <c r="N181" s="18"/>
      <c r="O181" s="27">
        <v>9</v>
      </c>
      <c r="P181" s="27">
        <v>24</v>
      </c>
      <c r="Q181" s="27">
        <f t="shared" ref="Q181:Q191" si="109">SUM(O181:P181)</f>
        <v>33</v>
      </c>
      <c r="R181" s="34">
        <v>16</v>
      </c>
      <c r="S181" s="27">
        <f t="shared" ref="S181:S191" si="110">Q181-R181</f>
        <v>17</v>
      </c>
      <c r="T181" s="18"/>
      <c r="U181" s="34">
        <v>6</v>
      </c>
      <c r="V181" s="34">
        <v>28</v>
      </c>
      <c r="W181" s="34">
        <f t="shared" ref="W181:W191" si="111">SUM(U181:V181)</f>
        <v>34</v>
      </c>
      <c r="X181" s="34">
        <v>29</v>
      </c>
      <c r="Y181" s="34">
        <f t="shared" ref="Y181:Y191" si="112">W181-X181</f>
        <v>5</v>
      </c>
    </row>
    <row r="182" spans="1:99">
      <c r="A182" s="8" t="s">
        <v>12</v>
      </c>
      <c r="B182" s="20" t="s">
        <v>195</v>
      </c>
      <c r="C182" s="34">
        <v>1</v>
      </c>
      <c r="D182" s="34">
        <v>4</v>
      </c>
      <c r="E182" s="27">
        <f t="shared" si="80"/>
        <v>5</v>
      </c>
      <c r="F182" s="34">
        <v>3</v>
      </c>
      <c r="G182" s="27">
        <f t="shared" si="81"/>
        <v>2</v>
      </c>
      <c r="H182" s="17"/>
      <c r="I182" s="51">
        <v>0</v>
      </c>
      <c r="J182" s="34">
        <v>0</v>
      </c>
      <c r="K182" s="34">
        <f t="shared" si="107"/>
        <v>0</v>
      </c>
      <c r="L182" s="34">
        <v>0</v>
      </c>
      <c r="M182" s="34">
        <f t="shared" si="108"/>
        <v>0</v>
      </c>
      <c r="N182" s="18"/>
      <c r="O182" s="34">
        <v>7</v>
      </c>
      <c r="P182" s="34">
        <v>48</v>
      </c>
      <c r="Q182" s="34">
        <f t="shared" si="109"/>
        <v>55</v>
      </c>
      <c r="R182" s="34">
        <v>45</v>
      </c>
      <c r="S182" s="34">
        <f t="shared" si="110"/>
        <v>10</v>
      </c>
      <c r="T182" s="18"/>
      <c r="U182" s="34">
        <v>3</v>
      </c>
      <c r="V182" s="34">
        <v>41</v>
      </c>
      <c r="W182" s="34">
        <f t="shared" si="111"/>
        <v>44</v>
      </c>
      <c r="X182" s="34">
        <v>38</v>
      </c>
      <c r="Y182" s="34">
        <f t="shared" si="112"/>
        <v>6</v>
      </c>
    </row>
    <row r="183" spans="1:99">
      <c r="A183" s="8" t="s">
        <v>12</v>
      </c>
      <c r="B183" s="20" t="s">
        <v>196</v>
      </c>
      <c r="C183" s="34">
        <v>2</v>
      </c>
      <c r="D183" s="34">
        <v>0</v>
      </c>
      <c r="E183" s="34">
        <f t="shared" si="80"/>
        <v>2</v>
      </c>
      <c r="F183" s="34">
        <v>1</v>
      </c>
      <c r="G183" s="34">
        <f t="shared" si="81"/>
        <v>1</v>
      </c>
      <c r="H183" s="17"/>
      <c r="I183" s="51">
        <v>0</v>
      </c>
      <c r="J183" s="34">
        <v>0</v>
      </c>
      <c r="K183" s="34">
        <f t="shared" si="107"/>
        <v>0</v>
      </c>
      <c r="L183" s="34">
        <v>0</v>
      </c>
      <c r="M183" s="34">
        <f t="shared" si="108"/>
        <v>0</v>
      </c>
      <c r="N183" s="18"/>
      <c r="O183" s="34">
        <v>10</v>
      </c>
      <c r="P183" s="34">
        <v>8</v>
      </c>
      <c r="Q183" s="34">
        <f t="shared" si="109"/>
        <v>18</v>
      </c>
      <c r="R183" s="34">
        <v>5</v>
      </c>
      <c r="S183" s="34">
        <f t="shared" si="110"/>
        <v>13</v>
      </c>
      <c r="T183" s="18"/>
      <c r="U183" s="27">
        <v>2</v>
      </c>
      <c r="V183" s="27">
        <v>7</v>
      </c>
      <c r="W183" s="27">
        <f t="shared" si="111"/>
        <v>9</v>
      </c>
      <c r="X183" s="27">
        <v>9</v>
      </c>
      <c r="Y183" s="17">
        <f t="shared" si="112"/>
        <v>0</v>
      </c>
    </row>
    <row r="184" spans="1:99">
      <c r="A184" s="8" t="s">
        <v>12</v>
      </c>
      <c r="B184" s="20" t="s">
        <v>197</v>
      </c>
      <c r="C184" s="34">
        <v>12</v>
      </c>
      <c r="D184" s="34">
        <v>2</v>
      </c>
      <c r="E184" s="34">
        <f t="shared" si="80"/>
        <v>14</v>
      </c>
      <c r="F184" s="34">
        <v>5</v>
      </c>
      <c r="G184" s="34">
        <f t="shared" si="81"/>
        <v>9</v>
      </c>
      <c r="H184" s="17"/>
      <c r="I184" s="51">
        <v>0</v>
      </c>
      <c r="J184" s="34">
        <v>0</v>
      </c>
      <c r="K184" s="27">
        <f t="shared" si="107"/>
        <v>0</v>
      </c>
      <c r="L184" s="34">
        <v>0</v>
      </c>
      <c r="M184" s="27">
        <f t="shared" si="108"/>
        <v>0</v>
      </c>
      <c r="N184" s="18"/>
      <c r="O184" s="34">
        <v>15</v>
      </c>
      <c r="P184" s="34">
        <v>22</v>
      </c>
      <c r="Q184" s="34">
        <f t="shared" si="109"/>
        <v>37</v>
      </c>
      <c r="R184" s="34">
        <v>32</v>
      </c>
      <c r="S184" s="34">
        <f t="shared" si="110"/>
        <v>5</v>
      </c>
      <c r="T184" s="18"/>
      <c r="U184" s="34">
        <v>4</v>
      </c>
      <c r="V184" s="34">
        <v>27</v>
      </c>
      <c r="W184" s="34">
        <f t="shared" si="111"/>
        <v>31</v>
      </c>
      <c r="X184" s="34">
        <v>27</v>
      </c>
      <c r="Y184" s="34">
        <f t="shared" si="112"/>
        <v>4</v>
      </c>
    </row>
    <row r="185" spans="1:99">
      <c r="A185" s="8" t="s">
        <v>12</v>
      </c>
      <c r="B185" s="20" t="s">
        <v>198</v>
      </c>
      <c r="C185" s="34">
        <v>18</v>
      </c>
      <c r="D185" s="34">
        <v>20</v>
      </c>
      <c r="E185" s="27">
        <f t="shared" si="80"/>
        <v>38</v>
      </c>
      <c r="F185" s="34">
        <v>14</v>
      </c>
      <c r="G185" s="27">
        <f t="shared" si="81"/>
        <v>24</v>
      </c>
      <c r="H185" s="17"/>
      <c r="I185" s="51">
        <v>0</v>
      </c>
      <c r="J185" s="34">
        <v>0</v>
      </c>
      <c r="K185" s="34">
        <f t="shared" si="107"/>
        <v>0</v>
      </c>
      <c r="L185" s="34">
        <v>0</v>
      </c>
      <c r="M185" s="34">
        <f t="shared" si="108"/>
        <v>0</v>
      </c>
      <c r="N185" s="18"/>
      <c r="O185" s="34">
        <v>29</v>
      </c>
      <c r="P185" s="34">
        <v>18</v>
      </c>
      <c r="Q185" s="34">
        <f t="shared" si="109"/>
        <v>47</v>
      </c>
      <c r="R185" s="34">
        <v>25</v>
      </c>
      <c r="S185" s="34">
        <f t="shared" si="110"/>
        <v>22</v>
      </c>
      <c r="T185" s="18"/>
      <c r="U185" s="34">
        <v>13</v>
      </c>
      <c r="V185" s="34">
        <v>40</v>
      </c>
      <c r="W185" s="34">
        <f t="shared" si="111"/>
        <v>53</v>
      </c>
      <c r="X185" s="34">
        <v>34</v>
      </c>
      <c r="Y185" s="34">
        <f t="shared" si="112"/>
        <v>19</v>
      </c>
    </row>
    <row r="186" spans="1:99">
      <c r="A186" s="8" t="s">
        <v>12</v>
      </c>
      <c r="B186" s="20" t="s">
        <v>199</v>
      </c>
      <c r="C186" s="34">
        <v>7</v>
      </c>
      <c r="D186" s="34">
        <v>3</v>
      </c>
      <c r="E186" s="34">
        <f t="shared" si="80"/>
        <v>10</v>
      </c>
      <c r="F186" s="34">
        <v>3</v>
      </c>
      <c r="G186" s="34">
        <f t="shared" si="81"/>
        <v>7</v>
      </c>
      <c r="H186" s="17"/>
      <c r="I186" s="51">
        <v>0</v>
      </c>
      <c r="J186" s="34">
        <v>0</v>
      </c>
      <c r="K186" s="34">
        <f t="shared" si="107"/>
        <v>0</v>
      </c>
      <c r="L186" s="34">
        <v>0</v>
      </c>
      <c r="M186" s="34">
        <f t="shared" si="108"/>
        <v>0</v>
      </c>
      <c r="N186" s="18"/>
      <c r="O186" s="27">
        <v>2</v>
      </c>
      <c r="P186" s="27">
        <v>10</v>
      </c>
      <c r="Q186" s="27">
        <f t="shared" si="109"/>
        <v>12</v>
      </c>
      <c r="R186" s="34">
        <v>9</v>
      </c>
      <c r="S186" s="27">
        <f t="shared" si="110"/>
        <v>3</v>
      </c>
      <c r="T186" s="18"/>
      <c r="U186" s="34">
        <v>5</v>
      </c>
      <c r="V186" s="34">
        <v>21</v>
      </c>
      <c r="W186" s="34">
        <f t="shared" si="111"/>
        <v>26</v>
      </c>
      <c r="X186" s="34">
        <v>22</v>
      </c>
      <c r="Y186" s="34">
        <f t="shared" si="112"/>
        <v>4</v>
      </c>
    </row>
    <row r="187" spans="1:99">
      <c r="A187" s="8" t="s">
        <v>12</v>
      </c>
      <c r="B187" s="20" t="s">
        <v>200</v>
      </c>
      <c r="C187" s="34">
        <v>4</v>
      </c>
      <c r="D187" s="34">
        <v>7</v>
      </c>
      <c r="E187" s="27">
        <f t="shared" si="80"/>
        <v>11</v>
      </c>
      <c r="F187" s="34">
        <v>5</v>
      </c>
      <c r="G187" s="27">
        <f t="shared" si="81"/>
        <v>6</v>
      </c>
      <c r="H187" s="17"/>
      <c r="I187" s="51">
        <v>0</v>
      </c>
      <c r="J187" s="34">
        <v>0</v>
      </c>
      <c r="K187" s="34">
        <f t="shared" si="107"/>
        <v>0</v>
      </c>
      <c r="L187" s="34">
        <v>0</v>
      </c>
      <c r="M187" s="34">
        <f t="shared" si="108"/>
        <v>0</v>
      </c>
      <c r="N187" s="18"/>
      <c r="O187" s="34">
        <v>6</v>
      </c>
      <c r="P187" s="34">
        <v>6</v>
      </c>
      <c r="Q187" s="34">
        <f t="shared" si="109"/>
        <v>12</v>
      </c>
      <c r="R187" s="34">
        <v>5</v>
      </c>
      <c r="S187" s="34">
        <f t="shared" si="110"/>
        <v>7</v>
      </c>
      <c r="T187" s="18"/>
      <c r="U187" s="34">
        <v>1</v>
      </c>
      <c r="V187" s="34">
        <v>14</v>
      </c>
      <c r="W187" s="34">
        <f t="shared" si="111"/>
        <v>15</v>
      </c>
      <c r="X187" s="34">
        <v>13</v>
      </c>
      <c r="Y187" s="34">
        <f t="shared" si="112"/>
        <v>2</v>
      </c>
    </row>
    <row r="188" spans="1:99">
      <c r="A188" s="8" t="s">
        <v>12</v>
      </c>
      <c r="B188" s="20" t="s">
        <v>201</v>
      </c>
      <c r="C188" s="34">
        <v>1</v>
      </c>
      <c r="D188" s="34">
        <v>0</v>
      </c>
      <c r="E188" s="34">
        <f t="shared" si="80"/>
        <v>1</v>
      </c>
      <c r="F188" s="34">
        <v>0</v>
      </c>
      <c r="G188" s="34">
        <f t="shared" si="81"/>
        <v>1</v>
      </c>
      <c r="H188" s="17"/>
      <c r="I188" s="51">
        <v>0</v>
      </c>
      <c r="J188" s="34">
        <v>0</v>
      </c>
      <c r="K188" s="34">
        <f t="shared" si="107"/>
        <v>0</v>
      </c>
      <c r="L188" s="34">
        <v>0</v>
      </c>
      <c r="M188" s="34">
        <f t="shared" si="108"/>
        <v>0</v>
      </c>
      <c r="N188" s="18"/>
      <c r="O188" s="34">
        <v>0</v>
      </c>
      <c r="P188" s="34">
        <v>4</v>
      </c>
      <c r="Q188" s="34">
        <f t="shared" si="109"/>
        <v>4</v>
      </c>
      <c r="R188" s="34">
        <v>0</v>
      </c>
      <c r="S188" s="34">
        <f t="shared" si="110"/>
        <v>4</v>
      </c>
      <c r="T188" s="18"/>
      <c r="U188" s="27">
        <v>0</v>
      </c>
      <c r="V188" s="27">
        <v>6</v>
      </c>
      <c r="W188" s="27">
        <f t="shared" si="111"/>
        <v>6</v>
      </c>
      <c r="X188" s="27">
        <v>0</v>
      </c>
      <c r="Y188" s="17">
        <f t="shared" si="112"/>
        <v>6</v>
      </c>
    </row>
    <row r="189" spans="1:99">
      <c r="A189" s="8" t="s">
        <v>12</v>
      </c>
      <c r="B189" s="20" t="s">
        <v>202</v>
      </c>
      <c r="C189" s="34">
        <v>3</v>
      </c>
      <c r="D189" s="34">
        <v>0</v>
      </c>
      <c r="E189" s="34">
        <f t="shared" si="80"/>
        <v>3</v>
      </c>
      <c r="F189" s="34">
        <v>3</v>
      </c>
      <c r="G189" s="34">
        <f t="shared" si="81"/>
        <v>0</v>
      </c>
      <c r="H189" s="17"/>
      <c r="I189" s="51">
        <v>0</v>
      </c>
      <c r="J189" s="34">
        <v>0</v>
      </c>
      <c r="K189" s="27">
        <f t="shared" si="107"/>
        <v>0</v>
      </c>
      <c r="L189" s="34">
        <v>0</v>
      </c>
      <c r="M189" s="27">
        <f t="shared" si="108"/>
        <v>0</v>
      </c>
      <c r="N189" s="18"/>
      <c r="O189" s="34">
        <v>9</v>
      </c>
      <c r="P189" s="34">
        <v>18</v>
      </c>
      <c r="Q189" s="34">
        <f t="shared" si="109"/>
        <v>27</v>
      </c>
      <c r="R189" s="34">
        <v>8</v>
      </c>
      <c r="S189" s="34">
        <f t="shared" si="110"/>
        <v>19</v>
      </c>
      <c r="T189" s="18"/>
      <c r="U189" s="34">
        <v>0</v>
      </c>
      <c r="V189" s="34">
        <v>8</v>
      </c>
      <c r="W189" s="34">
        <f t="shared" si="111"/>
        <v>8</v>
      </c>
      <c r="X189" s="34">
        <v>4</v>
      </c>
      <c r="Y189" s="34">
        <f t="shared" si="112"/>
        <v>4</v>
      </c>
    </row>
    <row r="190" spans="1:99">
      <c r="A190" s="8" t="s">
        <v>12</v>
      </c>
      <c r="B190" s="20" t="s">
        <v>203</v>
      </c>
      <c r="C190" s="34">
        <v>0</v>
      </c>
      <c r="D190" s="34">
        <v>0</v>
      </c>
      <c r="E190" s="27">
        <f t="shared" si="80"/>
        <v>0</v>
      </c>
      <c r="F190" s="34">
        <v>0</v>
      </c>
      <c r="G190" s="27">
        <f t="shared" si="81"/>
        <v>0</v>
      </c>
      <c r="H190" s="17"/>
      <c r="I190" s="51">
        <v>0</v>
      </c>
      <c r="J190" s="34">
        <v>0</v>
      </c>
      <c r="K190" s="34">
        <f t="shared" si="107"/>
        <v>0</v>
      </c>
      <c r="L190" s="34">
        <v>0</v>
      </c>
      <c r="M190" s="34">
        <f t="shared" si="108"/>
        <v>0</v>
      </c>
      <c r="N190" s="18"/>
      <c r="O190" s="34">
        <v>6</v>
      </c>
      <c r="P190" s="34">
        <v>7</v>
      </c>
      <c r="Q190" s="34">
        <f t="shared" si="109"/>
        <v>13</v>
      </c>
      <c r="R190" s="34">
        <v>2</v>
      </c>
      <c r="S190" s="34">
        <f t="shared" si="110"/>
        <v>11</v>
      </c>
      <c r="T190" s="18"/>
      <c r="U190" s="34">
        <v>7</v>
      </c>
      <c r="V190" s="34">
        <v>10</v>
      </c>
      <c r="W190" s="34">
        <f t="shared" si="111"/>
        <v>17</v>
      </c>
      <c r="X190" s="34">
        <v>14</v>
      </c>
      <c r="Y190" s="34">
        <f t="shared" si="112"/>
        <v>3</v>
      </c>
    </row>
    <row r="191" spans="1:99">
      <c r="A191" s="21" t="s">
        <v>12</v>
      </c>
      <c r="B191" s="22" t="s">
        <v>204</v>
      </c>
      <c r="C191" s="35">
        <v>50</v>
      </c>
      <c r="D191" s="35">
        <v>15</v>
      </c>
      <c r="E191" s="35">
        <f t="shared" si="80"/>
        <v>65</v>
      </c>
      <c r="F191" s="35">
        <v>15</v>
      </c>
      <c r="G191" s="35">
        <f t="shared" si="81"/>
        <v>50</v>
      </c>
      <c r="H191" s="37"/>
      <c r="I191" s="38">
        <v>0</v>
      </c>
      <c r="J191" s="35">
        <v>0</v>
      </c>
      <c r="K191" s="35">
        <f t="shared" si="107"/>
        <v>0</v>
      </c>
      <c r="L191" s="35">
        <v>0</v>
      </c>
      <c r="M191" s="35">
        <f t="shared" si="108"/>
        <v>0</v>
      </c>
      <c r="N191" s="36"/>
      <c r="O191" s="35">
        <v>33</v>
      </c>
      <c r="P191" s="35">
        <v>132</v>
      </c>
      <c r="Q191" s="35">
        <f t="shared" si="109"/>
        <v>165</v>
      </c>
      <c r="R191" s="35">
        <v>101</v>
      </c>
      <c r="S191" s="35">
        <f t="shared" si="110"/>
        <v>64</v>
      </c>
      <c r="T191" s="36"/>
      <c r="U191" s="35">
        <v>7</v>
      </c>
      <c r="V191" s="35">
        <v>107</v>
      </c>
      <c r="W191" s="35">
        <f t="shared" si="111"/>
        <v>114</v>
      </c>
      <c r="X191" s="35">
        <v>90</v>
      </c>
      <c r="Y191" s="37">
        <f t="shared" si="112"/>
        <v>24</v>
      </c>
      <c r="BW191" s="8"/>
      <c r="BX191" s="20"/>
      <c r="BY191" s="65"/>
      <c r="BZ191" s="65"/>
      <c r="CA191" s="65"/>
      <c r="CB191" s="65"/>
      <c r="CC191" s="65"/>
      <c r="CD191" s="23"/>
      <c r="CE191" s="65"/>
      <c r="CF191" s="65"/>
      <c r="CG191" s="65"/>
      <c r="CH191" s="65"/>
      <c r="CI191" s="65"/>
      <c r="CJ191" s="23"/>
      <c r="CK191" s="65"/>
      <c r="CL191" s="65"/>
      <c r="CM191" s="65"/>
      <c r="CN191" s="65"/>
      <c r="CO191" s="65"/>
      <c r="CP191" s="23"/>
      <c r="CQ191" s="65"/>
      <c r="CR191" s="65"/>
      <c r="CS191" s="65"/>
      <c r="CT191" s="65"/>
      <c r="CU191" s="65"/>
    </row>
    <row r="192" spans="1:99" s="6" customFormat="1">
      <c r="A192" s="11" t="s">
        <v>21</v>
      </c>
      <c r="B192" s="14" t="s">
        <v>0</v>
      </c>
      <c r="C192" s="15">
        <f>SUM(C193:C201)</f>
        <v>136</v>
      </c>
      <c r="D192" s="15">
        <f>SUM(D193:D201)</f>
        <v>33</v>
      </c>
      <c r="E192" s="17">
        <f t="shared" si="80"/>
        <v>169</v>
      </c>
      <c r="F192" s="15">
        <f>SUM(F193:F201)</f>
        <v>27</v>
      </c>
      <c r="G192" s="17">
        <f t="shared" si="81"/>
        <v>142</v>
      </c>
      <c r="H192" s="17"/>
      <c r="I192" s="49">
        <f>SUM(I193:I201)</f>
        <v>0</v>
      </c>
      <c r="J192" s="15">
        <f>SUM(J193:J201)</f>
        <v>0</v>
      </c>
      <c r="K192" s="15">
        <f>SUM(K193:K201)</f>
        <v>0</v>
      </c>
      <c r="L192" s="15">
        <f>SUM(L193:L201)</f>
        <v>0</v>
      </c>
      <c r="M192" s="15">
        <f>SUM(M193:M201)</f>
        <v>0</v>
      </c>
      <c r="N192" s="18"/>
      <c r="O192" s="15">
        <f>SUM(O193:O201)</f>
        <v>134</v>
      </c>
      <c r="P192" s="15">
        <f>SUM(P193:P201)</f>
        <v>174</v>
      </c>
      <c r="Q192" s="15">
        <f>SUM(Q193:Q201)</f>
        <v>308</v>
      </c>
      <c r="R192" s="15">
        <f>SUM(R193:R201)</f>
        <v>170</v>
      </c>
      <c r="S192" s="15">
        <f>SUM(S193:S201)</f>
        <v>138</v>
      </c>
      <c r="T192" s="18"/>
      <c r="U192" s="15">
        <f>SUM(U193:U201)</f>
        <v>50</v>
      </c>
      <c r="V192" s="15">
        <f>SUM(V193:V201)</f>
        <v>255</v>
      </c>
      <c r="W192" s="15">
        <f>SUM(W193:W201)</f>
        <v>305</v>
      </c>
      <c r="X192" s="15">
        <f>SUM(X193:X201)</f>
        <v>259</v>
      </c>
      <c r="Y192" s="15">
        <f>SUM(Y193:Y201)</f>
        <v>46</v>
      </c>
    </row>
    <row r="193" spans="1:99">
      <c r="A193" s="8" t="s">
        <v>21</v>
      </c>
      <c r="B193" s="20" t="s">
        <v>205</v>
      </c>
      <c r="C193" s="34">
        <v>23</v>
      </c>
      <c r="D193" s="34">
        <v>12</v>
      </c>
      <c r="E193" s="34">
        <f t="shared" si="80"/>
        <v>35</v>
      </c>
      <c r="F193" s="34">
        <v>4</v>
      </c>
      <c r="G193" s="34">
        <f t="shared" si="81"/>
        <v>31</v>
      </c>
      <c r="H193" s="17"/>
      <c r="I193" s="51">
        <v>0</v>
      </c>
      <c r="J193" s="34">
        <v>0</v>
      </c>
      <c r="K193" s="34">
        <f t="shared" ref="K193:K201" si="113">SUM(I193:J193)</f>
        <v>0</v>
      </c>
      <c r="L193" s="34">
        <v>0</v>
      </c>
      <c r="M193" s="34">
        <f t="shared" ref="M193:M201" si="114">K193-L193</f>
        <v>0</v>
      </c>
      <c r="N193" s="18"/>
      <c r="O193" s="34">
        <v>41</v>
      </c>
      <c r="P193" s="34">
        <v>35</v>
      </c>
      <c r="Q193" s="34">
        <f t="shared" ref="Q193:Q201" si="115">SUM(O193:P193)</f>
        <v>76</v>
      </c>
      <c r="R193" s="34">
        <v>38</v>
      </c>
      <c r="S193" s="34">
        <f t="shared" ref="S193:S201" si="116">Q193-R193</f>
        <v>38</v>
      </c>
      <c r="T193" s="18"/>
      <c r="U193" s="27">
        <v>16</v>
      </c>
      <c r="V193" s="27">
        <v>74</v>
      </c>
      <c r="W193" s="27">
        <f t="shared" ref="W193:W201" si="117">SUM(U193:V193)</f>
        <v>90</v>
      </c>
      <c r="X193" s="27">
        <v>70</v>
      </c>
      <c r="Y193" s="17">
        <f t="shared" ref="Y193:Y201" si="118">W193-X193</f>
        <v>20</v>
      </c>
    </row>
    <row r="194" spans="1:99">
      <c r="A194" s="8" t="s">
        <v>21</v>
      </c>
      <c r="B194" s="20" t="s">
        <v>197</v>
      </c>
      <c r="C194" s="34">
        <v>28</v>
      </c>
      <c r="D194" s="34">
        <v>12</v>
      </c>
      <c r="E194" s="34">
        <f t="shared" si="80"/>
        <v>40</v>
      </c>
      <c r="F194" s="34">
        <v>8</v>
      </c>
      <c r="G194" s="34">
        <f t="shared" si="81"/>
        <v>32</v>
      </c>
      <c r="H194" s="17"/>
      <c r="I194" s="51">
        <v>0</v>
      </c>
      <c r="J194" s="34">
        <v>0</v>
      </c>
      <c r="K194" s="27">
        <f t="shared" si="113"/>
        <v>0</v>
      </c>
      <c r="L194" s="34">
        <v>0</v>
      </c>
      <c r="M194" s="27">
        <f t="shared" si="114"/>
        <v>0</v>
      </c>
      <c r="N194" s="18"/>
      <c r="O194" s="34">
        <v>31</v>
      </c>
      <c r="P194" s="34">
        <v>22</v>
      </c>
      <c r="Q194" s="34">
        <f t="shared" si="115"/>
        <v>53</v>
      </c>
      <c r="R194" s="34">
        <v>28</v>
      </c>
      <c r="S194" s="34">
        <f t="shared" si="116"/>
        <v>25</v>
      </c>
      <c r="T194" s="18"/>
      <c r="U194" s="34">
        <v>6</v>
      </c>
      <c r="V194" s="34">
        <v>40</v>
      </c>
      <c r="W194" s="34">
        <f t="shared" si="117"/>
        <v>46</v>
      </c>
      <c r="X194" s="34">
        <v>37</v>
      </c>
      <c r="Y194" s="34">
        <f t="shared" si="118"/>
        <v>9</v>
      </c>
    </row>
    <row r="195" spans="1:99">
      <c r="A195" s="8" t="s">
        <v>21</v>
      </c>
      <c r="B195" s="20" t="s">
        <v>177</v>
      </c>
      <c r="C195" s="34">
        <v>3</v>
      </c>
      <c r="D195" s="34">
        <v>1</v>
      </c>
      <c r="E195" s="27">
        <f t="shared" si="80"/>
        <v>4</v>
      </c>
      <c r="F195" s="34">
        <v>1</v>
      </c>
      <c r="G195" s="27">
        <f t="shared" si="81"/>
        <v>3</v>
      </c>
      <c r="H195" s="17"/>
      <c r="I195" s="51">
        <v>0</v>
      </c>
      <c r="J195" s="34">
        <v>0</v>
      </c>
      <c r="K195" s="34">
        <f t="shared" si="113"/>
        <v>0</v>
      </c>
      <c r="L195" s="34">
        <v>0</v>
      </c>
      <c r="M195" s="34">
        <f t="shared" si="114"/>
        <v>0</v>
      </c>
      <c r="N195" s="18"/>
      <c r="O195" s="34">
        <v>15</v>
      </c>
      <c r="P195" s="34">
        <v>30</v>
      </c>
      <c r="Q195" s="34">
        <f t="shared" si="115"/>
        <v>45</v>
      </c>
      <c r="R195" s="34">
        <v>33</v>
      </c>
      <c r="S195" s="34">
        <f t="shared" si="116"/>
        <v>12</v>
      </c>
      <c r="T195" s="18"/>
      <c r="U195" s="34">
        <v>1</v>
      </c>
      <c r="V195" s="34">
        <v>29</v>
      </c>
      <c r="W195" s="34">
        <f t="shared" si="117"/>
        <v>30</v>
      </c>
      <c r="X195" s="34">
        <v>28</v>
      </c>
      <c r="Y195" s="34">
        <f t="shared" si="118"/>
        <v>2</v>
      </c>
    </row>
    <row r="196" spans="1:99">
      <c r="A196" s="8" t="s">
        <v>21</v>
      </c>
      <c r="B196" s="20" t="s">
        <v>206</v>
      </c>
      <c r="C196" s="34">
        <v>31</v>
      </c>
      <c r="D196" s="34">
        <v>5</v>
      </c>
      <c r="E196" s="34">
        <f t="shared" si="80"/>
        <v>36</v>
      </c>
      <c r="F196" s="34">
        <v>7</v>
      </c>
      <c r="G196" s="34">
        <f t="shared" si="81"/>
        <v>29</v>
      </c>
      <c r="H196" s="17"/>
      <c r="I196" s="51">
        <v>0</v>
      </c>
      <c r="J196" s="34">
        <v>0</v>
      </c>
      <c r="K196" s="34">
        <f t="shared" si="113"/>
        <v>0</v>
      </c>
      <c r="L196" s="34">
        <v>0</v>
      </c>
      <c r="M196" s="34">
        <f t="shared" si="114"/>
        <v>0</v>
      </c>
      <c r="N196" s="18"/>
      <c r="O196" s="27">
        <v>13</v>
      </c>
      <c r="P196" s="27">
        <v>20</v>
      </c>
      <c r="Q196" s="27">
        <f t="shared" si="115"/>
        <v>33</v>
      </c>
      <c r="R196" s="34">
        <v>12</v>
      </c>
      <c r="S196" s="27">
        <f t="shared" si="116"/>
        <v>21</v>
      </c>
      <c r="T196" s="18"/>
      <c r="U196" s="34">
        <v>10</v>
      </c>
      <c r="V196" s="34">
        <v>23</v>
      </c>
      <c r="W196" s="34">
        <f t="shared" si="117"/>
        <v>33</v>
      </c>
      <c r="X196" s="34">
        <v>32</v>
      </c>
      <c r="Y196" s="34">
        <f t="shared" si="118"/>
        <v>1</v>
      </c>
    </row>
    <row r="197" spans="1:99">
      <c r="A197" s="8" t="s">
        <v>21</v>
      </c>
      <c r="B197" s="20" t="s">
        <v>207</v>
      </c>
      <c r="C197" s="34">
        <v>6</v>
      </c>
      <c r="D197" s="34">
        <v>0</v>
      </c>
      <c r="E197" s="27">
        <f t="shared" si="80"/>
        <v>6</v>
      </c>
      <c r="F197" s="34">
        <v>1</v>
      </c>
      <c r="G197" s="27">
        <f t="shared" si="81"/>
        <v>5</v>
      </c>
      <c r="H197" s="17"/>
      <c r="I197" s="51">
        <v>0</v>
      </c>
      <c r="J197" s="34">
        <v>0</v>
      </c>
      <c r="K197" s="34">
        <f t="shared" si="113"/>
        <v>0</v>
      </c>
      <c r="L197" s="34">
        <v>0</v>
      </c>
      <c r="M197" s="34">
        <f t="shared" si="114"/>
        <v>0</v>
      </c>
      <c r="N197" s="18"/>
      <c r="O197" s="34">
        <v>2</v>
      </c>
      <c r="P197" s="34">
        <v>13</v>
      </c>
      <c r="Q197" s="34">
        <f t="shared" si="115"/>
        <v>15</v>
      </c>
      <c r="R197" s="34">
        <v>8</v>
      </c>
      <c r="S197" s="34">
        <f t="shared" si="116"/>
        <v>7</v>
      </c>
      <c r="T197" s="18"/>
      <c r="U197" s="34">
        <v>2</v>
      </c>
      <c r="V197" s="34">
        <v>16</v>
      </c>
      <c r="W197" s="34">
        <f t="shared" si="117"/>
        <v>18</v>
      </c>
      <c r="X197" s="34">
        <v>17</v>
      </c>
      <c r="Y197" s="34">
        <f t="shared" si="118"/>
        <v>1</v>
      </c>
    </row>
    <row r="198" spans="1:99">
      <c r="A198" s="8" t="s">
        <v>21</v>
      </c>
      <c r="B198" s="20" t="s">
        <v>208</v>
      </c>
      <c r="C198" s="34">
        <v>9</v>
      </c>
      <c r="D198" s="34">
        <v>0</v>
      </c>
      <c r="E198" s="34">
        <f t="shared" si="80"/>
        <v>9</v>
      </c>
      <c r="F198" s="34">
        <v>0</v>
      </c>
      <c r="G198" s="34">
        <f t="shared" si="81"/>
        <v>9</v>
      </c>
      <c r="H198" s="17"/>
      <c r="I198" s="51">
        <v>0</v>
      </c>
      <c r="J198" s="34">
        <v>0</v>
      </c>
      <c r="K198" s="34">
        <f t="shared" si="113"/>
        <v>0</v>
      </c>
      <c r="L198" s="34">
        <v>0</v>
      </c>
      <c r="M198" s="34">
        <f t="shared" si="114"/>
        <v>0</v>
      </c>
      <c r="N198" s="18"/>
      <c r="O198" s="34">
        <v>6</v>
      </c>
      <c r="P198" s="34">
        <v>11</v>
      </c>
      <c r="Q198" s="34">
        <f t="shared" si="115"/>
        <v>17</v>
      </c>
      <c r="R198" s="34">
        <v>4</v>
      </c>
      <c r="S198" s="34">
        <f t="shared" si="116"/>
        <v>13</v>
      </c>
      <c r="T198" s="18"/>
      <c r="U198" s="27">
        <v>0</v>
      </c>
      <c r="V198" s="27">
        <v>16</v>
      </c>
      <c r="W198" s="27">
        <f t="shared" si="117"/>
        <v>16</v>
      </c>
      <c r="X198" s="27">
        <v>11</v>
      </c>
      <c r="Y198" s="17">
        <f t="shared" si="118"/>
        <v>5</v>
      </c>
    </row>
    <row r="199" spans="1:99">
      <c r="A199" s="8" t="s">
        <v>21</v>
      </c>
      <c r="B199" s="20" t="s">
        <v>209</v>
      </c>
      <c r="C199" s="34">
        <v>6</v>
      </c>
      <c r="D199" s="34">
        <v>2</v>
      </c>
      <c r="E199" s="34">
        <f t="shared" si="80"/>
        <v>8</v>
      </c>
      <c r="F199" s="34">
        <v>1</v>
      </c>
      <c r="G199" s="34">
        <f t="shared" si="81"/>
        <v>7</v>
      </c>
      <c r="H199" s="17"/>
      <c r="I199" s="51">
        <v>0</v>
      </c>
      <c r="J199" s="34">
        <v>0</v>
      </c>
      <c r="K199" s="27">
        <f t="shared" si="113"/>
        <v>0</v>
      </c>
      <c r="L199" s="34">
        <v>0</v>
      </c>
      <c r="M199" s="27">
        <f t="shared" si="114"/>
        <v>0</v>
      </c>
      <c r="N199" s="18"/>
      <c r="O199" s="34">
        <v>17</v>
      </c>
      <c r="P199" s="34">
        <v>24</v>
      </c>
      <c r="Q199" s="34">
        <f t="shared" si="115"/>
        <v>41</v>
      </c>
      <c r="R199" s="34">
        <v>36</v>
      </c>
      <c r="S199" s="34">
        <f t="shared" si="116"/>
        <v>5</v>
      </c>
      <c r="T199" s="18"/>
      <c r="U199" s="34">
        <v>9</v>
      </c>
      <c r="V199" s="34">
        <v>23</v>
      </c>
      <c r="W199" s="34">
        <f t="shared" si="117"/>
        <v>32</v>
      </c>
      <c r="X199" s="34">
        <v>29</v>
      </c>
      <c r="Y199" s="34">
        <f t="shared" si="118"/>
        <v>3</v>
      </c>
    </row>
    <row r="200" spans="1:99">
      <c r="A200" s="8" t="s">
        <v>21</v>
      </c>
      <c r="B200" s="20" t="s">
        <v>210</v>
      </c>
      <c r="C200" s="34">
        <v>13</v>
      </c>
      <c r="D200" s="34">
        <v>0</v>
      </c>
      <c r="E200" s="27">
        <f t="shared" si="80"/>
        <v>13</v>
      </c>
      <c r="F200" s="34">
        <v>1</v>
      </c>
      <c r="G200" s="27">
        <f t="shared" si="81"/>
        <v>12</v>
      </c>
      <c r="H200" s="17"/>
      <c r="I200" s="51">
        <v>0</v>
      </c>
      <c r="J200" s="34">
        <v>0</v>
      </c>
      <c r="K200" s="34">
        <f t="shared" si="113"/>
        <v>0</v>
      </c>
      <c r="L200" s="34">
        <v>0</v>
      </c>
      <c r="M200" s="34">
        <f t="shared" si="114"/>
        <v>0</v>
      </c>
      <c r="N200" s="18"/>
      <c r="O200" s="34">
        <v>5</v>
      </c>
      <c r="P200" s="34">
        <v>6</v>
      </c>
      <c r="Q200" s="34">
        <f t="shared" si="115"/>
        <v>11</v>
      </c>
      <c r="R200" s="34">
        <v>8</v>
      </c>
      <c r="S200" s="34">
        <f t="shared" si="116"/>
        <v>3</v>
      </c>
      <c r="T200" s="18"/>
      <c r="U200" s="34">
        <v>1</v>
      </c>
      <c r="V200" s="34">
        <v>10</v>
      </c>
      <c r="W200" s="34">
        <f t="shared" si="117"/>
        <v>11</v>
      </c>
      <c r="X200" s="34">
        <v>11</v>
      </c>
      <c r="Y200" s="34">
        <f t="shared" si="118"/>
        <v>0</v>
      </c>
    </row>
    <row r="201" spans="1:99">
      <c r="A201" s="21" t="s">
        <v>21</v>
      </c>
      <c r="B201" s="22" t="s">
        <v>211</v>
      </c>
      <c r="C201" s="35">
        <v>17</v>
      </c>
      <c r="D201" s="35">
        <v>1</v>
      </c>
      <c r="E201" s="35">
        <f t="shared" si="80"/>
        <v>18</v>
      </c>
      <c r="F201" s="35">
        <v>4</v>
      </c>
      <c r="G201" s="35">
        <f t="shared" si="81"/>
        <v>14</v>
      </c>
      <c r="H201" s="37"/>
      <c r="I201" s="38">
        <v>0</v>
      </c>
      <c r="J201" s="35">
        <v>0</v>
      </c>
      <c r="K201" s="35">
        <f t="shared" si="113"/>
        <v>0</v>
      </c>
      <c r="L201" s="35">
        <v>0</v>
      </c>
      <c r="M201" s="35">
        <f t="shared" si="114"/>
        <v>0</v>
      </c>
      <c r="N201" s="36"/>
      <c r="O201" s="35">
        <v>4</v>
      </c>
      <c r="P201" s="35">
        <v>13</v>
      </c>
      <c r="Q201" s="35">
        <f t="shared" si="115"/>
        <v>17</v>
      </c>
      <c r="R201" s="35">
        <v>3</v>
      </c>
      <c r="S201" s="35">
        <f t="shared" si="116"/>
        <v>14</v>
      </c>
      <c r="T201" s="36"/>
      <c r="U201" s="35">
        <v>5</v>
      </c>
      <c r="V201" s="35">
        <v>24</v>
      </c>
      <c r="W201" s="35">
        <f t="shared" si="117"/>
        <v>29</v>
      </c>
      <c r="X201" s="35">
        <v>24</v>
      </c>
      <c r="Y201" s="37">
        <f t="shared" si="118"/>
        <v>5</v>
      </c>
      <c r="BW201" s="8"/>
      <c r="BX201" s="20"/>
      <c r="BY201" s="65"/>
      <c r="BZ201" s="65"/>
      <c r="CA201" s="65"/>
      <c r="CB201" s="65"/>
      <c r="CC201" s="65"/>
      <c r="CD201" s="23"/>
      <c r="CE201" s="65"/>
      <c r="CF201" s="65"/>
      <c r="CG201" s="65"/>
      <c r="CH201" s="65"/>
      <c r="CI201" s="65"/>
      <c r="CJ201" s="23"/>
      <c r="CK201" s="65"/>
      <c r="CL201" s="65"/>
      <c r="CM201" s="65"/>
      <c r="CN201" s="65"/>
      <c r="CO201" s="65"/>
      <c r="CP201" s="23"/>
      <c r="CQ201" s="65"/>
      <c r="CR201" s="65"/>
      <c r="CS201" s="65"/>
      <c r="CT201" s="65"/>
      <c r="CU201" s="65"/>
    </row>
    <row r="202" spans="1:99" s="6" customFormat="1">
      <c r="A202" s="11" t="s">
        <v>22</v>
      </c>
      <c r="B202" s="14" t="s">
        <v>0</v>
      </c>
      <c r="C202" s="15">
        <f>SUM(C203:C211)</f>
        <v>225</v>
      </c>
      <c r="D202" s="15">
        <f>SUM(D203:D211)</f>
        <v>65</v>
      </c>
      <c r="E202" s="17">
        <f t="shared" si="80"/>
        <v>290</v>
      </c>
      <c r="F202" s="15">
        <f>SUM(F203:F211)</f>
        <v>121</v>
      </c>
      <c r="G202" s="17">
        <f t="shared" si="81"/>
        <v>169</v>
      </c>
      <c r="H202" s="17"/>
      <c r="I202" s="49">
        <f>SUM(I203:I211)</f>
        <v>0</v>
      </c>
      <c r="J202" s="15">
        <f>SUM(J203:J211)</f>
        <v>0</v>
      </c>
      <c r="K202" s="15">
        <f>SUM(K203:K211)</f>
        <v>0</v>
      </c>
      <c r="L202" s="15">
        <f>SUM(L203:L211)</f>
        <v>0</v>
      </c>
      <c r="M202" s="15">
        <f>SUM(M203:M211)</f>
        <v>0</v>
      </c>
      <c r="N202" s="18"/>
      <c r="O202" s="15">
        <f>SUM(O203:O211)</f>
        <v>138</v>
      </c>
      <c r="P202" s="15">
        <f>SUM(P203:P211)</f>
        <v>158</v>
      </c>
      <c r="Q202" s="15">
        <f>SUM(Q203:Q211)</f>
        <v>296</v>
      </c>
      <c r="R202" s="15">
        <f>SUM(R203:R211)</f>
        <v>187</v>
      </c>
      <c r="S202" s="15">
        <f>SUM(S203:S211)</f>
        <v>109</v>
      </c>
      <c r="T202" s="18"/>
      <c r="U202" s="15">
        <f>SUM(U203:U211)</f>
        <v>88</v>
      </c>
      <c r="V202" s="15">
        <f>SUM(V203:V211)</f>
        <v>321</v>
      </c>
      <c r="W202" s="15">
        <f>SUM(W203:W211)</f>
        <v>409</v>
      </c>
      <c r="X202" s="15">
        <f>SUM(X203:X211)</f>
        <v>362</v>
      </c>
      <c r="Y202" s="15">
        <f>SUM(Y203:Y211)</f>
        <v>47</v>
      </c>
    </row>
    <row r="203" spans="1:99">
      <c r="A203" s="8" t="s">
        <v>22</v>
      </c>
      <c r="B203" s="20" t="s">
        <v>163</v>
      </c>
      <c r="C203" s="34">
        <v>116</v>
      </c>
      <c r="D203" s="34">
        <v>34</v>
      </c>
      <c r="E203" s="34">
        <f t="shared" si="80"/>
        <v>150</v>
      </c>
      <c r="F203" s="34">
        <v>48</v>
      </c>
      <c r="G203" s="34">
        <f t="shared" si="81"/>
        <v>102</v>
      </c>
      <c r="H203" s="17"/>
      <c r="I203" s="51">
        <v>0</v>
      </c>
      <c r="J203" s="34">
        <v>0</v>
      </c>
      <c r="K203" s="34">
        <f t="shared" ref="K203:K211" si="119">SUM(I203:J203)</f>
        <v>0</v>
      </c>
      <c r="L203" s="34">
        <v>0</v>
      </c>
      <c r="M203" s="34">
        <f t="shared" ref="M203:M211" si="120">K203-L203</f>
        <v>0</v>
      </c>
      <c r="N203" s="18"/>
      <c r="O203" s="34">
        <v>85</v>
      </c>
      <c r="P203" s="34">
        <v>74</v>
      </c>
      <c r="Q203" s="34">
        <f t="shared" ref="Q203:Q211" si="121">SUM(O203:P203)</f>
        <v>159</v>
      </c>
      <c r="R203" s="34">
        <v>117</v>
      </c>
      <c r="S203" s="34">
        <f t="shared" ref="S203:S211" si="122">Q203-R203</f>
        <v>42</v>
      </c>
      <c r="T203" s="18"/>
      <c r="U203" s="27">
        <v>48</v>
      </c>
      <c r="V203" s="27">
        <v>134</v>
      </c>
      <c r="W203" s="27">
        <f t="shared" ref="W203:W211" si="123">SUM(U203:V203)</f>
        <v>182</v>
      </c>
      <c r="X203" s="27">
        <v>161</v>
      </c>
      <c r="Y203" s="17">
        <f t="shared" ref="Y203:Y211" si="124">W203-X203</f>
        <v>21</v>
      </c>
    </row>
    <row r="204" spans="1:99">
      <c r="A204" s="8" t="s">
        <v>22</v>
      </c>
      <c r="B204" s="20" t="s">
        <v>212</v>
      </c>
      <c r="C204" s="34">
        <v>7</v>
      </c>
      <c r="D204" s="34">
        <v>6</v>
      </c>
      <c r="E204" s="34">
        <f t="shared" si="80"/>
        <v>13</v>
      </c>
      <c r="F204" s="34">
        <v>6</v>
      </c>
      <c r="G204" s="34">
        <f t="shared" si="81"/>
        <v>7</v>
      </c>
      <c r="H204" s="17"/>
      <c r="I204" s="51">
        <v>0</v>
      </c>
      <c r="J204" s="34">
        <v>0</v>
      </c>
      <c r="K204" s="27">
        <f t="shared" si="119"/>
        <v>0</v>
      </c>
      <c r="L204" s="34">
        <v>0</v>
      </c>
      <c r="M204" s="27">
        <f t="shared" si="120"/>
        <v>0</v>
      </c>
      <c r="N204" s="18"/>
      <c r="O204" s="34">
        <v>1</v>
      </c>
      <c r="P204" s="34">
        <v>4</v>
      </c>
      <c r="Q204" s="34">
        <f t="shared" si="121"/>
        <v>5</v>
      </c>
      <c r="R204" s="34">
        <v>2</v>
      </c>
      <c r="S204" s="34">
        <f t="shared" si="122"/>
        <v>3</v>
      </c>
      <c r="T204" s="18"/>
      <c r="U204" s="34">
        <v>6</v>
      </c>
      <c r="V204" s="34">
        <v>15</v>
      </c>
      <c r="W204" s="34">
        <f t="shared" si="123"/>
        <v>21</v>
      </c>
      <c r="X204" s="34">
        <v>17</v>
      </c>
      <c r="Y204" s="34">
        <f t="shared" si="124"/>
        <v>4</v>
      </c>
    </row>
    <row r="205" spans="1:99">
      <c r="A205" s="8" t="s">
        <v>22</v>
      </c>
      <c r="B205" s="20" t="s">
        <v>213</v>
      </c>
      <c r="C205" s="34">
        <v>2</v>
      </c>
      <c r="D205" s="34">
        <v>2</v>
      </c>
      <c r="E205" s="27">
        <f t="shared" ref="E205:E220" si="125">SUM(C205:D205)</f>
        <v>4</v>
      </c>
      <c r="F205" s="34">
        <v>0</v>
      </c>
      <c r="G205" s="27">
        <f t="shared" ref="G205:G220" si="126">E205-F205</f>
        <v>4</v>
      </c>
      <c r="H205" s="17"/>
      <c r="I205" s="51">
        <v>0</v>
      </c>
      <c r="J205" s="34">
        <v>0</v>
      </c>
      <c r="K205" s="34">
        <f t="shared" si="119"/>
        <v>0</v>
      </c>
      <c r="L205" s="34">
        <v>0</v>
      </c>
      <c r="M205" s="34">
        <f t="shared" si="120"/>
        <v>0</v>
      </c>
      <c r="N205" s="18"/>
      <c r="O205" s="34">
        <v>3</v>
      </c>
      <c r="P205" s="34">
        <v>10</v>
      </c>
      <c r="Q205" s="34">
        <f t="shared" si="121"/>
        <v>13</v>
      </c>
      <c r="R205" s="34">
        <v>7</v>
      </c>
      <c r="S205" s="34">
        <f t="shared" si="122"/>
        <v>6</v>
      </c>
      <c r="T205" s="18"/>
      <c r="U205" s="34">
        <v>3</v>
      </c>
      <c r="V205" s="34">
        <v>12</v>
      </c>
      <c r="W205" s="34">
        <f t="shared" si="123"/>
        <v>15</v>
      </c>
      <c r="X205" s="34">
        <v>15</v>
      </c>
      <c r="Y205" s="34">
        <f t="shared" si="124"/>
        <v>0</v>
      </c>
    </row>
    <row r="206" spans="1:99">
      <c r="A206" s="8" t="s">
        <v>22</v>
      </c>
      <c r="B206" s="20" t="s">
        <v>214</v>
      </c>
      <c r="C206" s="34">
        <v>3</v>
      </c>
      <c r="D206" s="34">
        <v>1</v>
      </c>
      <c r="E206" s="34">
        <f t="shared" si="125"/>
        <v>4</v>
      </c>
      <c r="F206" s="34">
        <v>0</v>
      </c>
      <c r="G206" s="34">
        <f t="shared" si="126"/>
        <v>4</v>
      </c>
      <c r="H206" s="17"/>
      <c r="I206" s="51">
        <v>0</v>
      </c>
      <c r="J206" s="34">
        <v>0</v>
      </c>
      <c r="K206" s="34">
        <f t="shared" si="119"/>
        <v>0</v>
      </c>
      <c r="L206" s="34">
        <v>0</v>
      </c>
      <c r="M206" s="34">
        <f t="shared" si="120"/>
        <v>0</v>
      </c>
      <c r="N206" s="18"/>
      <c r="O206" s="27">
        <v>1</v>
      </c>
      <c r="P206" s="27">
        <v>3</v>
      </c>
      <c r="Q206" s="27">
        <f t="shared" si="121"/>
        <v>4</v>
      </c>
      <c r="R206" s="34">
        <v>1</v>
      </c>
      <c r="S206" s="27">
        <f t="shared" si="122"/>
        <v>3</v>
      </c>
      <c r="T206" s="18"/>
      <c r="U206" s="34">
        <v>2</v>
      </c>
      <c r="V206" s="34">
        <v>15</v>
      </c>
      <c r="W206" s="34">
        <f t="shared" si="123"/>
        <v>17</v>
      </c>
      <c r="X206" s="34">
        <v>12</v>
      </c>
      <c r="Y206" s="34">
        <f t="shared" si="124"/>
        <v>5</v>
      </c>
    </row>
    <row r="207" spans="1:99">
      <c r="A207" s="8" t="s">
        <v>22</v>
      </c>
      <c r="B207" s="20" t="s">
        <v>215</v>
      </c>
      <c r="C207" s="34">
        <v>1</v>
      </c>
      <c r="D207" s="34">
        <v>0</v>
      </c>
      <c r="E207" s="27">
        <f t="shared" si="125"/>
        <v>1</v>
      </c>
      <c r="F207" s="34">
        <v>1</v>
      </c>
      <c r="G207" s="27">
        <f t="shared" si="126"/>
        <v>0</v>
      </c>
      <c r="H207" s="17"/>
      <c r="I207" s="51">
        <v>0</v>
      </c>
      <c r="J207" s="34">
        <v>0</v>
      </c>
      <c r="K207" s="34">
        <f t="shared" si="119"/>
        <v>0</v>
      </c>
      <c r="L207" s="34">
        <v>0</v>
      </c>
      <c r="M207" s="34">
        <f t="shared" si="120"/>
        <v>0</v>
      </c>
      <c r="N207" s="18"/>
      <c r="O207" s="34">
        <v>6</v>
      </c>
      <c r="P207" s="34">
        <v>2</v>
      </c>
      <c r="Q207" s="34">
        <f t="shared" si="121"/>
        <v>8</v>
      </c>
      <c r="R207" s="34">
        <v>3</v>
      </c>
      <c r="S207" s="34">
        <f t="shared" si="122"/>
        <v>5</v>
      </c>
      <c r="T207" s="18"/>
      <c r="U207" s="34">
        <v>2</v>
      </c>
      <c r="V207" s="34">
        <v>23</v>
      </c>
      <c r="W207" s="34">
        <f t="shared" si="123"/>
        <v>25</v>
      </c>
      <c r="X207" s="34">
        <v>23</v>
      </c>
      <c r="Y207" s="34">
        <f t="shared" si="124"/>
        <v>2</v>
      </c>
    </row>
    <row r="208" spans="1:99">
      <c r="A208" s="8" t="s">
        <v>22</v>
      </c>
      <c r="B208" s="20" t="s">
        <v>216</v>
      </c>
      <c r="C208" s="34">
        <v>6</v>
      </c>
      <c r="D208" s="34">
        <v>1</v>
      </c>
      <c r="E208" s="34">
        <f t="shared" si="125"/>
        <v>7</v>
      </c>
      <c r="F208" s="34">
        <v>1</v>
      </c>
      <c r="G208" s="34">
        <f t="shared" si="126"/>
        <v>6</v>
      </c>
      <c r="H208" s="17"/>
      <c r="I208" s="51">
        <v>0</v>
      </c>
      <c r="J208" s="34">
        <v>0</v>
      </c>
      <c r="K208" s="34">
        <f t="shared" si="119"/>
        <v>0</v>
      </c>
      <c r="L208" s="34">
        <v>0</v>
      </c>
      <c r="M208" s="34">
        <f t="shared" si="120"/>
        <v>0</v>
      </c>
      <c r="N208" s="18"/>
      <c r="O208" s="34">
        <v>10</v>
      </c>
      <c r="P208" s="34">
        <v>12</v>
      </c>
      <c r="Q208" s="34">
        <f t="shared" si="121"/>
        <v>22</v>
      </c>
      <c r="R208" s="34">
        <v>12</v>
      </c>
      <c r="S208" s="34">
        <f t="shared" si="122"/>
        <v>10</v>
      </c>
      <c r="T208" s="18"/>
      <c r="U208" s="27">
        <v>1</v>
      </c>
      <c r="V208" s="27">
        <v>16</v>
      </c>
      <c r="W208" s="27">
        <f t="shared" si="123"/>
        <v>17</v>
      </c>
      <c r="X208" s="27">
        <v>16</v>
      </c>
      <c r="Y208" s="17">
        <f t="shared" si="124"/>
        <v>1</v>
      </c>
    </row>
    <row r="209" spans="1:99">
      <c r="A209" s="8" t="s">
        <v>22</v>
      </c>
      <c r="B209" s="20" t="s">
        <v>217</v>
      </c>
      <c r="C209" s="34">
        <v>15</v>
      </c>
      <c r="D209" s="34">
        <v>3</v>
      </c>
      <c r="E209" s="34">
        <f t="shared" si="125"/>
        <v>18</v>
      </c>
      <c r="F209" s="34">
        <v>3</v>
      </c>
      <c r="G209" s="34">
        <f t="shared" si="126"/>
        <v>15</v>
      </c>
      <c r="H209" s="17"/>
      <c r="I209" s="51">
        <v>0</v>
      </c>
      <c r="J209" s="34">
        <v>0</v>
      </c>
      <c r="K209" s="27">
        <f t="shared" si="119"/>
        <v>0</v>
      </c>
      <c r="L209" s="34">
        <v>0</v>
      </c>
      <c r="M209" s="27">
        <f t="shared" si="120"/>
        <v>0</v>
      </c>
      <c r="N209" s="18"/>
      <c r="O209" s="34">
        <v>12</v>
      </c>
      <c r="P209" s="34">
        <v>21</v>
      </c>
      <c r="Q209" s="34">
        <f t="shared" si="121"/>
        <v>33</v>
      </c>
      <c r="R209" s="34">
        <v>27</v>
      </c>
      <c r="S209" s="34">
        <f t="shared" si="122"/>
        <v>6</v>
      </c>
      <c r="T209" s="18"/>
      <c r="U209" s="34">
        <v>11</v>
      </c>
      <c r="V209" s="34">
        <v>33</v>
      </c>
      <c r="W209" s="34">
        <f t="shared" si="123"/>
        <v>44</v>
      </c>
      <c r="X209" s="34">
        <v>31</v>
      </c>
      <c r="Y209" s="34">
        <f t="shared" si="124"/>
        <v>13</v>
      </c>
    </row>
    <row r="210" spans="1:99">
      <c r="A210" s="8" t="s">
        <v>22</v>
      </c>
      <c r="B210" s="20" t="s">
        <v>218</v>
      </c>
      <c r="C210" s="34">
        <v>10</v>
      </c>
      <c r="D210" s="34">
        <v>4</v>
      </c>
      <c r="E210" s="27">
        <f t="shared" si="125"/>
        <v>14</v>
      </c>
      <c r="F210" s="34">
        <v>11</v>
      </c>
      <c r="G210" s="27">
        <f t="shared" si="126"/>
        <v>3</v>
      </c>
      <c r="H210" s="17"/>
      <c r="I210" s="51">
        <v>0</v>
      </c>
      <c r="J210" s="34">
        <v>0</v>
      </c>
      <c r="K210" s="34">
        <f t="shared" si="119"/>
        <v>0</v>
      </c>
      <c r="L210" s="34">
        <v>0</v>
      </c>
      <c r="M210" s="34">
        <f t="shared" si="120"/>
        <v>0</v>
      </c>
      <c r="N210" s="18"/>
      <c r="O210" s="34">
        <v>2</v>
      </c>
      <c r="P210" s="34">
        <v>8</v>
      </c>
      <c r="Q210" s="34">
        <f t="shared" si="121"/>
        <v>10</v>
      </c>
      <c r="R210" s="34">
        <v>3</v>
      </c>
      <c r="S210" s="34">
        <f t="shared" si="122"/>
        <v>7</v>
      </c>
      <c r="T210" s="18"/>
      <c r="U210" s="34">
        <v>1</v>
      </c>
      <c r="V210" s="34">
        <v>21</v>
      </c>
      <c r="W210" s="34">
        <f t="shared" si="123"/>
        <v>22</v>
      </c>
      <c r="X210" s="34">
        <v>22</v>
      </c>
      <c r="Y210" s="34">
        <f t="shared" si="124"/>
        <v>0</v>
      </c>
    </row>
    <row r="211" spans="1:99">
      <c r="A211" s="21" t="s">
        <v>22</v>
      </c>
      <c r="B211" s="22" t="s">
        <v>219</v>
      </c>
      <c r="C211" s="35">
        <v>65</v>
      </c>
      <c r="D211" s="35">
        <v>14</v>
      </c>
      <c r="E211" s="35">
        <f t="shared" si="125"/>
        <v>79</v>
      </c>
      <c r="F211" s="35">
        <v>51</v>
      </c>
      <c r="G211" s="35">
        <f t="shared" si="126"/>
        <v>28</v>
      </c>
      <c r="H211" s="37"/>
      <c r="I211" s="38">
        <v>0</v>
      </c>
      <c r="J211" s="35">
        <v>0</v>
      </c>
      <c r="K211" s="35">
        <f t="shared" si="119"/>
        <v>0</v>
      </c>
      <c r="L211" s="35">
        <v>0</v>
      </c>
      <c r="M211" s="35">
        <f t="shared" si="120"/>
        <v>0</v>
      </c>
      <c r="N211" s="36"/>
      <c r="O211" s="35">
        <v>18</v>
      </c>
      <c r="P211" s="35">
        <v>24</v>
      </c>
      <c r="Q211" s="35">
        <f t="shared" si="121"/>
        <v>42</v>
      </c>
      <c r="R211" s="35">
        <v>15</v>
      </c>
      <c r="S211" s="35">
        <f t="shared" si="122"/>
        <v>27</v>
      </c>
      <c r="T211" s="36"/>
      <c r="U211" s="35">
        <v>14</v>
      </c>
      <c r="V211" s="35">
        <v>52</v>
      </c>
      <c r="W211" s="35">
        <f t="shared" si="123"/>
        <v>66</v>
      </c>
      <c r="X211" s="35">
        <v>65</v>
      </c>
      <c r="Y211" s="37">
        <f t="shared" si="124"/>
        <v>1</v>
      </c>
      <c r="BW211" s="8"/>
      <c r="BX211" s="20"/>
      <c r="BY211" s="65"/>
      <c r="BZ211" s="65"/>
      <c r="CA211" s="65"/>
      <c r="CB211" s="65"/>
      <c r="CC211" s="65"/>
      <c r="CD211" s="23"/>
      <c r="CE211" s="65"/>
      <c r="CF211" s="65"/>
      <c r="CG211" s="65"/>
      <c r="CH211" s="65"/>
      <c r="CI211" s="65"/>
      <c r="CJ211" s="23"/>
      <c r="CK211" s="65"/>
      <c r="CL211" s="65"/>
      <c r="CM211" s="65"/>
      <c r="CN211" s="65"/>
      <c r="CO211" s="65"/>
      <c r="CP211" s="23"/>
      <c r="CQ211" s="65"/>
      <c r="CR211" s="65"/>
      <c r="CS211" s="65"/>
      <c r="CT211" s="65"/>
      <c r="CU211" s="65"/>
    </row>
    <row r="212" spans="1:99" s="6" customFormat="1">
      <c r="A212" s="11" t="s">
        <v>23</v>
      </c>
      <c r="B212" s="14" t="s">
        <v>0</v>
      </c>
      <c r="C212" s="15">
        <f>C213</f>
        <v>103</v>
      </c>
      <c r="D212" s="15">
        <f>D213</f>
        <v>98</v>
      </c>
      <c r="E212" s="17">
        <f t="shared" si="125"/>
        <v>201</v>
      </c>
      <c r="F212" s="15">
        <f>F213</f>
        <v>106</v>
      </c>
      <c r="G212" s="17">
        <f t="shared" si="126"/>
        <v>95</v>
      </c>
      <c r="H212" s="17"/>
      <c r="I212" s="49">
        <f>I213</f>
        <v>0</v>
      </c>
      <c r="J212" s="15">
        <f>J213</f>
        <v>0</v>
      </c>
      <c r="K212" s="15">
        <f>K213</f>
        <v>0</v>
      </c>
      <c r="L212" s="15">
        <f>L213</f>
        <v>0</v>
      </c>
      <c r="M212" s="15">
        <f>M213</f>
        <v>0</v>
      </c>
      <c r="N212" s="18"/>
      <c r="O212" s="15">
        <f>O213</f>
        <v>78</v>
      </c>
      <c r="P212" s="15">
        <f>P213</f>
        <v>195</v>
      </c>
      <c r="Q212" s="15">
        <f>Q213</f>
        <v>273</v>
      </c>
      <c r="R212" s="15">
        <f>R213</f>
        <v>189</v>
      </c>
      <c r="S212" s="15">
        <f>S213</f>
        <v>84</v>
      </c>
      <c r="T212" s="18"/>
      <c r="U212" s="15">
        <f>U213</f>
        <v>16</v>
      </c>
      <c r="V212" s="15">
        <f>V213</f>
        <v>252</v>
      </c>
      <c r="W212" s="15">
        <f>W213</f>
        <v>268</v>
      </c>
      <c r="X212" s="15">
        <f>X213</f>
        <v>260</v>
      </c>
      <c r="Y212" s="15">
        <f>Y213</f>
        <v>8</v>
      </c>
    </row>
    <row r="213" spans="1:99">
      <c r="A213" s="21" t="s">
        <v>23</v>
      </c>
      <c r="B213" s="22" t="s">
        <v>220</v>
      </c>
      <c r="C213" s="35">
        <v>103</v>
      </c>
      <c r="D213" s="35">
        <v>98</v>
      </c>
      <c r="E213" s="35">
        <f t="shared" si="125"/>
        <v>201</v>
      </c>
      <c r="F213" s="35">
        <v>106</v>
      </c>
      <c r="G213" s="35">
        <f t="shared" si="126"/>
        <v>95</v>
      </c>
      <c r="H213" s="37"/>
      <c r="I213" s="38">
        <v>0</v>
      </c>
      <c r="J213" s="35">
        <v>0</v>
      </c>
      <c r="K213" s="35">
        <f>SUM(I213:J213)</f>
        <v>0</v>
      </c>
      <c r="L213" s="35">
        <v>0</v>
      </c>
      <c r="M213" s="35">
        <f>K213-L213</f>
        <v>0</v>
      </c>
      <c r="N213" s="36"/>
      <c r="O213" s="35">
        <v>78</v>
      </c>
      <c r="P213" s="35">
        <v>195</v>
      </c>
      <c r="Q213" s="35">
        <f>SUM(O213:P213)</f>
        <v>273</v>
      </c>
      <c r="R213" s="35">
        <v>189</v>
      </c>
      <c r="S213" s="35">
        <f>Q213-R213</f>
        <v>84</v>
      </c>
      <c r="T213" s="36"/>
      <c r="U213" s="35">
        <v>16</v>
      </c>
      <c r="V213" s="35">
        <v>252</v>
      </c>
      <c r="W213" s="35">
        <f>SUM(U213:V213)</f>
        <v>268</v>
      </c>
      <c r="X213" s="35">
        <v>260</v>
      </c>
      <c r="Y213" s="37">
        <f>W213-X213</f>
        <v>8</v>
      </c>
      <c r="BW213" s="8"/>
      <c r="BX213" s="20"/>
      <c r="BY213" s="65"/>
      <c r="BZ213" s="65"/>
      <c r="CA213" s="65"/>
      <c r="CB213" s="65"/>
      <c r="CC213" s="65"/>
      <c r="CD213" s="23"/>
      <c r="CE213" s="65"/>
      <c r="CF213" s="65"/>
      <c r="CG213" s="65"/>
      <c r="CH213" s="65"/>
      <c r="CI213" s="65"/>
      <c r="CJ213" s="23"/>
      <c r="CK213" s="65"/>
      <c r="CL213" s="65"/>
      <c r="CM213" s="65"/>
      <c r="CN213" s="65"/>
      <c r="CO213" s="65"/>
      <c r="CP213" s="23"/>
      <c r="CQ213" s="65"/>
      <c r="CR213" s="65"/>
      <c r="CS213" s="65"/>
      <c r="CT213" s="65"/>
      <c r="CU213" s="65"/>
    </row>
    <row r="214" spans="1:99" s="6" customFormat="1">
      <c r="A214" s="11" t="s">
        <v>7</v>
      </c>
      <c r="B214" s="14" t="s">
        <v>0</v>
      </c>
      <c r="C214" s="15">
        <f>SUM(C215:C220)</f>
        <v>196</v>
      </c>
      <c r="D214" s="15">
        <f>SUM(D215:D220)</f>
        <v>115</v>
      </c>
      <c r="E214" s="15">
        <f t="shared" si="125"/>
        <v>311</v>
      </c>
      <c r="F214" s="15">
        <f>SUM(F215:F220)</f>
        <v>66</v>
      </c>
      <c r="G214" s="15">
        <f t="shared" si="126"/>
        <v>245</v>
      </c>
      <c r="H214" s="17"/>
      <c r="I214" s="49">
        <f>SUM(I215:I220)</f>
        <v>0</v>
      </c>
      <c r="J214" s="15">
        <f>SUM(J215:J220)</f>
        <v>0</v>
      </c>
      <c r="K214" s="17">
        <f t="shared" ref="K214:K220" si="127">SUM(I214:J214)</f>
        <v>0</v>
      </c>
      <c r="L214" s="15">
        <f>SUM(L215:L220)</f>
        <v>0</v>
      </c>
      <c r="M214" s="17">
        <f>SUM(M215:M220)</f>
        <v>0</v>
      </c>
      <c r="N214" s="18"/>
      <c r="O214" s="15">
        <f>SUM(O215:O220)</f>
        <v>363</v>
      </c>
      <c r="P214" s="15">
        <f>SUM(P215:P220)</f>
        <v>346</v>
      </c>
      <c r="Q214" s="15">
        <f>SUM(Q215:Q220)</f>
        <v>709</v>
      </c>
      <c r="R214" s="15">
        <f>SUM(R215:R220)</f>
        <v>207</v>
      </c>
      <c r="S214" s="15">
        <f>SUM(S215:S220)</f>
        <v>502</v>
      </c>
      <c r="T214" s="18"/>
      <c r="U214" s="15">
        <f>SUM(U215:U220)</f>
        <v>36</v>
      </c>
      <c r="V214" s="15">
        <f>SUM(V215:V220)</f>
        <v>505</v>
      </c>
      <c r="W214" s="15">
        <f>SUM(W215:W220)</f>
        <v>541</v>
      </c>
      <c r="X214" s="15">
        <f>SUM(X215:X220)</f>
        <v>292</v>
      </c>
      <c r="Y214" s="15">
        <f>SUM(Y215:Y220)</f>
        <v>249</v>
      </c>
    </row>
    <row r="215" spans="1:99">
      <c r="A215" s="8" t="s">
        <v>7</v>
      </c>
      <c r="B215" s="20" t="s">
        <v>194</v>
      </c>
      <c r="C215" s="34">
        <v>91</v>
      </c>
      <c r="D215" s="34">
        <v>52</v>
      </c>
      <c r="E215" s="27">
        <f t="shared" si="125"/>
        <v>143</v>
      </c>
      <c r="F215" s="34">
        <v>4</v>
      </c>
      <c r="G215" s="27">
        <f t="shared" si="126"/>
        <v>139</v>
      </c>
      <c r="H215" s="17"/>
      <c r="I215" s="51">
        <v>0</v>
      </c>
      <c r="J215" s="34">
        <v>0</v>
      </c>
      <c r="K215" s="34">
        <f t="shared" si="127"/>
        <v>0</v>
      </c>
      <c r="L215" s="34">
        <v>0</v>
      </c>
      <c r="M215" s="34">
        <f t="shared" ref="M215:M220" si="128">K215-L215</f>
        <v>0</v>
      </c>
      <c r="N215" s="18"/>
      <c r="O215" s="34">
        <v>226</v>
      </c>
      <c r="P215" s="34">
        <v>166</v>
      </c>
      <c r="Q215" s="34">
        <f t="shared" ref="Q215:Q220" si="129">SUM(O215:P215)</f>
        <v>392</v>
      </c>
      <c r="R215" s="34">
        <v>9</v>
      </c>
      <c r="S215" s="34">
        <f t="shared" ref="S215:S220" si="130">Q215-R215</f>
        <v>383</v>
      </c>
      <c r="T215" s="18"/>
      <c r="U215" s="34">
        <v>16</v>
      </c>
      <c r="V215" s="34">
        <v>233</v>
      </c>
      <c r="W215" s="34">
        <f t="shared" ref="W215:W220" si="131">SUM(U215:V215)</f>
        <v>249</v>
      </c>
      <c r="X215" s="34">
        <v>32</v>
      </c>
      <c r="Y215" s="34">
        <f t="shared" ref="Y215:Y220" si="132">W215-X215</f>
        <v>217</v>
      </c>
    </row>
    <row r="216" spans="1:99">
      <c r="A216" s="8" t="s">
        <v>7</v>
      </c>
      <c r="B216" s="20" t="s">
        <v>221</v>
      </c>
      <c r="C216" s="34">
        <v>12</v>
      </c>
      <c r="D216" s="34">
        <v>10</v>
      </c>
      <c r="E216" s="34">
        <f t="shared" si="125"/>
        <v>22</v>
      </c>
      <c r="F216" s="34">
        <v>6</v>
      </c>
      <c r="G216" s="34">
        <f t="shared" si="126"/>
        <v>16</v>
      </c>
      <c r="H216" s="17"/>
      <c r="I216" s="51">
        <v>0</v>
      </c>
      <c r="J216" s="34">
        <v>0</v>
      </c>
      <c r="K216" s="34">
        <f t="shared" si="127"/>
        <v>0</v>
      </c>
      <c r="L216" s="34">
        <v>0</v>
      </c>
      <c r="M216" s="34">
        <f t="shared" si="128"/>
        <v>0</v>
      </c>
      <c r="N216" s="18"/>
      <c r="O216" s="27">
        <v>14</v>
      </c>
      <c r="P216" s="34">
        <v>39</v>
      </c>
      <c r="Q216" s="34">
        <f t="shared" si="129"/>
        <v>53</v>
      </c>
      <c r="R216" s="34">
        <v>31</v>
      </c>
      <c r="S216" s="27">
        <f t="shared" si="130"/>
        <v>22</v>
      </c>
      <c r="T216" s="18"/>
      <c r="U216" s="34">
        <v>4</v>
      </c>
      <c r="V216" s="34">
        <v>65</v>
      </c>
      <c r="W216" s="34">
        <f t="shared" si="131"/>
        <v>69</v>
      </c>
      <c r="X216" s="34">
        <v>55</v>
      </c>
      <c r="Y216" s="34">
        <f t="shared" si="132"/>
        <v>14</v>
      </c>
    </row>
    <row r="217" spans="1:99">
      <c r="A217" s="8" t="s">
        <v>7</v>
      </c>
      <c r="B217" s="20" t="s">
        <v>222</v>
      </c>
      <c r="C217" s="34">
        <v>1</v>
      </c>
      <c r="D217" s="34">
        <v>3</v>
      </c>
      <c r="E217" s="27">
        <f t="shared" si="125"/>
        <v>4</v>
      </c>
      <c r="F217" s="34">
        <v>3</v>
      </c>
      <c r="G217" s="27">
        <f t="shared" si="126"/>
        <v>1</v>
      </c>
      <c r="H217" s="17"/>
      <c r="I217" s="51">
        <v>0</v>
      </c>
      <c r="J217" s="34">
        <v>0</v>
      </c>
      <c r="K217" s="34">
        <f t="shared" si="127"/>
        <v>0</v>
      </c>
      <c r="L217" s="34">
        <v>0</v>
      </c>
      <c r="M217" s="34">
        <f t="shared" si="128"/>
        <v>0</v>
      </c>
      <c r="N217" s="18"/>
      <c r="O217" s="34">
        <v>14</v>
      </c>
      <c r="P217" s="34">
        <v>24</v>
      </c>
      <c r="Q217" s="34">
        <f t="shared" si="129"/>
        <v>38</v>
      </c>
      <c r="R217" s="34">
        <v>33</v>
      </c>
      <c r="S217" s="34">
        <f t="shared" si="130"/>
        <v>5</v>
      </c>
      <c r="T217" s="18"/>
      <c r="U217" s="34">
        <v>2</v>
      </c>
      <c r="V217" s="34">
        <v>38</v>
      </c>
      <c r="W217" s="34">
        <f t="shared" si="131"/>
        <v>40</v>
      </c>
      <c r="X217" s="34">
        <v>39</v>
      </c>
      <c r="Y217" s="34">
        <f t="shared" si="132"/>
        <v>1</v>
      </c>
    </row>
    <row r="218" spans="1:99">
      <c r="A218" s="8" t="s">
        <v>7</v>
      </c>
      <c r="B218" s="20" t="s">
        <v>122</v>
      </c>
      <c r="C218" s="34">
        <v>52</v>
      </c>
      <c r="D218" s="34">
        <v>21</v>
      </c>
      <c r="E218" s="34">
        <f t="shared" si="125"/>
        <v>73</v>
      </c>
      <c r="F218" s="34">
        <v>28</v>
      </c>
      <c r="G218" s="34">
        <f t="shared" si="126"/>
        <v>45</v>
      </c>
      <c r="H218" s="17"/>
      <c r="I218" s="51">
        <v>0</v>
      </c>
      <c r="J218" s="34">
        <v>0</v>
      </c>
      <c r="K218" s="34">
        <f t="shared" si="127"/>
        <v>0</v>
      </c>
      <c r="L218" s="34">
        <v>0</v>
      </c>
      <c r="M218" s="34">
        <f t="shared" si="128"/>
        <v>0</v>
      </c>
      <c r="N218" s="18"/>
      <c r="O218" s="34">
        <v>36</v>
      </c>
      <c r="P218" s="34">
        <v>39</v>
      </c>
      <c r="Q218" s="34">
        <f t="shared" si="129"/>
        <v>75</v>
      </c>
      <c r="R218" s="34">
        <v>52</v>
      </c>
      <c r="S218" s="34">
        <f t="shared" si="130"/>
        <v>23</v>
      </c>
      <c r="T218" s="18"/>
      <c r="U218" s="27">
        <v>6</v>
      </c>
      <c r="V218" s="27">
        <v>55</v>
      </c>
      <c r="W218" s="27">
        <f t="shared" si="131"/>
        <v>61</v>
      </c>
      <c r="X218" s="27">
        <v>54</v>
      </c>
      <c r="Y218" s="17">
        <f t="shared" si="132"/>
        <v>7</v>
      </c>
    </row>
    <row r="219" spans="1:99">
      <c r="A219" s="8" t="s">
        <v>7</v>
      </c>
      <c r="B219" s="20" t="s">
        <v>223</v>
      </c>
      <c r="C219" s="34">
        <v>19</v>
      </c>
      <c r="D219" s="34">
        <v>24</v>
      </c>
      <c r="E219" s="34">
        <f t="shared" si="125"/>
        <v>43</v>
      </c>
      <c r="F219" s="34">
        <v>25</v>
      </c>
      <c r="G219" s="34">
        <f t="shared" si="126"/>
        <v>18</v>
      </c>
      <c r="H219" s="17"/>
      <c r="I219" s="51">
        <v>0</v>
      </c>
      <c r="J219" s="34">
        <v>0</v>
      </c>
      <c r="K219" s="27">
        <f t="shared" si="127"/>
        <v>0</v>
      </c>
      <c r="L219" s="34">
        <v>0</v>
      </c>
      <c r="M219" s="27">
        <f t="shared" si="128"/>
        <v>0</v>
      </c>
      <c r="N219" s="18"/>
      <c r="O219" s="34">
        <v>47</v>
      </c>
      <c r="P219" s="34">
        <v>52</v>
      </c>
      <c r="Q219" s="34">
        <f t="shared" si="129"/>
        <v>99</v>
      </c>
      <c r="R219" s="34">
        <v>62</v>
      </c>
      <c r="S219" s="34">
        <f t="shared" si="130"/>
        <v>37</v>
      </c>
      <c r="T219" s="18"/>
      <c r="U219" s="34">
        <v>7</v>
      </c>
      <c r="V219" s="34">
        <v>87</v>
      </c>
      <c r="W219" s="34">
        <f t="shared" si="131"/>
        <v>94</v>
      </c>
      <c r="X219" s="34">
        <v>87</v>
      </c>
      <c r="Y219" s="34">
        <f t="shared" si="132"/>
        <v>7</v>
      </c>
    </row>
    <row r="220" spans="1:99">
      <c r="A220" s="9" t="s">
        <v>7</v>
      </c>
      <c r="B220" s="29" t="s">
        <v>224</v>
      </c>
      <c r="C220" s="57">
        <v>21</v>
      </c>
      <c r="D220" s="57">
        <v>5</v>
      </c>
      <c r="E220" s="60">
        <f t="shared" si="125"/>
        <v>26</v>
      </c>
      <c r="F220" s="57">
        <v>0</v>
      </c>
      <c r="G220" s="60">
        <f t="shared" si="126"/>
        <v>26</v>
      </c>
      <c r="H220" s="58"/>
      <c r="I220" s="59">
        <v>0</v>
      </c>
      <c r="J220" s="57">
        <v>0</v>
      </c>
      <c r="K220" s="57">
        <f t="shared" si="127"/>
        <v>0</v>
      </c>
      <c r="L220" s="57">
        <v>0</v>
      </c>
      <c r="M220" s="57">
        <f t="shared" si="128"/>
        <v>0</v>
      </c>
      <c r="N220" s="61"/>
      <c r="O220" s="57">
        <v>26</v>
      </c>
      <c r="P220" s="57">
        <v>26</v>
      </c>
      <c r="Q220" s="57">
        <f t="shared" si="129"/>
        <v>52</v>
      </c>
      <c r="R220" s="57">
        <v>20</v>
      </c>
      <c r="S220" s="57">
        <f t="shared" si="130"/>
        <v>32</v>
      </c>
      <c r="T220" s="61"/>
      <c r="U220" s="57">
        <v>1</v>
      </c>
      <c r="V220" s="57">
        <v>27</v>
      </c>
      <c r="W220" s="57">
        <f t="shared" si="131"/>
        <v>28</v>
      </c>
      <c r="X220" s="57">
        <v>25</v>
      </c>
      <c r="Y220" s="57">
        <f t="shared" si="132"/>
        <v>3</v>
      </c>
    </row>
    <row r="221" spans="1:99">
      <c r="A221" s="30" t="s">
        <v>52</v>
      </c>
      <c r="Y221" s="5" t="s">
        <v>53</v>
      </c>
    </row>
    <row r="222" spans="1:99" ht="21">
      <c r="S222" s="31"/>
      <c r="T222" s="32"/>
      <c r="U222" s="32"/>
      <c r="V222" s="32"/>
      <c r="W222" s="32"/>
      <c r="X222" s="33" t="s">
        <v>225</v>
      </c>
      <c r="Y222" s="33" t="s">
        <v>226</v>
      </c>
    </row>
    <row r="226" spans="1:65">
      <c r="BJ226" s="10"/>
    </row>
    <row r="227" spans="1:65">
      <c r="BJ227" s="10"/>
      <c r="BK227" s="14" t="s">
        <v>227</v>
      </c>
      <c r="BL227" s="14" t="s">
        <v>228</v>
      </c>
      <c r="BM227" s="14" t="s">
        <v>229</v>
      </c>
    </row>
    <row r="228" spans="1:65">
      <c r="BJ228" s="14" t="s">
        <v>230</v>
      </c>
      <c r="BK228" s="7">
        <f>E5+K5</f>
        <v>8058</v>
      </c>
      <c r="BL228" s="7">
        <f>Q5</f>
        <v>15166</v>
      </c>
      <c r="BM228" s="7">
        <f>W5</f>
        <v>8162</v>
      </c>
    </row>
    <row r="229" spans="1:65">
      <c r="BJ229" s="14" t="s">
        <v>48</v>
      </c>
      <c r="BK229" s="7">
        <f>E6+K6</f>
        <v>4675</v>
      </c>
      <c r="BL229" s="7">
        <f>Q6</f>
        <v>9681</v>
      </c>
      <c r="BM229" s="7">
        <f>W6</f>
        <v>2554</v>
      </c>
    </row>
    <row r="230" spans="1:65">
      <c r="BJ230" s="14" t="s">
        <v>231</v>
      </c>
      <c r="BK230" s="7">
        <f>E14+K14</f>
        <v>3383</v>
      </c>
      <c r="BL230" s="7">
        <f>Q14</f>
        <v>5485</v>
      </c>
      <c r="BM230" s="7">
        <f>W14</f>
        <v>5608</v>
      </c>
    </row>
    <row r="237" spans="1:65">
      <c r="A237" s="1"/>
      <c r="BK237" s="10" t="s">
        <v>232</v>
      </c>
    </row>
    <row r="238" spans="1:65">
      <c r="A238" s="1"/>
      <c r="BJ238" s="10"/>
      <c r="BK238" s="14" t="s">
        <v>227</v>
      </c>
      <c r="BL238" s="14" t="s">
        <v>228</v>
      </c>
      <c r="BM238" s="14" t="s">
        <v>229</v>
      </c>
    </row>
    <row r="239" spans="1:65">
      <c r="A239" s="1"/>
      <c r="BJ239" s="14" t="s">
        <v>230</v>
      </c>
      <c r="BK239" s="2">
        <f>BK253/BK228*100</f>
        <v>28.518242740134031</v>
      </c>
      <c r="BL239" s="2">
        <f>BL253/BL228*100</f>
        <v>50.619807464064358</v>
      </c>
      <c r="BM239" s="2">
        <f>BM253/BM228*100</f>
        <v>83.974516049987741</v>
      </c>
    </row>
    <row r="240" spans="1:65">
      <c r="A240" s="1"/>
      <c r="BJ240" s="14" t="s">
        <v>48</v>
      </c>
      <c r="BK240" s="2">
        <f t="shared" ref="BK240:BM241" si="133">BK254/BK229*100</f>
        <v>26.310160427807489</v>
      </c>
      <c r="BL240" s="2">
        <f t="shared" si="133"/>
        <v>47.732672244602831</v>
      </c>
      <c r="BM240" s="2">
        <f t="shared" si="133"/>
        <v>87.548942834768994</v>
      </c>
    </row>
    <row r="241" spans="1:65">
      <c r="A241" s="1"/>
      <c r="BJ241" s="14" t="s">
        <v>231</v>
      </c>
      <c r="BK241" s="2">
        <f t="shared" si="133"/>
        <v>31.569612769731009</v>
      </c>
      <c r="BL241" s="2">
        <f t="shared" si="133"/>
        <v>55.715587967183225</v>
      </c>
      <c r="BM241" s="2">
        <f t="shared" si="133"/>
        <v>82.346647646219679</v>
      </c>
    </row>
    <row r="242" spans="1:65">
      <c r="A242" s="1"/>
      <c r="BJ242" s="10"/>
    </row>
    <row r="243" spans="1:65">
      <c r="A243" s="1"/>
      <c r="BJ243" s="10"/>
      <c r="BK243" s="1" t="s">
        <v>233</v>
      </c>
    </row>
    <row r="244" spans="1:65">
      <c r="A244" s="1"/>
      <c r="BJ244" s="10"/>
      <c r="BK244" s="14" t="s">
        <v>227</v>
      </c>
      <c r="BL244" s="14" t="s">
        <v>228</v>
      </c>
      <c r="BM244" s="14" t="s">
        <v>229</v>
      </c>
    </row>
    <row r="245" spans="1:65">
      <c r="A245" s="1"/>
      <c r="BJ245" s="14" t="s">
        <v>230</v>
      </c>
      <c r="BK245" s="19">
        <f>G5+M5</f>
        <v>5760</v>
      </c>
      <c r="BL245" s="19">
        <f>S5</f>
        <v>7489</v>
      </c>
      <c r="BM245" s="19">
        <f>Y5</f>
        <v>1308</v>
      </c>
    </row>
    <row r="246" spans="1:65">
      <c r="A246" s="1"/>
      <c r="BJ246" s="14" t="s">
        <v>48</v>
      </c>
      <c r="BK246" s="19">
        <f>G6+M6</f>
        <v>3445</v>
      </c>
      <c r="BL246" s="19">
        <f>S6</f>
        <v>5060</v>
      </c>
      <c r="BM246" s="19">
        <f>Y6</f>
        <v>318</v>
      </c>
    </row>
    <row r="247" spans="1:65">
      <c r="A247" s="1"/>
      <c r="BJ247" s="14" t="s">
        <v>231</v>
      </c>
      <c r="BK247" s="19">
        <f>G14+M14</f>
        <v>2315</v>
      </c>
      <c r="BL247" s="19">
        <f>S14</f>
        <v>2429</v>
      </c>
      <c r="BM247" s="19">
        <f>Y14</f>
        <v>990</v>
      </c>
    </row>
    <row r="248" spans="1:65">
      <c r="A248" s="1"/>
      <c r="BJ248" s="14"/>
      <c r="BK248" s="19"/>
      <c r="BL248" s="19"/>
      <c r="BM248" s="19"/>
    </row>
    <row r="249" spans="1:65">
      <c r="A249" s="1"/>
      <c r="BJ249" s="10"/>
    </row>
    <row r="250" spans="1:65">
      <c r="A250" s="1"/>
      <c r="BJ250" s="10"/>
    </row>
    <row r="251" spans="1:65">
      <c r="A251" s="1"/>
      <c r="BJ251" s="10"/>
      <c r="BK251" s="1" t="s">
        <v>234</v>
      </c>
    </row>
    <row r="252" spans="1:65">
      <c r="A252" s="1"/>
      <c r="BJ252" s="10"/>
      <c r="BK252" s="14" t="s">
        <v>227</v>
      </c>
      <c r="BL252" s="14" t="s">
        <v>228</v>
      </c>
      <c r="BM252" s="14" t="s">
        <v>229</v>
      </c>
    </row>
    <row r="253" spans="1:65">
      <c r="A253" s="1"/>
      <c r="BJ253" s="14" t="s">
        <v>230</v>
      </c>
      <c r="BK253" s="19">
        <f>F5+L5</f>
        <v>2298</v>
      </c>
      <c r="BL253" s="19">
        <f>R5</f>
        <v>7677</v>
      </c>
      <c r="BM253" s="19">
        <f>X5</f>
        <v>6854</v>
      </c>
    </row>
    <row r="254" spans="1:65">
      <c r="A254" s="1"/>
      <c r="BJ254" s="14" t="s">
        <v>48</v>
      </c>
      <c r="BK254" s="19">
        <f>F6+L6</f>
        <v>1230</v>
      </c>
      <c r="BL254" s="19">
        <f>R6</f>
        <v>4621</v>
      </c>
      <c r="BM254" s="19">
        <f>X6</f>
        <v>2236</v>
      </c>
    </row>
    <row r="255" spans="1:65" ht="21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BJ255" s="14" t="s">
        <v>231</v>
      </c>
      <c r="BK255" s="19">
        <f>F14+L14</f>
        <v>1068</v>
      </c>
      <c r="BL255" s="19">
        <f>R14</f>
        <v>3056</v>
      </c>
      <c r="BM255" s="19">
        <f>X14</f>
        <v>4618</v>
      </c>
    </row>
    <row r="256" spans="1:6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BJ256" s="10"/>
    </row>
    <row r="257" spans="1:65">
      <c r="A257" s="68"/>
      <c r="B257" s="68"/>
      <c r="C257" s="65"/>
      <c r="D257" s="65"/>
      <c r="E257" s="65"/>
      <c r="F257" s="65"/>
      <c r="G257" s="65"/>
      <c r="H257" s="23"/>
      <c r="I257" s="65"/>
      <c r="J257" s="65"/>
      <c r="K257" s="65"/>
      <c r="L257" s="65"/>
      <c r="M257" s="65"/>
      <c r="N257" s="23"/>
      <c r="O257" s="65"/>
      <c r="P257" s="65"/>
      <c r="Q257" s="65"/>
      <c r="R257" s="65"/>
      <c r="S257" s="65"/>
      <c r="T257" s="23"/>
      <c r="U257" s="65"/>
      <c r="V257" s="65"/>
      <c r="W257" s="65"/>
      <c r="X257" s="65"/>
      <c r="Y257" s="65"/>
      <c r="BJ257" s="10" t="s">
        <v>0</v>
      </c>
    </row>
    <row r="258" spans="1:65">
      <c r="A258" s="68"/>
      <c r="B258" s="68"/>
      <c r="C258" s="25"/>
      <c r="D258" s="25"/>
      <c r="E258" s="25"/>
      <c r="F258" s="25"/>
      <c r="G258" s="25"/>
      <c r="H258" s="25"/>
      <c r="I258" s="25"/>
      <c r="J258" s="25"/>
      <c r="K258" s="25"/>
      <c r="L258" s="23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BJ258" s="10"/>
      <c r="BK258" s="1" t="s">
        <v>1</v>
      </c>
      <c r="BL258" s="1" t="s">
        <v>2</v>
      </c>
      <c r="BM258" s="1" t="s">
        <v>3</v>
      </c>
    </row>
    <row r="259" spans="1:65">
      <c r="A259" s="11"/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BJ259" s="1" t="s">
        <v>235</v>
      </c>
      <c r="BK259" s="19">
        <f>C5+I5+O5+U5</f>
        <v>13514</v>
      </c>
      <c r="BL259" s="19">
        <f>C6+I6+O6+U6</f>
        <v>8531</v>
      </c>
      <c r="BM259" s="19">
        <f>C14+I14+O14+U14</f>
        <v>4983</v>
      </c>
    </row>
    <row r="260" spans="1:65" ht="21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BJ260" s="1" t="s">
        <v>236</v>
      </c>
      <c r="BK260" s="19">
        <f>D5+J5+P5+V5</f>
        <v>17872</v>
      </c>
      <c r="BL260" s="19">
        <f>D6+J6+P6+V6</f>
        <v>8379</v>
      </c>
      <c r="BM260" s="19">
        <f>D14+J14+P14+V14</f>
        <v>9493</v>
      </c>
    </row>
    <row r="261" spans="1:6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BJ261" s="1" t="s">
        <v>234</v>
      </c>
      <c r="BK261" s="19">
        <f>F5+L5+R5+X5</f>
        <v>16829</v>
      </c>
      <c r="BL261" s="19">
        <f>F6+L6+R6+X6</f>
        <v>8087</v>
      </c>
      <c r="BM261" s="19">
        <f>F14+L14+R14+X14</f>
        <v>8742</v>
      </c>
    </row>
    <row r="262" spans="1:65">
      <c r="A262" s="68"/>
      <c r="B262" s="68"/>
      <c r="C262" s="65"/>
      <c r="D262" s="65"/>
      <c r="E262" s="65"/>
      <c r="F262" s="65"/>
      <c r="G262" s="65"/>
      <c r="H262" s="23"/>
      <c r="I262" s="65"/>
      <c r="J262" s="65"/>
      <c r="K262" s="65"/>
      <c r="L262" s="65"/>
      <c r="M262" s="65"/>
      <c r="N262" s="23"/>
      <c r="O262" s="65"/>
      <c r="P262" s="65"/>
      <c r="Q262" s="65"/>
      <c r="R262" s="65"/>
      <c r="S262" s="65"/>
      <c r="T262" s="23"/>
      <c r="U262" s="65"/>
      <c r="V262" s="65"/>
      <c r="W262" s="65"/>
      <c r="X262" s="65"/>
      <c r="Y262" s="65"/>
      <c r="BJ262" s="1" t="s">
        <v>233</v>
      </c>
      <c r="BK262" s="19">
        <f>G5+M5+S5+Y5</f>
        <v>14557</v>
      </c>
      <c r="BL262" s="19">
        <f>G6+M6+S6+Y6</f>
        <v>8823</v>
      </c>
      <c r="BM262" s="19">
        <f>G14+M14+S14+Y14</f>
        <v>5734</v>
      </c>
    </row>
    <row r="263" spans="1:65">
      <c r="A263" s="68"/>
      <c r="B263" s="68"/>
      <c r="C263" s="25"/>
      <c r="D263" s="25"/>
      <c r="E263" s="25"/>
      <c r="F263" s="25"/>
      <c r="G263" s="25"/>
      <c r="H263" s="25"/>
      <c r="I263" s="25"/>
      <c r="J263" s="25"/>
      <c r="K263" s="25"/>
      <c r="L263" s="23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BJ263" s="10"/>
      <c r="BK263" s="14"/>
      <c r="BL263" s="14"/>
      <c r="BM263" s="14"/>
    </row>
    <row r="264" spans="1:65">
      <c r="A264" s="11"/>
      <c r="B264" s="14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65" ht="2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</row>
    <row r="266" spans="1:65" ht="2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</row>
    <row r="267" spans="1:65" ht="15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</row>
    <row r="268" spans="1:65">
      <c r="A268" s="44"/>
      <c r="B268" s="44"/>
      <c r="C268" s="45"/>
      <c r="D268" s="45"/>
      <c r="E268" s="45"/>
      <c r="F268" s="45"/>
      <c r="G268" s="45"/>
      <c r="H268" s="23"/>
      <c r="I268" s="45"/>
      <c r="J268" s="45"/>
      <c r="K268" s="45"/>
      <c r="L268" s="45"/>
      <c r="M268" s="45"/>
      <c r="N268" s="23"/>
      <c r="O268" s="45"/>
      <c r="P268" s="45"/>
      <c r="Q268" s="45"/>
      <c r="R268" s="45"/>
      <c r="S268" s="45"/>
      <c r="T268" s="23"/>
      <c r="U268" s="45"/>
      <c r="V268" s="45"/>
      <c r="W268" s="45"/>
      <c r="X268" s="45"/>
      <c r="Y268" s="45"/>
      <c r="BJ268" s="4"/>
      <c r="BK268" s="4" t="s">
        <v>61</v>
      </c>
      <c r="BL268" s="4" t="s">
        <v>237</v>
      </c>
      <c r="BM268" s="1" t="s">
        <v>238</v>
      </c>
    </row>
    <row r="269" spans="1:65">
      <c r="A269" s="44"/>
      <c r="B269" s="44"/>
      <c r="C269" s="25"/>
      <c r="D269" s="25"/>
      <c r="E269" s="25"/>
      <c r="F269" s="25"/>
      <c r="G269" s="25"/>
      <c r="H269" s="25"/>
      <c r="I269" s="25"/>
      <c r="J269" s="25"/>
      <c r="K269" s="25"/>
      <c r="L269" s="23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BJ269" s="11" t="s">
        <v>4</v>
      </c>
      <c r="BK269" s="1">
        <f>F15+L15+R15+X15</f>
        <v>383</v>
      </c>
      <c r="BL269" s="1">
        <f>G15+M15+S15+Y15</f>
        <v>230</v>
      </c>
      <c r="BM269" s="1">
        <f>E15+K15+Q15+W15</f>
        <v>613</v>
      </c>
    </row>
    <row r="270" spans="1:65">
      <c r="A270" s="11"/>
      <c r="B270" s="14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BJ270" s="11" t="s">
        <v>5</v>
      </c>
      <c r="BK270" s="1">
        <f>F30+L30+R30+X30</f>
        <v>701</v>
      </c>
      <c r="BL270" s="1">
        <f>G30+M30+S30+Y30</f>
        <v>364</v>
      </c>
      <c r="BM270" s="1">
        <f>E30+K30+Q30+W30</f>
        <v>1065</v>
      </c>
    </row>
    <row r="271" spans="1:65">
      <c r="A271" s="24"/>
      <c r="B271" s="14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BJ271" s="11" t="s">
        <v>6</v>
      </c>
      <c r="BK271" s="1">
        <f>F44+L44+R44+X44</f>
        <v>366</v>
      </c>
      <c r="BL271" s="1">
        <f>G44+M44+S44+Y44</f>
        <v>147</v>
      </c>
      <c r="BM271" s="1">
        <f>E44+K44+Q44+W44</f>
        <v>513</v>
      </c>
    </row>
    <row r="272" spans="1:65">
      <c r="A272" s="24"/>
      <c r="B272" s="14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BJ272" s="11" t="s">
        <v>8</v>
      </c>
      <c r="BK272" s="1">
        <f>F59+L59+R59+X59</f>
        <v>384</v>
      </c>
      <c r="BL272" s="1">
        <f>G59+M59+S59+Y59</f>
        <v>340</v>
      </c>
      <c r="BM272" s="1">
        <f>E59+K59+Q59+W59</f>
        <v>724</v>
      </c>
    </row>
    <row r="273" spans="1:65">
      <c r="A273" s="8"/>
      <c r="B273" s="20"/>
      <c r="C273" s="34"/>
      <c r="D273" s="34"/>
      <c r="E273" s="34"/>
      <c r="F273" s="34"/>
      <c r="G273" s="34"/>
      <c r="H273" s="17"/>
      <c r="I273" s="34"/>
      <c r="J273" s="34"/>
      <c r="K273" s="34"/>
      <c r="L273" s="34"/>
      <c r="M273" s="34"/>
      <c r="N273" s="17"/>
      <c r="O273" s="27"/>
      <c r="P273" s="27"/>
      <c r="Q273" s="27"/>
      <c r="R273" s="34"/>
      <c r="S273" s="27"/>
      <c r="T273" s="17"/>
      <c r="U273" s="34"/>
      <c r="V273" s="34"/>
      <c r="W273" s="34"/>
      <c r="X273" s="34"/>
      <c r="Y273" s="34"/>
      <c r="BJ273" s="11" t="s">
        <v>9</v>
      </c>
      <c r="BK273" s="1">
        <f>F73+L73+R73+X73</f>
        <v>510</v>
      </c>
      <c r="BL273" s="1">
        <f>G73+M73+S73+Y73</f>
        <v>340</v>
      </c>
      <c r="BM273" s="1">
        <f>E73+K73+Q73+W73</f>
        <v>850</v>
      </c>
    </row>
    <row r="274" spans="1:65">
      <c r="A274" s="8"/>
      <c r="B274" s="20"/>
      <c r="C274" s="34"/>
      <c r="D274" s="34"/>
      <c r="E274" s="27"/>
      <c r="F274" s="34"/>
      <c r="G274" s="27"/>
      <c r="H274" s="17"/>
      <c r="I274" s="34"/>
      <c r="J274" s="34"/>
      <c r="K274" s="34"/>
      <c r="L274" s="34"/>
      <c r="M274" s="34"/>
      <c r="N274" s="17"/>
      <c r="O274" s="34"/>
      <c r="P274" s="34"/>
      <c r="Q274" s="34"/>
      <c r="R274" s="34"/>
      <c r="S274" s="34"/>
      <c r="T274" s="17"/>
      <c r="U274" s="34"/>
      <c r="V274" s="34"/>
      <c r="W274" s="34"/>
      <c r="X274" s="34"/>
      <c r="Y274" s="34"/>
      <c r="BJ274" s="11" t="s">
        <v>10</v>
      </c>
      <c r="BK274" s="1">
        <f>F89+L89+R89+X89</f>
        <v>390</v>
      </c>
      <c r="BL274" s="1">
        <f>G89+M89+S89+Y89</f>
        <v>156</v>
      </c>
      <c r="BM274" s="1">
        <f>E89+K89+Q89+W89</f>
        <v>546</v>
      </c>
    </row>
    <row r="275" spans="1:65">
      <c r="A275" s="8"/>
      <c r="B275" s="20"/>
      <c r="C275" s="34"/>
      <c r="D275" s="34"/>
      <c r="E275" s="34"/>
      <c r="F275" s="34"/>
      <c r="G275" s="34"/>
      <c r="H275" s="17"/>
      <c r="I275" s="34"/>
      <c r="J275" s="34"/>
      <c r="K275" s="34"/>
      <c r="L275" s="34"/>
      <c r="M275" s="34"/>
      <c r="N275" s="17"/>
      <c r="O275" s="34"/>
      <c r="P275" s="34"/>
      <c r="Q275" s="34"/>
      <c r="R275" s="34"/>
      <c r="S275" s="34"/>
      <c r="T275" s="17"/>
      <c r="U275" s="27"/>
      <c r="V275" s="27"/>
      <c r="W275" s="27"/>
      <c r="X275" s="27"/>
      <c r="Y275" s="17"/>
      <c r="BJ275" s="11" t="s">
        <v>11</v>
      </c>
      <c r="BK275" s="1">
        <f>F103+L103+R103+X103</f>
        <v>415</v>
      </c>
      <c r="BL275" s="1">
        <f>G103+M103+S103+Y103</f>
        <v>165</v>
      </c>
      <c r="BM275" s="1">
        <f>E103+K103+Q103+W103</f>
        <v>580</v>
      </c>
    </row>
    <row r="276" spans="1:65">
      <c r="A276" s="8"/>
      <c r="B276" s="20"/>
      <c r="C276" s="34"/>
      <c r="D276" s="34"/>
      <c r="E276" s="34"/>
      <c r="F276" s="34"/>
      <c r="G276" s="34"/>
      <c r="H276" s="17"/>
      <c r="I276" s="34"/>
      <c r="J276" s="34"/>
      <c r="K276" s="27"/>
      <c r="L276" s="34"/>
      <c r="M276" s="27"/>
      <c r="N276" s="17"/>
      <c r="O276" s="34"/>
      <c r="P276" s="34"/>
      <c r="Q276" s="34"/>
      <c r="R276" s="34"/>
      <c r="S276" s="34"/>
      <c r="T276" s="17"/>
      <c r="U276" s="34"/>
      <c r="V276" s="34"/>
      <c r="W276" s="34"/>
      <c r="X276" s="34"/>
      <c r="Y276" s="34"/>
      <c r="BJ276" s="11" t="s">
        <v>13</v>
      </c>
      <c r="BK276" s="1">
        <f>F108+L108+R108+X108</f>
        <v>522</v>
      </c>
      <c r="BL276" s="1">
        <f>G108+M108+S108+Y108</f>
        <v>312</v>
      </c>
      <c r="BM276" s="1">
        <f>E108+K108+Q108+W108</f>
        <v>834</v>
      </c>
    </row>
    <row r="277" spans="1:65">
      <c r="A277" s="8"/>
      <c r="B277" s="20"/>
      <c r="C277" s="34"/>
      <c r="D277" s="34"/>
      <c r="E277" s="27"/>
      <c r="F277" s="34"/>
      <c r="G277" s="27"/>
      <c r="H277" s="17"/>
      <c r="I277" s="34"/>
      <c r="J277" s="34"/>
      <c r="K277" s="34"/>
      <c r="L277" s="34"/>
      <c r="M277" s="34"/>
      <c r="N277" s="17"/>
      <c r="O277" s="34"/>
      <c r="P277" s="34"/>
      <c r="Q277" s="34"/>
      <c r="R277" s="34"/>
      <c r="S277" s="34"/>
      <c r="T277" s="17"/>
      <c r="U277" s="34"/>
      <c r="V277" s="34"/>
      <c r="W277" s="34"/>
      <c r="X277" s="34"/>
      <c r="Y277" s="34"/>
      <c r="BJ277" s="11" t="s">
        <v>14</v>
      </c>
      <c r="BK277" s="1">
        <f>F118+L118+R118+X118</f>
        <v>299</v>
      </c>
      <c r="BL277" s="1">
        <f>G118+M118+S118+Y118</f>
        <v>260</v>
      </c>
      <c r="BM277" s="1">
        <f>E118+K118+Q118+W118</f>
        <v>559</v>
      </c>
    </row>
    <row r="278" spans="1:65">
      <c r="A278" s="8"/>
      <c r="B278" s="20"/>
      <c r="C278" s="27"/>
      <c r="D278" s="27"/>
      <c r="E278" s="27"/>
      <c r="F278" s="27"/>
      <c r="G278" s="27"/>
      <c r="H278" s="17"/>
      <c r="I278" s="27"/>
      <c r="J278" s="27"/>
      <c r="K278" s="27"/>
      <c r="L278" s="27"/>
      <c r="M278" s="27"/>
      <c r="N278" s="17"/>
      <c r="O278" s="27"/>
      <c r="P278" s="27"/>
      <c r="Q278" s="27"/>
      <c r="R278" s="27"/>
      <c r="S278" s="27"/>
      <c r="T278" s="17"/>
      <c r="U278" s="27"/>
      <c r="V278" s="27"/>
      <c r="W278" s="27"/>
      <c r="X278" s="27"/>
      <c r="Y278" s="17"/>
      <c r="BJ278" s="11" t="s">
        <v>15</v>
      </c>
      <c r="BK278" s="1">
        <f>F127+L127+R127+X127</f>
        <v>287</v>
      </c>
      <c r="BL278" s="1">
        <f>G127+M127+S127+Y127</f>
        <v>217</v>
      </c>
      <c r="BM278" s="1">
        <f>E127+K127+Q127+W127</f>
        <v>504</v>
      </c>
    </row>
    <row r="279" spans="1:65">
      <c r="A279" s="24"/>
      <c r="B279" s="14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BJ279" s="11" t="s">
        <v>16</v>
      </c>
      <c r="BK279" s="1">
        <f>F138+L138+R138+X138</f>
        <v>71</v>
      </c>
      <c r="BL279" s="1">
        <f>G138+M138+S138+Y138</f>
        <v>23</v>
      </c>
      <c r="BM279" s="1">
        <f>E138+K138+Q138+W138</f>
        <v>94</v>
      </c>
    </row>
    <row r="280" spans="1:65">
      <c r="A280" s="11"/>
      <c r="B280" s="14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BJ280" s="11" t="s">
        <v>17</v>
      </c>
      <c r="BK280" s="1">
        <f>F144+L144+R144+X144</f>
        <v>130</v>
      </c>
      <c r="BL280" s="1">
        <f>G144+M144+S144+Y144</f>
        <v>92</v>
      </c>
      <c r="BM280" s="1">
        <f>E144+K144+Q144+W144</f>
        <v>222</v>
      </c>
    </row>
    <row r="281" spans="1:65">
      <c r="A281" s="8"/>
      <c r="B281" s="20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BJ281" s="11" t="s">
        <v>18</v>
      </c>
      <c r="BK281" s="1">
        <f>F153+L153+R153+X153</f>
        <v>167</v>
      </c>
      <c r="BL281" s="1">
        <f>G153+M153+S153+Y153</f>
        <v>34</v>
      </c>
      <c r="BM281" s="1">
        <f>E153+K153+Q153+W153</f>
        <v>201</v>
      </c>
    </row>
    <row r="282" spans="1:65">
      <c r="A282" s="8"/>
      <c r="B282" s="20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BJ282" s="11" t="s">
        <v>19</v>
      </c>
      <c r="BK282" s="1">
        <f>F159+L159+R159+X159</f>
        <v>142</v>
      </c>
      <c r="BL282" s="1">
        <f>G159+M159+S159+Y159</f>
        <v>163</v>
      </c>
      <c r="BM282" s="1">
        <f>E159+K159+Q159+W159</f>
        <v>305</v>
      </c>
    </row>
    <row r="283" spans="1:65">
      <c r="A283" s="8"/>
      <c r="B283" s="20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BJ283" s="11" t="s">
        <v>20</v>
      </c>
      <c r="BK283" s="1">
        <f>F166+L166+R166+X166</f>
        <v>460</v>
      </c>
      <c r="BL283" s="1">
        <f>G166+M166+S166+Y166</f>
        <v>179</v>
      </c>
      <c r="BM283" s="1">
        <f>E166+K166+Q166+W166</f>
        <v>639</v>
      </c>
    </row>
    <row r="284" spans="1:65">
      <c r="A284" s="8"/>
      <c r="B284" s="20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BJ284" s="11" t="s">
        <v>12</v>
      </c>
      <c r="BK284" s="1">
        <f>F180+L180+R180+X180</f>
        <v>581</v>
      </c>
      <c r="BL284" s="1">
        <f>G180+M180+S180+Y180</f>
        <v>364</v>
      </c>
      <c r="BM284" s="1">
        <f>E180+K180+Q180+W180</f>
        <v>945</v>
      </c>
    </row>
    <row r="285" spans="1:65">
      <c r="A285" s="8"/>
      <c r="B285" s="20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BJ285" s="11" t="s">
        <v>21</v>
      </c>
      <c r="BK285" s="1">
        <f>F192+L192+R192+X192</f>
        <v>456</v>
      </c>
      <c r="BL285" s="1">
        <f>G192+M192+S192+Y192</f>
        <v>326</v>
      </c>
      <c r="BM285" s="1">
        <f>E192+K192+Q192+W192</f>
        <v>782</v>
      </c>
    </row>
    <row r="286" spans="1:65">
      <c r="A286" s="8"/>
      <c r="B286" s="20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BJ286" s="11" t="s">
        <v>22</v>
      </c>
      <c r="BK286" s="1">
        <f>F202+L202+R202+X202</f>
        <v>670</v>
      </c>
      <c r="BL286" s="1">
        <f>G202+M202+S202+Y202</f>
        <v>325</v>
      </c>
      <c r="BM286" s="1">
        <f>E202+K202+Q202+W202</f>
        <v>995</v>
      </c>
    </row>
    <row r="287" spans="1:65">
      <c r="A287" s="8"/>
      <c r="B287" s="20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BJ287" s="11" t="s">
        <v>23</v>
      </c>
      <c r="BK287" s="1">
        <f>F212+L212+R212+X212</f>
        <v>555</v>
      </c>
      <c r="BL287" s="1">
        <f>G212+M212+S212+Y212</f>
        <v>187</v>
      </c>
      <c r="BM287" s="1">
        <f>E212+K212+Q212+W212</f>
        <v>742</v>
      </c>
    </row>
    <row r="288" spans="1:65">
      <c r="A288" s="8"/>
      <c r="B288" s="20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BJ288" s="11" t="s">
        <v>7</v>
      </c>
      <c r="BK288" s="1">
        <f>F214+L214+R214+X214</f>
        <v>565</v>
      </c>
      <c r="BL288" s="1">
        <f>G214+M214+S214+Y214</f>
        <v>996</v>
      </c>
      <c r="BM288" s="1">
        <f>E214+K214+Q214+W214</f>
        <v>1561</v>
      </c>
    </row>
    <row r="289" spans="1:66">
      <c r="A289" s="8"/>
      <c r="B289" s="20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 spans="1:66">
      <c r="A290" s="8"/>
      <c r="B290" s="20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spans="1:66">
      <c r="A291" s="8"/>
      <c r="B291" s="20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spans="1:66">
      <c r="A292" s="8"/>
      <c r="B292" s="20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spans="1:66">
      <c r="A293" s="8"/>
      <c r="B293" s="20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BK293" s="11" t="s">
        <v>4</v>
      </c>
      <c r="BL293" s="7">
        <f>BK269/BM269*100</f>
        <v>62.479608482871129</v>
      </c>
      <c r="BN293" s="1">
        <v>18101</v>
      </c>
    </row>
    <row r="294" spans="1:66">
      <c r="A294" s="8"/>
      <c r="B294" s="20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BK294" s="11" t="s">
        <v>5</v>
      </c>
      <c r="BL294" s="7">
        <f t="shared" ref="BL294:BL312" si="134">BK270/BM270*100</f>
        <v>65.821596244131456</v>
      </c>
      <c r="BN294" s="1">
        <v>6772</v>
      </c>
    </row>
    <row r="295" spans="1:66">
      <c r="A295" s="11"/>
      <c r="B295" s="14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BK295" s="11" t="s">
        <v>6</v>
      </c>
      <c r="BL295" s="7">
        <f t="shared" si="134"/>
        <v>71.345029239766077</v>
      </c>
      <c r="BN295" s="1">
        <v>11329</v>
      </c>
    </row>
    <row r="296" spans="1:66">
      <c r="A296" s="8"/>
      <c r="B296" s="20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BK296" s="11" t="s">
        <v>8</v>
      </c>
      <c r="BL296" s="7">
        <f t="shared" si="134"/>
        <v>53.038674033149171</v>
      </c>
    </row>
    <row r="297" spans="1:66">
      <c r="A297" s="8"/>
      <c r="B297" s="20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BK297" s="11" t="s">
        <v>9</v>
      </c>
      <c r="BL297" s="7">
        <f t="shared" si="134"/>
        <v>60</v>
      </c>
    </row>
    <row r="298" spans="1:66">
      <c r="A298" s="8"/>
      <c r="B298" s="20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BK298" s="11" t="s">
        <v>10</v>
      </c>
      <c r="BL298" s="7">
        <f t="shared" si="134"/>
        <v>71.428571428571431</v>
      </c>
    </row>
    <row r="299" spans="1:66">
      <c r="A299" s="8"/>
      <c r="B299" s="20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BK299" s="11" t="s">
        <v>11</v>
      </c>
      <c r="BL299" s="7">
        <f t="shared" si="134"/>
        <v>71.551724137931032</v>
      </c>
    </row>
    <row r="300" spans="1:66">
      <c r="A300" s="8"/>
      <c r="B300" s="20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BK300" s="11" t="s">
        <v>13</v>
      </c>
      <c r="BL300" s="7">
        <f t="shared" si="134"/>
        <v>62.589928057553955</v>
      </c>
    </row>
    <row r="301" spans="1:66">
      <c r="A301" s="8"/>
      <c r="B301" s="20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BK301" s="11" t="s">
        <v>14</v>
      </c>
      <c r="BL301" s="7">
        <f t="shared" si="134"/>
        <v>53.488372093023251</v>
      </c>
    </row>
    <row r="302" spans="1:66">
      <c r="A302" s="8"/>
      <c r="B302" s="20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BK302" s="11" t="s">
        <v>15</v>
      </c>
      <c r="BL302" s="7">
        <f t="shared" si="134"/>
        <v>56.944444444444443</v>
      </c>
    </row>
    <row r="303" spans="1:66">
      <c r="A303" s="8"/>
      <c r="B303" s="20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BK303" s="11" t="s">
        <v>16</v>
      </c>
      <c r="BL303" s="7">
        <f t="shared" si="134"/>
        <v>75.531914893617028</v>
      </c>
    </row>
    <row r="304" spans="1:66">
      <c r="A304" s="8"/>
      <c r="B304" s="20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BK304" s="11" t="s">
        <v>17</v>
      </c>
      <c r="BL304" s="7">
        <f t="shared" si="134"/>
        <v>58.558558558558559</v>
      </c>
    </row>
    <row r="305" spans="1:64">
      <c r="A305" s="8"/>
      <c r="B305" s="20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BK305" s="11" t="s">
        <v>18</v>
      </c>
      <c r="BL305" s="7">
        <f t="shared" si="134"/>
        <v>83.084577114427859</v>
      </c>
    </row>
    <row r="306" spans="1:64">
      <c r="A306" s="8"/>
      <c r="B306" s="20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BK306" s="11" t="s">
        <v>19</v>
      </c>
      <c r="BL306" s="7">
        <f t="shared" si="134"/>
        <v>46.557377049180324</v>
      </c>
    </row>
    <row r="307" spans="1:64">
      <c r="A307" s="8"/>
      <c r="B307" s="20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BK307" s="11" t="s">
        <v>20</v>
      </c>
      <c r="BL307" s="7">
        <f t="shared" si="134"/>
        <v>71.987480438184662</v>
      </c>
    </row>
    <row r="308" spans="1:64">
      <c r="A308" s="8"/>
      <c r="B308" s="20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BK308" s="11" t="s">
        <v>12</v>
      </c>
      <c r="BL308" s="7">
        <f t="shared" si="134"/>
        <v>61.481481481481481</v>
      </c>
    </row>
    <row r="309" spans="1:64">
      <c r="A309" s="11"/>
      <c r="B309" s="14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BK309" s="11" t="s">
        <v>21</v>
      </c>
      <c r="BL309" s="7">
        <f t="shared" si="134"/>
        <v>58.312020460358063</v>
      </c>
    </row>
    <row r="310" spans="1:64">
      <c r="A310" s="8"/>
      <c r="B310" s="20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BK310" s="11" t="s">
        <v>22</v>
      </c>
      <c r="BL310" s="7">
        <f t="shared" si="134"/>
        <v>67.336683417085425</v>
      </c>
    </row>
    <row r="311" spans="1:64">
      <c r="A311" s="8"/>
      <c r="B311" s="20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BK311" s="11" t="s">
        <v>23</v>
      </c>
      <c r="BL311" s="7">
        <f t="shared" si="134"/>
        <v>74.797843665768198</v>
      </c>
    </row>
    <row r="312" spans="1:64">
      <c r="A312" s="8"/>
      <c r="B312" s="20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BK312" s="11" t="s">
        <v>7</v>
      </c>
      <c r="BL312" s="7">
        <f t="shared" si="134"/>
        <v>36.194746957078792</v>
      </c>
    </row>
    <row r="313" spans="1:64">
      <c r="A313" s="8"/>
      <c r="B313" s="20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 spans="1:64">
      <c r="A314" s="8"/>
      <c r="B314" s="20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 spans="1:64">
      <c r="A315" s="8"/>
      <c r="B315" s="20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 spans="1:64">
      <c r="A316" s="8"/>
      <c r="B316" s="20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 spans="1:64">
      <c r="A317" s="8"/>
      <c r="B317" s="20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 spans="1:64">
      <c r="A318" s="8"/>
      <c r="B318" s="20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 spans="1:64">
      <c r="A319" s="8"/>
      <c r="B319" s="20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 spans="1:64">
      <c r="A320" s="8"/>
      <c r="B320" s="20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 spans="1:25">
      <c r="A321" s="8"/>
      <c r="B321" s="20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 spans="1:25">
      <c r="A322" s="8"/>
      <c r="B322" s="20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 spans="1:25">
      <c r="A323" s="8"/>
      <c r="B323" s="20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 spans="1:25">
      <c r="A324" s="11"/>
      <c r="B324" s="14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>
      <c r="A325" s="8"/>
      <c r="B325" s="20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 spans="1:25">
      <c r="A326" s="8"/>
      <c r="B326" s="20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 spans="1:25">
      <c r="A327" s="8"/>
      <c r="B327" s="20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 spans="1:25">
      <c r="A328" s="8"/>
      <c r="B328" s="20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 spans="1:25">
      <c r="A329" s="8"/>
      <c r="B329" s="20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 spans="1:25">
      <c r="A330" s="8"/>
      <c r="B330" s="20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 spans="1:25">
      <c r="A331" s="8"/>
      <c r="B331" s="20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 spans="1:25">
      <c r="A332" s="8"/>
      <c r="B332" s="20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 spans="1:25">
      <c r="A333" s="8"/>
      <c r="B333" s="20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 spans="1:25">
      <c r="A334" s="8"/>
      <c r="B334" s="20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 spans="1:25">
      <c r="A335" s="8"/>
      <c r="B335" s="20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 spans="1:25">
      <c r="A336" s="8"/>
      <c r="B336" s="20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 spans="1:25">
      <c r="A337" s="8"/>
      <c r="B337" s="20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 spans="1:25">
      <c r="A338" s="11"/>
      <c r="B338" s="14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>
      <c r="A339" s="8"/>
      <c r="B339" s="20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 spans="1:25">
      <c r="A340" s="8"/>
      <c r="B340" s="20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 spans="1:25">
      <c r="A341" s="8"/>
      <c r="B341" s="20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 spans="1:25">
      <c r="A342" s="8"/>
      <c r="B342" s="20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pans="1:25">
      <c r="A343" s="8"/>
      <c r="B343" s="20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 spans="1:25">
      <c r="A344" s="8"/>
      <c r="B344" s="20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1:25">
      <c r="A345" s="8"/>
      <c r="B345" s="20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 spans="1:25">
      <c r="A346" s="8"/>
      <c r="B346" s="20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1:25">
      <c r="A347" s="8"/>
      <c r="B347" s="20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 spans="1:25">
      <c r="A348" s="8"/>
      <c r="B348" s="20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 spans="1:25">
      <c r="A349" s="8"/>
      <c r="B349" s="20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 spans="1:25">
      <c r="A350" s="8"/>
      <c r="B350" s="20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 spans="1:25">
      <c r="A351" s="8"/>
      <c r="B351" s="20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 spans="1:25">
      <c r="A352" s="8"/>
      <c r="B352" s="20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 spans="1:25">
      <c r="A353" s="8"/>
      <c r="B353" s="20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 spans="1:25">
      <c r="A354" s="11"/>
      <c r="B354" s="14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>
      <c r="A355" s="8"/>
      <c r="B355" s="20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 spans="1:25">
      <c r="A356" s="8"/>
      <c r="B356" s="20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 spans="1:25">
      <c r="A357" s="8"/>
      <c r="B357" s="20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 spans="1:25">
      <c r="A358" s="8"/>
      <c r="B358" s="20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 spans="1:25">
      <c r="A359" s="8"/>
      <c r="B359" s="20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 spans="1:25">
      <c r="A360" s="8"/>
      <c r="B360" s="20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 spans="1:25">
      <c r="A361" s="8"/>
      <c r="B361" s="20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 spans="1:25">
      <c r="A362" s="8"/>
      <c r="B362" s="20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 spans="1:25">
      <c r="A363" s="8"/>
      <c r="B363" s="20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 spans="1:25">
      <c r="A364" s="8"/>
      <c r="B364" s="20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 spans="1:25">
      <c r="A365" s="8"/>
      <c r="B365" s="20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 spans="1:25">
      <c r="A366" s="8"/>
      <c r="B366" s="20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 spans="1:25">
      <c r="A367" s="8"/>
      <c r="B367" s="20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 spans="1:25">
      <c r="A368" s="11"/>
      <c r="B368" s="14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>
      <c r="A369" s="8"/>
      <c r="B369" s="20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 spans="1:25">
      <c r="A370" s="8"/>
      <c r="B370" s="20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 spans="1:25">
      <c r="A371" s="8"/>
      <c r="B371" s="20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 spans="1:25">
      <c r="A372" s="8"/>
      <c r="B372" s="20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 spans="1:25">
      <c r="A373" s="11"/>
      <c r="B373" s="14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>
      <c r="A374" s="8"/>
      <c r="B374" s="20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 spans="1:25">
      <c r="A375" s="8"/>
      <c r="B375" s="20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 spans="1:25">
      <c r="A376" s="8"/>
      <c r="B376" s="20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 spans="1:25">
      <c r="A377" s="8"/>
      <c r="B377" s="20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 spans="1:25">
      <c r="A378" s="8"/>
      <c r="B378" s="20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 spans="1:25">
      <c r="A379" s="8"/>
      <c r="B379" s="20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 spans="1:25">
      <c r="A380" s="8"/>
      <c r="B380" s="20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 spans="1:25">
      <c r="A381" s="8"/>
      <c r="B381" s="20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 spans="1:25">
      <c r="A382" s="8"/>
      <c r="B382" s="20"/>
      <c r="C382" s="27"/>
      <c r="D382" s="27"/>
      <c r="E382" s="27"/>
      <c r="F382" s="27"/>
      <c r="G382" s="17"/>
      <c r="H382" s="17"/>
      <c r="I382" s="27"/>
      <c r="J382" s="27"/>
      <c r="K382" s="27"/>
      <c r="L382" s="27"/>
      <c r="M382" s="17"/>
      <c r="N382" s="17"/>
      <c r="O382" s="27"/>
      <c r="P382" s="27"/>
      <c r="Q382" s="27"/>
      <c r="R382" s="27"/>
      <c r="S382" s="17"/>
      <c r="T382" s="17"/>
      <c r="U382" s="27"/>
      <c r="V382" s="27"/>
      <c r="W382" s="27"/>
      <c r="X382" s="27"/>
      <c r="Y382" s="17"/>
    </row>
    <row r="383" spans="1:25">
      <c r="A383" s="11"/>
      <c r="B383" s="14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>
      <c r="A384" s="8"/>
      <c r="B384" s="20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 spans="1:25">
      <c r="A385" s="8"/>
      <c r="B385" s="20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 spans="1:25">
      <c r="A386" s="8"/>
      <c r="B386" s="20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 spans="1:25">
      <c r="A387" s="8"/>
      <c r="B387" s="20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 spans="1:25">
      <c r="A388" s="8"/>
      <c r="B388" s="20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 spans="1:25">
      <c r="A389" s="8"/>
      <c r="B389" s="20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 spans="1:25">
      <c r="A390" s="8"/>
      <c r="B390" s="20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 spans="1:25">
      <c r="A391" s="8"/>
      <c r="B391" s="20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 spans="1:25">
      <c r="A392" s="11"/>
      <c r="B392" s="14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>
      <c r="A393" s="41"/>
      <c r="B393" s="20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 spans="1:25">
      <c r="A394" s="41"/>
      <c r="B394" s="20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 spans="1:25">
      <c r="A395" s="41"/>
      <c r="B395" s="20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 spans="1:25">
      <c r="A396" s="41"/>
      <c r="B396" s="20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 spans="1:25">
      <c r="A397" s="41"/>
      <c r="B397" s="20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 spans="1:25">
      <c r="A398" s="41"/>
      <c r="B398" s="20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 spans="1:25">
      <c r="A399" s="41"/>
      <c r="B399" s="20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 spans="1:25">
      <c r="A400" s="41"/>
      <c r="B400" s="20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 spans="1:25">
      <c r="A401" s="41"/>
      <c r="B401" s="20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 spans="1:25">
      <c r="A402" s="41"/>
      <c r="B402" s="20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 spans="1:25">
      <c r="A403" s="11"/>
      <c r="B403" s="14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>
      <c r="A404" s="8"/>
      <c r="B404" s="20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 spans="1:25">
      <c r="A405" s="8"/>
      <c r="B405" s="20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 spans="1:25">
      <c r="A406" s="8"/>
      <c r="B406" s="20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1:25">
      <c r="A407" s="8"/>
      <c r="B407" s="20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 spans="1:25">
      <c r="A408" s="8"/>
      <c r="B408" s="20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 spans="1:25">
      <c r="A409" s="11"/>
      <c r="B409" s="14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>
      <c r="A410" s="8"/>
      <c r="B410" s="20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 spans="1:25">
      <c r="A411" s="8"/>
      <c r="B411" s="20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 spans="1:25">
      <c r="A412" s="8"/>
      <c r="B412" s="20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 spans="1:25">
      <c r="A413" s="8"/>
      <c r="B413" s="20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 spans="1:25">
      <c r="A414" s="8"/>
      <c r="B414" s="20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 spans="1:25">
      <c r="A415" s="8"/>
      <c r="B415" s="20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 spans="1:25">
      <c r="A416" s="8"/>
      <c r="B416" s="20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 spans="1:25">
      <c r="A417" s="8"/>
      <c r="B417" s="20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 spans="1:25">
      <c r="A418" s="11"/>
      <c r="B418" s="14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>
      <c r="A419" s="8"/>
      <c r="B419" s="20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 spans="1:25">
      <c r="A420" s="8"/>
      <c r="B420" s="20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1:25">
      <c r="A421" s="8"/>
      <c r="B421" s="20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 spans="1:25">
      <c r="A422" s="8"/>
      <c r="B422" s="20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 spans="1:25">
      <c r="A423" s="8"/>
      <c r="B423" s="20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 spans="1:25">
      <c r="A424" s="11"/>
      <c r="B424" s="14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>
      <c r="A425" s="8"/>
      <c r="B425" s="20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 spans="1:25">
      <c r="A426" s="8"/>
      <c r="B426" s="20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 spans="1:25">
      <c r="A427" s="8"/>
      <c r="B427" s="20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 spans="1:25">
      <c r="A428" s="8"/>
      <c r="B428" s="20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 spans="1:25">
      <c r="A429" s="8"/>
      <c r="B429" s="20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 spans="1:25">
      <c r="A430" s="8"/>
      <c r="B430" s="20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 spans="1:25">
      <c r="A431" s="11"/>
      <c r="B431" s="14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>
      <c r="A432" s="8"/>
      <c r="B432" s="20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 spans="1:25">
      <c r="A433" s="8"/>
      <c r="B433" s="20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 spans="1:25">
      <c r="A434" s="8"/>
      <c r="B434" s="20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 spans="1:25">
      <c r="A435" s="8"/>
      <c r="B435" s="20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 spans="1:25">
      <c r="A436" s="8"/>
      <c r="B436" s="20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 spans="1:25">
      <c r="A437" s="8"/>
      <c r="B437" s="20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 spans="1:25">
      <c r="A438" s="8"/>
      <c r="B438" s="20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 spans="1:25">
      <c r="A439" s="8"/>
      <c r="B439" s="20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 spans="1:25">
      <c r="A440" s="8"/>
      <c r="B440" s="20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 spans="1:25">
      <c r="A441" s="8"/>
      <c r="B441" s="20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 spans="1:25">
      <c r="A442" s="8"/>
      <c r="B442" s="20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 spans="1:25">
      <c r="A443" s="8"/>
      <c r="B443" s="20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 spans="1:25">
      <c r="A444" s="8"/>
      <c r="B444" s="20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 spans="1:25">
      <c r="A445" s="11"/>
      <c r="B445" s="14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>
      <c r="A446" s="8"/>
      <c r="B446" s="20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 spans="1:25">
      <c r="A447" s="8"/>
      <c r="B447" s="20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 spans="1:25">
      <c r="A448" s="8"/>
      <c r="B448" s="20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 spans="1:25">
      <c r="A449" s="8"/>
      <c r="B449" s="20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 spans="1:25">
      <c r="A450" s="8"/>
      <c r="B450" s="20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 spans="1:25">
      <c r="A451" s="8"/>
      <c r="B451" s="20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 spans="1:25">
      <c r="A452" s="8"/>
      <c r="B452" s="20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 spans="1:25">
      <c r="A453" s="8"/>
      <c r="B453" s="20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1:25">
      <c r="A454" s="8"/>
      <c r="B454" s="20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 spans="1:25">
      <c r="A455" s="8"/>
      <c r="B455" s="20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 spans="1:25">
      <c r="A456" s="8"/>
      <c r="B456" s="20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 spans="1:25">
      <c r="A457" s="11"/>
      <c r="B457" s="14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>
      <c r="A458" s="8"/>
      <c r="B458" s="20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1:25">
      <c r="A459" s="8"/>
      <c r="B459" s="20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 spans="1:25">
      <c r="A460" s="8"/>
      <c r="B460" s="20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 spans="1:25">
      <c r="A461" s="8"/>
      <c r="B461" s="20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 spans="1:25">
      <c r="A462" s="8"/>
      <c r="B462" s="20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 spans="1:25">
      <c r="A463" s="8"/>
      <c r="B463" s="20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 spans="1:25">
      <c r="A464" s="8"/>
      <c r="B464" s="20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 spans="1:25">
      <c r="A465" s="8"/>
      <c r="B465" s="20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 spans="1:25">
      <c r="A466" s="8"/>
      <c r="B466" s="20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 spans="1:25">
      <c r="A467" s="11"/>
      <c r="B467" s="14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>
      <c r="A468" s="8"/>
      <c r="B468" s="20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 spans="1:25">
      <c r="A469" s="8"/>
      <c r="B469" s="20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 spans="1:25">
      <c r="A470" s="8"/>
      <c r="B470" s="20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 spans="1:25">
      <c r="A471" s="8"/>
      <c r="B471" s="20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 spans="1:25">
      <c r="A472" s="8"/>
      <c r="B472" s="20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 spans="1:25">
      <c r="A473" s="8"/>
      <c r="B473" s="20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 spans="1:25">
      <c r="A474" s="8"/>
      <c r="B474" s="20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 spans="1:25">
      <c r="A475" s="8"/>
      <c r="B475" s="20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 spans="1:25">
      <c r="A476" s="8"/>
      <c r="B476" s="20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 spans="1:25">
      <c r="A477" s="11"/>
      <c r="B477" s="14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>
      <c r="A478" s="8"/>
      <c r="B478" s="20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1:25">
      <c r="A479" s="11"/>
      <c r="B479" s="14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>
      <c r="A480" s="8"/>
      <c r="B480" s="20"/>
      <c r="C480" s="27"/>
      <c r="D480" s="27"/>
      <c r="E480" s="27"/>
      <c r="F480" s="27"/>
      <c r="G480" s="27"/>
      <c r="H480" s="17"/>
      <c r="I480" s="27"/>
      <c r="J480" s="27"/>
      <c r="K480" s="27"/>
      <c r="L480" s="27"/>
      <c r="M480" s="17"/>
      <c r="N480" s="17"/>
      <c r="O480" s="27"/>
      <c r="P480" s="27"/>
      <c r="Q480" s="27"/>
      <c r="R480" s="27"/>
      <c r="S480" s="17"/>
      <c r="T480" s="17"/>
      <c r="U480" s="27"/>
      <c r="V480" s="27"/>
      <c r="W480" s="27"/>
      <c r="X480" s="27"/>
      <c r="Y480" s="27"/>
    </row>
    <row r="481" spans="1:25">
      <c r="A481" s="8"/>
      <c r="B481" s="20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1:25">
      <c r="A482" s="8"/>
      <c r="B482" s="20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1:25">
      <c r="A483" s="8"/>
      <c r="B483" s="20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1:25">
      <c r="A484" s="8"/>
      <c r="B484" s="20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1:25">
      <c r="A485" s="8"/>
      <c r="B485" s="20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1:25">
      <c r="A486" s="39"/>
      <c r="Y486" s="42"/>
    </row>
    <row r="487" spans="1:25" ht="21">
      <c r="S487" s="31"/>
      <c r="T487" s="32"/>
      <c r="U487" s="32"/>
      <c r="V487" s="32"/>
      <c r="W487" s="32"/>
      <c r="X487" s="33"/>
      <c r="Y487" s="33"/>
    </row>
    <row r="488" spans="1:25">
      <c r="A488" s="8"/>
      <c r="B488" s="20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1:25">
      <c r="A489" s="11"/>
      <c r="B489" s="14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>
      <c r="A490" s="8"/>
      <c r="B490" s="20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 spans="1:25">
      <c r="A491" s="8"/>
      <c r="B491" s="20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 spans="1:25">
      <c r="A492" s="8"/>
      <c r="B492" s="20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 spans="1:25">
      <c r="A493" s="8"/>
      <c r="B493" s="20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 spans="1:25">
      <c r="A494" s="8"/>
      <c r="B494" s="20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 spans="1:25">
      <c r="A495" s="8"/>
      <c r="B495" s="20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 spans="1:25">
      <c r="A496" s="8"/>
      <c r="B496" s="20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>
      <c r="A497" s="8"/>
      <c r="B497" s="20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 spans="1:25">
      <c r="A498" s="8"/>
      <c r="B498" s="20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 spans="1:25">
      <c r="A499" s="11"/>
      <c r="B499" s="14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>
      <c r="A500" s="8"/>
      <c r="B500" s="20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 spans="1:25">
      <c r="A501" s="11"/>
      <c r="B501" s="14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>
      <c r="A502" s="8"/>
      <c r="B502" s="20"/>
      <c r="C502" s="27"/>
      <c r="D502" s="27"/>
      <c r="E502" s="27"/>
      <c r="F502" s="27"/>
      <c r="G502" s="17"/>
      <c r="H502" s="17"/>
      <c r="I502" s="27"/>
      <c r="J502" s="27"/>
      <c r="K502" s="27"/>
      <c r="L502" s="27"/>
      <c r="M502" s="17"/>
      <c r="N502" s="17"/>
      <c r="O502" s="27"/>
      <c r="P502" s="27"/>
      <c r="Q502" s="27"/>
      <c r="R502" s="27"/>
      <c r="S502" s="17"/>
      <c r="T502" s="17"/>
      <c r="U502" s="27"/>
      <c r="V502" s="27"/>
      <c r="W502" s="27"/>
      <c r="X502" s="27"/>
      <c r="Y502" s="17"/>
    </row>
    <row r="503" spans="1:25">
      <c r="A503" s="8"/>
      <c r="B503" s="20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 spans="1:25">
      <c r="A504" s="8"/>
      <c r="B504" s="20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 spans="1:25">
      <c r="A505" s="8"/>
      <c r="B505" s="20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 spans="1:25">
      <c r="A506" s="8"/>
      <c r="B506" s="20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 spans="1:25">
      <c r="A507" s="8"/>
      <c r="B507" s="20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</sheetData>
  <mergeCells count="103">
    <mergeCell ref="A6:A7"/>
    <mergeCell ref="BW13:BW14"/>
    <mergeCell ref="BX13:BX14"/>
    <mergeCell ref="BY13:CC13"/>
    <mergeCell ref="CE13:CI13"/>
    <mergeCell ref="A1:Y1"/>
    <mergeCell ref="A2:Y2"/>
    <mergeCell ref="A3:A4"/>
    <mergeCell ref="B3:B4"/>
    <mergeCell ref="C3:G3"/>
    <mergeCell ref="I3:M3"/>
    <mergeCell ref="O3:S3"/>
    <mergeCell ref="U3:Y3"/>
    <mergeCell ref="CQ13:CU13"/>
    <mergeCell ref="A255:Y255"/>
    <mergeCell ref="A256:Y256"/>
    <mergeCell ref="A257:A258"/>
    <mergeCell ref="B257:B258"/>
    <mergeCell ref="C257:G257"/>
    <mergeCell ref="I257:M257"/>
    <mergeCell ref="O257:S257"/>
    <mergeCell ref="U257:Y257"/>
    <mergeCell ref="CK13:CO13"/>
    <mergeCell ref="CE29:CI29"/>
    <mergeCell ref="CK29:CO29"/>
    <mergeCell ref="CQ29:CU29"/>
    <mergeCell ref="BY43:CC43"/>
    <mergeCell ref="CE43:CI43"/>
    <mergeCell ref="CK43:CO43"/>
    <mergeCell ref="CQ43:CU43"/>
    <mergeCell ref="BY58:CC58"/>
    <mergeCell ref="CE58:CI58"/>
    <mergeCell ref="CK58:CO58"/>
    <mergeCell ref="CQ58:CU58"/>
    <mergeCell ref="BY29:CC29"/>
    <mergeCell ref="CE102:CI102"/>
    <mergeCell ref="CK102:CO102"/>
    <mergeCell ref="A260:Y260"/>
    <mergeCell ref="A261:Y261"/>
    <mergeCell ref="A262:A263"/>
    <mergeCell ref="B262:B263"/>
    <mergeCell ref="C262:G262"/>
    <mergeCell ref="I262:M262"/>
    <mergeCell ref="O262:S262"/>
    <mergeCell ref="U262:Y262"/>
    <mergeCell ref="BY102:CC102"/>
    <mergeCell ref="BY143:CC143"/>
    <mergeCell ref="BY179:CC179"/>
    <mergeCell ref="BY213:CC213"/>
    <mergeCell ref="CQ102:CU102"/>
    <mergeCell ref="BY117:CC117"/>
    <mergeCell ref="CE117:CI117"/>
    <mergeCell ref="CK117:CO117"/>
    <mergeCell ref="CQ117:CU117"/>
    <mergeCell ref="BY72:CC72"/>
    <mergeCell ref="CE72:CI72"/>
    <mergeCell ref="CK72:CO72"/>
    <mergeCell ref="CQ72:CU72"/>
    <mergeCell ref="BY88:CC88"/>
    <mergeCell ref="CE88:CI88"/>
    <mergeCell ref="CK88:CO88"/>
    <mergeCell ref="CQ88:CU88"/>
    <mergeCell ref="CE143:CI143"/>
    <mergeCell ref="CK143:CO143"/>
    <mergeCell ref="CQ143:CU143"/>
    <mergeCell ref="BY152:CC152"/>
    <mergeCell ref="CE152:CI152"/>
    <mergeCell ref="CK152:CO152"/>
    <mergeCell ref="CQ152:CU152"/>
    <mergeCell ref="BY126:CC126"/>
    <mergeCell ref="CE126:CI126"/>
    <mergeCell ref="CK126:CO126"/>
    <mergeCell ref="CQ126:CU126"/>
    <mergeCell ref="BY137:CC137"/>
    <mergeCell ref="CE137:CI137"/>
    <mergeCell ref="CK137:CO137"/>
    <mergeCell ref="CQ137:CU137"/>
    <mergeCell ref="CE179:CI179"/>
    <mergeCell ref="CK179:CO179"/>
    <mergeCell ref="CQ179:CU179"/>
    <mergeCell ref="BY191:CC191"/>
    <mergeCell ref="CE191:CI191"/>
    <mergeCell ref="CK191:CO191"/>
    <mergeCell ref="CQ191:CU191"/>
    <mergeCell ref="BY158:CC158"/>
    <mergeCell ref="CE158:CI158"/>
    <mergeCell ref="CK158:CO158"/>
    <mergeCell ref="CQ158:CU158"/>
    <mergeCell ref="BY165:CC165"/>
    <mergeCell ref="CE165:CI165"/>
    <mergeCell ref="CK165:CO165"/>
    <mergeCell ref="CQ165:CU165"/>
    <mergeCell ref="CE213:CI213"/>
    <mergeCell ref="CK213:CO213"/>
    <mergeCell ref="CQ213:CU213"/>
    <mergeCell ref="BY201:CC201"/>
    <mergeCell ref="CE201:CI201"/>
    <mergeCell ref="CK201:CO201"/>
    <mergeCell ref="CQ201:CU201"/>
    <mergeCell ref="BY211:CC211"/>
    <mergeCell ref="CE211:CI211"/>
    <mergeCell ref="CK211:CO211"/>
    <mergeCell ref="CQ211:CU211"/>
  </mergeCells>
  <pageMargins left="0.7" right="0.7" top="0.75" bottom="0.75" header="0.3" footer="0.3"/>
  <pageSetup scale="33" orientation="portrait" r:id="rId1"/>
  <rowBreaks count="1" manualBreakCount="1">
    <brk id="137" max="25" man="1"/>
  </rowBreaks>
  <colBreaks count="1" manualBreakCount="1">
    <brk id="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8.32</vt:lpstr>
      <vt:lpstr>'8.32'!Print_Area</vt:lpstr>
      <vt:lpstr>'8.32'!Print_Titles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2026-08-17T06:03:49Z</cp:lastPrinted>
  <dcterms:created xsi:type="dcterms:W3CDTF">2019-06-30T04:22:49Z</dcterms:created>
  <dcterms:modified xsi:type="dcterms:W3CDTF">2026-08-17T06:03:57Z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