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83405CA1-D1EB-4BFE-9F28-AC2BFC14C2E5}" xr6:coauthVersionLast="47" xr6:coauthVersionMax="47" xr10:uidLastSave="{00000000-0000-0000-0000-000000000000}"/>
  <bookViews>
    <workbookView xWindow="15" yWindow="30" windowWidth="28785" windowHeight="15450" tabRatio="787" xr2:uid="{00000000-000D-0000-FFFF-FFFF00000000}"/>
  </bookViews>
  <sheets>
    <sheet name="8.12" sheetId="12" r:id="rId1"/>
  </sheets>
  <definedNames>
    <definedName name="_xlnm.Print_Area" localSheetId="0">'8.12'!$A$1:$N$38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2" l="1"/>
  <c r="J9" i="12"/>
  <c r="J10" i="12"/>
  <c r="J11" i="12"/>
  <c r="J12" i="12"/>
  <c r="J15" i="12"/>
  <c r="J8" i="12"/>
  <c r="J6" i="12"/>
  <c r="J5" i="12"/>
  <c r="DE21" i="12" l="1"/>
  <c r="DE22" i="12"/>
  <c r="DE23" i="12"/>
  <c r="DE24" i="12"/>
  <c r="DE25" i="12"/>
  <c r="DE26" i="12"/>
  <c r="DE27" i="12"/>
  <c r="DE28" i="12"/>
  <c r="DE29" i="12"/>
  <c r="DE30" i="12"/>
  <c r="DE31" i="12"/>
  <c r="DE20" i="12"/>
  <c r="I5" i="12"/>
  <c r="K17" i="12" s="1"/>
  <c r="H5" i="12"/>
  <c r="G5" i="12"/>
  <c r="F5" i="12"/>
  <c r="E5" i="12"/>
  <c r="D5" i="12"/>
  <c r="C5" i="12"/>
  <c r="B5" i="12"/>
  <c r="K12" i="12" l="1"/>
  <c r="K13" i="12"/>
  <c r="K8" i="12"/>
  <c r="K14" i="12"/>
  <c r="K9" i="12"/>
  <c r="K15" i="12"/>
  <c r="K6" i="12"/>
  <c r="K7" i="12"/>
  <c r="K10" i="12"/>
  <c r="K16" i="12"/>
  <c r="K11" i="12"/>
</calcChain>
</file>

<file path=xl/sharedStrings.xml><?xml version="1.0" encoding="utf-8"?>
<sst xmlns="http://schemas.openxmlformats.org/spreadsheetml/2006/main" count="56" uniqueCount="42">
  <si>
    <t>Theft</t>
  </si>
  <si>
    <t>Total</t>
  </si>
  <si>
    <t>wlcmuj</t>
  </si>
  <si>
    <t>Traffic accidents</t>
  </si>
  <si>
    <t>ވައްކަން</t>
  </si>
  <si>
    <t>Drugs</t>
  </si>
  <si>
    <t>Assault</t>
  </si>
  <si>
    <t>Others</t>
  </si>
  <si>
    <t>މަސްތުވާތަކެތި</t>
  </si>
  <si>
    <t>Lost Items</t>
  </si>
  <si>
    <t>ގެއްލޭތަކެތި</t>
  </si>
  <si>
    <t>Robbery</t>
  </si>
  <si>
    <t>މާރާމާރީ</t>
  </si>
  <si>
    <t>Vandalism</t>
  </si>
  <si>
    <t>މުދަލަށް ގެއްލުންދިނުން</t>
  </si>
  <si>
    <t>ފޭރުން</t>
  </si>
  <si>
    <t>Traffic Accidents</t>
  </si>
  <si>
    <t>Embezzlement</t>
  </si>
  <si>
    <t>Sexual offences</t>
  </si>
  <si>
    <t>ބަދުއަޙްލާޤީ</t>
  </si>
  <si>
    <t>Domestic violence</t>
  </si>
  <si>
    <t>މަކަރާއި ޙީލަތް</t>
  </si>
  <si>
    <t>Counterfeit and forgery</t>
  </si>
  <si>
    <t>އާއިލީ</t>
  </si>
  <si>
    <t>އެހެނިހެން</t>
  </si>
  <si>
    <t>Lost items</t>
  </si>
  <si>
    <t>Source: Maldives Police Service</t>
  </si>
  <si>
    <t>csivrws csilop cscviDclOm :Ivcaed utWmUluAwm</t>
  </si>
  <si>
    <t>Type of case</t>
  </si>
  <si>
    <t>ޓްރެފިކް އެކްސިޑެންޓްސް</t>
  </si>
  <si>
    <t>ވަގުފައިސާ</t>
  </si>
  <si>
    <t xml:space="preserve"> މައްސަލައިގެ ބާވަތް</t>
  </si>
  <si>
    <t xml:space="preserve">  ކުރީ އަހަރާއި  އަޅާބަލާއިރު  އިތުރުވި މިންވަރު</t>
  </si>
  <si>
    <t>Logged cases</t>
  </si>
  <si>
    <t>Completed cases</t>
  </si>
  <si>
    <t xml:space="preserve">Note: (*) - Indicates if the percentage change is greater than 100. </t>
  </si>
  <si>
    <t>ތާވަލު 8.12: ނިންމުނު މައްސަލަތައް، 2016- 2022</t>
  </si>
  <si>
    <t>(*)</t>
  </si>
  <si>
    <t>%change over 2022</t>
  </si>
  <si>
    <t>އިންސައްތަ 2023</t>
  </si>
  <si>
    <t>Table  8.12: COMPLETED CASES BY TYPE, 2016 - 2023</t>
  </si>
  <si>
    <t>Percentage share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</si>
</sst>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Faruma"/>
      <family val="3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Faruma"/>
      <family val="3"/>
    </font>
    <font>
      <sz val="10"/>
      <color rgb="FFFF0000"/>
      <name val="Courier"/>
      <family val="3"/>
    </font>
    <font>
      <sz val="10"/>
      <name val="Faruma"/>
      <family val="3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name val="Courier"/>
      <family val="3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0"/>
      <name val="Courier"/>
      <family val="3"/>
    </font>
    <font>
      <sz val="9"/>
      <name val="Faruma"/>
      <family val="3"/>
    </font>
    <font>
      <b/>
      <sz val="9"/>
      <name val="Faruma"/>
      <family val="3"/>
    </font>
    <font>
      <b/>
      <sz val="10"/>
      <color rgb="FFFF0000"/>
      <name val="Courier"/>
      <family val="3"/>
    </font>
    <font>
      <i/>
      <sz val="10"/>
      <name val="Courier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b/>
      <sz val="10"/>
      <name val="A_Faseyha"/>
    </font>
    <font>
      <sz val="8"/>
      <name val="A_Faseyha"/>
    </font>
    <font>
      <i/>
      <sz val="10"/>
      <name val="Calibri Light"/>
      <family val="2"/>
      <scheme val="major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18" fillId="0" borderId="0"/>
    <xf numFmtId="0" fontId="25" fillId="0" borderId="3" applyNumberFormat="0" applyFill="0" applyAlignment="0" applyProtection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172" fontId="30" fillId="0" borderId="0"/>
    <xf numFmtId="1" fontId="31" fillId="0" borderId="5" applyNumberFormat="0"/>
    <xf numFmtId="0" fontId="24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9" fillId="0" borderId="0"/>
    <xf numFmtId="40" fontId="29" fillId="0" borderId="0" applyFont="0" applyFill="0" applyBorder="0" applyAlignment="0" applyProtection="0"/>
    <xf numFmtId="0" fontId="29" fillId="0" borderId="0"/>
    <xf numFmtId="0" fontId="24" fillId="0" borderId="0"/>
    <xf numFmtId="1" fontId="31" fillId="0" borderId="5" applyNumberFormat="0"/>
    <xf numFmtId="0" fontId="1" fillId="0" borderId="0"/>
    <xf numFmtId="0" fontId="29" fillId="0" borderId="0"/>
    <xf numFmtId="0" fontId="17" fillId="0" borderId="0" applyFill="0" applyProtection="0"/>
    <xf numFmtId="1" fontId="31" fillId="0" borderId="5" applyNumberFormat="0"/>
    <xf numFmtId="43" fontId="1" fillId="0" borderId="0" applyFont="0" applyFill="0" applyBorder="0" applyAlignment="0" applyProtection="0"/>
    <xf numFmtId="0" fontId="1" fillId="0" borderId="0"/>
    <xf numFmtId="0" fontId="32" fillId="0" borderId="0"/>
    <xf numFmtId="0" fontId="33" fillId="0" borderId="0"/>
    <xf numFmtId="0" fontId="32" fillId="0" borderId="0"/>
    <xf numFmtId="0" fontId="1" fillId="0" borderId="0"/>
    <xf numFmtId="0" fontId="29" fillId="0" borderId="0"/>
    <xf numFmtId="0" fontId="17" fillId="0" borderId="0" applyFill="0" applyProtection="0"/>
    <xf numFmtId="1" fontId="31" fillId="0" borderId="5" applyNumberFormat="0"/>
    <xf numFmtId="0" fontId="1" fillId="0" borderId="0"/>
    <xf numFmtId="0" fontId="24" fillId="0" borderId="0"/>
    <xf numFmtId="0" fontId="32" fillId="0" borderId="0"/>
    <xf numFmtId="0" fontId="33" fillId="0" borderId="0"/>
    <xf numFmtId="0" fontId="2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9" fillId="0" borderId="0" applyFont="0" applyFill="0" applyBorder="0" applyAlignment="0" applyProtection="0"/>
    <xf numFmtId="0" fontId="1" fillId="0" borderId="0"/>
    <xf numFmtId="0" fontId="34" fillId="0" borderId="0" applyBorder="0"/>
    <xf numFmtId="0" fontId="1" fillId="0" borderId="0"/>
    <xf numFmtId="40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4" fillId="0" borderId="0" applyBorder="0"/>
    <xf numFmtId="0" fontId="1" fillId="0" borderId="0"/>
    <xf numFmtId="0" fontId="1" fillId="0" borderId="0"/>
    <xf numFmtId="1" fontId="31" fillId="0" borderId="5" applyNumberFormat="0"/>
    <xf numFmtId="1" fontId="31" fillId="0" borderId="5" applyNumberFormat="0"/>
    <xf numFmtId="1" fontId="31" fillId="0" borderId="5" applyNumberFormat="0"/>
    <xf numFmtId="1" fontId="31" fillId="0" borderId="5" applyNumberFormat="0"/>
    <xf numFmtId="0" fontId="35" fillId="0" borderId="0"/>
    <xf numFmtId="0" fontId="35" fillId="0" borderId="0"/>
  </cellStyleXfs>
  <cellXfs count="47">
    <xf numFmtId="0" fontId="0" fillId="0" borderId="0" xfId="0"/>
    <xf numFmtId="164" fontId="0" fillId="2" borderId="0" xfId="0" applyNumberFormat="1" applyFill="1"/>
    <xf numFmtId="164" fontId="7" fillId="2" borderId="0" xfId="0" applyNumberFormat="1" applyFont="1" applyFill="1"/>
    <xf numFmtId="164" fontId="4" fillId="2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166" fontId="12" fillId="2" borderId="0" xfId="1" applyNumberFormat="1" applyFont="1" applyFill="1" applyBorder="1" applyAlignment="1">
      <alignment horizontal="center"/>
    </xf>
    <xf numFmtId="3" fontId="13" fillId="2" borderId="0" xfId="0" applyNumberFormat="1" applyFont="1" applyFill="1" applyAlignment="1">
      <alignment horizontal="right" vertical="top"/>
    </xf>
    <xf numFmtId="164" fontId="8" fillId="2" borderId="0" xfId="0" applyNumberFormat="1" applyFont="1" applyFill="1" applyAlignment="1">
      <alignment horizontal="right" vertical="center"/>
    </xf>
    <xf numFmtId="167" fontId="15" fillId="2" borderId="0" xfId="1" applyNumberFormat="1" applyFont="1" applyFill="1" applyBorder="1" applyAlignment="1">
      <alignment horizontal="right"/>
    </xf>
    <xf numFmtId="3" fontId="13" fillId="2" borderId="1" xfId="0" applyNumberFormat="1" applyFont="1" applyFill="1" applyBorder="1" applyAlignment="1">
      <alignment horizontal="right" vertical="top"/>
    </xf>
    <xf numFmtId="164" fontId="19" fillId="2" borderId="0" xfId="0" applyNumberFormat="1" applyFont="1" applyFill="1"/>
    <xf numFmtId="164" fontId="14" fillId="2" borderId="0" xfId="0" applyNumberFormat="1" applyFont="1" applyFill="1"/>
    <xf numFmtId="164" fontId="11" fillId="2" borderId="0" xfId="0" applyNumberFormat="1" applyFont="1" applyFill="1"/>
    <xf numFmtId="164" fontId="12" fillId="2" borderId="0" xfId="0" applyNumberFormat="1" applyFont="1" applyFill="1"/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4" fontId="23" fillId="2" borderId="0" xfId="0" applyNumberFormat="1" applyFont="1" applyFill="1"/>
    <xf numFmtId="164" fontId="11" fillId="2" borderId="1" xfId="0" applyNumberFormat="1" applyFont="1" applyFill="1" applyBorder="1" applyAlignment="1">
      <alignment vertical="center"/>
    </xf>
    <xf numFmtId="164" fontId="22" fillId="2" borderId="0" xfId="0" applyNumberFormat="1" applyFont="1" applyFill="1"/>
    <xf numFmtId="3" fontId="10" fillId="2" borderId="0" xfId="0" applyNumberFormat="1" applyFont="1" applyFill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right" vertical="center" indent="2"/>
    </xf>
    <xf numFmtId="164" fontId="7" fillId="2" borderId="0" xfId="0" applyNumberFormat="1" applyFont="1" applyFill="1" applyAlignment="1">
      <alignment horizontal="right"/>
    </xf>
    <xf numFmtId="166" fontId="3" fillId="2" borderId="0" xfId="1" applyNumberFormat="1" applyFont="1" applyFill="1" applyBorder="1" applyAlignment="1" applyProtection="1">
      <alignment horizontal="right" vertical="center"/>
      <protection locked="0"/>
    </xf>
    <xf numFmtId="164" fontId="26" fillId="2" borderId="2" xfId="0" applyNumberFormat="1" applyFont="1" applyFill="1" applyBorder="1" applyAlignment="1">
      <alignment horizontal="right" vertical="center"/>
    </xf>
    <xf numFmtId="0" fontId="28" fillId="2" borderId="0" xfId="8" applyFont="1" applyFill="1" applyAlignment="1">
      <alignment horizontal="left" vertical="center"/>
    </xf>
    <xf numFmtId="3" fontId="13" fillId="2" borderId="0" xfId="0" applyNumberFormat="1" applyFont="1" applyFill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/>
    <xf numFmtId="166" fontId="4" fillId="2" borderId="6" xfId="1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/>
    <xf numFmtId="166" fontId="11" fillId="2" borderId="8" xfId="1" applyNumberFormat="1" applyFont="1" applyFill="1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right" vertical="center"/>
    </xf>
    <xf numFmtId="164" fontId="16" fillId="2" borderId="9" xfId="0" applyNumberFormat="1" applyFont="1" applyFill="1" applyBorder="1" applyAlignment="1">
      <alignment vertical="center"/>
    </xf>
    <xf numFmtId="164" fontId="27" fillId="2" borderId="9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top"/>
    </xf>
    <xf numFmtId="164" fontId="21" fillId="2" borderId="6" xfId="0" applyNumberFormat="1" applyFont="1" applyFill="1" applyBorder="1" applyAlignment="1">
      <alignment horizontal="right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left" vertical="center" wrapText="1"/>
    </xf>
    <xf numFmtId="164" fontId="5" fillId="2" borderId="8" xfId="0" applyNumberFormat="1" applyFont="1" applyFill="1" applyBorder="1" applyAlignment="1">
      <alignment horizontal="left" vertical="center" wrapText="1"/>
    </xf>
  </cellXfs>
  <cellStyles count="72">
    <cellStyle name="1" xfId="7" xr:uid="{00000000-0005-0000-0000-000000000000}"/>
    <cellStyle name="Comma" xfId="1" builtinId="3"/>
    <cellStyle name="Comma 2" xfId="2" xr:uid="{00000000-0005-0000-0000-000002000000}"/>
    <cellStyle name="Comma 2 2" xfId="52" xr:uid="{9A84C4CD-F55D-4D7F-A24D-2331BEF12D2F}"/>
    <cellStyle name="Comma 2 2 2 5" xfId="33" xr:uid="{72CAE074-9478-48BE-827F-7C347CA8E33E}"/>
    <cellStyle name="Comma 2 3" xfId="59" xr:uid="{48917DD4-5850-420F-B56E-6D1242EC9C7D}"/>
    <cellStyle name="Comma 2 4" xfId="25" xr:uid="{25E79544-726A-40BC-9B88-F4040A358A37}"/>
    <cellStyle name="Comma 3" xfId="12" xr:uid="{B8EE6C01-62F8-4757-AEA0-A8E2BB20DD32}"/>
    <cellStyle name="Comma 3 2" xfId="55" xr:uid="{32AB1500-45AA-4601-AE5B-CC2189D86C97}"/>
    <cellStyle name="Heading 1 2" xfId="5" xr:uid="{00000000-0005-0000-0000-000003000000}"/>
    <cellStyle name="Normal" xfId="0" builtinId="0"/>
    <cellStyle name="Normal - Style1" xfId="13" xr:uid="{643D6BAF-51F0-40E9-A034-4148317B748D}"/>
    <cellStyle name="Normal 10" xfId="19" xr:uid="{53C320C8-74A4-4753-953E-745E7CA03BF9}"/>
    <cellStyle name="Normal 11" xfId="30" xr:uid="{C334F9A6-404A-429F-AAC8-A64A5D797F6B}"/>
    <cellStyle name="Normal 12" xfId="32" xr:uid="{AD19A09E-E36B-4581-9623-F54EE49DE1A7}"/>
    <cellStyle name="Normal 13" xfId="41" xr:uid="{8F3E15E1-866E-4642-A160-6EC78A16082E}"/>
    <cellStyle name="Normal 14" xfId="66" xr:uid="{38102293-679E-4BC4-8C21-B50A9352FE0D}"/>
    <cellStyle name="Normal 15" xfId="67" xr:uid="{DDD174B3-A44D-4519-9D5A-E09E51F6BD36}"/>
    <cellStyle name="Normal 16" xfId="68" xr:uid="{2B037F2C-6E53-4DFC-BCEF-4BAE4D22C99F}"/>
    <cellStyle name="Normal 17" xfId="69" xr:uid="{862E1F38-3D0E-4A33-9EDA-CE90F84B8E45}"/>
    <cellStyle name="Normal 18" xfId="70" xr:uid="{CF87BC40-E55D-4F82-AE28-8FA1017CE6B1}"/>
    <cellStyle name="Normal 19" xfId="71" xr:uid="{FA237C1A-38D9-46F9-9E54-DD0D4DE6F649}"/>
    <cellStyle name="Normal 2" xfId="6" xr:uid="{00000000-0005-0000-0000-000006000000}"/>
    <cellStyle name="Normal 2 2" xfId="14" xr:uid="{E1B4ADD7-AF9F-4C31-814B-2F7CCD24FB28}"/>
    <cellStyle name="Normal 2 2 2" xfId="26" xr:uid="{86D4674A-12DC-467D-8791-E9A1C7FC3D5C}"/>
    <cellStyle name="Normal 2 2 2 2" xfId="50" xr:uid="{E5E93CD8-FF9A-48B1-ADA9-AB3C731E6334}"/>
    <cellStyle name="Normal 2 2 3" xfId="27" xr:uid="{A9406696-2B5F-40B4-B07A-9A75502DB3A9}"/>
    <cellStyle name="Normal 2 2 3 2" xfId="48" xr:uid="{F69FCC6A-DC9B-4565-AD31-066A6C2F5064}"/>
    <cellStyle name="Normal 2 2 4" xfId="44" xr:uid="{6F0840CA-9553-405D-ACE5-D01A72852DAD}"/>
    <cellStyle name="Normal 2 3" xfId="29" xr:uid="{E13F57EA-1139-4D18-983A-599F278AD76F}"/>
    <cellStyle name="Normal 2 3 2" xfId="40" xr:uid="{0043EE02-D5BD-4812-AD16-BFACC7EF42A8}"/>
    <cellStyle name="Normal 2 3 3" xfId="43" xr:uid="{0A8706C9-91EC-4327-A8A0-F2E5BA34A857}"/>
    <cellStyle name="Normal 2 4" xfId="31" xr:uid="{20B2D89D-D384-47E8-A9EE-FCD14F76982F}"/>
    <cellStyle name="Normal 2 4 2" xfId="51" xr:uid="{3F0CEA5C-059B-43A9-859D-A965B48327F7}"/>
    <cellStyle name="Normal 2 5" xfId="35" xr:uid="{CE7AC479-92A4-4367-8F5E-D56B9C5A1031}"/>
    <cellStyle name="Normal 3" xfId="4" xr:uid="{00000000-0005-0000-0000-000007000000}"/>
    <cellStyle name="Normal 3 2" xfId="28" xr:uid="{D8C0391F-9AA5-43CD-9EDF-E1CEE95293DA}"/>
    <cellStyle name="Normal 3 2 2" xfId="37" xr:uid="{519BA7B2-00D0-4BC8-9FC5-2049B7FF832F}"/>
    <cellStyle name="Normal 3 2 2 2" xfId="62" xr:uid="{FFD9FBF6-074E-4300-A11B-1E9E248674A4}"/>
    <cellStyle name="Normal 3 3" xfId="46" xr:uid="{96442A53-EA32-4F89-842D-FC2B3500B36F}"/>
    <cellStyle name="Normal 3 3 2" xfId="65" xr:uid="{FC90F908-F2F6-489E-BDC8-B211A625F9C1}"/>
    <cellStyle name="Normal 3 4" xfId="56" xr:uid="{8D94B436-169A-4EF4-AF1F-BD2D38E48701}"/>
    <cellStyle name="Normal 3 5" xfId="60" xr:uid="{20B92D94-623A-4A41-B83E-988C78EE9919}"/>
    <cellStyle name="Normal 3 6" xfId="15" xr:uid="{2260A489-F0D9-40BA-A22E-29EA47F1B2F4}"/>
    <cellStyle name="Normal 4" xfId="20" xr:uid="{D3B53A52-2AD8-4381-AB54-845A42EF1FF2}"/>
    <cellStyle name="Normal 4 2" xfId="16" xr:uid="{861AA663-ADE1-4537-934E-8307E5FD8F74}"/>
    <cellStyle name="Normal 4 2 2" xfId="21" xr:uid="{E8677BA3-8211-444C-BEC4-9A07A188675B}"/>
    <cellStyle name="Normal 4 2 3" xfId="45" xr:uid="{A1A62C66-066C-4E8B-898C-FFCDC593C940}"/>
    <cellStyle name="Normal 4 3" xfId="36" xr:uid="{41EDC26E-37D1-45EB-B40D-C33CA90D2064}"/>
    <cellStyle name="Normal 4 3 2" xfId="53" xr:uid="{F0BD437D-A11C-4FCC-8D12-ECC542C171DB}"/>
    <cellStyle name="Normal 4 4" xfId="58" xr:uid="{644A2FD9-99FD-44AF-AD6A-7DA7696F10CB}"/>
    <cellStyle name="Normal 5" xfId="17" xr:uid="{497704D6-52EF-4ABE-A3CD-97569A2A33A7}"/>
    <cellStyle name="Normal 5 2" xfId="10" xr:uid="{00CB0B8C-510E-4BED-8B9B-553F22BD15C7}"/>
    <cellStyle name="Normal 5 2 2" xfId="61" xr:uid="{C310ED55-448A-4742-B398-B242C3A89A52}"/>
    <cellStyle name="Normal 5 3" xfId="34" xr:uid="{B6E770DA-49EF-4C68-912F-2AD9E34AB464}"/>
    <cellStyle name="Normal 5 4" xfId="47" xr:uid="{439C9414-9BA2-497D-BF7E-0C5A82DE1171}"/>
    <cellStyle name="Normal 6" xfId="22" xr:uid="{FF1D5E57-8C3F-43A7-8100-05F86404E24E}"/>
    <cellStyle name="Normal 6 2" xfId="38" xr:uid="{BF19C48D-9054-4CB1-8B26-C788F7386A5B}"/>
    <cellStyle name="Normal 6 2 2" xfId="63" xr:uid="{8DCBD4A4-A7DB-4626-B9AE-A2DBD111A1EA}"/>
    <cellStyle name="Normal 6 3" xfId="49" xr:uid="{EF61BC19-A02A-4B29-B5E5-F8ADBFFE6AF9}"/>
    <cellStyle name="Normal 7" xfId="23" xr:uid="{5E137597-5161-4D95-90E4-F6DC879E5B22}"/>
    <cellStyle name="Normal 7 2" xfId="39" xr:uid="{AF7B1DEB-2498-4714-A82C-DA80CF2C533D}"/>
    <cellStyle name="Normal 7 2 2" xfId="54" xr:uid="{72B3ACED-6426-4333-A31F-F7A584556C09}"/>
    <cellStyle name="Normal 7 3" xfId="64" xr:uid="{479EC22B-EFA4-4A4A-859B-B213AB646001}"/>
    <cellStyle name="Normal 7 4" xfId="42" xr:uid="{2E7F84E1-ECE1-404D-A212-C39658E7599D}"/>
    <cellStyle name="Normal 8" xfId="24" xr:uid="{CEB51C94-2E45-4D5B-9F0F-359FEE19D53C}"/>
    <cellStyle name="Normal 8 2" xfId="57" xr:uid="{286B7DE3-B5D9-42D4-91CA-A0F00AB06695}"/>
    <cellStyle name="Normal 9" xfId="11" xr:uid="{585AC317-7540-4658-AB5A-C34FB49F1152}"/>
    <cellStyle name="Normal_Quick data" xfId="8" xr:uid="{8E671006-C55D-4404-BCF4-935B647BB431}"/>
    <cellStyle name="Percent 2" xfId="3" xr:uid="{00000000-0005-0000-0000-00000E000000}"/>
    <cellStyle name="Percent 2 2" xfId="9" xr:uid="{67C19ACC-B2FB-4E73-ACA6-0EF4958B92CE}"/>
    <cellStyle name="Percent 2 3" xfId="18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92076828624596E-2"/>
          <c:y val="0.15405528170113456"/>
          <c:w val="0.8967734754622837"/>
          <c:h val="0.4929728278373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'8.12'!$DD$19</c:f>
              <c:strCache>
                <c:ptCount val="1"/>
                <c:pt idx="0">
                  <c:v>Logged cases</c:v>
                </c:pt>
              </c:strCache>
            </c:strRef>
          </c:tx>
          <c:spPr>
            <a:solidFill>
              <a:srgbClr val="008080"/>
            </a:solidFill>
          </c:spPr>
          <c:invertIfNegative val="0"/>
          <c:cat>
            <c:strRef>
              <c:f>'8.12'!$DC$20:$DC$31</c:f>
              <c:strCache>
                <c:ptCount val="12"/>
                <c:pt idx="0">
                  <c:v>Theft</c:v>
                </c:pt>
                <c:pt idx="1">
                  <c:v>Traffic accidents</c:v>
                </c:pt>
                <c:pt idx="2">
                  <c:v>Drugs</c:v>
                </c:pt>
                <c:pt idx="3">
                  <c:v>Lost Items</c:v>
                </c:pt>
                <c:pt idx="4">
                  <c:v>Assault</c:v>
                </c:pt>
                <c:pt idx="5">
                  <c:v>Vandalism</c:v>
                </c:pt>
                <c:pt idx="6">
                  <c:v>Robbery</c:v>
                </c:pt>
                <c:pt idx="7">
                  <c:v>Sexual offences</c:v>
                </c:pt>
                <c:pt idx="8">
                  <c:v>Embezzlement</c:v>
                </c:pt>
                <c:pt idx="9">
                  <c:v>Domestic violence</c:v>
                </c:pt>
                <c:pt idx="10">
                  <c:v>Counterfeit and forgery</c:v>
                </c:pt>
                <c:pt idx="11">
                  <c:v>Others</c:v>
                </c:pt>
              </c:strCache>
            </c:strRef>
          </c:cat>
          <c:val>
            <c:numRef>
              <c:f>'8.12'!$DD$20:$DD$31</c:f>
              <c:numCache>
                <c:formatCode>#,##0</c:formatCode>
                <c:ptCount val="12"/>
                <c:pt idx="0">
                  <c:v>3825</c:v>
                </c:pt>
                <c:pt idx="1">
                  <c:v>2298</c:v>
                </c:pt>
                <c:pt idx="2">
                  <c:v>1732</c:v>
                </c:pt>
                <c:pt idx="3">
                  <c:v>1482</c:v>
                </c:pt>
                <c:pt idx="4">
                  <c:v>656</c:v>
                </c:pt>
                <c:pt idx="5">
                  <c:v>614</c:v>
                </c:pt>
                <c:pt idx="6">
                  <c:v>478</c:v>
                </c:pt>
                <c:pt idx="7">
                  <c:v>289</c:v>
                </c:pt>
                <c:pt idx="8">
                  <c:v>753</c:v>
                </c:pt>
                <c:pt idx="9">
                  <c:v>223</c:v>
                </c:pt>
                <c:pt idx="10">
                  <c:v>128</c:v>
                </c:pt>
                <c:pt idx="11">
                  <c:v>2537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7-49AF-AB8D-510F36464AF3}"/>
            </c:ext>
          </c:extLst>
        </c:ser>
        <c:ser>
          <c:idx val="1"/>
          <c:order val="1"/>
          <c:tx>
            <c:strRef>
              <c:f>'8.12'!$DE$19</c:f>
              <c:strCache>
                <c:ptCount val="1"/>
                <c:pt idx="0">
                  <c:v> Completed cases 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cat>
            <c:strRef>
              <c:f>'8.12'!$DC$20:$DC$31</c:f>
              <c:strCache>
                <c:ptCount val="12"/>
                <c:pt idx="0">
                  <c:v>Theft</c:v>
                </c:pt>
                <c:pt idx="1">
                  <c:v>Traffic accidents</c:v>
                </c:pt>
                <c:pt idx="2">
                  <c:v>Drugs</c:v>
                </c:pt>
                <c:pt idx="3">
                  <c:v>Lost Items</c:v>
                </c:pt>
                <c:pt idx="4">
                  <c:v>Assault</c:v>
                </c:pt>
                <c:pt idx="5">
                  <c:v>Vandalism</c:v>
                </c:pt>
                <c:pt idx="6">
                  <c:v>Robbery</c:v>
                </c:pt>
                <c:pt idx="7">
                  <c:v>Sexual offences</c:v>
                </c:pt>
                <c:pt idx="8">
                  <c:v>Embezzlement</c:v>
                </c:pt>
                <c:pt idx="9">
                  <c:v>Domestic violence</c:v>
                </c:pt>
                <c:pt idx="10">
                  <c:v>Counterfeit and forgery</c:v>
                </c:pt>
                <c:pt idx="11">
                  <c:v>Others</c:v>
                </c:pt>
              </c:strCache>
            </c:strRef>
          </c:cat>
          <c:val>
            <c:numRef>
              <c:f>'8.12'!$DE$20:$DE$31</c:f>
              <c:numCache>
                <c:formatCode>General_)</c:formatCode>
                <c:ptCount val="12"/>
                <c:pt idx="0">
                  <c:v>3998</c:v>
                </c:pt>
                <c:pt idx="1">
                  <c:v>2325</c:v>
                </c:pt>
                <c:pt idx="2">
                  <c:v>1635</c:v>
                </c:pt>
                <c:pt idx="3">
                  <c:v>1558</c:v>
                </c:pt>
                <c:pt idx="4">
                  <c:v>563</c:v>
                </c:pt>
                <c:pt idx="5">
                  <c:v>564</c:v>
                </c:pt>
                <c:pt idx="6">
                  <c:v>445</c:v>
                </c:pt>
                <c:pt idx="7">
                  <c:v>263</c:v>
                </c:pt>
                <c:pt idx="8">
                  <c:v>665</c:v>
                </c:pt>
                <c:pt idx="9">
                  <c:v>229</c:v>
                </c:pt>
                <c:pt idx="10">
                  <c:v>126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7-49AF-AB8D-510F36464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44309120"/>
        <c:axId val="44319104"/>
      </c:barChart>
      <c:catAx>
        <c:axId val="4430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50"/>
            </a:pPr>
            <a:endParaRPr lang="en-US"/>
          </a:p>
        </c:txPr>
        <c:crossAx val="44319104"/>
        <c:crosses val="autoZero"/>
        <c:auto val="1"/>
        <c:lblAlgn val="ctr"/>
        <c:lblOffset val="100"/>
        <c:noMultiLvlLbl val="0"/>
      </c:catAx>
      <c:valAx>
        <c:axId val="44319104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Number</a:t>
                </a:r>
              </a:p>
            </c:rich>
          </c:tx>
          <c:layout>
            <c:manualLayout>
              <c:xMode val="edge"/>
              <c:yMode val="edge"/>
              <c:x val="1.3574564107930101E-2"/>
              <c:y val="4.6498534965874333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44309120"/>
        <c:crosses val="autoZero"/>
        <c:crossBetween val="between"/>
      </c:valAx>
      <c:spPr>
        <a:ln>
          <a:solidFill>
            <a:sysClr val="window" lastClr="FFFFFF">
              <a:lumMod val="65000"/>
            </a:sysClr>
          </a:solidFill>
        </a:ln>
      </c:spPr>
    </c:plotArea>
    <c:legend>
      <c:legendPos val="r"/>
      <c:layout>
        <c:manualLayout>
          <c:xMode val="edge"/>
          <c:yMode val="edge"/>
          <c:x val="0.66277752422817282"/>
          <c:y val="0.22859657286991969"/>
          <c:w val="0.22702677376403657"/>
          <c:h val="0.13762962752599003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21</xdr:row>
      <xdr:rowOff>94094</xdr:rowOff>
    </xdr:from>
    <xdr:to>
      <xdr:col>11</xdr:col>
      <xdr:colOff>66675</xdr:colOff>
      <xdr:row>37</xdr:row>
      <xdr:rowOff>116205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114300</xdr:rowOff>
    </xdr:from>
    <xdr:to>
      <xdr:col>2</xdr:col>
      <xdr:colOff>0</xdr:colOff>
      <xdr:row>20</xdr:row>
      <xdr:rowOff>167640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085850" y="4857750"/>
          <a:ext cx="281940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28576</xdr:colOff>
      <xdr:row>22</xdr:row>
      <xdr:rowOff>28575</xdr:rowOff>
    </xdr:from>
    <xdr:to>
      <xdr:col>10</xdr:col>
      <xdr:colOff>171450</xdr:colOff>
      <xdr:row>23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114426" y="5553075"/>
          <a:ext cx="66579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j-lt"/>
              <a:ea typeface="+mn-ea"/>
              <a:cs typeface="Consolas" pitchFamily="49" charset="0"/>
            </a:rPr>
            <a:t>Figure 8.18: Number of  logged cases and those completed by type, 2023</a:t>
          </a:r>
          <a:endParaRPr lang="en-US">
            <a:effectLst/>
            <a:latin typeface="+mj-lt"/>
            <a:cs typeface="Consolas" pitchFamily="49" charset="0"/>
          </a:endParaRPr>
        </a:p>
        <a:p>
          <a:endParaRPr lang="en-US" sz="1100">
            <a:latin typeface="Consolas" pitchFamily="49" charset="0"/>
            <a:cs typeface="Consolas" pitchFamily="49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92D050"/>
  </sheetPr>
  <dimension ref="A1:DF33"/>
  <sheetViews>
    <sheetView tabSelected="1" zoomScaleNormal="100" zoomScaleSheetLayoutView="96" workbookViewId="0">
      <selection sqref="A1:L1"/>
    </sheetView>
  </sheetViews>
  <sheetFormatPr defaultColWidth="9.140625" defaultRowHeight="15"/>
  <cols>
    <col min="1" max="1" width="16.28515625" style="1" customWidth="1"/>
    <col min="2" max="4" width="10.5703125" style="1" bestFit="1" customWidth="1"/>
    <col min="5" max="8" width="10.5703125" style="1" customWidth="1"/>
    <col min="9" max="9" width="9.5703125" style="1" customWidth="1"/>
    <col min="10" max="10" width="14.140625" style="1" customWidth="1"/>
    <col min="11" max="11" width="14.7109375" style="1" customWidth="1"/>
    <col min="12" max="12" width="18.42578125" style="1" customWidth="1"/>
    <col min="13" max="14" width="3.42578125" style="1" customWidth="1"/>
    <col min="15" max="15" width="7.85546875" style="1" customWidth="1"/>
    <col min="16" max="16" width="5.7109375" style="1" bestFit="1" customWidth="1"/>
    <col min="17" max="104" width="3.42578125" style="1" customWidth="1"/>
    <col min="105" max="16384" width="9.140625" style="1"/>
  </cols>
  <sheetData>
    <row r="1" spans="1:110" ht="21.75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10" ht="21.75" customHeight="1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10" ht="51.75">
      <c r="A3" s="45" t="s">
        <v>28</v>
      </c>
      <c r="B3" s="39">
        <v>2016</v>
      </c>
      <c r="C3" s="39">
        <v>2017</v>
      </c>
      <c r="D3" s="39">
        <v>2018</v>
      </c>
      <c r="E3" s="39">
        <v>2019</v>
      </c>
      <c r="F3" s="39">
        <v>2020</v>
      </c>
      <c r="G3" s="39">
        <v>2021</v>
      </c>
      <c r="H3" s="39">
        <v>2022</v>
      </c>
      <c r="I3" s="39">
        <v>2023</v>
      </c>
      <c r="J3" s="27" t="s">
        <v>32</v>
      </c>
      <c r="K3" s="27" t="s">
        <v>39</v>
      </c>
      <c r="L3" s="43" t="s">
        <v>31</v>
      </c>
      <c r="DB3" s="2"/>
      <c r="DC3" s="2"/>
      <c r="DD3" s="2"/>
      <c r="DE3" s="2"/>
      <c r="DF3" s="2"/>
    </row>
    <row r="4" spans="1:110" ht="24">
      <c r="A4" s="46"/>
      <c r="B4" s="40"/>
      <c r="C4" s="40"/>
      <c r="D4" s="40"/>
      <c r="E4" s="40"/>
      <c r="F4" s="40"/>
      <c r="G4" s="40"/>
      <c r="H4" s="40"/>
      <c r="I4" s="40"/>
      <c r="J4" s="28" t="s">
        <v>38</v>
      </c>
      <c r="K4" s="28" t="s">
        <v>41</v>
      </c>
      <c r="L4" s="44"/>
      <c r="DA4" s="4"/>
      <c r="DB4" s="2"/>
      <c r="DC4" s="2"/>
      <c r="DD4" s="2"/>
      <c r="DE4" s="2"/>
      <c r="DF4" s="2"/>
    </row>
    <row r="5" spans="1:110" s="10" customFormat="1" ht="15.75">
      <c r="A5" s="29" t="s">
        <v>1</v>
      </c>
      <c r="B5" s="30">
        <f t="shared" ref="B5:F5" si="0">SUM(B6:B17)</f>
        <v>18901</v>
      </c>
      <c r="C5" s="30">
        <f t="shared" si="0"/>
        <v>16626</v>
      </c>
      <c r="D5" s="30">
        <f t="shared" si="0"/>
        <v>14856</v>
      </c>
      <c r="E5" s="30">
        <f t="shared" si="0"/>
        <v>15267</v>
      </c>
      <c r="F5" s="30">
        <f t="shared" si="0"/>
        <v>9340</v>
      </c>
      <c r="G5" s="30">
        <f>SUM(G6:G17)</f>
        <v>9520</v>
      </c>
      <c r="H5" s="30">
        <f>SUM(H6:H17)</f>
        <v>8667</v>
      </c>
      <c r="I5" s="30">
        <f>SUM(I6:I17)</f>
        <v>14714</v>
      </c>
      <c r="J5" s="19">
        <f>((I5-H5)/H5*100)</f>
        <v>69.770393446405905</v>
      </c>
      <c r="K5" s="19">
        <f>I5/$I$5*100</f>
        <v>100</v>
      </c>
      <c r="L5" s="24" t="s">
        <v>2</v>
      </c>
      <c r="DA5" s="4"/>
      <c r="DB5" s="18"/>
      <c r="DC5" s="18"/>
      <c r="DD5" s="18"/>
      <c r="DE5" s="18"/>
      <c r="DF5" s="18"/>
    </row>
    <row r="6" spans="1:110" ht="18.75">
      <c r="A6" s="12" t="s">
        <v>0</v>
      </c>
      <c r="B6" s="20">
        <v>4058</v>
      </c>
      <c r="C6" s="20">
        <v>3522</v>
      </c>
      <c r="D6" s="20">
        <v>3355</v>
      </c>
      <c r="E6" s="20">
        <v>4220</v>
      </c>
      <c r="F6" s="20">
        <v>2891</v>
      </c>
      <c r="G6" s="20">
        <v>3530</v>
      </c>
      <c r="H6" s="20">
        <v>2790</v>
      </c>
      <c r="I6" s="20">
        <v>3998</v>
      </c>
      <c r="J6" s="26">
        <f>((I6-H6)/H6*100)</f>
        <v>43.297491039426525</v>
      </c>
      <c r="K6" s="26">
        <f>I6/$I$5*100</f>
        <v>27.171401386434692</v>
      </c>
      <c r="L6" s="7" t="s">
        <v>4</v>
      </c>
      <c r="O6" s="10"/>
      <c r="DA6" s="4"/>
      <c r="DB6" s="18"/>
      <c r="DC6" s="2"/>
      <c r="DD6" s="2"/>
      <c r="DE6" s="2"/>
      <c r="DF6" s="2"/>
    </row>
    <row r="7" spans="1:110" ht="18.75">
      <c r="A7" s="12" t="s">
        <v>16</v>
      </c>
      <c r="B7" s="20">
        <v>2336</v>
      </c>
      <c r="C7" s="20">
        <v>2108</v>
      </c>
      <c r="D7" s="20">
        <v>1936</v>
      </c>
      <c r="E7" s="20">
        <v>2316</v>
      </c>
      <c r="F7" s="20">
        <v>1264</v>
      </c>
      <c r="G7" s="20">
        <v>1249</v>
      </c>
      <c r="H7" s="20">
        <v>1125</v>
      </c>
      <c r="I7" s="20">
        <v>2325</v>
      </c>
      <c r="J7" s="37" t="s">
        <v>37</v>
      </c>
      <c r="K7" s="26">
        <f t="shared" ref="K7:K17" si="1">I7/$I$5*100</f>
        <v>15.801277694712518</v>
      </c>
      <c r="L7" s="7" t="s">
        <v>29</v>
      </c>
      <c r="O7" s="10"/>
      <c r="DA7" s="4"/>
      <c r="DB7" s="18"/>
      <c r="DC7" s="2"/>
      <c r="DD7" s="2"/>
      <c r="DE7" s="2"/>
      <c r="DF7" s="2"/>
    </row>
    <row r="8" spans="1:110" ht="18.75">
      <c r="A8" s="12" t="s">
        <v>5</v>
      </c>
      <c r="B8" s="20">
        <v>3410</v>
      </c>
      <c r="C8" s="20">
        <v>2903</v>
      </c>
      <c r="D8" s="20">
        <v>2405</v>
      </c>
      <c r="E8" s="20">
        <v>2161</v>
      </c>
      <c r="F8" s="20">
        <v>1033</v>
      </c>
      <c r="G8" s="20">
        <v>1096</v>
      </c>
      <c r="H8" s="20">
        <v>1048</v>
      </c>
      <c r="I8" s="20">
        <v>1635</v>
      </c>
      <c r="J8" s="26">
        <f t="shared" ref="J7:J17" si="2">((I8-H8)/H8*100)</f>
        <v>56.011450381679381</v>
      </c>
      <c r="K8" s="26">
        <f t="shared" si="1"/>
        <v>11.111866249830094</v>
      </c>
      <c r="L8" s="7" t="s">
        <v>8</v>
      </c>
      <c r="O8" s="10"/>
      <c r="DA8" s="4"/>
      <c r="DB8" s="18"/>
      <c r="DC8" s="2"/>
      <c r="DD8" s="2"/>
      <c r="DE8" s="2"/>
      <c r="DF8" s="2"/>
    </row>
    <row r="9" spans="1:110" ht="18.75">
      <c r="A9" s="12" t="s">
        <v>25</v>
      </c>
      <c r="B9" s="20">
        <v>1850</v>
      </c>
      <c r="C9" s="20">
        <v>1659</v>
      </c>
      <c r="D9" s="20">
        <v>1790</v>
      </c>
      <c r="E9" s="20">
        <v>1780</v>
      </c>
      <c r="F9" s="20">
        <v>684</v>
      </c>
      <c r="G9" s="20">
        <v>806</v>
      </c>
      <c r="H9" s="20">
        <v>1220</v>
      </c>
      <c r="I9" s="20">
        <v>1558</v>
      </c>
      <c r="J9" s="26">
        <f t="shared" ref="J9:J15" si="3">((I9-H9)/H9*100)</f>
        <v>27.704918032786885</v>
      </c>
      <c r="K9" s="26">
        <f t="shared" si="1"/>
        <v>10.588555117575099</v>
      </c>
      <c r="L9" s="7" t="s">
        <v>10</v>
      </c>
      <c r="O9" s="10"/>
      <c r="DA9" s="4"/>
      <c r="DB9" s="18"/>
      <c r="DC9" s="2"/>
      <c r="DD9" s="2"/>
      <c r="DE9" s="2"/>
      <c r="DF9" s="2"/>
    </row>
    <row r="10" spans="1:110" ht="18.75">
      <c r="A10" s="12" t="s">
        <v>6</v>
      </c>
      <c r="B10" s="20">
        <v>997</v>
      </c>
      <c r="C10" s="20">
        <v>820</v>
      </c>
      <c r="D10" s="20">
        <v>745</v>
      </c>
      <c r="E10" s="20">
        <v>582</v>
      </c>
      <c r="F10" s="20">
        <v>449</v>
      </c>
      <c r="G10" s="20">
        <v>380</v>
      </c>
      <c r="H10" s="20">
        <v>283</v>
      </c>
      <c r="I10" s="20">
        <v>563</v>
      </c>
      <c r="J10" s="26">
        <f t="shared" si="3"/>
        <v>98.939929328621915</v>
      </c>
      <c r="K10" s="26">
        <f t="shared" si="1"/>
        <v>3.8262878890852248</v>
      </c>
      <c r="L10" s="7" t="s">
        <v>12</v>
      </c>
      <c r="O10" s="10"/>
      <c r="DA10" s="4"/>
      <c r="DB10" s="18"/>
      <c r="DC10" s="2"/>
      <c r="DD10" s="2"/>
      <c r="DE10" s="2"/>
      <c r="DF10" s="2"/>
    </row>
    <row r="11" spans="1:110" ht="18.75">
      <c r="A11" s="12" t="s">
        <v>13</v>
      </c>
      <c r="B11" s="20">
        <v>412</v>
      </c>
      <c r="C11" s="20">
        <v>456</v>
      </c>
      <c r="D11" s="20">
        <v>451</v>
      </c>
      <c r="E11" s="20">
        <v>426</v>
      </c>
      <c r="F11" s="20">
        <v>326</v>
      </c>
      <c r="G11" s="20">
        <v>343</v>
      </c>
      <c r="H11" s="20">
        <v>326</v>
      </c>
      <c r="I11" s="20">
        <v>564</v>
      </c>
      <c r="J11" s="26">
        <f t="shared" si="3"/>
        <v>73.00613496932516</v>
      </c>
      <c r="K11" s="26">
        <f t="shared" si="1"/>
        <v>3.8330841375560691</v>
      </c>
      <c r="L11" s="7" t="s">
        <v>14</v>
      </c>
      <c r="O11" s="10"/>
      <c r="DA11" s="4"/>
      <c r="DB11" s="18"/>
      <c r="DC11" s="2"/>
      <c r="DD11" s="2"/>
      <c r="DE11" s="2"/>
      <c r="DF11" s="2"/>
    </row>
    <row r="12" spans="1:110" ht="18.75">
      <c r="A12" s="12" t="s">
        <v>11</v>
      </c>
      <c r="B12" s="20">
        <v>757</v>
      </c>
      <c r="C12" s="20">
        <v>668</v>
      </c>
      <c r="D12" s="20">
        <v>513</v>
      </c>
      <c r="E12" s="20">
        <v>486</v>
      </c>
      <c r="F12" s="20">
        <v>299</v>
      </c>
      <c r="G12" s="20">
        <v>241</v>
      </c>
      <c r="H12" s="20">
        <v>275</v>
      </c>
      <c r="I12" s="20">
        <v>445</v>
      </c>
      <c r="J12" s="26">
        <f t="shared" si="3"/>
        <v>61.818181818181813</v>
      </c>
      <c r="K12" s="26">
        <f t="shared" si="1"/>
        <v>3.0243305695256217</v>
      </c>
      <c r="L12" s="7" t="s">
        <v>15</v>
      </c>
      <c r="O12" s="10"/>
      <c r="DA12" s="4"/>
      <c r="DB12" s="18"/>
      <c r="DC12" s="2"/>
      <c r="DD12" s="2"/>
      <c r="DE12" s="2"/>
      <c r="DF12" s="2"/>
    </row>
    <row r="13" spans="1:110" ht="18.75">
      <c r="A13" s="12" t="s">
        <v>18</v>
      </c>
      <c r="B13" s="20">
        <v>643</v>
      </c>
      <c r="C13" s="20">
        <v>507</v>
      </c>
      <c r="D13" s="20">
        <v>346</v>
      </c>
      <c r="E13" s="20">
        <v>393</v>
      </c>
      <c r="F13" s="20">
        <v>222</v>
      </c>
      <c r="G13" s="20">
        <v>107</v>
      </c>
      <c r="H13" s="20">
        <v>123</v>
      </c>
      <c r="I13" s="20">
        <v>263</v>
      </c>
      <c r="J13" s="37" t="s">
        <v>37</v>
      </c>
      <c r="K13" s="26">
        <f t="shared" si="1"/>
        <v>1.7874133478319967</v>
      </c>
      <c r="L13" s="7" t="s">
        <v>19</v>
      </c>
      <c r="O13" s="10"/>
      <c r="DA13" s="4"/>
      <c r="DB13" s="18"/>
      <c r="DC13" s="2"/>
      <c r="DD13" s="2"/>
      <c r="DE13" s="2"/>
      <c r="DF13" s="2"/>
    </row>
    <row r="14" spans="1:110" ht="18.75">
      <c r="A14" s="12" t="s">
        <v>17</v>
      </c>
      <c r="B14" s="20">
        <v>590</v>
      </c>
      <c r="C14" s="20">
        <v>515</v>
      </c>
      <c r="D14" s="20">
        <v>506</v>
      </c>
      <c r="E14" s="20">
        <v>386</v>
      </c>
      <c r="F14" s="20">
        <v>261</v>
      </c>
      <c r="G14" s="20">
        <v>373</v>
      </c>
      <c r="H14" s="20">
        <v>247</v>
      </c>
      <c r="I14" s="20">
        <v>665</v>
      </c>
      <c r="J14" s="37" t="s">
        <v>37</v>
      </c>
      <c r="K14" s="26">
        <f t="shared" si="1"/>
        <v>4.5195052331113228</v>
      </c>
      <c r="L14" s="7" t="s">
        <v>21</v>
      </c>
      <c r="O14" s="10"/>
      <c r="DA14" s="4"/>
      <c r="DB14" s="18"/>
      <c r="DC14" s="2"/>
      <c r="DD14" s="2"/>
      <c r="DE14" s="2"/>
      <c r="DF14" s="2"/>
    </row>
    <row r="15" spans="1:110" ht="18.75">
      <c r="A15" s="12" t="s">
        <v>20</v>
      </c>
      <c r="B15" s="20">
        <v>341</v>
      </c>
      <c r="C15" s="20">
        <v>273</v>
      </c>
      <c r="D15" s="20">
        <v>218</v>
      </c>
      <c r="E15" s="20">
        <v>172</v>
      </c>
      <c r="F15" s="20">
        <v>127</v>
      </c>
      <c r="G15" s="20">
        <v>107</v>
      </c>
      <c r="H15" s="20">
        <v>118</v>
      </c>
      <c r="I15" s="20">
        <v>229</v>
      </c>
      <c r="J15" s="26">
        <f t="shared" si="3"/>
        <v>94.067796610169495</v>
      </c>
      <c r="K15" s="26">
        <f t="shared" si="1"/>
        <v>1.5563408998232977</v>
      </c>
      <c r="L15" s="7" t="s">
        <v>23</v>
      </c>
      <c r="O15" s="10"/>
      <c r="DA15" s="4"/>
      <c r="DB15" s="18"/>
      <c r="DC15" s="2"/>
      <c r="DD15" s="2"/>
      <c r="DE15" s="2"/>
      <c r="DF15" s="2"/>
    </row>
    <row r="16" spans="1:110" ht="18.75">
      <c r="A16" s="12" t="s">
        <v>22</v>
      </c>
      <c r="B16" s="20">
        <v>126</v>
      </c>
      <c r="C16" s="20">
        <v>94</v>
      </c>
      <c r="D16" s="20">
        <v>59</v>
      </c>
      <c r="E16" s="20">
        <v>52</v>
      </c>
      <c r="F16" s="20">
        <v>39</v>
      </c>
      <c r="G16" s="20">
        <v>65</v>
      </c>
      <c r="H16" s="20">
        <v>27</v>
      </c>
      <c r="I16" s="20">
        <v>126</v>
      </c>
      <c r="J16" s="37" t="s">
        <v>37</v>
      </c>
      <c r="K16" s="26">
        <f t="shared" si="1"/>
        <v>0.85632730732635576</v>
      </c>
      <c r="L16" s="7" t="s">
        <v>30</v>
      </c>
      <c r="O16" s="10"/>
      <c r="DA16" s="4"/>
      <c r="DB16" s="18"/>
      <c r="DC16" s="2"/>
      <c r="DD16" s="2"/>
      <c r="DE16" s="2"/>
      <c r="DF16" s="2"/>
    </row>
    <row r="17" spans="1:110" ht="18.75">
      <c r="A17" s="31" t="s">
        <v>7</v>
      </c>
      <c r="B17" s="32">
        <v>3381</v>
      </c>
      <c r="C17" s="32">
        <v>3101</v>
      </c>
      <c r="D17" s="32">
        <v>2532</v>
      </c>
      <c r="E17" s="32">
        <v>2293</v>
      </c>
      <c r="F17" s="32">
        <v>1745</v>
      </c>
      <c r="G17" s="32">
        <v>1223</v>
      </c>
      <c r="H17" s="32">
        <v>1085</v>
      </c>
      <c r="I17" s="32">
        <v>2343</v>
      </c>
      <c r="J17" s="38" t="s">
        <v>37</v>
      </c>
      <c r="K17" s="33">
        <f t="shared" si="1"/>
        <v>15.923610167187713</v>
      </c>
      <c r="L17" s="34" t="s">
        <v>24</v>
      </c>
      <c r="O17" s="10"/>
      <c r="DA17" s="4"/>
      <c r="DB17" s="18"/>
      <c r="DC17" s="2"/>
      <c r="DD17" s="2"/>
      <c r="DE17" s="2"/>
      <c r="DF17" s="2"/>
    </row>
    <row r="18" spans="1:110">
      <c r="A18" s="35" t="s">
        <v>26</v>
      </c>
      <c r="B18" s="11"/>
      <c r="C18" s="11"/>
      <c r="D18" s="11"/>
      <c r="E18" s="11"/>
      <c r="F18" s="11"/>
      <c r="G18" s="11"/>
      <c r="H18" s="11"/>
      <c r="I18" s="11"/>
      <c r="J18" s="21"/>
      <c r="K18" s="21"/>
      <c r="L18" s="36" t="s">
        <v>27</v>
      </c>
      <c r="DA18" s="4"/>
      <c r="DB18" s="2"/>
      <c r="DC18" s="2"/>
      <c r="DF18" s="2"/>
    </row>
    <row r="19" spans="1:110">
      <c r="A19" s="25" t="s">
        <v>35</v>
      </c>
      <c r="DA19" s="4"/>
      <c r="DB19" s="2"/>
      <c r="DC19" s="3"/>
      <c r="DD19" s="22" t="s">
        <v>33</v>
      </c>
      <c r="DE19" s="23" t="s">
        <v>34</v>
      </c>
      <c r="DF19" s="2"/>
    </row>
    <row r="20" spans="1:110">
      <c r="A20" s="16"/>
      <c r="DA20" s="4"/>
      <c r="DB20" s="15"/>
      <c r="DC20" s="4" t="s">
        <v>0</v>
      </c>
      <c r="DD20" s="6">
        <v>3825</v>
      </c>
      <c r="DE20" s="1">
        <f>I6</f>
        <v>3998</v>
      </c>
    </row>
    <row r="21" spans="1:110">
      <c r="DA21" s="4"/>
      <c r="DB21" s="15"/>
      <c r="DC21" s="4" t="s">
        <v>3</v>
      </c>
      <c r="DD21" s="6">
        <v>2298</v>
      </c>
      <c r="DE21" s="1">
        <f t="shared" ref="DE21:DE31" si="4">I7</f>
        <v>2325</v>
      </c>
    </row>
    <row r="22" spans="1:110">
      <c r="DA22" s="4"/>
      <c r="DB22" s="15"/>
      <c r="DC22" s="4" t="s">
        <v>5</v>
      </c>
      <c r="DD22" s="6">
        <v>1732</v>
      </c>
      <c r="DE22" s="1">
        <f t="shared" si="4"/>
        <v>1635</v>
      </c>
    </row>
    <row r="23" spans="1:110">
      <c r="DA23" s="4"/>
      <c r="DB23" s="15"/>
      <c r="DC23" s="4" t="s">
        <v>9</v>
      </c>
      <c r="DD23" s="6">
        <v>1482</v>
      </c>
      <c r="DE23" s="1">
        <f t="shared" si="4"/>
        <v>1558</v>
      </c>
    </row>
    <row r="24" spans="1:110">
      <c r="DA24" s="4"/>
      <c r="DB24" s="15"/>
      <c r="DC24" s="4" t="s">
        <v>6</v>
      </c>
      <c r="DD24" s="6">
        <v>656</v>
      </c>
      <c r="DE24" s="1">
        <f t="shared" si="4"/>
        <v>563</v>
      </c>
    </row>
    <row r="25" spans="1:110" ht="17.25">
      <c r="A25" s="13"/>
      <c r="B25" s="5"/>
      <c r="C25" s="5"/>
      <c r="D25" s="5"/>
      <c r="E25" s="5"/>
      <c r="F25" s="5"/>
      <c r="G25" s="5"/>
      <c r="H25" s="5"/>
      <c r="I25" s="8"/>
      <c r="J25" s="8"/>
      <c r="K25" s="14"/>
      <c r="DA25" s="4"/>
      <c r="DB25" s="15"/>
      <c r="DC25" s="4" t="s">
        <v>13</v>
      </c>
      <c r="DD25" s="6">
        <v>614</v>
      </c>
      <c r="DE25" s="1">
        <f t="shared" si="4"/>
        <v>564</v>
      </c>
    </row>
    <row r="26" spans="1:110">
      <c r="DA26" s="4"/>
      <c r="DB26" s="15"/>
      <c r="DC26" s="4" t="s">
        <v>11</v>
      </c>
      <c r="DD26" s="6">
        <v>478</v>
      </c>
      <c r="DE26" s="1">
        <f t="shared" si="4"/>
        <v>445</v>
      </c>
    </row>
    <row r="27" spans="1:110">
      <c r="DA27" s="4"/>
      <c r="DB27" s="4"/>
      <c r="DC27" s="4" t="s">
        <v>18</v>
      </c>
      <c r="DD27" s="6">
        <v>289</v>
      </c>
      <c r="DE27" s="1">
        <f t="shared" si="4"/>
        <v>263</v>
      </c>
    </row>
    <row r="28" spans="1:110">
      <c r="DA28" s="4"/>
      <c r="DB28" s="4"/>
      <c r="DC28" s="4" t="s">
        <v>17</v>
      </c>
      <c r="DD28" s="6">
        <v>753</v>
      </c>
      <c r="DE28" s="1">
        <f t="shared" si="4"/>
        <v>665</v>
      </c>
    </row>
    <row r="29" spans="1:110">
      <c r="DA29" s="4"/>
      <c r="DB29" s="4"/>
      <c r="DC29" s="4" t="s">
        <v>20</v>
      </c>
      <c r="DD29" s="6">
        <v>223</v>
      </c>
      <c r="DE29" s="1">
        <f t="shared" si="4"/>
        <v>229</v>
      </c>
    </row>
    <row r="30" spans="1:110">
      <c r="DA30" s="4"/>
      <c r="DB30" s="4"/>
      <c r="DC30" s="4" t="s">
        <v>22</v>
      </c>
      <c r="DD30" s="6">
        <v>128</v>
      </c>
      <c r="DE30" s="1">
        <f t="shared" si="4"/>
        <v>126</v>
      </c>
    </row>
    <row r="31" spans="1:110">
      <c r="DA31" s="4"/>
      <c r="DB31" s="17"/>
      <c r="DC31" s="17" t="s">
        <v>7</v>
      </c>
      <c r="DD31" s="9">
        <v>2537</v>
      </c>
      <c r="DE31" s="1">
        <f t="shared" si="4"/>
        <v>2343</v>
      </c>
    </row>
    <row r="32" spans="1:110">
      <c r="DA32" s="4"/>
    </row>
    <row r="33" spans="105:105">
      <c r="DA33" s="4"/>
    </row>
  </sheetData>
  <mergeCells count="12">
    <mergeCell ref="H3:H4"/>
    <mergeCell ref="C3:C4"/>
    <mergeCell ref="D3:D4"/>
    <mergeCell ref="A1:L1"/>
    <mergeCell ref="A2:L2"/>
    <mergeCell ref="I3:I4"/>
    <mergeCell ref="L3:L4"/>
    <mergeCell ref="G3:G4"/>
    <mergeCell ref="E3:E4"/>
    <mergeCell ref="F3:F4"/>
    <mergeCell ref="A3:A4"/>
    <mergeCell ref="B3:B4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8.12</vt:lpstr>
      <vt:lpstr>'8.12'!Print_Area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2026-08-17T02:50:59Z</cp:lastPrinted>
  <dcterms:created xsi:type="dcterms:W3CDTF">2019-06-30T04:22:49Z</dcterms:created>
  <dcterms:modified xsi:type="dcterms:W3CDTF">2026-08-17T02:51:10Z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