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Tourism\"/>
    </mc:Choice>
  </mc:AlternateContent>
  <xr:revisionPtr revIDLastSave="0" documentId="13_ncr:1_{D619031C-BD1A-479F-8437-F98228E75C83}" xr6:coauthVersionLast="47" xr6:coauthVersionMax="47" xr10:uidLastSave="{00000000-0000-0000-0000-000000000000}"/>
  <bookViews>
    <workbookView xWindow="-120" yWindow="-120" windowWidth="29040" windowHeight="15720" tabRatio="714" xr2:uid="{00000000-000D-0000-FFFF-FFFF00000000}"/>
  </bookViews>
  <sheets>
    <sheet name="10.4" sheetId="5" r:id="rId1"/>
  </sheets>
  <externalReferences>
    <externalReference r:id="rId2"/>
  </externalReferences>
  <definedNames>
    <definedName name="_xlnm.Print_Area" localSheetId="0">'10.4'!$A$1:$AT$45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1" i="5" l="1"/>
  <c r="AV71" i="5"/>
  <c r="AW70" i="5"/>
  <c r="AV70" i="5"/>
  <c r="AW69" i="5"/>
  <c r="AV69" i="5"/>
  <c r="AW68" i="5"/>
  <c r="AV68" i="5"/>
  <c r="AW67" i="5"/>
  <c r="AV67" i="5"/>
  <c r="AW66" i="5"/>
  <c r="AV66" i="5"/>
  <c r="AW65" i="5"/>
  <c r="AV65" i="5"/>
  <c r="AW64" i="5"/>
  <c r="AV64" i="5"/>
  <c r="AW63" i="5"/>
  <c r="AV63" i="5"/>
  <c r="AW62" i="5"/>
  <c r="AV62" i="5"/>
  <c r="AW61" i="5"/>
  <c r="AV61" i="5"/>
  <c r="AW60" i="5"/>
  <c r="AV60" i="5"/>
  <c r="AR19" i="5"/>
  <c r="AM19" i="5"/>
  <c r="X19" i="5"/>
  <c r="S19" i="5"/>
  <c r="N19" i="5"/>
  <c r="I19" i="5"/>
  <c r="D19" i="5"/>
  <c r="AR18" i="5"/>
  <c r="AM18" i="5"/>
  <c r="X18" i="5"/>
  <c r="S18" i="5"/>
  <c r="N18" i="5"/>
  <c r="I18" i="5"/>
  <c r="D18" i="5"/>
  <c r="AR17" i="5"/>
  <c r="AM17" i="5"/>
  <c r="X17" i="5"/>
  <c r="S17" i="5"/>
  <c r="N17" i="5"/>
  <c r="I17" i="5"/>
  <c r="D17" i="5"/>
  <c r="AR16" i="5"/>
  <c r="AM16" i="5"/>
  <c r="X16" i="5"/>
  <c r="S16" i="5"/>
  <c r="N16" i="5"/>
  <c r="I16" i="5"/>
  <c r="D16" i="5"/>
  <c r="AR15" i="5"/>
  <c r="AM15" i="5"/>
  <c r="X15" i="5"/>
  <c r="S15" i="5"/>
  <c r="N15" i="5"/>
  <c r="I15" i="5"/>
  <c r="D15" i="5"/>
  <c r="AR14" i="5"/>
  <c r="AM14" i="5"/>
  <c r="X14" i="5"/>
  <c r="S14" i="5"/>
  <c r="S7" i="5" s="1"/>
  <c r="N14" i="5"/>
  <c r="I14" i="5"/>
  <c r="D14" i="5"/>
  <c r="AR13" i="5"/>
  <c r="AM13" i="5"/>
  <c r="X13" i="5"/>
  <c r="S13" i="5"/>
  <c r="N13" i="5"/>
  <c r="I13" i="5"/>
  <c r="I7" i="5" s="1"/>
  <c r="D13" i="5"/>
  <c r="AR12" i="5"/>
  <c r="AM12" i="5"/>
  <c r="X12" i="5"/>
  <c r="X7" i="5" s="1"/>
  <c r="S12" i="5"/>
  <c r="N12" i="5"/>
  <c r="I12" i="5"/>
  <c r="D12" i="5"/>
  <c r="AR11" i="5"/>
  <c r="AM11" i="5"/>
  <c r="X11" i="5"/>
  <c r="S11" i="5"/>
  <c r="N11" i="5"/>
  <c r="I11" i="5"/>
  <c r="D11" i="5"/>
  <c r="AR10" i="5"/>
  <c r="AM10" i="5"/>
  <c r="X10" i="5"/>
  <c r="S10" i="5"/>
  <c r="N10" i="5"/>
  <c r="I10" i="5"/>
  <c r="D10" i="5"/>
  <c r="AR9" i="5"/>
  <c r="AM9" i="5"/>
  <c r="X9" i="5"/>
  <c r="S9" i="5"/>
  <c r="N9" i="5"/>
  <c r="N7" i="5" s="1"/>
  <c r="I9" i="5"/>
  <c r="D9" i="5"/>
  <c r="AR8" i="5"/>
  <c r="AM8" i="5"/>
  <c r="X8" i="5"/>
  <c r="S8" i="5"/>
  <c r="N8" i="5"/>
  <c r="I8" i="5"/>
  <c r="D8" i="5"/>
  <c r="D7" i="5" s="1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W7" i="5"/>
  <c r="V7" i="5"/>
  <c r="U7" i="5"/>
  <c r="T7" i="5"/>
  <c r="R7" i="5"/>
  <c r="Q7" i="5"/>
  <c r="P7" i="5"/>
  <c r="O7" i="5"/>
  <c r="M7" i="5"/>
  <c r="L7" i="5"/>
  <c r="K7" i="5"/>
  <c r="J7" i="5"/>
  <c r="H7" i="5"/>
  <c r="G7" i="5"/>
  <c r="F7" i="5"/>
  <c r="E7" i="5"/>
  <c r="C7" i="5"/>
  <c r="B7" i="5"/>
</calcChain>
</file>

<file path=xl/sharedStrings.xml><?xml version="1.0" encoding="utf-8"?>
<sst xmlns="http://schemas.openxmlformats.org/spreadsheetml/2006/main" count="124" uniqueCount="45">
  <si>
    <t>Source: Ministry of Tourism</t>
  </si>
  <si>
    <t>އެނދުގެ ޖާގައިން  ބޭނުންކުރެވުނު މިންވަރު %</t>
  </si>
  <si>
    <t>Month</t>
  </si>
  <si>
    <t xml:space="preserve">އެނދުގެ ޖާގަ  </t>
  </si>
  <si>
    <t xml:space="preserve">ބޭނުންކުރެވުނު އެނދުގެ އަދަދު </t>
  </si>
  <si>
    <t>އެނދުގެ ޖާގަ ބޭނުންކުރި މިންވަރު %</t>
  </si>
  <si>
    <t>ފަތުރުވެރިން ހޭދަކޮށްފައިވާ ރޭގެ އަދަދު</t>
  </si>
  <si>
    <t>Beds in
 operation</t>
  </si>
  <si>
    <t xml:space="preserve">% share of registered beds in operation </t>
  </si>
  <si>
    <t>Bed Capacity
 Utilization Rate %</t>
  </si>
  <si>
    <t>Tourist Bednights</t>
  </si>
  <si>
    <t xml:space="preserve">Registered Bed Capacity </t>
  </si>
  <si>
    <t>Annual 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</si>
  <si>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</si>
  <si>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</si>
  <si>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</si>
  <si>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</si>
  <si>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</si>
  <si>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</si>
  <si>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</si>
  <si>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</si>
  <si>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</si>
  <si>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</si>
  <si>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</si>
  <si>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</si>
  <si>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Beds in operation 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</si>
  <si>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</si>
  <si>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</si>
  <si>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</si>
  <si>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</si>
  <si>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</si>
  <si>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</si>
  <si>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</si>
  <si>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</si>
  <si>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</si>
  <si>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</si>
  <si>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</si>
  <si>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Note: Maldives border was closed for international visitirs on 27th March 2020 due to global COVID-19 outbreak and was re-opened on 15th July 2020</t>
  </si>
  <si>
    <t>Due to COVIC-19 pandamic, some tourists were unable to travel back to their home country.</t>
  </si>
  <si>
    <t>2022 - 2021  ,urwvcnim unuverukcnunEb wgWjegudnea iaWa wgWj egudnea egukwtuTOsir uhwmcswmikea : 10.4 ulwvWt</t>
  </si>
  <si>
    <t>Table  10.4: BED CAPACITY AND UTILIZATION OF RESORTS BY MONTH,  2021 - 2022</t>
  </si>
  <si>
    <t xml:space="preserve">Registered Bed Capacity  </t>
  </si>
  <si>
    <r>
      <t xml:space="preserve">Registered Bed Capacity </t>
    </r>
    <r>
      <rPr>
        <b/>
        <vertAlign val="superscript"/>
        <sz val="10"/>
        <color theme="1"/>
        <rFont val="Calibri"/>
        <family val="2"/>
        <scheme val="minor"/>
      </rPr>
      <t>1_/</t>
    </r>
  </si>
  <si>
    <r>
      <t>Beds in
 operation</t>
    </r>
    <r>
      <rPr>
        <b/>
        <vertAlign val="superscript"/>
        <sz val="10"/>
        <color theme="1"/>
        <rFont val="Calibri"/>
        <family val="2"/>
        <scheme val="minor"/>
      </rPr>
      <t>1_/</t>
    </r>
  </si>
  <si>
    <t>cmwzirUT cfoa IrcTcsinim :ctWrwf ivcaed utWmUluAwm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</si>
</sst>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#,##0.0"/>
    <numFmt numFmtId="166" formatCode="[$-409]mmm\-yy;@"/>
    <numFmt numFmtId="167" formatCode="0.00_)"/>
    <numFmt numFmtId="168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0"/>
      <name val="TimesNewRomanPS"/>
    </font>
    <font>
      <sz val="9"/>
      <name val="A_Faseyha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Times"/>
      <family val="1"/>
    </font>
    <font>
      <sz val="11"/>
      <color rgb="FF000000"/>
      <name val="Calibri"/>
      <family val="2"/>
    </font>
    <font>
      <b/>
      <sz val="9"/>
      <name val="A_Faseyha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167" fontId="15" fillId="0" borderId="0"/>
    <xf numFmtId="1" fontId="16" fillId="0" borderId="12" applyNumberFormat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40" fontId="3" fillId="0" borderId="0" applyFont="0" applyFill="0" applyBorder="0" applyAlignment="0" applyProtection="0"/>
    <xf numFmtId="0" fontId="3" fillId="0" borderId="0"/>
    <xf numFmtId="0" fontId="2" fillId="0" borderId="0"/>
    <xf numFmtId="1" fontId="16" fillId="0" borderId="12" applyNumberFormat="0"/>
    <xf numFmtId="0" fontId="1" fillId="0" borderId="0"/>
    <xf numFmtId="0" fontId="3" fillId="0" borderId="0"/>
    <xf numFmtId="0" fontId="18" fillId="0" borderId="0" applyFill="0" applyProtection="0"/>
    <xf numFmtId="1" fontId="16" fillId="0" borderId="12" applyNumberFormat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3" fillId="0" borderId="0"/>
    <xf numFmtId="0" fontId="18" fillId="0" borderId="0" applyFill="0" applyProtection="0"/>
    <xf numFmtId="1" fontId="16" fillId="0" borderId="12" applyNumberFormat="0"/>
    <xf numFmtId="0" fontId="1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0" fontId="3" fillId="0" borderId="0" applyFont="0" applyFill="0" applyBorder="0" applyAlignment="0" applyProtection="0"/>
    <xf numFmtId="0" fontId="1" fillId="0" borderId="0"/>
    <xf numFmtId="0" fontId="21" fillId="0" borderId="0" applyBorder="0"/>
    <xf numFmtId="0" fontId="1" fillId="0" borderId="0"/>
    <xf numFmtId="4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Border="0"/>
    <xf numFmtId="0" fontId="1" fillId="0" borderId="0"/>
    <xf numFmtId="0" fontId="1" fillId="0" borderId="0"/>
    <xf numFmtId="1" fontId="16" fillId="0" borderId="12" applyNumberFormat="0"/>
    <xf numFmtId="1" fontId="16" fillId="0" borderId="12" applyNumberFormat="0"/>
    <xf numFmtId="1" fontId="16" fillId="0" borderId="12" applyNumberFormat="0"/>
    <xf numFmtId="1" fontId="16" fillId="0" borderId="12" applyNumberFormat="0"/>
  </cellStyleXfs>
  <cellXfs count="48">
    <xf numFmtId="0" fontId="0" fillId="0" borderId="0" xfId="0"/>
    <xf numFmtId="0" fontId="4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37" fontId="8" fillId="2" borderId="6" xfId="0" applyNumberFormat="1" applyFont="1" applyFill="1" applyBorder="1" applyAlignment="1">
      <alignment horizontal="center" vertical="center" wrapText="1"/>
    </xf>
    <xf numFmtId="37" fontId="8" fillId="2" borderId="7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3" fontId="7" fillId="2" borderId="11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3" fontId="7" fillId="2" borderId="9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5" fontId="9" fillId="2" borderId="0" xfId="0" applyNumberFormat="1" applyFont="1" applyFill="1"/>
    <xf numFmtId="0" fontId="1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166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3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8" fontId="6" fillId="2" borderId="0" xfId="46" applyNumberFormat="1" applyFont="1" applyFill="1" applyAlignment="1">
      <alignment horizontal="center"/>
    </xf>
    <xf numFmtId="168" fontId="6" fillId="2" borderId="0" xfId="46" applyNumberFormat="1" applyFont="1" applyFill="1" applyAlignment="1">
      <alignment horizontal="right" vertical="center"/>
    </xf>
    <xf numFmtId="168" fontId="7" fillId="2" borderId="0" xfId="46" applyNumberFormat="1" applyFont="1" applyFill="1" applyBorder="1" applyAlignment="1">
      <alignment horizontal="center"/>
    </xf>
    <xf numFmtId="168" fontId="7" fillId="2" borderId="0" xfId="46" applyNumberFormat="1" applyFont="1" applyFill="1" applyBorder="1" applyAlignment="1">
      <alignment horizontal="right" vertical="center"/>
    </xf>
    <xf numFmtId="168" fontId="7" fillId="2" borderId="1" xfId="46" applyNumberFormat="1" applyFont="1" applyFill="1" applyBorder="1" applyAlignment="1">
      <alignment horizontal="center"/>
    </xf>
    <xf numFmtId="168" fontId="7" fillId="2" borderId="1" xfId="46" applyNumberFormat="1" applyFont="1" applyFill="1" applyBorder="1" applyAlignment="1">
      <alignment horizontal="right" vertical="center"/>
    </xf>
    <xf numFmtId="3" fontId="9" fillId="2" borderId="0" xfId="0" applyNumberFormat="1" applyFont="1" applyFill="1"/>
    <xf numFmtId="0" fontId="12" fillId="2" borderId="0" xfId="0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/>
    </xf>
  </cellXfs>
  <cellStyles count="64">
    <cellStyle name="1" xfId="5" xr:uid="{00000000-0005-0000-0000-000000000000}"/>
    <cellStyle name="Comma 2" xfId="19" xr:uid="{00000000-0005-0000-0000-000002000000}"/>
    <cellStyle name="Comma 2 2" xfId="46" xr:uid="{71832AE8-63E9-47AC-B43D-24C9B30FD491}"/>
    <cellStyle name="Comma 2 2 2 5" xfId="27" xr:uid="{923A80DF-8391-490C-A9FC-9B04BA3FF02C}"/>
    <cellStyle name="Comma 2 3" xfId="53" xr:uid="{18E20042-2979-46AD-9D37-4A459DA64BAE}"/>
    <cellStyle name="Comma 3" xfId="6" xr:uid="{00000000-0005-0000-0000-000003000000}"/>
    <cellStyle name="Comma 3 2" xfId="49" xr:uid="{C94EE668-205D-4DE2-A3E1-635995599CA4}"/>
    <cellStyle name="Normal" xfId="0" builtinId="0"/>
    <cellStyle name="Normal - Style1" xfId="7" xr:uid="{00000000-0005-0000-0000-000005000000}"/>
    <cellStyle name="Normal 10" xfId="13" xr:uid="{00000000-0005-0000-0000-000006000000}"/>
    <cellStyle name="Normal 11" xfId="24" xr:uid="{95DB1E47-A717-4F50-B120-BDB4A6A98D35}"/>
    <cellStyle name="Normal 12" xfId="26" xr:uid="{5F37676F-9210-428B-A54A-88AF31197612}"/>
    <cellStyle name="Normal 13" xfId="35" xr:uid="{1E44DD08-E506-4B0E-A49D-239619E68ECB}"/>
    <cellStyle name="Normal 14" xfId="60" xr:uid="{CF47567C-18E3-48E3-B4B2-F9546E19550C}"/>
    <cellStyle name="Normal 15" xfId="61" xr:uid="{791BF7C1-0A53-4899-92D0-58D1295D1734}"/>
    <cellStyle name="Normal 16" xfId="62" xr:uid="{FB24067F-240D-455E-8348-EE3147456F5B}"/>
    <cellStyle name="Normal 17" xfId="63" xr:uid="{D4A5C67F-868D-43C6-89A5-249394EF5F61}"/>
    <cellStyle name="Normal 2" xfId="1" xr:uid="{00000000-0005-0000-0000-000007000000}"/>
    <cellStyle name="Normal 2 2" xfId="8" xr:uid="{00000000-0005-0000-0000-000008000000}"/>
    <cellStyle name="Normal 2 2 2" xfId="20" xr:uid="{00000000-0005-0000-0000-000009000000}"/>
    <cellStyle name="Normal 2 2 2 2" xfId="44" xr:uid="{8F8F9C60-80DF-42BF-B765-6C68B3B83858}"/>
    <cellStyle name="Normal 2 2 3" xfId="21" xr:uid="{2E2FEFD2-ABBD-420D-8461-C8F503FDA24A}"/>
    <cellStyle name="Normal 2 2 3 2" xfId="42" xr:uid="{847F1A16-9FCA-412B-AE91-D29E3FC8B338}"/>
    <cellStyle name="Normal 2 2 4" xfId="38" xr:uid="{19B03459-4F46-4840-B83F-02097E770DD0}"/>
    <cellStyle name="Normal 2 3" xfId="23" xr:uid="{48422FEC-E0BC-428C-9750-2D76D2E13FBF}"/>
    <cellStyle name="Normal 2 3 2" xfId="34" xr:uid="{53720891-5BB7-4072-A4AA-9D579EA571CD}"/>
    <cellStyle name="Normal 2 3 3" xfId="37" xr:uid="{7DCAFB35-81DA-42EB-A924-F7ED0EEF7A1F}"/>
    <cellStyle name="Normal 2 4" xfId="25" xr:uid="{84E1C268-3A16-4FB7-A335-F22068D33369}"/>
    <cellStyle name="Normal 2 4 2" xfId="45" xr:uid="{57E5914E-388A-4C4B-895D-9DE84233932D}"/>
    <cellStyle name="Normal 2 5" xfId="29" xr:uid="{D29D2916-D641-4853-A275-3F08E70F8C7A}"/>
    <cellStyle name="Normal 3" xfId="9" xr:uid="{00000000-0005-0000-0000-00000A000000}"/>
    <cellStyle name="Normal 3 2" xfId="22" xr:uid="{44D070A0-948A-45DA-8AFF-8A98BB90EB1D}"/>
    <cellStyle name="Normal 3 2 2" xfId="31" xr:uid="{4957CE97-0C4F-446D-8F13-BA568858B15F}"/>
    <cellStyle name="Normal 3 2 2 2" xfId="56" xr:uid="{2E853BA5-A6AB-4EF9-973C-19000D44968E}"/>
    <cellStyle name="Normal 3 3" xfId="40" xr:uid="{1D4DED44-E767-4414-A710-53A5E77B0231}"/>
    <cellStyle name="Normal 3 3 2" xfId="59" xr:uid="{105881E3-0498-4F49-93D5-84249EBD8B7E}"/>
    <cellStyle name="Normal 3 4" xfId="50" xr:uid="{775CBDBA-2355-47F1-8EDC-996CD2E9D14C}"/>
    <cellStyle name="Normal 3 5" xfId="54" xr:uid="{B67EF198-0A73-4423-9F40-46956DF79B03}"/>
    <cellStyle name="Normal 4" xfId="14" xr:uid="{00000000-0005-0000-0000-00000B000000}"/>
    <cellStyle name="Normal 4 2" xfId="10" xr:uid="{00000000-0005-0000-0000-00000C000000}"/>
    <cellStyle name="Normal 4 2 2" xfId="15" xr:uid="{00000000-0005-0000-0000-00000D000000}"/>
    <cellStyle name="Normal 4 2 3" xfId="39" xr:uid="{3CC09F86-6AF3-42B7-B59F-47E11B119A56}"/>
    <cellStyle name="Normal 4 3" xfId="30" xr:uid="{6720CF7E-3D28-49D4-A4F3-23A341275CC3}"/>
    <cellStyle name="Normal 4 3 2" xfId="47" xr:uid="{FF8D28D6-8DB2-418B-A317-8CA9F33A63C6}"/>
    <cellStyle name="Normal 4 4" xfId="52" xr:uid="{506DB73D-6B6B-40EF-85B4-52381B4717DA}"/>
    <cellStyle name="Normal 5" xfId="11" xr:uid="{00000000-0005-0000-0000-00000E000000}"/>
    <cellStyle name="Normal 5 2" xfId="3" xr:uid="{00000000-0005-0000-0000-00000F000000}"/>
    <cellStyle name="Normal 5 2 2" xfId="55" xr:uid="{349C0B77-1FB1-4403-84A0-A4B2133A156A}"/>
    <cellStyle name="Normal 5 3" xfId="28" xr:uid="{F16A05F5-F806-4902-9DAF-1592A0EB3B8F}"/>
    <cellStyle name="Normal 5 4" xfId="41" xr:uid="{A6EA1B92-714A-484D-87C5-6D1A3BC3F4D7}"/>
    <cellStyle name="Normal 6" xfId="16" xr:uid="{00000000-0005-0000-0000-000010000000}"/>
    <cellStyle name="Normal 6 2" xfId="32" xr:uid="{28DCBC0B-46D7-4D92-ADC4-A6E5B7FB0383}"/>
    <cellStyle name="Normal 6 2 2" xfId="57" xr:uid="{35024BBE-69E3-4A93-86D9-3A08FFADFD0D}"/>
    <cellStyle name="Normal 6 3" xfId="43" xr:uid="{A1A5671A-5779-4172-B339-E25C279C443B}"/>
    <cellStyle name="Normal 7" xfId="17" xr:uid="{00000000-0005-0000-0000-000011000000}"/>
    <cellStyle name="Normal 7 2" xfId="33" xr:uid="{F94E59D5-A861-4070-A967-F13E24BDD6F0}"/>
    <cellStyle name="Normal 7 2 2" xfId="48" xr:uid="{3C7963B8-B6CF-4FCF-93B3-DD71D3A617EC}"/>
    <cellStyle name="Normal 7 3" xfId="58" xr:uid="{31B347B4-04A7-4773-99FE-B93DBCB9EF51}"/>
    <cellStyle name="Normal 7 4" xfId="36" xr:uid="{82FD4FAA-650B-46FE-85A5-0119781775C0}"/>
    <cellStyle name="Normal 8" xfId="18" xr:uid="{00000000-0005-0000-0000-000012000000}"/>
    <cellStyle name="Normal 8 2" xfId="51" xr:uid="{2C19882A-370B-4CF1-8D87-E650A5A0EE91}"/>
    <cellStyle name="Normal 9" xfId="4" xr:uid="{00000000-0005-0000-0000-000013000000}"/>
    <cellStyle name="Percent 2" xfId="12" xr:uid="{00000000-0005-0000-0000-00001B000000}"/>
    <cellStyle name="Percent 2 2" xfId="2" xr:uid="{00000000-0005-0000-0000-00001C000000}"/>
  </cellStyles>
  <dxfs count="0"/>
  <tableStyles count="0" defaultTableStyle="TableStyleMedium2" defaultPivotStyle="PivotStyleLight16"/>
  <colors>
    <mruColors>
      <color rgb="FFF3F6FB"/>
      <color rgb="FFFCFDFE"/>
      <color rgb="FFFF3B3B"/>
      <color rgb="FFFFB7B7"/>
      <color rgb="FFFF8585"/>
      <color rgb="FFFFDDDD"/>
      <color rgb="FFFFFBFB"/>
      <color rgb="FFFFD5D5"/>
      <color rgb="FFFFCCCC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Figure 10.8:  Bed capacity and beds in operation in resorts , 2022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19376625060904604"/>
          <c:y val="4.7686959484046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097017137030228E-2"/>
          <c:y val="0.1484734477430629"/>
          <c:w val="0.90029650250643645"/>
          <c:h val="0.66461988711588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'[1]10.4'!$AV$59</c:f>
              <c:strCache>
                <c:ptCount val="1"/>
                <c:pt idx="0">
                  <c:v>Registered Bed Capacity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'[1]10.4'!$AU$60:$AU$71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'[1]10.4'!$AV$60:$AV$71</c:f>
              <c:numCache>
                <c:formatCode>#,##0</c:formatCode>
                <c:ptCount val="12"/>
                <c:pt idx="0">
                  <c:v>37194</c:v>
                </c:pt>
                <c:pt idx="1">
                  <c:v>37248</c:v>
                </c:pt>
                <c:pt idx="2">
                  <c:v>37384</c:v>
                </c:pt>
                <c:pt idx="3">
                  <c:v>38072</c:v>
                </c:pt>
                <c:pt idx="4">
                  <c:v>38082</c:v>
                </c:pt>
                <c:pt idx="5">
                  <c:v>38088</c:v>
                </c:pt>
                <c:pt idx="6">
                  <c:v>38394</c:v>
                </c:pt>
                <c:pt idx="7">
                  <c:v>38554</c:v>
                </c:pt>
                <c:pt idx="8">
                  <c:v>38818</c:v>
                </c:pt>
                <c:pt idx="9">
                  <c:v>38924</c:v>
                </c:pt>
                <c:pt idx="10">
                  <c:v>39204</c:v>
                </c:pt>
                <c:pt idx="11">
                  <c:v>39604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1-4FA8-9DDF-D2EB62FF46FB}"/>
            </c:ext>
          </c:extLst>
        </c:ser>
        <c:ser>
          <c:idx val="1"/>
          <c:order val="1"/>
          <c:tx>
            <c:strRef>
              <c:f>'[1]10.4'!$AW$59</c:f>
              <c:strCache>
                <c:ptCount val="1"/>
                <c:pt idx="0">
                  <c:v>Beds in operation 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'[1]10.4'!$AU$60:$AU$71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'[1]10.4'!$AW$60:$AW$71</c:f>
              <c:numCache>
                <c:formatCode>#,##0</c:formatCode>
                <c:ptCount val="12"/>
                <c:pt idx="0">
                  <c:v>33846</c:v>
                </c:pt>
                <c:pt idx="1">
                  <c:v>34618</c:v>
                </c:pt>
                <c:pt idx="2">
                  <c:v>34784</c:v>
                </c:pt>
                <c:pt idx="3">
                  <c:v>36244</c:v>
                </c:pt>
                <c:pt idx="4">
                  <c:v>36254</c:v>
                </c:pt>
                <c:pt idx="5">
                  <c:v>36466</c:v>
                </c:pt>
                <c:pt idx="6">
                  <c:v>36672</c:v>
                </c:pt>
                <c:pt idx="7">
                  <c:v>36832</c:v>
                </c:pt>
                <c:pt idx="8">
                  <c:v>36912</c:v>
                </c:pt>
                <c:pt idx="9">
                  <c:v>37352</c:v>
                </c:pt>
                <c:pt idx="10">
                  <c:v>37632</c:v>
                </c:pt>
                <c:pt idx="11">
                  <c:v>38226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1-4FA8-9DDF-D2EB62FF4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400018640"/>
        <c:axId val="400020992"/>
      </c:barChart>
      <c:catAx>
        <c:axId val="4000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020992"/>
        <c:crosses val="autoZero"/>
        <c:auto val="1"/>
        <c:lblAlgn val="ctr"/>
        <c:lblOffset val="100"/>
        <c:noMultiLvlLbl val="0"/>
      </c:catAx>
      <c:valAx>
        <c:axId val="400020992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018640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7119767171960651"/>
          <c:y val="0.90526962890700591"/>
          <c:w val="0.40792415233810059"/>
          <c:h val="8.2076887725865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342900</xdr:colOff>
      <xdr:row>23</xdr:row>
      <xdr:rowOff>47625</xdr:rowOff>
    </xdr:from>
    <xdr:to>
      <xdr:col>44</xdr:col>
      <xdr:colOff>200025</xdr:colOff>
      <xdr:row>43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714A01-9CA0-4431-9414-DDF894D21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er\ST4\Dissemination\Publications\Statistical%20Year%20Book\YEARBOOK%202023\FINAL\Tourism\10.TOURISM.xlsx" TargetMode="External"/><Relationship Id="rId1" Type="http://schemas.openxmlformats.org/officeDocument/2006/relationships/externalLinkPath" Target="10.TOURI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</sheetNames>
    <sheetDataSet>
      <sheetData sheetId="0"/>
      <sheetData sheetId="1"/>
      <sheetData sheetId="2"/>
      <sheetData sheetId="3">
        <row r="59">
          <cell r="AV59" t="str">
            <v xml:space="preserve">Registered Bed Capacity </v>
          </cell>
          <cell r="AW59" t="str">
            <v xml:space="preserve">Beds in operation </v>
          </cell>
        </row>
        <row r="60">
          <cell r="AU60" t="str">
            <v>Jan</v>
          </cell>
          <cell r="AV60">
            <v>37194</v>
          </cell>
          <cell r="AW60">
            <v>33846</v>
          </cell>
        </row>
        <row r="61">
          <cell r="AU61" t="str">
            <v>Feb</v>
          </cell>
          <cell r="AV61">
            <v>37248</v>
          </cell>
          <cell r="AW61">
            <v>34618</v>
          </cell>
        </row>
        <row r="62">
          <cell r="AU62" t="str">
            <v>Mar</v>
          </cell>
          <cell r="AV62">
            <v>37384</v>
          </cell>
          <cell r="AW62">
            <v>34784</v>
          </cell>
        </row>
        <row r="63">
          <cell r="AU63" t="str">
            <v>Apr</v>
          </cell>
          <cell r="AV63">
            <v>38072</v>
          </cell>
          <cell r="AW63">
            <v>36244</v>
          </cell>
        </row>
        <row r="64">
          <cell r="AU64" t="str">
            <v>May</v>
          </cell>
          <cell r="AV64">
            <v>38082</v>
          </cell>
          <cell r="AW64">
            <v>36254</v>
          </cell>
        </row>
        <row r="65">
          <cell r="AU65" t="str">
            <v>Jun</v>
          </cell>
          <cell r="AV65">
            <v>38088</v>
          </cell>
          <cell r="AW65">
            <v>36466</v>
          </cell>
        </row>
        <row r="66">
          <cell r="AU66" t="str">
            <v>Jul</v>
          </cell>
          <cell r="AV66">
            <v>38394</v>
          </cell>
          <cell r="AW66">
            <v>36672</v>
          </cell>
        </row>
        <row r="67">
          <cell r="AU67" t="str">
            <v>Aug</v>
          </cell>
          <cell r="AV67">
            <v>38554</v>
          </cell>
          <cell r="AW67">
            <v>36832</v>
          </cell>
        </row>
        <row r="68">
          <cell r="AU68" t="str">
            <v>Sep</v>
          </cell>
          <cell r="AV68">
            <v>38818</v>
          </cell>
          <cell r="AW68">
            <v>36912</v>
          </cell>
        </row>
        <row r="69">
          <cell r="AU69" t="str">
            <v>Oct</v>
          </cell>
          <cell r="AV69">
            <v>38924</v>
          </cell>
          <cell r="AW69">
            <v>37352</v>
          </cell>
        </row>
        <row r="70">
          <cell r="AU70" t="str">
            <v>Nov</v>
          </cell>
          <cell r="AV70">
            <v>39204</v>
          </cell>
          <cell r="AW70">
            <v>37632</v>
          </cell>
        </row>
        <row r="71">
          <cell r="AU71" t="str">
            <v>Dec</v>
          </cell>
          <cell r="AV71">
            <v>39604</v>
          </cell>
          <cell r="AW71">
            <v>38226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X71"/>
  <sheetViews>
    <sheetView tabSelected="1" view="pageBreakPreview" zoomScale="60" zoomScaleNormal="100" workbookViewId="0">
      <selection activeCell="BG19" sqref="BG19"/>
    </sheetView>
  </sheetViews>
  <sheetFormatPr defaultColWidth="9.140625" defaultRowHeight="12"/>
  <cols>
    <col min="1" max="1" width="13.7109375" style="3" customWidth="1"/>
    <col min="2" max="2" width="12" style="3" hidden="1" customWidth="1"/>
    <col min="3" max="3" width="11.28515625" style="3" hidden="1" customWidth="1"/>
    <col min="4" max="4" width="14.42578125" style="3" hidden="1" customWidth="1"/>
    <col min="5" max="8" width="11.28515625" style="3" hidden="1" customWidth="1"/>
    <col min="9" max="9" width="14.85546875" style="3" hidden="1" customWidth="1"/>
    <col min="10" max="13" width="11.28515625" style="3" hidden="1" customWidth="1"/>
    <col min="14" max="14" width="14.85546875" style="3" hidden="1" customWidth="1"/>
    <col min="15" max="16" width="11.28515625" style="3" hidden="1" customWidth="1"/>
    <col min="17" max="21" width="11.42578125" style="3" hidden="1" customWidth="1"/>
    <col min="22" max="36" width="13" style="3" hidden="1" customWidth="1"/>
    <col min="37" max="41" width="13" style="3" customWidth="1"/>
    <col min="42" max="46" width="14.85546875" style="3" customWidth="1"/>
    <col min="47" max="16384" width="9.140625" style="3"/>
  </cols>
  <sheetData>
    <row r="1" spans="1:46" ht="14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ht="12.75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ht="12.7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6"/>
    </row>
    <row r="4" spans="1:46" s="4" customFormat="1" ht="12.75">
      <c r="A4" s="30" t="s">
        <v>2</v>
      </c>
      <c r="B4" s="28">
        <v>2014</v>
      </c>
      <c r="C4" s="29"/>
      <c r="D4" s="29"/>
      <c r="E4" s="29"/>
      <c r="F4" s="29"/>
      <c r="G4" s="28">
        <v>2015</v>
      </c>
      <c r="H4" s="29"/>
      <c r="I4" s="29"/>
      <c r="J4" s="29"/>
      <c r="K4" s="29"/>
      <c r="L4" s="28">
        <v>2016</v>
      </c>
      <c r="M4" s="29"/>
      <c r="N4" s="29"/>
      <c r="O4" s="29"/>
      <c r="P4" s="29"/>
      <c r="Q4" s="28">
        <v>2017</v>
      </c>
      <c r="R4" s="29"/>
      <c r="S4" s="29"/>
      <c r="T4" s="29"/>
      <c r="U4" s="29"/>
      <c r="V4" s="28">
        <v>2018</v>
      </c>
      <c r="W4" s="29"/>
      <c r="X4" s="29"/>
      <c r="Y4" s="29"/>
      <c r="Z4" s="29"/>
      <c r="AA4" s="28">
        <v>2019</v>
      </c>
      <c r="AB4" s="29"/>
      <c r="AC4" s="29"/>
      <c r="AD4" s="29"/>
      <c r="AE4" s="29"/>
      <c r="AF4" s="28">
        <v>2020</v>
      </c>
      <c r="AG4" s="29"/>
      <c r="AH4" s="29"/>
      <c r="AI4" s="29"/>
      <c r="AJ4" s="29"/>
      <c r="AK4" s="28">
        <v>2021</v>
      </c>
      <c r="AL4" s="29"/>
      <c r="AM4" s="29"/>
      <c r="AN4" s="29"/>
      <c r="AO4" s="29"/>
      <c r="AP4" s="28">
        <v>2022</v>
      </c>
      <c r="AQ4" s="29"/>
      <c r="AR4" s="29"/>
      <c r="AS4" s="29"/>
      <c r="AT4" s="29"/>
    </row>
    <row r="5" spans="1:46" s="4" customFormat="1" ht="63.75" customHeight="1">
      <c r="A5" s="31"/>
      <c r="B5" s="5" t="s">
        <v>3</v>
      </c>
      <c r="C5" s="6" t="s">
        <v>4</v>
      </c>
      <c r="D5" s="6" t="s">
        <v>1</v>
      </c>
      <c r="E5" s="6" t="s">
        <v>5</v>
      </c>
      <c r="F5" s="6" t="s">
        <v>6</v>
      </c>
      <c r="G5" s="5" t="s">
        <v>3</v>
      </c>
      <c r="H5" s="6" t="s">
        <v>4</v>
      </c>
      <c r="I5" s="6" t="s">
        <v>1</v>
      </c>
      <c r="J5" s="6" t="s">
        <v>5</v>
      </c>
      <c r="K5" s="6" t="s">
        <v>6</v>
      </c>
      <c r="L5" s="5" t="s">
        <v>3</v>
      </c>
      <c r="M5" s="6" t="s">
        <v>4</v>
      </c>
      <c r="N5" s="6" t="s">
        <v>1</v>
      </c>
      <c r="O5" s="6" t="s">
        <v>5</v>
      </c>
      <c r="P5" s="6" t="s">
        <v>6</v>
      </c>
      <c r="Q5" s="5" t="s">
        <v>3</v>
      </c>
      <c r="R5" s="6" t="s">
        <v>4</v>
      </c>
      <c r="S5" s="6" t="s">
        <v>1</v>
      </c>
      <c r="T5" s="6" t="s">
        <v>5</v>
      </c>
      <c r="U5" s="6" t="s">
        <v>6</v>
      </c>
      <c r="V5" s="5" t="s">
        <v>3</v>
      </c>
      <c r="W5" s="6" t="s">
        <v>4</v>
      </c>
      <c r="X5" s="6" t="s">
        <v>1</v>
      </c>
      <c r="Y5" s="6" t="s">
        <v>5</v>
      </c>
      <c r="Z5" s="6" t="s">
        <v>6</v>
      </c>
      <c r="AA5" s="5" t="s">
        <v>3</v>
      </c>
      <c r="AB5" s="6" t="s">
        <v>4</v>
      </c>
      <c r="AC5" s="6" t="s">
        <v>1</v>
      </c>
      <c r="AD5" s="6" t="s">
        <v>5</v>
      </c>
      <c r="AE5" s="6" t="s">
        <v>6</v>
      </c>
      <c r="AF5" s="5" t="s">
        <v>3</v>
      </c>
      <c r="AG5" s="6" t="s">
        <v>4</v>
      </c>
      <c r="AH5" s="6" t="s">
        <v>1</v>
      </c>
      <c r="AI5" s="6" t="s">
        <v>5</v>
      </c>
      <c r="AJ5" s="6" t="s">
        <v>6</v>
      </c>
      <c r="AK5" s="5" t="s">
        <v>3</v>
      </c>
      <c r="AL5" s="6" t="s">
        <v>4</v>
      </c>
      <c r="AM5" s="6" t="s">
        <v>1</v>
      </c>
      <c r="AN5" s="6" t="s">
        <v>5</v>
      </c>
      <c r="AO5" s="6" t="s">
        <v>6</v>
      </c>
      <c r="AP5" s="5" t="s">
        <v>3</v>
      </c>
      <c r="AQ5" s="6" t="s">
        <v>4</v>
      </c>
      <c r="AR5" s="6" t="s">
        <v>1</v>
      </c>
      <c r="AS5" s="6" t="s">
        <v>5</v>
      </c>
      <c r="AT5" s="6" t="s">
        <v>6</v>
      </c>
    </row>
    <row r="6" spans="1:46" s="4" customFormat="1" ht="36" customHeight="1">
      <c r="A6" s="32"/>
      <c r="B6" s="37" t="s">
        <v>41</v>
      </c>
      <c r="C6" s="38" t="s">
        <v>7</v>
      </c>
      <c r="D6" s="38" t="s">
        <v>8</v>
      </c>
      <c r="E6" s="38" t="s">
        <v>9</v>
      </c>
      <c r="F6" s="38" t="s">
        <v>10</v>
      </c>
      <c r="G6" s="37" t="s">
        <v>11</v>
      </c>
      <c r="H6" s="38" t="s">
        <v>7</v>
      </c>
      <c r="I6" s="38" t="s">
        <v>8</v>
      </c>
      <c r="J6" s="38" t="s">
        <v>9</v>
      </c>
      <c r="K6" s="38" t="s">
        <v>10</v>
      </c>
      <c r="L6" s="37" t="s">
        <v>11</v>
      </c>
      <c r="M6" s="38" t="s">
        <v>7</v>
      </c>
      <c r="N6" s="38" t="s">
        <v>8</v>
      </c>
      <c r="O6" s="38" t="s">
        <v>9</v>
      </c>
      <c r="P6" s="24" t="s">
        <v>10</v>
      </c>
      <c r="Q6" s="37" t="s">
        <v>11</v>
      </c>
      <c r="R6" s="38" t="s">
        <v>7</v>
      </c>
      <c r="S6" s="38" t="s">
        <v>8</v>
      </c>
      <c r="T6" s="38" t="s">
        <v>9</v>
      </c>
      <c r="U6" s="38" t="s">
        <v>10</v>
      </c>
      <c r="V6" s="37" t="s">
        <v>42</v>
      </c>
      <c r="W6" s="38" t="s">
        <v>43</v>
      </c>
      <c r="X6" s="38" t="s">
        <v>8</v>
      </c>
      <c r="Y6" s="38" t="s">
        <v>9</v>
      </c>
      <c r="Z6" s="38" t="s">
        <v>10</v>
      </c>
      <c r="AA6" s="37" t="s">
        <v>11</v>
      </c>
      <c r="AB6" s="38" t="s">
        <v>7</v>
      </c>
      <c r="AC6" s="38" t="s">
        <v>8</v>
      </c>
      <c r="AD6" s="38" t="s">
        <v>9</v>
      </c>
      <c r="AE6" s="24" t="s">
        <v>10</v>
      </c>
      <c r="AF6" s="37" t="s">
        <v>11</v>
      </c>
      <c r="AG6" s="38" t="s">
        <v>7</v>
      </c>
      <c r="AH6" s="38" t="s">
        <v>8</v>
      </c>
      <c r="AI6" s="38" t="s">
        <v>9</v>
      </c>
      <c r="AJ6" s="24" t="s">
        <v>10</v>
      </c>
      <c r="AK6" s="37" t="s">
        <v>11</v>
      </c>
      <c r="AL6" s="38" t="s">
        <v>7</v>
      </c>
      <c r="AM6" s="38" t="s">
        <v>8</v>
      </c>
      <c r="AN6" s="38" t="s">
        <v>9</v>
      </c>
      <c r="AO6" s="24" t="s">
        <v>10</v>
      </c>
      <c r="AP6" s="37" t="s">
        <v>11</v>
      </c>
      <c r="AQ6" s="38" t="s">
        <v>7</v>
      </c>
      <c r="AR6" s="38" t="s">
        <v>8</v>
      </c>
      <c r="AS6" s="38" t="s">
        <v>9</v>
      </c>
      <c r="AT6" s="24" t="s">
        <v>10</v>
      </c>
    </row>
    <row r="7" spans="1:46" s="4" customFormat="1" ht="18.75" customHeight="1">
      <c r="A7" s="7" t="s">
        <v>12</v>
      </c>
      <c r="B7" s="8">
        <f>AVERAGE(B8:B19)</f>
        <v>23749</v>
      </c>
      <c r="C7" s="9">
        <f>AVERAGE(C8:C19)</f>
        <v>22986.166666666668</v>
      </c>
      <c r="D7" s="10">
        <f>AVERAGE(D8:D19)</f>
        <v>96.791548571941533</v>
      </c>
      <c r="E7" s="10">
        <f>AVERAGE(E8:E19)</f>
        <v>81.856214093483658</v>
      </c>
      <c r="F7" s="39">
        <f>SUM(F8:F19)</f>
        <v>6864861</v>
      </c>
      <c r="G7" s="8">
        <f>AVERAGE(G8:G19)</f>
        <v>24277.166666666668</v>
      </c>
      <c r="H7" s="9">
        <f>AVERAGE(H8:H19)</f>
        <v>23348.416666666668</v>
      </c>
      <c r="I7" s="10">
        <f>AVERAGE(I8:I19)</f>
        <v>96.178936860248868</v>
      </c>
      <c r="J7" s="10">
        <f>AVERAGE(J8:J19)</f>
        <v>76.220607180907422</v>
      </c>
      <c r="K7" s="40">
        <f>SUM(K8:K19)</f>
        <v>6489783.3599999994</v>
      </c>
      <c r="L7" s="8">
        <f>AVERAGE(L8:L19)</f>
        <v>25685.333333333332</v>
      </c>
      <c r="M7" s="9">
        <f>AVERAGE(M8:M19)</f>
        <v>24567.666666666668</v>
      </c>
      <c r="N7" s="10">
        <f>AVERAGE(N8:N19)</f>
        <v>95.634598373056804</v>
      </c>
      <c r="O7" s="10">
        <f>AVERAGE(O8:O19)</f>
        <v>73.996436740211678</v>
      </c>
      <c r="P7" s="40">
        <f>SUM(P8:P19)</f>
        <v>6645765</v>
      </c>
      <c r="Q7" s="8">
        <f>AVERAGE(Q8:Q19)</f>
        <v>28447.333333333332</v>
      </c>
      <c r="R7" s="9">
        <f>AVERAGE(R8:R19)</f>
        <v>27685.916666666668</v>
      </c>
      <c r="S7" s="10">
        <f>AVERAGE(S8:S19)</f>
        <v>97.318320171036859</v>
      </c>
      <c r="T7" s="10">
        <f>AVERAGE(T8:T19)</f>
        <v>72.738665701182953</v>
      </c>
      <c r="U7" s="40">
        <f>SUM(U8:U19)</f>
        <v>7343577.0649094805</v>
      </c>
      <c r="V7" s="8">
        <f>AVERAGE(V8:V19)</f>
        <v>30544.833333333332</v>
      </c>
      <c r="W7" s="9">
        <f>AVERAGE(W8:W19)</f>
        <v>29399.666666666668</v>
      </c>
      <c r="X7" s="10">
        <f>AVERAGE(X8:X19)</f>
        <v>96.256584861384979</v>
      </c>
      <c r="Y7" s="10">
        <f>AVERAGE(Y8:Y19)</f>
        <v>74.635416569614094</v>
      </c>
      <c r="Z7" s="40">
        <f>SUM(Z8:Z19)</f>
        <v>8000462.8313074177</v>
      </c>
      <c r="AA7" s="8">
        <f>AVERAGE(AA8:AA19)</f>
        <v>35016.083333333336</v>
      </c>
      <c r="AB7" s="9">
        <f>AVERAGE(AB8:AB19)</f>
        <v>33439.75</v>
      </c>
      <c r="AC7" s="10">
        <f>AVERAGE(AC8:AC19)</f>
        <v>95.49671311225535</v>
      </c>
      <c r="AD7" s="10">
        <f>AVERAGE(AD8:AD19)</f>
        <v>74.139742717834707</v>
      </c>
      <c r="AE7" s="40">
        <f>SUM(AE8:AE19)</f>
        <v>8997786.5859985687</v>
      </c>
      <c r="AF7" s="8">
        <f>AVERAGE(AF8:AF19)</f>
        <v>37566.333333333336</v>
      </c>
      <c r="AG7" s="9">
        <f>AVERAGE(AG8:AG19)</f>
        <v>21445.666666666668</v>
      </c>
      <c r="AH7" s="10">
        <f>AVERAGE(AH8:AH19)</f>
        <v>57.094233269850641</v>
      </c>
      <c r="AI7" s="10">
        <f>AVERAGE(AI8:AI19)</f>
        <v>28.978640707515321</v>
      </c>
      <c r="AJ7" s="40">
        <f>SUM(AJ8:AJ19)</f>
        <v>3357345.18568527</v>
      </c>
      <c r="AK7" s="8">
        <f>AVERAGE(AK8:AK19)</f>
        <v>38297.166666666664</v>
      </c>
      <c r="AL7" s="9">
        <f>AVERAGE(AL8:AL19)</f>
        <v>36319.833333333336</v>
      </c>
      <c r="AM7" s="10">
        <f>AVERAGE(AM8:AM19)</f>
        <v>94.811104233702324</v>
      </c>
      <c r="AN7" s="10">
        <f>AVERAGE(AN8:AN19)</f>
        <v>64.766666666666666</v>
      </c>
      <c r="AO7" s="40">
        <f>SUM(AO8:AO19)</f>
        <v>8602827.7957169339</v>
      </c>
      <c r="AP7" s="8">
        <f>AVERAGE(AP8:AP19)</f>
        <v>40837</v>
      </c>
      <c r="AQ7" s="9">
        <f>AVERAGE(AQ8:AQ19)</f>
        <v>39796.5</v>
      </c>
      <c r="AR7" s="10">
        <f>AVERAGE(AR8:AR19)</f>
        <v>97.449657218515654</v>
      </c>
      <c r="AS7" s="10">
        <f>AVERAGE(AS8:AS19)</f>
        <v>71.366666666666674</v>
      </c>
      <c r="AT7" s="40">
        <f>SUM(AT8:AT19)</f>
        <v>10350101</v>
      </c>
    </row>
    <row r="8" spans="1:46" s="4" customFormat="1" ht="18.75" customHeight="1">
      <c r="A8" s="11" t="s">
        <v>13</v>
      </c>
      <c r="B8" s="12">
        <v>23487</v>
      </c>
      <c r="C8" s="2">
        <v>22987</v>
      </c>
      <c r="D8" s="13">
        <f>C8/B8*100</f>
        <v>97.871162770894543</v>
      </c>
      <c r="E8" s="13">
        <v>90.256765043916815</v>
      </c>
      <c r="F8" s="41">
        <v>643167</v>
      </c>
      <c r="G8" s="12">
        <v>24047</v>
      </c>
      <c r="H8" s="2">
        <v>23447</v>
      </c>
      <c r="I8" s="13">
        <f t="shared" ref="I8:I19" si="0">H8/G8*100</f>
        <v>97.504886264398877</v>
      </c>
      <c r="J8" s="13">
        <v>80.148089651747185</v>
      </c>
      <c r="K8" s="42">
        <v>582562</v>
      </c>
      <c r="L8" s="12">
        <v>25047</v>
      </c>
      <c r="M8" s="2">
        <v>23986</v>
      </c>
      <c r="N8" s="13">
        <f>M8/L8*100</f>
        <v>95.763963748153472</v>
      </c>
      <c r="O8" s="13">
        <v>75.397879946097589</v>
      </c>
      <c r="P8" s="42">
        <v>560633</v>
      </c>
      <c r="Q8" s="12">
        <v>27083</v>
      </c>
      <c r="R8" s="2">
        <v>26302</v>
      </c>
      <c r="S8" s="13">
        <f>R8/Q8*100</f>
        <v>97.116272200273229</v>
      </c>
      <c r="T8" s="13">
        <v>83.731194350629409</v>
      </c>
      <c r="U8" s="42">
        <v>682712.34088117897</v>
      </c>
      <c r="V8" s="12">
        <v>30063</v>
      </c>
      <c r="W8" s="2">
        <v>29404</v>
      </c>
      <c r="X8" s="13">
        <f>W8/V8*100</f>
        <v>97.807936666334029</v>
      </c>
      <c r="Y8" s="13">
        <v>86.115793716960908</v>
      </c>
      <c r="Z8" s="42">
        <v>784966.12752059079</v>
      </c>
      <c r="AA8" s="12">
        <v>32213</v>
      </c>
      <c r="AB8" s="2">
        <v>30938</v>
      </c>
      <c r="AC8" s="13">
        <v>96.041970632974255</v>
      </c>
      <c r="AD8" s="13">
        <v>84.87836412825412</v>
      </c>
      <c r="AE8" s="42">
        <v>814049.71711397695</v>
      </c>
      <c r="AF8" s="12">
        <v>37394</v>
      </c>
      <c r="AG8" s="2">
        <v>36094</v>
      </c>
      <c r="AH8" s="13">
        <v>96.523506444884205</v>
      </c>
      <c r="AI8" s="13">
        <v>83.216709817367573</v>
      </c>
      <c r="AJ8" s="42">
        <v>931123.41648590018</v>
      </c>
      <c r="AK8" s="12">
        <v>37194</v>
      </c>
      <c r="AL8" s="2">
        <v>33846</v>
      </c>
      <c r="AM8" s="13">
        <f t="shared" ref="AM8:AM19" si="1">AL8/AK8*100</f>
        <v>90.998548152927896</v>
      </c>
      <c r="AN8" s="13">
        <v>71.900000000000006</v>
      </c>
      <c r="AO8" s="42">
        <v>754599.91827233927</v>
      </c>
      <c r="AP8" s="12">
        <v>39833</v>
      </c>
      <c r="AQ8" s="2">
        <v>38822</v>
      </c>
      <c r="AR8" s="13">
        <f t="shared" ref="AR8:AR19" si="2">AQ8/AP8*100</f>
        <v>97.461903446890773</v>
      </c>
      <c r="AS8" s="13">
        <v>80.400000000000006</v>
      </c>
      <c r="AT8" s="42">
        <v>967697</v>
      </c>
    </row>
    <row r="9" spans="1:46" s="4" customFormat="1" ht="18.75" customHeight="1">
      <c r="A9" s="11" t="s">
        <v>14</v>
      </c>
      <c r="B9" s="12">
        <v>23487</v>
      </c>
      <c r="C9" s="2">
        <v>22987</v>
      </c>
      <c r="D9" s="13">
        <f t="shared" ref="D9:D19" si="3">C9/B9*100</f>
        <v>97.871162770894543</v>
      </c>
      <c r="E9" s="13">
        <v>98.009900005593224</v>
      </c>
      <c r="F9" s="41">
        <v>630827</v>
      </c>
      <c r="G9" s="12">
        <v>24107</v>
      </c>
      <c r="H9" s="2">
        <v>23507</v>
      </c>
      <c r="I9" s="13">
        <f t="shared" si="0"/>
        <v>97.511096362052513</v>
      </c>
      <c r="J9" s="13">
        <v>95.221788038821259</v>
      </c>
      <c r="K9" s="42">
        <v>626746</v>
      </c>
      <c r="L9" s="12">
        <v>25079</v>
      </c>
      <c r="M9" s="2">
        <v>24076</v>
      </c>
      <c r="N9" s="13">
        <f t="shared" ref="N9:N19" si="4">M9/L9*100</f>
        <v>96.000637983970648</v>
      </c>
      <c r="O9" s="13">
        <v>91.06579165974415</v>
      </c>
      <c r="P9" s="42">
        <v>635825</v>
      </c>
      <c r="Q9" s="12">
        <v>27497</v>
      </c>
      <c r="R9" s="2">
        <v>26726</v>
      </c>
      <c r="S9" s="13">
        <f t="shared" ref="S9:S19" si="5">R9/Q9*100</f>
        <v>97.196057751754736</v>
      </c>
      <c r="T9" s="13">
        <v>86.16289755688598</v>
      </c>
      <c r="U9" s="42">
        <v>644781.08802949369</v>
      </c>
      <c r="V9" s="12">
        <v>30063</v>
      </c>
      <c r="W9" s="2">
        <v>29160</v>
      </c>
      <c r="X9" s="13">
        <f t="shared" ref="X9:X19" si="6">W9/V9*100</f>
        <v>96.99630775371719</v>
      </c>
      <c r="Y9" s="13">
        <v>94.025821596244143</v>
      </c>
      <c r="Z9" s="42">
        <v>767702.02816901414</v>
      </c>
      <c r="AA9" s="12">
        <v>32437</v>
      </c>
      <c r="AB9" s="2">
        <v>31068</v>
      </c>
      <c r="AC9" s="13">
        <v>95.779511052193484</v>
      </c>
      <c r="AD9" s="13">
        <v>94.565352868379492</v>
      </c>
      <c r="AE9" s="42">
        <v>822627.78721614799</v>
      </c>
      <c r="AF9" s="12">
        <v>37522</v>
      </c>
      <c r="AG9" s="2">
        <v>36222</v>
      </c>
      <c r="AH9" s="13">
        <v>96.535365918661057</v>
      </c>
      <c r="AI9" s="13">
        <v>79.284757759816344</v>
      </c>
      <c r="AJ9" s="42">
        <v>832837.22371705959</v>
      </c>
      <c r="AK9" s="12">
        <v>37248</v>
      </c>
      <c r="AL9" s="2">
        <v>34618</v>
      </c>
      <c r="AM9" s="13">
        <f t="shared" si="1"/>
        <v>92.93921821305841</v>
      </c>
      <c r="AN9" s="13">
        <v>68.2</v>
      </c>
      <c r="AO9" s="42">
        <v>660702.06259809248</v>
      </c>
      <c r="AP9" s="12">
        <v>39897</v>
      </c>
      <c r="AQ9" s="2">
        <v>38822</v>
      </c>
      <c r="AR9" s="13">
        <f t="shared" si="2"/>
        <v>97.305561821690858</v>
      </c>
      <c r="AS9" s="13">
        <v>86.2</v>
      </c>
      <c r="AT9" s="42">
        <v>937012</v>
      </c>
    </row>
    <row r="10" spans="1:46" s="4" customFormat="1" ht="18.75" customHeight="1">
      <c r="A10" s="11" t="s">
        <v>15</v>
      </c>
      <c r="B10" s="12">
        <v>23715</v>
      </c>
      <c r="C10" s="2">
        <v>23023</v>
      </c>
      <c r="D10" s="13">
        <f t="shared" si="3"/>
        <v>97.082015601939702</v>
      </c>
      <c r="E10" s="13">
        <v>87.894013419960132</v>
      </c>
      <c r="F10" s="41">
        <v>627311</v>
      </c>
      <c r="G10" s="12">
        <v>24123</v>
      </c>
      <c r="H10" s="2">
        <v>23527</v>
      </c>
      <c r="I10" s="13">
        <f t="shared" si="0"/>
        <v>97.529328856278241</v>
      </c>
      <c r="J10" s="13">
        <v>82.75241760667565</v>
      </c>
      <c r="K10" s="42">
        <v>603544</v>
      </c>
      <c r="L10" s="12">
        <v>25079</v>
      </c>
      <c r="M10" s="2">
        <v>24086</v>
      </c>
      <c r="N10" s="13">
        <f t="shared" si="4"/>
        <v>96.040511982136451</v>
      </c>
      <c r="O10" s="13">
        <v>84.819852517725465</v>
      </c>
      <c r="P10" s="42">
        <v>633321</v>
      </c>
      <c r="Q10" s="12">
        <v>27973</v>
      </c>
      <c r="R10" s="2">
        <v>27202</v>
      </c>
      <c r="S10" s="13">
        <f t="shared" si="5"/>
        <v>97.243770778965427</v>
      </c>
      <c r="T10" s="13">
        <v>73.328085017627217</v>
      </c>
      <c r="U10" s="42">
        <v>618347.87628134363</v>
      </c>
      <c r="V10" s="12">
        <v>30181</v>
      </c>
      <c r="W10" s="2">
        <v>29268</v>
      </c>
      <c r="X10" s="13">
        <f t="shared" si="6"/>
        <v>96.974917994764922</v>
      </c>
      <c r="Y10" s="13">
        <v>80.002029244175731</v>
      </c>
      <c r="Z10" s="42">
        <v>725864.8114947459</v>
      </c>
      <c r="AA10" s="12">
        <v>33355</v>
      </c>
      <c r="AB10" s="2">
        <v>31488</v>
      </c>
      <c r="AC10" s="13">
        <v>94.402638285114676</v>
      </c>
      <c r="AD10" s="13">
        <v>83.700140940474171</v>
      </c>
      <c r="AE10" s="42">
        <v>817020.51175943168</v>
      </c>
      <c r="AF10" s="12">
        <v>37522</v>
      </c>
      <c r="AG10" s="2">
        <v>36222</v>
      </c>
      <c r="AH10" s="13">
        <v>96.535365918661057</v>
      </c>
      <c r="AI10" s="13">
        <v>41.80475367158656</v>
      </c>
      <c r="AJ10" s="42">
        <v>469418.05412258458</v>
      </c>
      <c r="AK10" s="12">
        <v>37384</v>
      </c>
      <c r="AL10" s="2">
        <v>34784</v>
      </c>
      <c r="AM10" s="13">
        <f t="shared" si="1"/>
        <v>93.045153006633853</v>
      </c>
      <c r="AN10" s="13">
        <v>69.5</v>
      </c>
      <c r="AO10" s="42">
        <v>749447.80284053832</v>
      </c>
      <c r="AP10" s="12">
        <v>40075</v>
      </c>
      <c r="AQ10" s="2">
        <v>39064</v>
      </c>
      <c r="AR10" s="13">
        <f t="shared" si="2"/>
        <v>97.477230193387399</v>
      </c>
      <c r="AS10" s="13">
        <v>79.7</v>
      </c>
      <c r="AT10" s="42">
        <v>964759</v>
      </c>
    </row>
    <row r="11" spans="1:46" s="4" customFormat="1" ht="18.75" customHeight="1">
      <c r="A11" s="11" t="s">
        <v>16</v>
      </c>
      <c r="B11" s="12">
        <v>23715</v>
      </c>
      <c r="C11" s="2">
        <v>23243</v>
      </c>
      <c r="D11" s="13">
        <f t="shared" si="3"/>
        <v>98.009698503057137</v>
      </c>
      <c r="E11" s="13">
        <v>87.08069813133703</v>
      </c>
      <c r="F11" s="41">
        <v>607205</v>
      </c>
      <c r="G11" s="12">
        <v>24123</v>
      </c>
      <c r="H11" s="2">
        <v>23415</v>
      </c>
      <c r="I11" s="13">
        <f t="shared" si="0"/>
        <v>97.065041661484884</v>
      </c>
      <c r="J11" s="13">
        <v>79.978361449213466</v>
      </c>
      <c r="K11" s="42">
        <v>561808</v>
      </c>
      <c r="L11" s="12">
        <v>25153</v>
      </c>
      <c r="M11" s="2">
        <v>24182</v>
      </c>
      <c r="N11" s="13">
        <f t="shared" si="4"/>
        <v>96.139625491989023</v>
      </c>
      <c r="O11" s="13">
        <v>76.86709122487801</v>
      </c>
      <c r="P11" s="42">
        <v>557640</v>
      </c>
      <c r="Q11" s="12">
        <v>28291</v>
      </c>
      <c r="R11" s="2">
        <v>27202</v>
      </c>
      <c r="S11" s="13">
        <f t="shared" si="5"/>
        <v>96.150719310027924</v>
      </c>
      <c r="T11" s="13">
        <v>77.118214294636388</v>
      </c>
      <c r="U11" s="42">
        <v>629330.89957280969</v>
      </c>
      <c r="V11" s="12">
        <v>30187</v>
      </c>
      <c r="W11" s="2">
        <v>29334</v>
      </c>
      <c r="X11" s="13">
        <f t="shared" si="6"/>
        <v>97.17428031934277</v>
      </c>
      <c r="Y11" s="13">
        <v>76.225942214025622</v>
      </c>
      <c r="Z11" s="42">
        <v>670803.53667186829</v>
      </c>
      <c r="AA11" s="12">
        <v>33509</v>
      </c>
      <c r="AB11" s="2">
        <v>32118</v>
      </c>
      <c r="AC11" s="13">
        <v>95.848876421259959</v>
      </c>
      <c r="AD11" s="13">
        <v>84.445085006330274</v>
      </c>
      <c r="AE11" s="42">
        <v>813662.17206999462</v>
      </c>
      <c r="AF11" s="12">
        <v>37522</v>
      </c>
      <c r="AG11" s="2">
        <v>7064</v>
      </c>
      <c r="AH11" s="13">
        <v>18.826288577367944</v>
      </c>
      <c r="AI11" s="13">
        <v>3.8354191497814853</v>
      </c>
      <c r="AJ11" s="42">
        <v>8128.0202622169245</v>
      </c>
      <c r="AK11" s="12">
        <v>38072</v>
      </c>
      <c r="AL11" s="2">
        <v>36244</v>
      </c>
      <c r="AM11" s="13">
        <f t="shared" si="1"/>
        <v>95.198571128388323</v>
      </c>
      <c r="AN11" s="13">
        <v>58.1</v>
      </c>
      <c r="AO11" s="42">
        <v>631468.13902822707</v>
      </c>
      <c r="AP11" s="12">
        <v>40247</v>
      </c>
      <c r="AQ11" s="2">
        <v>39196</v>
      </c>
      <c r="AR11" s="13">
        <f t="shared" si="2"/>
        <v>97.388625239148269</v>
      </c>
      <c r="AS11" s="13">
        <v>80.2</v>
      </c>
      <c r="AT11" s="42">
        <v>942747</v>
      </c>
    </row>
    <row r="12" spans="1:46" s="4" customFormat="1" ht="18.75" customHeight="1">
      <c r="A12" s="11" t="s">
        <v>17</v>
      </c>
      <c r="B12" s="12">
        <v>23715</v>
      </c>
      <c r="C12" s="2">
        <v>22905</v>
      </c>
      <c r="D12" s="13">
        <f t="shared" si="3"/>
        <v>96.584440227703979</v>
      </c>
      <c r="E12" s="13">
        <v>75.539218792910418</v>
      </c>
      <c r="F12" s="41">
        <v>536370</v>
      </c>
      <c r="G12" s="12">
        <v>24123</v>
      </c>
      <c r="H12" s="2">
        <v>23321</v>
      </c>
      <c r="I12" s="13">
        <f t="shared" si="0"/>
        <v>96.675372051569042</v>
      </c>
      <c r="J12" s="13">
        <v>72.083723516531549</v>
      </c>
      <c r="K12" s="42">
        <v>521130</v>
      </c>
      <c r="L12" s="12">
        <v>25425</v>
      </c>
      <c r="M12" s="2">
        <v>24182</v>
      </c>
      <c r="N12" s="13">
        <f t="shared" si="4"/>
        <v>95.111111111111114</v>
      </c>
      <c r="O12" s="13">
        <v>67.042401573017528</v>
      </c>
      <c r="P12" s="42">
        <v>502578</v>
      </c>
      <c r="Q12" s="12">
        <v>28549</v>
      </c>
      <c r="R12" s="2">
        <v>27472</v>
      </c>
      <c r="S12" s="13">
        <f t="shared" si="5"/>
        <v>96.227538617814986</v>
      </c>
      <c r="T12" s="13">
        <v>61.332135429745883</v>
      </c>
      <c r="U12" s="42">
        <v>522324.09160305344</v>
      </c>
      <c r="V12" s="12">
        <v>30187</v>
      </c>
      <c r="W12" s="2">
        <v>28964</v>
      </c>
      <c r="X12" s="13">
        <f t="shared" si="6"/>
        <v>95.948587140159674</v>
      </c>
      <c r="Y12" s="13">
        <v>61.569198157995764</v>
      </c>
      <c r="Z12" s="42">
        <v>552819.97918893874</v>
      </c>
      <c r="AA12" s="12">
        <v>34735</v>
      </c>
      <c r="AB12" s="2">
        <v>33352</v>
      </c>
      <c r="AC12" s="13">
        <v>96.018425219519216</v>
      </c>
      <c r="AD12" s="13">
        <v>59.108570754232495</v>
      </c>
      <c r="AE12" s="42">
        <v>611130.60605650023</v>
      </c>
      <c r="AF12" s="12">
        <v>37522</v>
      </c>
      <c r="AG12" s="2">
        <v>2904</v>
      </c>
      <c r="AH12" s="13">
        <v>7.7394595170833105</v>
      </c>
      <c r="AI12" s="13">
        <v>5.1859739128330471</v>
      </c>
      <c r="AJ12" s="42">
        <v>4668.6211552888226</v>
      </c>
      <c r="AK12" s="12">
        <v>38082</v>
      </c>
      <c r="AL12" s="2">
        <v>36254</v>
      </c>
      <c r="AM12" s="13">
        <f t="shared" si="1"/>
        <v>95.199831941599712</v>
      </c>
      <c r="AN12" s="13">
        <v>46.5</v>
      </c>
      <c r="AO12" s="42">
        <v>522161.38116510166</v>
      </c>
      <c r="AP12" s="12">
        <v>40585</v>
      </c>
      <c r="AQ12" s="2">
        <v>39463</v>
      </c>
      <c r="AR12" s="13">
        <f t="shared" si="2"/>
        <v>97.235431809781943</v>
      </c>
      <c r="AS12" s="13">
        <v>61.4</v>
      </c>
      <c r="AT12" s="42">
        <v>750812</v>
      </c>
    </row>
    <row r="13" spans="1:46" s="4" customFormat="1" ht="18.75" customHeight="1">
      <c r="A13" s="11" t="s">
        <v>18</v>
      </c>
      <c r="B13" s="12">
        <v>23801</v>
      </c>
      <c r="C13" s="2">
        <v>22589</v>
      </c>
      <c r="D13" s="13">
        <f t="shared" si="3"/>
        <v>94.907776984160336</v>
      </c>
      <c r="E13" s="13">
        <v>65.391857393716705</v>
      </c>
      <c r="F13" s="41">
        <v>443141</v>
      </c>
      <c r="G13" s="12">
        <v>24233</v>
      </c>
      <c r="H13" s="2">
        <v>23090</v>
      </c>
      <c r="I13" s="13">
        <f t="shared" si="0"/>
        <v>95.283291379523789</v>
      </c>
      <c r="J13" s="13">
        <v>59.618016457340836</v>
      </c>
      <c r="K13" s="42">
        <v>412974</v>
      </c>
      <c r="L13" s="12">
        <v>25425</v>
      </c>
      <c r="M13" s="2">
        <v>24060</v>
      </c>
      <c r="N13" s="13">
        <f t="shared" si="4"/>
        <v>94.631268436578182</v>
      </c>
      <c r="O13" s="13">
        <v>54.676087558880582</v>
      </c>
      <c r="P13" s="42">
        <v>394652</v>
      </c>
      <c r="Q13" s="12">
        <v>28549</v>
      </c>
      <c r="R13" s="2">
        <v>27722</v>
      </c>
      <c r="S13" s="13">
        <f t="shared" si="5"/>
        <v>97.103226032435458</v>
      </c>
      <c r="T13" s="13">
        <v>51.167891593936609</v>
      </c>
      <c r="U13" s="42">
        <v>425542.88723013323</v>
      </c>
      <c r="V13" s="12">
        <v>30207</v>
      </c>
      <c r="W13" s="2">
        <v>28910</v>
      </c>
      <c r="X13" s="13">
        <f t="shared" si="6"/>
        <v>95.706293243287973</v>
      </c>
      <c r="Y13" s="13">
        <v>53.753416043918833</v>
      </c>
      <c r="Z13" s="42">
        <v>466203.37734890805</v>
      </c>
      <c r="AA13" s="12">
        <v>34953</v>
      </c>
      <c r="AB13" s="2">
        <v>33581</v>
      </c>
      <c r="AC13" s="13">
        <v>96.074728921694856</v>
      </c>
      <c r="AD13" s="13">
        <v>62.184862692565304</v>
      </c>
      <c r="AE13" s="42">
        <v>626468.96222371061</v>
      </c>
      <c r="AF13" s="12">
        <v>37522</v>
      </c>
      <c r="AG13" s="2">
        <v>3004</v>
      </c>
      <c r="AH13" s="13">
        <v>8.005969831032461</v>
      </c>
      <c r="AI13" s="13">
        <v>2.5042178838274287</v>
      </c>
      <c r="AJ13" s="42">
        <v>2256.8011569052783</v>
      </c>
      <c r="AK13" s="12">
        <v>38088</v>
      </c>
      <c r="AL13" s="2">
        <v>36466</v>
      </c>
      <c r="AM13" s="13">
        <f t="shared" si="1"/>
        <v>95.74144087376601</v>
      </c>
      <c r="AN13" s="13">
        <v>38.200000000000003</v>
      </c>
      <c r="AO13" s="42">
        <v>417922.96106957842</v>
      </c>
      <c r="AP13" s="12">
        <v>40643</v>
      </c>
      <c r="AQ13" s="2">
        <v>39481</v>
      </c>
      <c r="AR13" s="13">
        <f t="shared" si="2"/>
        <v>97.140959082744871</v>
      </c>
      <c r="AS13" s="13">
        <v>57</v>
      </c>
      <c r="AT13" s="42">
        <v>674802</v>
      </c>
    </row>
    <row r="14" spans="1:46" s="4" customFormat="1" ht="18.75" customHeight="1">
      <c r="A14" s="11" t="s">
        <v>19</v>
      </c>
      <c r="B14" s="12">
        <v>23801</v>
      </c>
      <c r="C14" s="2">
        <v>23117</v>
      </c>
      <c r="D14" s="13">
        <f t="shared" si="3"/>
        <v>97.126171169278592</v>
      </c>
      <c r="E14" s="13">
        <v>75.655536283171031</v>
      </c>
      <c r="F14" s="41">
        <v>542168</v>
      </c>
      <c r="G14" s="12">
        <v>24233</v>
      </c>
      <c r="H14" s="2">
        <v>23162</v>
      </c>
      <c r="I14" s="13">
        <f t="shared" si="0"/>
        <v>95.58040688317584</v>
      </c>
      <c r="J14" s="13">
        <v>73.059232168373669</v>
      </c>
      <c r="K14" s="42">
        <v>524581.36</v>
      </c>
      <c r="L14" s="12">
        <v>25783</v>
      </c>
      <c r="M14" s="2">
        <v>24244</v>
      </c>
      <c r="N14" s="13">
        <f t="shared" si="4"/>
        <v>94.030950626381724</v>
      </c>
      <c r="O14" s="13">
        <v>73.919719411786616</v>
      </c>
      <c r="P14" s="42">
        <v>555554</v>
      </c>
      <c r="Q14" s="12">
        <v>28549</v>
      </c>
      <c r="R14" s="2">
        <v>27842</v>
      </c>
      <c r="S14" s="13">
        <f t="shared" si="5"/>
        <v>97.523555991453293</v>
      </c>
      <c r="T14" s="13">
        <v>68.194649424883451</v>
      </c>
      <c r="U14" s="42">
        <v>588589.38307915756</v>
      </c>
      <c r="V14" s="12">
        <v>30207</v>
      </c>
      <c r="W14" s="2">
        <v>28820</v>
      </c>
      <c r="X14" s="13">
        <f t="shared" si="6"/>
        <v>95.408349058165314</v>
      </c>
      <c r="Y14" s="13">
        <v>71.676325312282074</v>
      </c>
      <c r="Z14" s="42">
        <v>640370.62560499052</v>
      </c>
      <c r="AA14" s="12">
        <v>35195</v>
      </c>
      <c r="AB14" s="2">
        <v>33302</v>
      </c>
      <c r="AC14" s="13">
        <v>94.621395084529041</v>
      </c>
      <c r="AD14" s="13">
        <v>65.926352476993259</v>
      </c>
      <c r="AE14" s="42">
        <v>680598.61095853709</v>
      </c>
      <c r="AF14" s="12">
        <v>37522</v>
      </c>
      <c r="AG14" s="2">
        <v>9180</v>
      </c>
      <c r="AH14" s="13">
        <v>24.465646820531955</v>
      </c>
      <c r="AI14" s="13">
        <v>8.466309880362024</v>
      </c>
      <c r="AJ14" s="42">
        <v>24093.424657534248</v>
      </c>
      <c r="AK14" s="12">
        <v>38394</v>
      </c>
      <c r="AL14" s="2">
        <v>36672</v>
      </c>
      <c r="AM14" s="13">
        <f t="shared" si="1"/>
        <v>95.514924206907324</v>
      </c>
      <c r="AN14" s="13">
        <v>60.8</v>
      </c>
      <c r="AO14" s="42">
        <v>690829.16070510691</v>
      </c>
      <c r="AP14" s="12">
        <v>41175</v>
      </c>
      <c r="AQ14" s="2">
        <v>40053</v>
      </c>
      <c r="AR14" s="13">
        <f t="shared" si="2"/>
        <v>97.275045537340617</v>
      </c>
      <c r="AS14" s="13">
        <v>67.7</v>
      </c>
      <c r="AT14" s="42">
        <v>840923</v>
      </c>
    </row>
    <row r="15" spans="1:46" s="4" customFormat="1" ht="18.75" customHeight="1">
      <c r="A15" s="11" t="s">
        <v>20</v>
      </c>
      <c r="B15" s="12">
        <v>23781</v>
      </c>
      <c r="C15" s="2">
        <v>23027</v>
      </c>
      <c r="D15" s="13">
        <f t="shared" si="3"/>
        <v>96.829401623144534</v>
      </c>
      <c r="E15" s="13">
        <v>83.523409405788712</v>
      </c>
      <c r="F15" s="41">
        <v>596221</v>
      </c>
      <c r="G15" s="12">
        <v>24233</v>
      </c>
      <c r="H15" s="2">
        <v>23110</v>
      </c>
      <c r="I15" s="13">
        <f t="shared" si="0"/>
        <v>95.365823463871578</v>
      </c>
      <c r="J15" s="13">
        <v>79.296352647227138</v>
      </c>
      <c r="K15" s="42">
        <v>568087</v>
      </c>
      <c r="L15" s="12">
        <v>25811</v>
      </c>
      <c r="M15" s="2">
        <v>24408</v>
      </c>
      <c r="N15" s="13">
        <f t="shared" si="4"/>
        <v>94.564333036302344</v>
      </c>
      <c r="O15" s="13">
        <v>77.69094744187521</v>
      </c>
      <c r="P15" s="42">
        <v>587847</v>
      </c>
      <c r="Q15" s="12">
        <v>28629</v>
      </c>
      <c r="R15" s="2">
        <v>27978</v>
      </c>
      <c r="S15" s="13">
        <f t="shared" si="5"/>
        <v>97.726081944881059</v>
      </c>
      <c r="T15" s="13">
        <v>73.756760528139182</v>
      </c>
      <c r="U15" s="42">
        <v>639705.66027744627</v>
      </c>
      <c r="V15" s="12">
        <v>30341</v>
      </c>
      <c r="W15" s="2">
        <v>29044</v>
      </c>
      <c r="X15" s="13">
        <f t="shared" si="6"/>
        <v>95.725256253913855</v>
      </c>
      <c r="Y15" s="13">
        <v>77.88149264876823</v>
      </c>
      <c r="Z15" s="42">
        <v>701216.92247215554</v>
      </c>
      <c r="AA15" s="12">
        <v>35931</v>
      </c>
      <c r="AB15" s="2">
        <v>33422</v>
      </c>
      <c r="AC15" s="13">
        <v>93.017171801508454</v>
      </c>
      <c r="AD15" s="13">
        <v>74.983346656008536</v>
      </c>
      <c r="AE15" s="42">
        <v>776888.95770050632</v>
      </c>
      <c r="AF15" s="12">
        <v>37614</v>
      </c>
      <c r="AG15" s="2">
        <v>16222</v>
      </c>
      <c r="AH15" s="13">
        <v>43.127558887648213</v>
      </c>
      <c r="AI15" s="13">
        <v>12.458847142403327</v>
      </c>
      <c r="AJ15" s="42">
        <v>62653.299686660699</v>
      </c>
      <c r="AK15" s="12">
        <v>38554</v>
      </c>
      <c r="AL15" s="2">
        <v>36832</v>
      </c>
      <c r="AM15" s="13">
        <f t="shared" si="1"/>
        <v>95.533537376147734</v>
      </c>
      <c r="AN15" s="13">
        <v>70.900000000000006</v>
      </c>
      <c r="AO15" s="42">
        <v>809181.08052526438</v>
      </c>
      <c r="AP15" s="12">
        <v>41175</v>
      </c>
      <c r="AQ15" s="2">
        <v>40053</v>
      </c>
      <c r="AR15" s="13">
        <f t="shared" si="2"/>
        <v>97.275045537340617</v>
      </c>
      <c r="AS15" s="13">
        <v>72.099999999999994</v>
      </c>
      <c r="AT15" s="42">
        <v>895289</v>
      </c>
    </row>
    <row r="16" spans="1:46" s="4" customFormat="1" ht="18.75" customHeight="1">
      <c r="A16" s="11" t="s">
        <v>21</v>
      </c>
      <c r="B16" s="12">
        <v>23821</v>
      </c>
      <c r="C16" s="2">
        <v>23027</v>
      </c>
      <c r="D16" s="13">
        <f t="shared" si="3"/>
        <v>96.666806599219186</v>
      </c>
      <c r="E16" s="13">
        <v>74.063490684848219</v>
      </c>
      <c r="F16" s="41">
        <v>511638</v>
      </c>
      <c r="G16" s="12">
        <v>24233</v>
      </c>
      <c r="H16" s="2">
        <v>23162</v>
      </c>
      <c r="I16" s="13">
        <f t="shared" si="0"/>
        <v>95.58040688317584</v>
      </c>
      <c r="J16" s="13">
        <v>70.561264139538892</v>
      </c>
      <c r="K16" s="42">
        <v>490302</v>
      </c>
      <c r="L16" s="12">
        <v>25891</v>
      </c>
      <c r="M16" s="2">
        <v>24436</v>
      </c>
      <c r="N16" s="13">
        <f t="shared" si="4"/>
        <v>94.380286586072387</v>
      </c>
      <c r="O16" s="13">
        <v>68.733971735690503</v>
      </c>
      <c r="P16" s="42">
        <v>503875</v>
      </c>
      <c r="Q16" s="12">
        <v>28629</v>
      </c>
      <c r="R16" s="2">
        <v>28045</v>
      </c>
      <c r="S16" s="13">
        <f t="shared" si="5"/>
        <v>97.96011037758916</v>
      </c>
      <c r="T16" s="13">
        <v>62.450661942024709</v>
      </c>
      <c r="U16" s="42">
        <v>525428.64424922492</v>
      </c>
      <c r="V16" s="12">
        <v>30823</v>
      </c>
      <c r="W16" s="2">
        <v>29526</v>
      </c>
      <c r="X16" s="13">
        <f t="shared" si="6"/>
        <v>95.792103299484154</v>
      </c>
      <c r="Y16" s="13">
        <v>61.593878710410458</v>
      </c>
      <c r="Z16" s="42">
        <v>545586.25884107372</v>
      </c>
      <c r="AA16" s="12">
        <v>36887</v>
      </c>
      <c r="AB16" s="2">
        <v>35427</v>
      </c>
      <c r="AC16" s="13">
        <v>96.041966004283353</v>
      </c>
      <c r="AD16" s="13">
        <v>56.707958204639539</v>
      </c>
      <c r="AE16" s="42">
        <v>602697.85059472953</v>
      </c>
      <c r="AF16" s="12">
        <v>37622</v>
      </c>
      <c r="AG16" s="2">
        <v>20922</v>
      </c>
      <c r="AH16" s="13">
        <v>55.611078624209242</v>
      </c>
      <c r="AI16" s="13">
        <v>10.30312823164426</v>
      </c>
      <c r="AJ16" s="42">
        <v>64668.614658738363</v>
      </c>
      <c r="AK16" s="12">
        <v>38818</v>
      </c>
      <c r="AL16" s="2">
        <v>36912</v>
      </c>
      <c r="AM16" s="13">
        <f t="shared" si="1"/>
        <v>95.089906744293884</v>
      </c>
      <c r="AN16" s="13">
        <v>53.5</v>
      </c>
      <c r="AO16" s="42">
        <v>592147.83660862979</v>
      </c>
      <c r="AP16" s="12">
        <v>41175</v>
      </c>
      <c r="AQ16" s="2">
        <v>40053</v>
      </c>
      <c r="AR16" s="13">
        <f t="shared" si="2"/>
        <v>97.275045537340617</v>
      </c>
      <c r="AS16" s="13">
        <v>56.2</v>
      </c>
      <c r="AT16" s="42">
        <v>675150</v>
      </c>
    </row>
    <row r="17" spans="1:46" s="4" customFormat="1" ht="18.75" customHeight="1">
      <c r="A17" s="11" t="s">
        <v>22</v>
      </c>
      <c r="B17" s="12">
        <v>23817</v>
      </c>
      <c r="C17" s="2">
        <v>22951</v>
      </c>
      <c r="D17" s="13">
        <f t="shared" si="3"/>
        <v>96.363941722299202</v>
      </c>
      <c r="E17" s="13">
        <v>88.745307323737393</v>
      </c>
      <c r="F17" s="41">
        <v>631406</v>
      </c>
      <c r="G17" s="12">
        <v>24483</v>
      </c>
      <c r="H17" s="2">
        <v>22962</v>
      </c>
      <c r="I17" s="13">
        <f t="shared" si="0"/>
        <v>93.787526038475676</v>
      </c>
      <c r="J17" s="13">
        <v>79.945548184799009</v>
      </c>
      <c r="K17" s="42">
        <v>569070</v>
      </c>
      <c r="L17" s="12">
        <v>26089</v>
      </c>
      <c r="M17" s="2">
        <v>24516</v>
      </c>
      <c r="N17" s="13">
        <f t="shared" si="4"/>
        <v>93.970638966614288</v>
      </c>
      <c r="O17" s="13">
        <v>79.563181911483753</v>
      </c>
      <c r="P17" s="42">
        <v>604677</v>
      </c>
      <c r="Q17" s="12">
        <v>28647</v>
      </c>
      <c r="R17" s="2">
        <v>28155</v>
      </c>
      <c r="S17" s="13">
        <f t="shared" si="5"/>
        <v>98.282542674625617</v>
      </c>
      <c r="T17" s="13">
        <v>79.174362471815755</v>
      </c>
      <c r="U17" s="42">
        <v>691037.79437213147</v>
      </c>
      <c r="V17" s="12">
        <v>30885</v>
      </c>
      <c r="W17" s="2">
        <v>29588</v>
      </c>
      <c r="X17" s="13">
        <f t="shared" si="6"/>
        <v>95.800550429010841</v>
      </c>
      <c r="Y17" s="13">
        <v>77.156575926236243</v>
      </c>
      <c r="Z17" s="42">
        <v>707701.71823669807</v>
      </c>
      <c r="AA17" s="12">
        <v>36987</v>
      </c>
      <c r="AB17" s="2">
        <v>35527</v>
      </c>
      <c r="AC17" s="13">
        <v>96.052667153324151</v>
      </c>
      <c r="AD17" s="13">
        <v>72.48289676021389</v>
      </c>
      <c r="AE17" s="42">
        <v>798280.96069203678</v>
      </c>
      <c r="AF17" s="12">
        <v>37900</v>
      </c>
      <c r="AG17" s="2">
        <v>26580</v>
      </c>
      <c r="AH17" s="13">
        <v>70.131926121372032</v>
      </c>
      <c r="AI17" s="13">
        <v>18.153538893723479</v>
      </c>
      <c r="AJ17" s="42">
        <v>149581.52977650272</v>
      </c>
      <c r="AK17" s="12">
        <v>38924</v>
      </c>
      <c r="AL17" s="2">
        <v>37352</v>
      </c>
      <c r="AM17" s="13">
        <f t="shared" si="1"/>
        <v>95.961360600143877</v>
      </c>
      <c r="AN17" s="13">
        <v>75.400000000000006</v>
      </c>
      <c r="AO17" s="42">
        <v>872758.47842944181</v>
      </c>
      <c r="AP17" s="12">
        <v>41647</v>
      </c>
      <c r="AQ17" s="2">
        <v>40751</v>
      </c>
      <c r="AR17" s="13">
        <f t="shared" si="2"/>
        <v>97.84858453189905</v>
      </c>
      <c r="AS17" s="13">
        <v>72.2</v>
      </c>
      <c r="AT17" s="42">
        <v>911955</v>
      </c>
    </row>
    <row r="18" spans="1:46" s="4" customFormat="1" ht="18.75" customHeight="1">
      <c r="A18" s="11" t="s">
        <v>23</v>
      </c>
      <c r="B18" s="12">
        <v>23817</v>
      </c>
      <c r="C18" s="2">
        <v>22951</v>
      </c>
      <c r="D18" s="13">
        <f t="shared" si="3"/>
        <v>96.363941722299202</v>
      </c>
      <c r="E18" s="13">
        <v>75.058893584883734</v>
      </c>
      <c r="F18" s="41">
        <v>516803</v>
      </c>
      <c r="G18" s="12">
        <v>24511</v>
      </c>
      <c r="H18" s="2">
        <v>23542</v>
      </c>
      <c r="I18" s="13">
        <f t="shared" si="0"/>
        <v>96.046672922361381</v>
      </c>
      <c r="J18" s="13">
        <v>68.670461303202785</v>
      </c>
      <c r="K18" s="42">
        <v>484992</v>
      </c>
      <c r="L18" s="12">
        <v>26509</v>
      </c>
      <c r="M18" s="2">
        <v>26079</v>
      </c>
      <c r="N18" s="13">
        <f t="shared" si="4"/>
        <v>98.377909389264033</v>
      </c>
      <c r="O18" s="13">
        <v>69.515957922721981</v>
      </c>
      <c r="P18" s="42">
        <v>543872</v>
      </c>
      <c r="Q18" s="12">
        <v>28995</v>
      </c>
      <c r="R18" s="2">
        <v>28259</v>
      </c>
      <c r="S18" s="13">
        <f t="shared" si="5"/>
        <v>97.461631315744086</v>
      </c>
      <c r="T18" s="13">
        <v>75.801974513548259</v>
      </c>
      <c r="U18" s="42">
        <v>642626.3993335081</v>
      </c>
      <c r="V18" s="12">
        <v>31423</v>
      </c>
      <c r="W18" s="2">
        <v>30082</v>
      </c>
      <c r="X18" s="13">
        <f t="shared" si="6"/>
        <v>95.732425293574778</v>
      </c>
      <c r="Y18" s="13">
        <v>75.906749453834649</v>
      </c>
      <c r="Z18" s="42">
        <v>685028.05112107622</v>
      </c>
      <c r="AA18" s="12">
        <v>36987</v>
      </c>
      <c r="AB18" s="2">
        <v>35527</v>
      </c>
      <c r="AC18" s="13">
        <v>96.052667153324151</v>
      </c>
      <c r="AD18" s="13">
        <v>71.180038599393441</v>
      </c>
      <c r="AE18" s="42">
        <v>758643.96939619526</v>
      </c>
      <c r="AF18" s="12">
        <v>38000</v>
      </c>
      <c r="AG18" s="2">
        <v>30136</v>
      </c>
      <c r="AH18" s="13">
        <v>79.305263157894728</v>
      </c>
      <c r="AI18" s="13">
        <v>27.692678942678938</v>
      </c>
      <c r="AJ18" s="42">
        <v>250363.97178497177</v>
      </c>
      <c r="AK18" s="12">
        <v>39204</v>
      </c>
      <c r="AL18" s="2">
        <v>37632</v>
      </c>
      <c r="AM18" s="13">
        <f t="shared" si="1"/>
        <v>95.990205081114183</v>
      </c>
      <c r="AN18" s="13">
        <v>80</v>
      </c>
      <c r="AO18" s="42">
        <v>903650.50499954959</v>
      </c>
      <c r="AP18" s="12">
        <v>41647</v>
      </c>
      <c r="AQ18" s="2">
        <v>40751</v>
      </c>
      <c r="AR18" s="13">
        <f t="shared" si="2"/>
        <v>97.84858453189905</v>
      </c>
      <c r="AS18" s="13">
        <v>69.8</v>
      </c>
      <c r="AT18" s="42">
        <v>853492</v>
      </c>
    </row>
    <row r="19" spans="1:46" s="4" customFormat="1" ht="18.75" customHeight="1">
      <c r="A19" s="14" t="s">
        <v>24</v>
      </c>
      <c r="B19" s="15">
        <v>24031</v>
      </c>
      <c r="C19" s="16">
        <v>23027</v>
      </c>
      <c r="D19" s="17">
        <f t="shared" si="3"/>
        <v>95.822063168407482</v>
      </c>
      <c r="E19" s="17">
        <v>81.055479051940424</v>
      </c>
      <c r="F19" s="43">
        <v>578604</v>
      </c>
      <c r="G19" s="15">
        <v>24877</v>
      </c>
      <c r="H19" s="16">
        <v>23936</v>
      </c>
      <c r="I19" s="17">
        <f t="shared" si="0"/>
        <v>96.217389556618556</v>
      </c>
      <c r="J19" s="17">
        <v>73.31203100741763</v>
      </c>
      <c r="K19" s="44">
        <v>543987</v>
      </c>
      <c r="L19" s="15">
        <v>26933</v>
      </c>
      <c r="M19" s="16">
        <v>26557</v>
      </c>
      <c r="N19" s="17">
        <f t="shared" si="4"/>
        <v>98.603943118107892</v>
      </c>
      <c r="O19" s="17">
        <v>68.664357978638762</v>
      </c>
      <c r="P19" s="44">
        <v>565291</v>
      </c>
      <c r="Q19" s="15">
        <v>29977</v>
      </c>
      <c r="R19" s="16">
        <v>29326</v>
      </c>
      <c r="S19" s="17">
        <f t="shared" si="5"/>
        <v>97.828335056876938</v>
      </c>
      <c r="T19" s="17">
        <v>80.645161290322577</v>
      </c>
      <c r="U19" s="44">
        <v>733150</v>
      </c>
      <c r="V19" s="15">
        <v>31971</v>
      </c>
      <c r="W19" s="16">
        <v>30696</v>
      </c>
      <c r="X19" s="17">
        <f t="shared" si="6"/>
        <v>96.012010884864409</v>
      </c>
      <c r="Y19" s="17">
        <v>79.717775810516628</v>
      </c>
      <c r="Z19" s="44">
        <v>752199.39463735651</v>
      </c>
      <c r="AA19" s="15">
        <v>37004</v>
      </c>
      <c r="AB19" s="16">
        <v>35527</v>
      </c>
      <c r="AC19" s="17">
        <v>96.008539617338656</v>
      </c>
      <c r="AD19" s="17">
        <v>79.513943526532032</v>
      </c>
      <c r="AE19" s="44">
        <v>875716.48021680221</v>
      </c>
      <c r="AF19" s="15">
        <v>37134</v>
      </c>
      <c r="AG19" s="16">
        <v>32798</v>
      </c>
      <c r="AH19" s="17">
        <v>88.323369418861418</v>
      </c>
      <c r="AI19" s="17">
        <v>54.837353204159399</v>
      </c>
      <c r="AJ19" s="44">
        <v>557552.20822090621</v>
      </c>
      <c r="AK19" s="15">
        <v>39604</v>
      </c>
      <c r="AL19" s="16">
        <v>38226</v>
      </c>
      <c r="AM19" s="17">
        <f t="shared" si="1"/>
        <v>96.520553479446519</v>
      </c>
      <c r="AN19" s="17">
        <v>84.2</v>
      </c>
      <c r="AO19" s="44">
        <v>997958.46947506478</v>
      </c>
      <c r="AP19" s="15">
        <v>41945</v>
      </c>
      <c r="AQ19" s="16">
        <v>41049</v>
      </c>
      <c r="AR19" s="17">
        <f t="shared" si="2"/>
        <v>97.86386935272381</v>
      </c>
      <c r="AS19" s="17">
        <v>73.5</v>
      </c>
      <c r="AT19" s="44">
        <v>935463</v>
      </c>
    </row>
    <row r="20" spans="1:46" ht="15" customHeight="1">
      <c r="A20" s="1" t="s">
        <v>0</v>
      </c>
      <c r="B20" s="18"/>
      <c r="C20" s="18"/>
      <c r="G20" s="18"/>
      <c r="H20" s="18"/>
      <c r="L20" s="18"/>
      <c r="M20" s="18"/>
      <c r="Q20" s="18"/>
      <c r="R20" s="18"/>
      <c r="V20" s="22"/>
      <c r="W20" s="23"/>
      <c r="X20" s="23"/>
      <c r="Y20" s="23"/>
      <c r="Z20" s="23"/>
      <c r="AA20" s="22"/>
      <c r="AB20" s="23"/>
      <c r="AC20" s="23"/>
      <c r="AD20" s="23"/>
      <c r="AE20" s="25"/>
      <c r="AF20" s="22"/>
      <c r="AG20" s="23"/>
      <c r="AH20" s="23"/>
      <c r="AI20" s="23"/>
      <c r="AJ20" s="25"/>
      <c r="AK20" s="22"/>
      <c r="AL20" s="23"/>
      <c r="AM20" s="23"/>
      <c r="AN20" s="23"/>
      <c r="AO20" s="25"/>
      <c r="AP20" s="22"/>
      <c r="AQ20" s="23"/>
      <c r="AR20" s="23"/>
      <c r="AS20" s="23"/>
      <c r="AT20" s="25" t="s">
        <v>44</v>
      </c>
    </row>
    <row r="21" spans="1:46">
      <c r="A21" s="26" t="s">
        <v>37</v>
      </c>
      <c r="AP21" s="23"/>
    </row>
    <row r="22" spans="1:46">
      <c r="A22" s="27" t="s">
        <v>38</v>
      </c>
      <c r="B22" s="18"/>
      <c r="C22" s="18"/>
      <c r="G22" s="18"/>
      <c r="H22" s="18"/>
      <c r="L22" s="18"/>
      <c r="M22" s="18"/>
      <c r="Q22" s="18"/>
      <c r="R22" s="18"/>
      <c r="V22" s="22"/>
      <c r="W22" s="23"/>
      <c r="X22" s="23"/>
      <c r="Y22" s="23"/>
      <c r="Z22" s="23"/>
      <c r="AA22" s="22"/>
      <c r="AB22" s="23"/>
      <c r="AC22" s="23"/>
      <c r="AD22" s="23"/>
      <c r="AE22" s="23"/>
      <c r="AF22" s="22"/>
      <c r="AG22" s="23"/>
      <c r="AH22" s="23"/>
      <c r="AI22" s="23"/>
      <c r="AJ22" s="23"/>
      <c r="AK22" s="22"/>
      <c r="AL22" s="23"/>
      <c r="AM22" s="23"/>
      <c r="AN22" s="23"/>
      <c r="AO22" s="23"/>
      <c r="AP22" s="23"/>
    </row>
    <row r="23" spans="1:46">
      <c r="A23" s="20"/>
      <c r="B23" s="18"/>
      <c r="C23" s="18"/>
      <c r="G23" s="18"/>
      <c r="H23" s="18"/>
      <c r="L23" s="18"/>
      <c r="M23" s="18"/>
      <c r="Q23" s="18"/>
      <c r="R23" s="18"/>
      <c r="V23" s="22"/>
      <c r="W23" s="23"/>
      <c r="X23" s="23"/>
      <c r="Y23" s="23"/>
      <c r="Z23" s="23"/>
      <c r="AA23" s="22"/>
      <c r="AB23" s="23"/>
      <c r="AC23" s="23"/>
      <c r="AD23" s="23"/>
      <c r="AE23" s="23"/>
      <c r="AF23" s="22"/>
      <c r="AG23" s="23"/>
      <c r="AH23" s="23"/>
      <c r="AI23" s="23"/>
      <c r="AJ23" s="23"/>
      <c r="AK23" s="22"/>
      <c r="AL23" s="23"/>
      <c r="AM23" s="23"/>
      <c r="AN23" s="23"/>
      <c r="AO23" s="23"/>
      <c r="AP23" s="23"/>
    </row>
    <row r="24" spans="1:46">
      <c r="A24" s="20"/>
      <c r="B24" s="18"/>
      <c r="C24" s="18"/>
      <c r="G24" s="18"/>
      <c r="H24" s="18"/>
      <c r="L24" s="18"/>
      <c r="M24" s="18"/>
      <c r="Q24" s="18"/>
      <c r="R24" s="18"/>
      <c r="V24" s="22"/>
      <c r="W24" s="23"/>
      <c r="X24" s="23"/>
      <c r="Y24" s="23"/>
      <c r="Z24" s="23"/>
      <c r="AA24" s="22"/>
      <c r="AB24" s="23"/>
      <c r="AC24" s="23"/>
      <c r="AD24" s="23"/>
      <c r="AE24" s="23"/>
      <c r="AF24" s="22"/>
      <c r="AG24" s="23"/>
      <c r="AH24" s="23"/>
      <c r="AI24" s="23"/>
      <c r="AJ24" s="23"/>
      <c r="AK24" s="22"/>
      <c r="AL24" s="23"/>
      <c r="AM24" s="23"/>
      <c r="AN24" s="23"/>
      <c r="AO24" s="23"/>
      <c r="AP24" s="23"/>
    </row>
    <row r="25" spans="1:46">
      <c r="A25" s="20"/>
      <c r="B25" s="18"/>
      <c r="C25" s="18"/>
      <c r="G25" s="18"/>
      <c r="H25" s="18"/>
      <c r="L25" s="18"/>
      <c r="M25" s="18"/>
      <c r="Q25" s="18"/>
      <c r="R25" s="18"/>
      <c r="V25" s="22"/>
      <c r="W25" s="23"/>
      <c r="X25" s="23"/>
      <c r="Y25" s="23"/>
      <c r="Z25" s="23"/>
      <c r="AA25" s="22"/>
      <c r="AB25" s="23"/>
      <c r="AC25" s="23"/>
      <c r="AD25" s="23"/>
      <c r="AE25" s="23"/>
      <c r="AF25" s="22"/>
      <c r="AG25" s="23"/>
      <c r="AH25" s="23"/>
      <c r="AI25" s="23"/>
      <c r="AJ25" s="23"/>
      <c r="AK25" s="22"/>
      <c r="AL25" s="23"/>
      <c r="AM25" s="23"/>
      <c r="AN25" s="23"/>
      <c r="AO25" s="23"/>
      <c r="AP25" s="23"/>
    </row>
    <row r="26" spans="1:46" ht="12.75">
      <c r="A26" s="20"/>
      <c r="B26" s="18"/>
      <c r="C26" s="18"/>
      <c r="G26" s="18"/>
      <c r="H26" s="18"/>
      <c r="L26" s="18"/>
      <c r="M26" s="18"/>
      <c r="Q26" s="18"/>
      <c r="R26" s="18"/>
      <c r="V26" s="21"/>
      <c r="W26" s="13"/>
      <c r="X26" s="13"/>
      <c r="Y26" s="13"/>
      <c r="Z26" s="13"/>
      <c r="AA26" s="21"/>
      <c r="AB26" s="13"/>
      <c r="AC26" s="13"/>
      <c r="AD26" s="13"/>
      <c r="AE26" s="13"/>
      <c r="AF26" s="21"/>
      <c r="AG26" s="13"/>
      <c r="AH26" s="13"/>
      <c r="AI26" s="13"/>
      <c r="AJ26" s="13"/>
      <c r="AK26" s="21"/>
      <c r="AL26" s="13"/>
      <c r="AM26" s="13"/>
      <c r="AN26" s="13"/>
      <c r="AO26" s="13"/>
      <c r="AP26" s="13"/>
    </row>
    <row r="27" spans="1:46" ht="12.75">
      <c r="A27" s="20"/>
      <c r="B27" s="18"/>
      <c r="C27" s="18"/>
      <c r="G27" s="18"/>
      <c r="H27" s="18"/>
      <c r="L27" s="18"/>
      <c r="M27" s="18"/>
      <c r="Q27" s="18"/>
      <c r="R27" s="18"/>
      <c r="V27" s="22"/>
      <c r="W27" s="13"/>
      <c r="X27" s="13"/>
      <c r="Y27" s="13"/>
      <c r="Z27" s="13"/>
      <c r="AA27" s="22"/>
      <c r="AB27" s="13"/>
      <c r="AC27" s="13"/>
      <c r="AD27" s="13"/>
      <c r="AE27" s="13"/>
      <c r="AF27" s="22"/>
      <c r="AG27" s="13"/>
      <c r="AH27" s="13"/>
      <c r="AI27" s="13"/>
      <c r="AJ27" s="13"/>
      <c r="AK27" s="22"/>
      <c r="AL27" s="13"/>
      <c r="AM27" s="13"/>
      <c r="AN27" s="13"/>
      <c r="AO27" s="13"/>
      <c r="AP27" s="13"/>
    </row>
    <row r="28" spans="1:46" ht="12.75">
      <c r="A28" s="20"/>
      <c r="B28" s="18"/>
      <c r="C28" s="18"/>
      <c r="G28" s="18"/>
      <c r="H28" s="18"/>
      <c r="L28" s="18"/>
      <c r="M28" s="18"/>
      <c r="Q28" s="18"/>
      <c r="R28" s="18"/>
      <c r="V28" s="22"/>
      <c r="W28" s="13"/>
      <c r="X28" s="13"/>
      <c r="Y28" s="13"/>
      <c r="Z28" s="13"/>
      <c r="AA28" s="22"/>
      <c r="AB28" s="13"/>
      <c r="AC28" s="13"/>
      <c r="AD28" s="13"/>
      <c r="AE28" s="13"/>
      <c r="AF28" s="22"/>
      <c r="AG28" s="13"/>
      <c r="AH28" s="13"/>
      <c r="AI28" s="13"/>
      <c r="AJ28" s="13"/>
      <c r="AK28" s="22"/>
      <c r="AL28" s="13"/>
      <c r="AM28" s="13"/>
      <c r="AN28" s="13"/>
      <c r="AO28" s="13"/>
      <c r="AP28" s="13"/>
    </row>
    <row r="29" spans="1:46" ht="12.75">
      <c r="A29" s="20"/>
      <c r="B29" s="18"/>
      <c r="C29" s="18"/>
      <c r="G29" s="18"/>
      <c r="H29" s="18"/>
      <c r="L29" s="18"/>
      <c r="M29" s="18"/>
      <c r="Q29" s="18"/>
      <c r="R29" s="18"/>
      <c r="V29" s="22"/>
      <c r="W29" s="13"/>
      <c r="X29" s="13"/>
      <c r="Y29" s="13"/>
      <c r="Z29" s="13"/>
      <c r="AA29" s="22"/>
      <c r="AB29" s="13"/>
      <c r="AC29" s="13"/>
      <c r="AD29" s="13"/>
      <c r="AE29" s="13"/>
      <c r="AF29" s="22"/>
      <c r="AG29" s="13"/>
      <c r="AH29" s="13"/>
      <c r="AI29" s="13"/>
      <c r="AJ29" s="13"/>
      <c r="AK29" s="22"/>
      <c r="AL29" s="13"/>
      <c r="AM29" s="13"/>
      <c r="AN29" s="13"/>
      <c r="AO29" s="13"/>
      <c r="AP29" s="13"/>
    </row>
    <row r="30" spans="1:46" ht="12.75">
      <c r="A30" s="20"/>
      <c r="B30" s="18"/>
      <c r="C30" s="18"/>
      <c r="D30" s="45"/>
      <c r="G30" s="18"/>
      <c r="H30" s="18"/>
      <c r="I30" s="45"/>
      <c r="L30" s="18"/>
      <c r="M30" s="18"/>
      <c r="N30" s="45"/>
      <c r="Q30" s="18"/>
      <c r="R30" s="18"/>
      <c r="S30" s="45"/>
      <c r="V30" s="22"/>
      <c r="W30" s="13"/>
      <c r="X30" s="13"/>
      <c r="Y30" s="13"/>
      <c r="Z30" s="13"/>
      <c r="AA30" s="22"/>
      <c r="AB30" s="13"/>
      <c r="AC30" s="13"/>
      <c r="AD30" s="13"/>
      <c r="AE30" s="13"/>
      <c r="AF30" s="22"/>
      <c r="AG30" s="13"/>
      <c r="AH30" s="13"/>
      <c r="AI30" s="13"/>
      <c r="AJ30" s="13"/>
      <c r="AK30" s="22"/>
      <c r="AL30" s="13"/>
      <c r="AM30" s="13"/>
      <c r="AN30" s="13"/>
      <c r="AO30" s="13"/>
      <c r="AP30" s="13"/>
    </row>
    <row r="31" spans="1:46" ht="12.75">
      <c r="A31" s="20"/>
      <c r="B31" s="18"/>
      <c r="C31" s="18"/>
      <c r="D31" s="45"/>
      <c r="G31" s="18"/>
      <c r="H31" s="18"/>
      <c r="I31" s="45"/>
      <c r="L31" s="18"/>
      <c r="M31" s="18"/>
      <c r="N31" s="45"/>
      <c r="Q31" s="18"/>
      <c r="R31" s="18"/>
      <c r="S31" s="45"/>
      <c r="V31" s="22"/>
      <c r="W31" s="13"/>
      <c r="X31" s="13"/>
      <c r="Y31" s="13"/>
      <c r="Z31" s="13"/>
      <c r="AA31" s="22"/>
      <c r="AB31" s="13"/>
      <c r="AC31" s="13"/>
      <c r="AD31" s="13"/>
      <c r="AE31" s="13"/>
      <c r="AF31" s="22"/>
      <c r="AG31" s="13"/>
      <c r="AH31" s="13"/>
      <c r="AI31" s="13"/>
      <c r="AJ31" s="13"/>
      <c r="AK31" s="22"/>
      <c r="AL31" s="13"/>
      <c r="AM31" s="13"/>
      <c r="AN31" s="13"/>
      <c r="AO31" s="13"/>
      <c r="AP31" s="13"/>
    </row>
    <row r="32" spans="1:46" ht="12.75">
      <c r="A32" s="20"/>
      <c r="B32" s="46"/>
      <c r="C32" s="46"/>
      <c r="D32" s="46"/>
      <c r="G32" s="46"/>
      <c r="H32" s="46"/>
      <c r="I32" s="46"/>
      <c r="L32" s="46"/>
      <c r="M32" s="46"/>
      <c r="N32" s="46"/>
      <c r="Q32" s="46"/>
      <c r="R32" s="46"/>
      <c r="S32" s="46"/>
      <c r="V32" s="22"/>
      <c r="W32" s="13"/>
      <c r="X32" s="13"/>
      <c r="Y32" s="13"/>
      <c r="Z32" s="13"/>
      <c r="AA32" s="22"/>
      <c r="AB32" s="13"/>
      <c r="AC32" s="13"/>
      <c r="AD32" s="13"/>
      <c r="AE32" s="13"/>
      <c r="AF32" s="22"/>
      <c r="AG32" s="13"/>
      <c r="AH32" s="13"/>
      <c r="AI32" s="13"/>
      <c r="AJ32" s="13"/>
      <c r="AK32" s="22"/>
      <c r="AL32" s="13"/>
      <c r="AM32" s="13"/>
      <c r="AN32" s="13"/>
      <c r="AO32" s="13"/>
      <c r="AP32" s="13"/>
    </row>
    <row r="33" spans="1:42" ht="12.75">
      <c r="A33" s="20"/>
      <c r="B33" s="47"/>
      <c r="C33" s="47"/>
      <c r="D33" s="47"/>
      <c r="G33" s="47"/>
      <c r="H33" s="47"/>
      <c r="I33" s="47"/>
      <c r="L33" s="47"/>
      <c r="M33" s="47"/>
      <c r="N33" s="47"/>
      <c r="Q33" s="47"/>
      <c r="R33" s="47"/>
      <c r="S33" s="47"/>
      <c r="V33" s="22"/>
      <c r="W33" s="13"/>
      <c r="X33" s="13"/>
      <c r="Y33" s="13"/>
      <c r="Z33" s="13"/>
      <c r="AA33" s="22"/>
      <c r="AB33" s="13"/>
      <c r="AC33" s="13"/>
      <c r="AD33" s="13"/>
      <c r="AE33" s="13"/>
      <c r="AF33" s="22"/>
      <c r="AG33" s="13"/>
      <c r="AH33" s="13"/>
      <c r="AI33" s="13"/>
      <c r="AJ33" s="13"/>
      <c r="AK33" s="22"/>
      <c r="AL33" s="13"/>
      <c r="AM33" s="13"/>
      <c r="AN33" s="13"/>
      <c r="AO33" s="13"/>
      <c r="AP33" s="13"/>
    </row>
    <row r="34" spans="1:42" ht="12.75">
      <c r="A34" s="20"/>
      <c r="B34" s="47"/>
      <c r="C34" s="47"/>
      <c r="D34" s="47"/>
      <c r="G34" s="47"/>
      <c r="H34" s="47"/>
      <c r="I34" s="47"/>
      <c r="L34" s="47"/>
      <c r="M34" s="47"/>
      <c r="N34" s="47"/>
      <c r="Q34" s="47"/>
      <c r="R34" s="47"/>
      <c r="S34" s="47"/>
      <c r="V34" s="22"/>
      <c r="W34" s="13"/>
      <c r="X34" s="13"/>
      <c r="Y34" s="13"/>
      <c r="Z34" s="13"/>
      <c r="AA34" s="22"/>
      <c r="AB34" s="13"/>
      <c r="AC34" s="13"/>
      <c r="AD34" s="13"/>
      <c r="AE34" s="13"/>
      <c r="AF34" s="22"/>
      <c r="AG34" s="13"/>
      <c r="AH34" s="13"/>
      <c r="AI34" s="13"/>
      <c r="AJ34" s="13"/>
      <c r="AK34" s="22"/>
      <c r="AL34" s="13"/>
      <c r="AM34" s="13"/>
      <c r="AN34" s="13"/>
      <c r="AO34" s="13"/>
      <c r="AP34" s="13"/>
    </row>
    <row r="35" spans="1:42" ht="12.75">
      <c r="B35" s="47"/>
      <c r="C35" s="47"/>
      <c r="D35" s="47"/>
      <c r="F35" s="36"/>
      <c r="G35" s="47"/>
      <c r="H35" s="47"/>
      <c r="I35" s="47"/>
      <c r="K35" s="36"/>
      <c r="L35" s="47"/>
      <c r="M35" s="47"/>
      <c r="N35" s="47"/>
      <c r="P35" s="36"/>
      <c r="Q35" s="47"/>
      <c r="R35" s="47"/>
      <c r="S35" s="47"/>
      <c r="U35" s="36"/>
      <c r="V35" s="22"/>
      <c r="W35" s="13"/>
      <c r="X35" s="13"/>
      <c r="Y35" s="13"/>
      <c r="Z35" s="13"/>
      <c r="AA35" s="22"/>
      <c r="AB35" s="13"/>
      <c r="AC35" s="13"/>
      <c r="AD35" s="13"/>
      <c r="AE35" s="13"/>
      <c r="AF35" s="22"/>
      <c r="AG35" s="13"/>
      <c r="AH35" s="13"/>
      <c r="AI35" s="13"/>
      <c r="AJ35" s="13"/>
      <c r="AK35" s="22"/>
      <c r="AL35" s="13"/>
      <c r="AM35" s="13"/>
      <c r="AN35" s="13"/>
      <c r="AO35" s="13"/>
      <c r="AP35" s="13"/>
    </row>
    <row r="36" spans="1:42" ht="12.75">
      <c r="B36" s="47"/>
      <c r="C36" s="47"/>
      <c r="D36" s="47"/>
      <c r="E36" s="20"/>
      <c r="G36" s="47"/>
      <c r="H36" s="47"/>
      <c r="I36" s="47"/>
      <c r="J36" s="20"/>
      <c r="L36" s="47"/>
      <c r="M36" s="47"/>
      <c r="N36" s="47"/>
      <c r="O36" s="20"/>
      <c r="Q36" s="47"/>
      <c r="R36" s="47"/>
      <c r="S36" s="47"/>
      <c r="T36" s="20"/>
      <c r="V36" s="22"/>
      <c r="W36" s="13"/>
      <c r="X36" s="13"/>
      <c r="Y36" s="13"/>
      <c r="Z36" s="13"/>
      <c r="AA36" s="22"/>
      <c r="AB36" s="13"/>
      <c r="AC36" s="13"/>
      <c r="AD36" s="13"/>
      <c r="AE36" s="13"/>
      <c r="AF36" s="22"/>
      <c r="AG36" s="13"/>
      <c r="AH36" s="13"/>
      <c r="AI36" s="13"/>
      <c r="AJ36" s="13"/>
      <c r="AK36" s="22"/>
      <c r="AL36" s="13"/>
      <c r="AM36" s="13"/>
      <c r="AN36" s="13"/>
      <c r="AO36" s="13"/>
      <c r="AP36" s="13"/>
    </row>
    <row r="37" spans="1:42" ht="12.75">
      <c r="B37" s="47"/>
      <c r="C37" s="47"/>
      <c r="D37" s="47"/>
      <c r="E37" s="20"/>
      <c r="G37" s="47"/>
      <c r="H37" s="47"/>
      <c r="I37" s="47"/>
      <c r="J37" s="20"/>
      <c r="L37" s="47"/>
      <c r="M37" s="47"/>
      <c r="N37" s="47"/>
      <c r="O37" s="20"/>
      <c r="Q37" s="47"/>
      <c r="R37" s="47"/>
      <c r="S37" s="47"/>
      <c r="T37" s="20"/>
      <c r="V37" s="22"/>
      <c r="W37" s="13"/>
      <c r="X37" s="13"/>
      <c r="Y37" s="13"/>
      <c r="Z37" s="13"/>
      <c r="AA37" s="22"/>
      <c r="AB37" s="13"/>
      <c r="AC37" s="13"/>
      <c r="AD37" s="13"/>
      <c r="AE37" s="13"/>
      <c r="AF37" s="22"/>
      <c r="AG37" s="13"/>
      <c r="AH37" s="13"/>
      <c r="AI37" s="13"/>
      <c r="AJ37" s="13"/>
      <c r="AK37" s="22"/>
      <c r="AL37" s="13"/>
      <c r="AM37" s="13"/>
      <c r="AN37" s="13"/>
      <c r="AO37" s="13"/>
      <c r="AP37" s="13"/>
    </row>
    <row r="38" spans="1:42">
      <c r="B38" s="47"/>
      <c r="C38" s="47"/>
      <c r="D38" s="47"/>
      <c r="E38" s="20"/>
      <c r="G38" s="47"/>
      <c r="H38" s="47"/>
      <c r="I38" s="47"/>
      <c r="J38" s="20"/>
      <c r="L38" s="47"/>
      <c r="M38" s="47"/>
      <c r="N38" s="47"/>
      <c r="O38" s="20"/>
      <c r="Q38" s="47"/>
      <c r="R38" s="47"/>
      <c r="S38" s="47"/>
      <c r="T38" s="20"/>
    </row>
    <row r="39" spans="1:42">
      <c r="B39" s="47"/>
      <c r="C39" s="47"/>
      <c r="D39" s="47"/>
      <c r="E39" s="20"/>
      <c r="G39" s="47"/>
      <c r="H39" s="47"/>
      <c r="I39" s="47"/>
      <c r="J39" s="20"/>
      <c r="L39" s="47"/>
      <c r="M39" s="47"/>
      <c r="N39" s="47"/>
      <c r="O39" s="20"/>
      <c r="Q39" s="47"/>
      <c r="R39" s="47"/>
      <c r="S39" s="47"/>
      <c r="T39" s="20"/>
    </row>
    <row r="40" spans="1:42">
      <c r="B40" s="47"/>
      <c r="C40" s="47"/>
      <c r="D40" s="47"/>
      <c r="E40" s="20"/>
      <c r="G40" s="47"/>
      <c r="H40" s="47"/>
      <c r="I40" s="47"/>
      <c r="J40" s="20"/>
      <c r="L40" s="47"/>
      <c r="M40" s="47"/>
      <c r="N40" s="47"/>
      <c r="O40" s="20"/>
      <c r="Q40" s="47"/>
      <c r="R40" s="47"/>
      <c r="S40" s="47"/>
      <c r="T40" s="20"/>
    </row>
    <row r="41" spans="1:42">
      <c r="B41" s="47"/>
      <c r="C41" s="47"/>
      <c r="D41" s="47"/>
      <c r="E41" s="20"/>
      <c r="G41" s="47"/>
      <c r="H41" s="47"/>
      <c r="I41" s="47"/>
      <c r="J41" s="20"/>
      <c r="L41" s="47"/>
      <c r="M41" s="47"/>
      <c r="N41" s="47"/>
      <c r="O41" s="20"/>
      <c r="Q41" s="47"/>
      <c r="R41" s="47"/>
      <c r="S41" s="47"/>
      <c r="T41" s="20"/>
    </row>
    <row r="42" spans="1:42">
      <c r="B42" s="47"/>
      <c r="C42" s="47"/>
      <c r="D42" s="47"/>
      <c r="E42" s="20"/>
      <c r="G42" s="47"/>
      <c r="H42" s="47"/>
      <c r="I42" s="47"/>
      <c r="J42" s="20"/>
      <c r="L42" s="47"/>
      <c r="M42" s="47"/>
      <c r="N42" s="47"/>
      <c r="O42" s="20"/>
      <c r="Q42" s="47"/>
      <c r="R42" s="47"/>
      <c r="S42" s="47"/>
      <c r="T42" s="20"/>
    </row>
    <row r="43" spans="1:42">
      <c r="B43" s="47"/>
      <c r="C43" s="47"/>
      <c r="D43" s="47"/>
      <c r="E43" s="20"/>
      <c r="G43" s="47"/>
      <c r="H43" s="47"/>
      <c r="I43" s="47"/>
      <c r="J43" s="20"/>
      <c r="L43" s="47"/>
      <c r="M43" s="47"/>
      <c r="N43" s="47"/>
      <c r="O43" s="20"/>
      <c r="Q43" s="47"/>
      <c r="R43" s="47"/>
      <c r="S43" s="47"/>
      <c r="T43" s="20"/>
    </row>
    <row r="44" spans="1:42">
      <c r="B44" s="47"/>
      <c r="C44" s="47"/>
      <c r="D44" s="47"/>
      <c r="E44" s="20"/>
      <c r="G44" s="47"/>
      <c r="H44" s="47"/>
      <c r="I44" s="47"/>
      <c r="J44" s="20"/>
      <c r="L44" s="47"/>
      <c r="M44" s="47"/>
      <c r="N44" s="47"/>
      <c r="O44" s="20"/>
      <c r="Q44" s="47"/>
      <c r="R44" s="47"/>
      <c r="S44" s="47"/>
      <c r="T44" s="20"/>
    </row>
    <row r="45" spans="1:42">
      <c r="E45" s="20"/>
      <c r="J45" s="20"/>
      <c r="O45" s="20"/>
      <c r="T45" s="20"/>
    </row>
    <row r="46" spans="1:42">
      <c r="E46" s="20"/>
      <c r="J46" s="20"/>
      <c r="O46" s="20"/>
      <c r="T46" s="20"/>
    </row>
    <row r="47" spans="1:42">
      <c r="E47" s="20"/>
      <c r="J47" s="20"/>
      <c r="O47" s="20"/>
      <c r="T47" s="20"/>
    </row>
    <row r="58" spans="47:50" ht="12.75">
      <c r="AU58" s="4"/>
      <c r="AV58" s="4"/>
      <c r="AW58" s="4"/>
      <c r="AX58" s="4"/>
    </row>
    <row r="59" spans="47:50" ht="36">
      <c r="AV59" s="19" t="s">
        <v>11</v>
      </c>
      <c r="AW59" s="19" t="s">
        <v>25</v>
      </c>
    </row>
    <row r="60" spans="47:50" ht="12.75">
      <c r="AU60" s="20" t="s">
        <v>26</v>
      </c>
      <c r="AV60" s="12">
        <f t="shared" ref="AV60:AW71" si="7">AK8</f>
        <v>37194</v>
      </c>
      <c r="AW60" s="12">
        <f t="shared" si="7"/>
        <v>33846</v>
      </c>
    </row>
    <row r="61" spans="47:50" ht="12.75">
      <c r="AU61" s="20" t="s">
        <v>27</v>
      </c>
      <c r="AV61" s="12">
        <f t="shared" si="7"/>
        <v>37248</v>
      </c>
      <c r="AW61" s="12">
        <f t="shared" si="7"/>
        <v>34618</v>
      </c>
    </row>
    <row r="62" spans="47:50" ht="12.75">
      <c r="AU62" s="20" t="s">
        <v>28</v>
      </c>
      <c r="AV62" s="12">
        <f t="shared" si="7"/>
        <v>37384</v>
      </c>
      <c r="AW62" s="12">
        <f t="shared" si="7"/>
        <v>34784</v>
      </c>
    </row>
    <row r="63" spans="47:50" ht="12.75">
      <c r="AU63" s="20" t="s">
        <v>29</v>
      </c>
      <c r="AV63" s="12">
        <f t="shared" si="7"/>
        <v>38072</v>
      </c>
      <c r="AW63" s="12">
        <f t="shared" si="7"/>
        <v>36244</v>
      </c>
    </row>
    <row r="64" spans="47:50" ht="12.75">
      <c r="AU64" s="20" t="s">
        <v>17</v>
      </c>
      <c r="AV64" s="12">
        <f t="shared" si="7"/>
        <v>38082</v>
      </c>
      <c r="AW64" s="12">
        <f t="shared" si="7"/>
        <v>36254</v>
      </c>
    </row>
    <row r="65" spans="47:49" ht="12.75">
      <c r="AU65" s="20" t="s">
        <v>30</v>
      </c>
      <c r="AV65" s="12">
        <f t="shared" si="7"/>
        <v>38088</v>
      </c>
      <c r="AW65" s="12">
        <f t="shared" si="7"/>
        <v>36466</v>
      </c>
    </row>
    <row r="66" spans="47:49" ht="12.75">
      <c r="AU66" s="20" t="s">
        <v>31</v>
      </c>
      <c r="AV66" s="12">
        <f t="shared" si="7"/>
        <v>38394</v>
      </c>
      <c r="AW66" s="12">
        <f t="shared" si="7"/>
        <v>36672</v>
      </c>
    </row>
    <row r="67" spans="47:49" ht="12.75">
      <c r="AU67" s="20" t="s">
        <v>32</v>
      </c>
      <c r="AV67" s="12">
        <f t="shared" si="7"/>
        <v>38554</v>
      </c>
      <c r="AW67" s="12">
        <f t="shared" si="7"/>
        <v>36832</v>
      </c>
    </row>
    <row r="68" spans="47:49" ht="12.75">
      <c r="AU68" s="20" t="s">
        <v>33</v>
      </c>
      <c r="AV68" s="12">
        <f t="shared" si="7"/>
        <v>38818</v>
      </c>
      <c r="AW68" s="12">
        <f t="shared" si="7"/>
        <v>36912</v>
      </c>
    </row>
    <row r="69" spans="47:49" ht="12.75">
      <c r="AU69" s="20" t="s">
        <v>34</v>
      </c>
      <c r="AV69" s="12">
        <f t="shared" si="7"/>
        <v>38924</v>
      </c>
      <c r="AW69" s="12">
        <f t="shared" si="7"/>
        <v>37352</v>
      </c>
    </row>
    <row r="70" spans="47:49" ht="12.75">
      <c r="AU70" s="20" t="s">
        <v>35</v>
      </c>
      <c r="AV70" s="12">
        <f t="shared" si="7"/>
        <v>39204</v>
      </c>
      <c r="AW70" s="12">
        <f t="shared" si="7"/>
        <v>37632</v>
      </c>
    </row>
    <row r="71" spans="47:49" ht="12.75">
      <c r="AU71" s="20" t="s">
        <v>36</v>
      </c>
      <c r="AV71" s="12">
        <f t="shared" si="7"/>
        <v>39604</v>
      </c>
      <c r="AW71" s="12">
        <f t="shared" si="7"/>
        <v>38226</v>
      </c>
    </row>
  </sheetData>
  <mergeCells count="12">
    <mergeCell ref="AP4:AT4"/>
    <mergeCell ref="A1:AT1"/>
    <mergeCell ref="A2:AT2"/>
    <mergeCell ref="A4:A6"/>
    <mergeCell ref="B4:F4"/>
    <mergeCell ref="G4:K4"/>
    <mergeCell ref="L4:P4"/>
    <mergeCell ref="Q4:U4"/>
    <mergeCell ref="V4:Z4"/>
    <mergeCell ref="AA4:AE4"/>
    <mergeCell ref="AF4:AJ4"/>
    <mergeCell ref="AK4:AO4"/>
  </mergeCells>
  <pageMargins left="0.7" right="0.7" top="0.75" bottom="0.75" header="0.3" footer="0.3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10.4</vt:lpstr>
      <vt:lpstr>'10.4'!Print_Area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2023-06-20T06:04:10Z</cp:lastPrinted>
  <dcterms:created xsi:type="dcterms:W3CDTF">2019-02-27T06:18:18Z</dcterms:created>
  <dcterms:modified xsi:type="dcterms:W3CDTF">2023-09-13T06:12:39Z</dcterms:modified>
</cp:coreProperties>
</file>