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192.168.1.8\st4\Dissemination\Publications\Statistical Year Book\YEARBOOK 2023\FINAL\Pension and Social Protection\"/>
    </mc:Choice>
  </mc:AlternateContent>
  <xr:revisionPtr revIDLastSave="0" documentId="13_ncr:1_{724FA6AF-D594-4F5A-828F-E1BA45B5176F}" xr6:coauthVersionLast="47" xr6:coauthVersionMax="47" xr10:uidLastSave="{00000000-0000-0000-0000-000000000000}"/>
  <bookViews>
    <workbookView xWindow="-120" yWindow="-120" windowWidth="29040" windowHeight="15840" tabRatio="907" xr2:uid="{00000000-000D-0000-FFFF-FFFF00000000}"/>
  </bookViews>
  <sheets>
    <sheet name="18.24" sheetId="24" r:id="rId1"/>
  </sheets>
  <externalReferences>
    <externalReference r:id="rId2"/>
  </externalReferences>
  <definedNames>
    <definedName name="_xlnm.Print_Area" localSheetId="0">'18.24'!$A$1:$O$20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0" i="24" l="1"/>
  <c r="M5" i="24" s="1"/>
  <c r="L10" i="24"/>
  <c r="L5" i="24" s="1"/>
  <c r="B8" i="24"/>
  <c r="B5" i="24" s="1"/>
  <c r="K5" i="24"/>
  <c r="J5" i="24"/>
  <c r="I5" i="24"/>
  <c r="H5" i="24"/>
  <c r="G5" i="24"/>
  <c r="F5" i="24"/>
  <c r="E5" i="24"/>
  <c r="D5" i="24"/>
  <c r="C5" i="24"/>
</calcChain>
</file>

<file path=xl/sharedStrings.xml><?xml version="1.0" encoding="utf-8"?>
<sst xmlns="http://schemas.openxmlformats.org/spreadsheetml/2006/main" count="40" uniqueCount="35">
  <si>
    <t>ޖުމްލަ</t>
  </si>
  <si>
    <t>Total</t>
  </si>
  <si>
    <t>-</t>
  </si>
  <si>
    <t>Type of Service</t>
  </si>
  <si>
    <r>
      <t xml:space="preserve">Total Expenditure ( in MVR)  
</t>
    </r>
    <r>
      <rPr>
        <b/>
        <sz val="9"/>
        <color theme="1"/>
        <rFont val="Faruma"/>
      </rPr>
      <t>ޚަރަދު ރުފިޔާއިން</t>
    </r>
  </si>
  <si>
    <t>ޚިދުމަތުގެ ބާވަތް</t>
  </si>
  <si>
    <t>Out-patient care</t>
  </si>
  <si>
    <t>ބެލުނު މީހުން</t>
  </si>
  <si>
    <t>In-patient care</t>
  </si>
  <si>
    <t>އެނދުމަތިކުރެވުނު މީހުން</t>
  </si>
  <si>
    <t xml:space="preserve">Out patient medicine </t>
  </si>
  <si>
    <t xml:space="preserve">އެޑްމިޓްނުކޮށް ޑޮކްޓަރަށް ދައްކާ ބޭސް ނަގާފައިވާ މީހުން </t>
  </si>
  <si>
    <t xml:space="preserve">In patient medicine </t>
  </si>
  <si>
    <t>އެނދުމަތިކުރެވިގެން ބޭސް ނަގާފައިވާ މީހުން</t>
  </si>
  <si>
    <t>Inter-atoll transport for critical patients</t>
  </si>
  <si>
    <t>ހާއްސަހާލަތްތަކުގައި އަތޮޅުތެރޭގައި ކުރެވޭ ދަތުރު</t>
  </si>
  <si>
    <t>Inter-atoll transport for critical patients - by Sea</t>
  </si>
  <si>
    <t>ހާއްސަހާލަތްތަކުގައި އަތޮޅުތެރޭގައި ކުރެވޭ ދަތުރު - (ކަނޑު މަގުން ކުރެވޭ ދަތުރު)</t>
  </si>
  <si>
    <t>Inter-atoll transport for critical patients - by Air</t>
  </si>
  <si>
    <t>ހާއްސަހާލަތްތަކުގައި އަތޮޅުތެރޭގައި ކުރެވޭ ދަތުރު - (ވައިގެ މަގުން ކުރެވޭ ދަތުރު)</t>
  </si>
  <si>
    <t>Dialysis</t>
  </si>
  <si>
    <t>ޑައިލިސިސް</t>
  </si>
  <si>
    <t>Glasses/lense</t>
  </si>
  <si>
    <t>އައިނު/ލެންސް</t>
  </si>
  <si>
    <t>Accidental Dental Treatment</t>
  </si>
  <si>
    <t>އެކްސިޑެންޓަލް ޑެންޓަލް ޓްރީޓްމެންޓް</t>
  </si>
  <si>
    <t>Overseas Airfare</t>
  </si>
  <si>
    <t>ރާއްޖެއިން ބޭރަށް ދަތުރު ކުރުމުގެ ޚަރަދު (އޯވަސީސް އެއަފެއަރ)</t>
  </si>
  <si>
    <t>Note:  The dialysis figure has been updated to breakdown level. As we had implemented Vinavi, services at breakdown level was captured from end of 2019 from all          gov providers in the atolls, hence these are captured in details from 2020 onwards. Previous years dialysis is indicated only for dialysis captured as a sublimit</t>
  </si>
  <si>
    <t xml:space="preserve">ނޯޓް: ޚަރަދު ބަޔާންކުރެވިފައިވަނީ ބްލޮކްކުރެވިފައިވާ ޖުމްލަ ޚަރަދުގެ މަށްޗަށެވެ.  </t>
  </si>
  <si>
    <t xml:space="preserve">          These expenditures are based on the blocked amount </t>
  </si>
  <si>
    <t xml:space="preserve">މަޢުލޫމާތު ދެއްވީ:  އާސަންދަ ޕްރައިވެޓް ލިމިޓެޑް </t>
  </si>
  <si>
    <t>Source:  Aasandha Pvt Ltd</t>
  </si>
  <si>
    <t>ތާވަލް 18.24: ޚިދުމަތުގެ ބާވަތުން އާސަންދައިގެ ދަށުން ކުރެވިފައިވާ ޚަރަދު 2014 - 2022</t>
  </si>
  <si>
    <t>Table 18.24 :  EXPENDITURE ON PERSONS COVERED UNDER AASANDHA POLICIES BY TYPE OF SERVICE, 2014 -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</si>
</sst>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6" formatCode="General_)"/>
  </numFmts>
  <fonts count="23" x14ac:knownFonts="1">
    <font>
      <sz val="11"/>
      <color rgb="FF000000"/>
      <name val="Calibri"/>
      <scheme val="minor"/>
    </font>
    <font>
      <sz val="11"/>
      <color theme="1"/>
      <name val="Calibri"/>
      <family val="2"/>
      <scheme val="minor"/>
    </font>
    <font>
      <sz val="11"/>
      <color rgb="FF000000"/>
      <name val="Calibri"/>
      <family val="2"/>
    </font>
    <font>
      <i/>
      <sz val="10"/>
      <color theme="1"/>
      <name val="Calibri"/>
      <family val="2"/>
      <scheme val="minor"/>
    </font>
    <font>
      <sz val="10"/>
      <name val="Arial"/>
      <family val="2"/>
    </font>
    <font>
      <b/>
      <sz val="9"/>
      <color theme="1"/>
      <name val="Faruma"/>
    </font>
    <font>
      <sz val="9"/>
      <color theme="1"/>
      <name val="Faruma"/>
    </font>
    <font>
      <sz val="10"/>
      <name val="Courier"/>
      <family val="3"/>
    </font>
    <font>
      <b/>
      <sz val="10"/>
      <color theme="1"/>
      <name val="Calibri"/>
      <family val="2"/>
      <scheme val="minor"/>
    </font>
    <font>
      <sz val="10"/>
      <color theme="1"/>
      <name val="Calibri"/>
      <family val="2"/>
      <scheme val="minor"/>
    </font>
    <font>
      <i/>
      <sz val="9"/>
      <color theme="1"/>
      <name val="Calibri"/>
      <family val="2"/>
      <scheme val="minor"/>
    </font>
    <font>
      <i/>
      <sz val="10"/>
      <name val="Calibri"/>
      <family val="2"/>
      <scheme val="minor"/>
    </font>
    <font>
      <b/>
      <sz val="11"/>
      <color theme="1"/>
      <name val="Faruma"/>
    </font>
    <font>
      <b/>
      <sz val="10.5"/>
      <color theme="1"/>
      <name val="Calibri"/>
      <family val="2"/>
    </font>
    <font>
      <b/>
      <sz val="9"/>
      <color theme="1"/>
      <name val="Calibri"/>
      <family val="2"/>
    </font>
    <font>
      <b/>
      <sz val="9"/>
      <color theme="1"/>
      <name val="Calibri"/>
      <family val="2"/>
      <charset val="1"/>
      <scheme val="minor"/>
    </font>
    <font>
      <b/>
      <sz val="10"/>
      <color theme="1"/>
      <name val="Calibri"/>
      <family val="2"/>
    </font>
    <font>
      <b/>
      <sz val="10.5"/>
      <color theme="1"/>
      <name val="Faruma"/>
    </font>
    <font>
      <sz val="10.5"/>
      <color theme="1"/>
      <name val="Faruma"/>
    </font>
    <font>
      <b/>
      <sz val="10.5"/>
      <name val="Faruma"/>
    </font>
    <font>
      <sz val="10.5"/>
      <name val="Faruma"/>
    </font>
    <font>
      <sz val="9"/>
      <color theme="1"/>
      <name val="Calibri"/>
      <family val="2"/>
    </font>
    <font>
      <b/>
      <sz val="10"/>
      <color rgb="FFFF000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diagonal/>
    </border>
    <border>
      <left/>
      <right/>
      <top/>
      <bottom style="thin">
        <color indexed="64"/>
      </bottom>
      <diagonal/>
    </border>
    <border>
      <left/>
      <right/>
      <top style="thin">
        <color indexed="64"/>
      </top>
      <bottom/>
      <diagonal/>
    </border>
    <border>
      <left/>
      <right/>
      <top style="thin">
        <color indexed="64"/>
      </top>
      <bottom style="hair">
        <color theme="1"/>
      </bottom>
      <diagonal/>
    </border>
  </borders>
  <cellStyleXfs count="14">
    <xf numFmtId="0" fontId="0" fillId="0" borderId="0"/>
    <xf numFmtId="0" fontId="4" fillId="0" borderId="1"/>
    <xf numFmtId="164" fontId="7" fillId="0" borderId="1"/>
    <xf numFmtId="43" fontId="2" fillId="0" borderId="1" applyFont="0" applyFill="0" applyBorder="0" applyAlignment="0" applyProtection="0"/>
    <xf numFmtId="0" fontId="7" fillId="0" borderId="1"/>
    <xf numFmtId="43" fontId="2" fillId="0" borderId="1" applyFont="0" applyFill="0" applyBorder="0" applyAlignment="0" applyProtection="0"/>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cellStyleXfs>
  <cellXfs count="41">
    <xf numFmtId="0" fontId="0" fillId="0" borderId="0" xfId="0"/>
    <xf numFmtId="0" fontId="0" fillId="2" borderId="0" xfId="0" applyFill="1"/>
    <xf numFmtId="0" fontId="9" fillId="2" borderId="0" xfId="0" applyFont="1" applyFill="1"/>
    <xf numFmtId="164" fontId="9" fillId="2" borderId="2" xfId="5" applyNumberFormat="1" applyFont="1" applyFill="1" applyBorder="1" applyAlignment="1">
      <alignment horizontal="right" vertical="center"/>
    </xf>
    <xf numFmtId="164" fontId="8" fillId="2" borderId="1" xfId="5" applyNumberFormat="1" applyFont="1" applyFill="1" applyAlignment="1">
      <alignment horizontal="right" vertical="center"/>
    </xf>
    <xf numFmtId="0" fontId="0" fillId="2" borderId="0" xfId="0" applyFill="1" applyAlignment="1">
      <alignment vertical="center"/>
    </xf>
    <xf numFmtId="164" fontId="9" fillId="2" borderId="1" xfId="5" applyNumberFormat="1" applyFont="1" applyFill="1" applyAlignment="1">
      <alignment horizontal="right" vertical="center"/>
    </xf>
    <xf numFmtId="0" fontId="1" fillId="2" borderId="0" xfId="0" applyFont="1" applyFill="1"/>
    <xf numFmtId="0" fontId="16" fillId="2" borderId="2" xfId="0" applyFont="1" applyFill="1" applyBorder="1" applyAlignment="1">
      <alignment vertical="center"/>
    </xf>
    <xf numFmtId="0" fontId="8" fillId="2" borderId="1" xfId="0" applyFont="1" applyFill="1" applyBorder="1" applyAlignment="1">
      <alignment vertical="center"/>
    </xf>
    <xf numFmtId="0" fontId="17" fillId="2" borderId="1" xfId="0" applyFont="1" applyFill="1" applyBorder="1" applyAlignment="1">
      <alignment horizontal="right" vertical="center"/>
    </xf>
    <xf numFmtId="0" fontId="1" fillId="2" borderId="0" xfId="0" applyFont="1" applyFill="1" applyAlignment="1">
      <alignment vertical="center"/>
    </xf>
    <xf numFmtId="0" fontId="9" fillId="2" borderId="1" xfId="0" applyFont="1" applyFill="1" applyBorder="1" applyAlignment="1">
      <alignment horizontal="left" vertical="center" indent="1"/>
    </xf>
    <xf numFmtId="0" fontId="18" fillId="2" borderId="1" xfId="0" applyFont="1" applyFill="1" applyBorder="1" applyAlignment="1">
      <alignment horizontal="right" vertical="center" indent="1"/>
    </xf>
    <xf numFmtId="0" fontId="9" fillId="2" borderId="0" xfId="0" applyFont="1" applyFill="1" applyAlignment="1">
      <alignment horizontal="left" vertical="center" indent="1"/>
    </xf>
    <xf numFmtId="4" fontId="1" fillId="2" borderId="0" xfId="0" applyNumberFormat="1" applyFont="1" applyFill="1" applyAlignment="1">
      <alignment vertical="center"/>
    </xf>
    <xf numFmtId="0" fontId="8" fillId="2" borderId="1" xfId="0" applyFont="1" applyFill="1" applyBorder="1" applyAlignment="1">
      <alignment horizontal="left" vertical="center" indent="1"/>
    </xf>
    <xf numFmtId="0" fontId="19" fillId="2" borderId="1" xfId="0" applyFont="1" applyFill="1" applyBorder="1" applyAlignment="1">
      <alignment horizontal="right" vertical="center" indent="1"/>
    </xf>
    <xf numFmtId="0" fontId="3" fillId="2" borderId="1" xfId="12" applyFont="1" applyFill="1" applyAlignment="1">
      <alignment horizontal="left" vertical="center" indent="3"/>
    </xf>
    <xf numFmtId="0" fontId="20" fillId="2" borderId="1" xfId="13" applyFont="1" applyFill="1" applyAlignment="1">
      <alignment horizontal="left" vertical="center"/>
    </xf>
    <xf numFmtId="0" fontId="20" fillId="2" borderId="1" xfId="0" applyFont="1" applyFill="1" applyBorder="1" applyAlignment="1">
      <alignment horizontal="right" vertical="center" indent="1"/>
    </xf>
    <xf numFmtId="0" fontId="9" fillId="2" borderId="2" xfId="0" applyFont="1" applyFill="1" applyBorder="1" applyAlignment="1">
      <alignment horizontal="left" vertical="center" indent="1"/>
    </xf>
    <xf numFmtId="0" fontId="18" fillId="2" borderId="2" xfId="0" applyFont="1" applyFill="1" applyBorder="1" applyAlignment="1">
      <alignment horizontal="right" vertical="center" indent="1"/>
    </xf>
    <xf numFmtId="166" fontId="6" fillId="2" borderId="1" xfId="4" applyNumberFormat="1" applyFont="1" applyFill="1" applyAlignment="1">
      <alignment horizontal="right" vertical="center"/>
    </xf>
    <xf numFmtId="3" fontId="10" fillId="2" borderId="1" xfId="1" applyNumberFormat="1" applyFont="1" applyFill="1" applyAlignment="1">
      <alignment vertical="center"/>
    </xf>
    <xf numFmtId="166" fontId="10" fillId="2" borderId="1" xfId="2" applyNumberFormat="1" applyFont="1" applyFill="1" applyAlignment="1">
      <alignment horizontal="left" vertical="top"/>
    </xf>
    <xf numFmtId="4" fontId="21" fillId="2" borderId="0" xfId="0" applyNumberFormat="1" applyFont="1" applyFill="1" applyAlignment="1">
      <alignment vertical="top"/>
    </xf>
    <xf numFmtId="0" fontId="21" fillId="2" borderId="0" xfId="0" applyFont="1" applyFill="1"/>
    <xf numFmtId="4" fontId="21" fillId="2" borderId="0" xfId="0" applyNumberFormat="1" applyFont="1" applyFill="1"/>
    <xf numFmtId="4" fontId="1" fillId="2" borderId="0" xfId="0" applyNumberFormat="1" applyFont="1" applyFill="1"/>
    <xf numFmtId="4" fontId="1" fillId="2" borderId="1" xfId="0" applyNumberFormat="1" applyFont="1" applyFill="1" applyBorder="1"/>
    <xf numFmtId="0" fontId="1" fillId="2" borderId="1" xfId="0" applyFont="1" applyFill="1" applyBorder="1"/>
    <xf numFmtId="0" fontId="22" fillId="2" borderId="1" xfId="0" applyFont="1" applyFill="1" applyBorder="1" applyAlignment="1">
      <alignment vertical="top"/>
    </xf>
    <xf numFmtId="3" fontId="12" fillId="2" borderId="1" xfId="1" applyNumberFormat="1" applyFont="1" applyFill="1" applyAlignment="1">
      <alignment horizontal="center" vertical="center" wrapText="1" readingOrder="2"/>
    </xf>
    <xf numFmtId="3" fontId="13" fillId="2" borderId="2" xfId="1" applyNumberFormat="1" applyFont="1" applyFill="1" applyBorder="1" applyAlignment="1">
      <alignment horizontal="center" vertical="top" wrapText="1"/>
    </xf>
    <xf numFmtId="0" fontId="14" fillId="2" borderId="3" xfId="0" applyFont="1" applyFill="1" applyBorder="1" applyAlignment="1">
      <alignment horizontal="left" vertical="center"/>
    </xf>
    <xf numFmtId="0" fontId="14" fillId="2" borderId="2" xfId="0" applyFont="1" applyFill="1" applyBorder="1" applyAlignment="1">
      <alignment horizontal="left" vertical="center"/>
    </xf>
    <xf numFmtId="0" fontId="12" fillId="2" borderId="3"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1" fillId="2" borderId="3" xfId="0" applyFont="1" applyFill="1" applyBorder="1" applyAlignment="1">
      <alignment horizontal="center" vertical="top" wrapText="1"/>
    </xf>
    <xf numFmtId="4" fontId="15" fillId="2" borderId="4" xfId="0" applyNumberFormat="1" applyFont="1" applyFill="1" applyBorder="1" applyAlignment="1">
      <alignment horizontal="center" vertical="center" wrapText="1"/>
    </xf>
  </cellXfs>
  <cellStyles count="14">
    <cellStyle name="Comma 23" xfId="3" xr:uid="{3E5BAF3C-F617-4E2D-A85B-C690E04E58B3}"/>
    <cellStyle name="Comma 3" xfId="5" xr:uid="{6D4A6997-1191-41C6-BFD1-905BCFA15FB4}"/>
    <cellStyle name="Normal" xfId="0" builtinId="0"/>
    <cellStyle name="Normal 10" xfId="7" xr:uid="{06DA859A-5D9A-4216-AE3D-7F80C4883077}"/>
    <cellStyle name="Normal 2" xfId="2" xr:uid="{F2AF85D4-6C8D-4AD8-963A-A6E1AB9E7E54}"/>
    <cellStyle name="Normal 30 2" xfId="6" xr:uid="{C71C314A-D15E-4E30-8A14-8D449AD00B59}"/>
    <cellStyle name="Normal 39" xfId="8" xr:uid="{4F4E8F7A-67E6-4096-8E34-05E38D8ED152}"/>
    <cellStyle name="Normal 40" xfId="9" xr:uid="{033E8D92-629F-4AC2-AC89-1CD1CA9F4E8C}"/>
    <cellStyle name="Normal 41" xfId="10" xr:uid="{5187C0CE-C1F8-4630-ADBD-B30A1ED7A0DC}"/>
    <cellStyle name="Normal 44" xfId="11" xr:uid="{E4C0E057-F35D-4158-B0F8-9AA77ED2402B}"/>
    <cellStyle name="Normal 58" xfId="13" xr:uid="{49593C51-6AD9-47F1-9876-4E87D3F435A6}"/>
    <cellStyle name="Normal 59" xfId="12" xr:uid="{35463A83-6A14-47E2-8F60-A12790F7E977}"/>
    <cellStyle name="Normal_3 Population." xfId="4" xr:uid="{60B37FA7-ED51-43F8-8472-47540F99DBE1}"/>
    <cellStyle name="Normal_II-15(Population) 2" xfId="1" xr:uid="{95EBC99F-8B2B-487D-886D-8D6969A801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8\st4\Dissemination\Publications\Statistical%20Year%20Book\YEARBOOK%202023\RECEIVED\18.%20PENSION%20AND%20SOCIAL%20PROTECTION%20-%20NSPA%20&amp;%20Aasandha.xlsx" TargetMode="External"/><Relationship Id="rId1" Type="http://schemas.openxmlformats.org/officeDocument/2006/relationships/externalLinkPath" Target="/Dissemination/Publications/Statistical%20Year%20Book/YEARBOOK%202023/RECEIVED/18.%20PENSION%20AND%20SOCIAL%20PROTECTION%20-%20NSPA%20&amp;%20Aasand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8.18"/>
      <sheetName val="18.19"/>
      <sheetName val="18.20"/>
      <sheetName val="18.21"/>
      <sheetName val="18.22"/>
      <sheetName val="18.23"/>
      <sheetName val="18.24"/>
      <sheetName val="18.25"/>
      <sheetName val="18.26"/>
      <sheetName val="18.27"/>
    </sheetNames>
    <sheetDataSet>
      <sheetData sheetId="0"/>
      <sheetData sheetId="1"/>
      <sheetData sheetId="2"/>
      <sheetData sheetId="3">
        <row r="7">
          <cell r="A7" t="str">
            <v xml:space="preserve">Male' </v>
          </cell>
          <cell r="B7">
            <v>1630627599.4917998</v>
          </cell>
        </row>
        <row r="8">
          <cell r="A8" t="str">
            <v>Atolls</v>
          </cell>
          <cell r="B8">
            <v>870548839.8180002</v>
          </cell>
        </row>
        <row r="9">
          <cell r="A9" t="str">
            <v>Overseas</v>
          </cell>
          <cell r="B9">
            <v>321919608.7554</v>
          </cell>
        </row>
        <row r="11">
          <cell r="X11">
            <v>2016</v>
          </cell>
          <cell r="Y11">
            <v>2017</v>
          </cell>
          <cell r="Z11">
            <v>2018</v>
          </cell>
          <cell r="AA11">
            <v>2019</v>
          </cell>
          <cell r="AB11">
            <v>2020</v>
          </cell>
          <cell r="AC11">
            <v>2021</v>
          </cell>
        </row>
        <row r="12">
          <cell r="U12" t="str">
            <v>Republic</v>
          </cell>
          <cell r="X12">
            <v>1675199187.0308001</v>
          </cell>
          <cell r="Y12">
            <v>1797290685.4405</v>
          </cell>
          <cell r="Z12">
            <v>2164672441.0613999</v>
          </cell>
          <cell r="AA12">
            <v>2433716952.1484995</v>
          </cell>
          <cell r="AB12">
            <v>2014669790.0487001</v>
          </cell>
          <cell r="AC12">
            <v>2823096048.0652003</v>
          </cell>
        </row>
        <row r="13">
          <cell r="U13" t="str">
            <v xml:space="preserve">Male' </v>
          </cell>
          <cell r="X13">
            <v>899761456.92000008</v>
          </cell>
          <cell r="Y13">
            <v>1040187042.5204999</v>
          </cell>
          <cell r="Z13">
            <v>1255240833.9584999</v>
          </cell>
          <cell r="AA13">
            <v>1488868041.2019994</v>
          </cell>
          <cell r="AB13">
            <v>1164428500.4760997</v>
          </cell>
          <cell r="AC13">
            <v>1630627599.4917998</v>
          </cell>
        </row>
        <row r="14">
          <cell r="U14" t="str">
            <v>Atolls</v>
          </cell>
          <cell r="X14">
            <v>552084045.86000001</v>
          </cell>
          <cell r="Y14">
            <v>582040521.91999996</v>
          </cell>
          <cell r="Z14">
            <v>642497891.10289991</v>
          </cell>
          <cell r="AA14">
            <v>665276794.77769983</v>
          </cell>
          <cell r="AB14">
            <v>725519558.47500014</v>
          </cell>
          <cell r="AC14">
            <v>870548839.8180002</v>
          </cell>
        </row>
        <row r="15">
          <cell r="U15" t="str">
            <v>Overseas</v>
          </cell>
          <cell r="X15">
            <v>223353684.25080001</v>
          </cell>
          <cell r="Y15">
            <v>175063121</v>
          </cell>
          <cell r="Z15">
            <v>266933716</v>
          </cell>
          <cell r="AA15">
            <v>279572116.1688</v>
          </cell>
          <cell r="AB15">
            <v>124721731.0976</v>
          </cell>
          <cell r="AC15">
            <v>321919608.7554</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D30C0-F648-4003-B102-AECCE7374FA6}">
  <sheetPr>
    <tabColor rgb="FF92D050"/>
  </sheetPr>
  <dimension ref="A1:Q30"/>
  <sheetViews>
    <sheetView tabSelected="1" zoomScaleNormal="100" workbookViewId="0">
      <selection activeCell="I22" sqref="I22"/>
    </sheetView>
  </sheetViews>
  <sheetFormatPr defaultColWidth="9.140625" defaultRowHeight="15" x14ac:dyDescent="0.25"/>
  <cols>
    <col min="1" max="1" width="41.5703125" style="7" customWidth="1"/>
    <col min="2" max="2" width="16.140625" style="7" hidden="1" customWidth="1"/>
    <col min="3" max="4" width="14" style="29" hidden="1" customWidth="1"/>
    <col min="5" max="13" width="14" style="29" customWidth="1"/>
    <col min="14" max="14" width="58" style="7" customWidth="1"/>
    <col min="15" max="15" width="13.140625" style="7" customWidth="1"/>
    <col min="16" max="16" width="9.140625" style="7"/>
    <col min="17" max="17" width="13.85546875" style="7" bestFit="1" customWidth="1"/>
    <col min="18" max="16384" width="9.140625" style="7"/>
  </cols>
  <sheetData>
    <row r="1" spans="1:17" ht="21" x14ac:dyDescent="0.25">
      <c r="A1" s="33" t="s">
        <v>33</v>
      </c>
      <c r="B1" s="33"/>
      <c r="C1" s="33"/>
      <c r="D1" s="33"/>
      <c r="E1" s="33"/>
      <c r="F1" s="33"/>
      <c r="G1" s="33"/>
      <c r="H1" s="33"/>
      <c r="I1" s="33"/>
      <c r="J1" s="33"/>
      <c r="K1" s="33"/>
      <c r="L1" s="33"/>
      <c r="M1" s="33"/>
      <c r="N1" s="33"/>
    </row>
    <row r="2" spans="1:17" ht="23.25" customHeight="1" x14ac:dyDescent="0.25">
      <c r="A2" s="34" t="s">
        <v>34</v>
      </c>
      <c r="B2" s="34"/>
      <c r="C2" s="34"/>
      <c r="D2" s="34"/>
      <c r="E2" s="34"/>
      <c r="F2" s="34"/>
      <c r="G2" s="34"/>
      <c r="H2" s="34"/>
      <c r="I2" s="34"/>
      <c r="J2" s="34"/>
      <c r="K2" s="34"/>
      <c r="L2" s="34"/>
      <c r="M2" s="34"/>
      <c r="N2" s="34"/>
    </row>
    <row r="3" spans="1:17" ht="26.25" customHeight="1" x14ac:dyDescent="0.25">
      <c r="A3" s="35" t="s">
        <v>3</v>
      </c>
      <c r="B3" s="40" t="s">
        <v>4</v>
      </c>
      <c r="C3" s="40"/>
      <c r="D3" s="40"/>
      <c r="E3" s="40"/>
      <c r="F3" s="40"/>
      <c r="G3" s="40"/>
      <c r="H3" s="40"/>
      <c r="I3" s="40"/>
      <c r="J3" s="40"/>
      <c r="K3" s="40"/>
      <c r="L3" s="40"/>
      <c r="M3" s="40"/>
      <c r="N3" s="37" t="s">
        <v>5</v>
      </c>
    </row>
    <row r="4" spans="1:17" s="2" customFormat="1" ht="12.75" x14ac:dyDescent="0.2">
      <c r="A4" s="36"/>
      <c r="B4" s="8">
        <v>2011</v>
      </c>
      <c r="C4" s="8">
        <v>2012</v>
      </c>
      <c r="D4" s="8">
        <v>2013</v>
      </c>
      <c r="E4" s="8">
        <v>2014</v>
      </c>
      <c r="F4" s="8">
        <v>2015</v>
      </c>
      <c r="G4" s="8">
        <v>2016</v>
      </c>
      <c r="H4" s="8">
        <v>2017</v>
      </c>
      <c r="I4" s="8">
        <v>2018</v>
      </c>
      <c r="J4" s="8">
        <v>2019</v>
      </c>
      <c r="K4" s="8">
        <v>2020</v>
      </c>
      <c r="L4" s="8">
        <v>2021</v>
      </c>
      <c r="M4" s="8">
        <v>2022</v>
      </c>
      <c r="N4" s="38"/>
    </row>
    <row r="5" spans="1:17" s="11" customFormat="1" ht="19.5" x14ac:dyDescent="0.25">
      <c r="A5" s="9" t="s">
        <v>1</v>
      </c>
      <c r="B5" s="4">
        <f t="shared" ref="B5:D5" si="0">SUM(B6:B18)</f>
        <v>212673291.11021137</v>
      </c>
      <c r="C5" s="4">
        <f t="shared" si="0"/>
        <v>930532145</v>
      </c>
      <c r="D5" s="4">
        <f t="shared" si="0"/>
        <v>730301988.74000394</v>
      </c>
      <c r="E5" s="4">
        <f>SUM(E6:E16)</f>
        <v>1063054680.1289001</v>
      </c>
      <c r="F5" s="4">
        <f>SUM(F6:F18)</f>
        <v>1400609841.9157999</v>
      </c>
      <c r="G5" s="4">
        <f>SUM(G6:G18)</f>
        <v>1675199186.7768998</v>
      </c>
      <c r="H5" s="4">
        <f>SUM(H6:H18)</f>
        <v>1797290685.4334998</v>
      </c>
      <c r="I5" s="4">
        <f>SUM(I6:I16)</f>
        <v>2164672440.9014001</v>
      </c>
      <c r="J5" s="4">
        <f>SUM(J6:J16)</f>
        <v>2433716952.1480007</v>
      </c>
      <c r="K5" s="4">
        <f>K6+K7+K8+K9+K10+K13+K14+K16</f>
        <v>2014669790.0487001</v>
      </c>
      <c r="L5" s="4">
        <f>L6+L7+L8+L9+L10+L14+L16</f>
        <v>2282636912.6890001</v>
      </c>
      <c r="M5" s="4">
        <f>M6+M7+M8+M9+M10+M14+M16+M13</f>
        <v>2823096048.0651999</v>
      </c>
      <c r="N5" s="10" t="s">
        <v>0</v>
      </c>
    </row>
    <row r="6" spans="1:17" s="11" customFormat="1" ht="19.5" x14ac:dyDescent="0.25">
      <c r="A6" s="12" t="s">
        <v>6</v>
      </c>
      <c r="B6" s="6">
        <v>76552839.618887112</v>
      </c>
      <c r="C6" s="6">
        <v>542798715</v>
      </c>
      <c r="D6" s="6">
        <v>358842048</v>
      </c>
      <c r="E6" s="6">
        <v>457978292.29900002</v>
      </c>
      <c r="F6" s="6">
        <v>616252278.55999994</v>
      </c>
      <c r="G6" s="6">
        <v>741101647.34019995</v>
      </c>
      <c r="H6" s="6">
        <v>792942707.92209995</v>
      </c>
      <c r="I6" s="6">
        <v>940356931.62420011</v>
      </c>
      <c r="J6" s="6">
        <v>1089427281.8606</v>
      </c>
      <c r="K6" s="6">
        <v>830873381.62039995</v>
      </c>
      <c r="L6" s="6">
        <v>975581052.47979999</v>
      </c>
      <c r="M6" s="6">
        <v>1230340544.8044</v>
      </c>
      <c r="N6" s="13" t="s">
        <v>7</v>
      </c>
    </row>
    <row r="7" spans="1:17" s="11" customFormat="1" ht="19.5" x14ac:dyDescent="0.25">
      <c r="A7" s="12" t="s">
        <v>8</v>
      </c>
      <c r="B7" s="6">
        <v>56966349.493858904</v>
      </c>
      <c r="C7" s="6">
        <v>186005894</v>
      </c>
      <c r="D7" s="6">
        <v>152115805</v>
      </c>
      <c r="E7" s="6">
        <v>241051042.8951</v>
      </c>
      <c r="F7" s="6">
        <v>309109177.51999998</v>
      </c>
      <c r="G7" s="6">
        <v>341829709.91359997</v>
      </c>
      <c r="H7" s="6">
        <v>345179817.91179997</v>
      </c>
      <c r="I7" s="6">
        <v>410945636.96390003</v>
      </c>
      <c r="J7" s="6">
        <v>442907382.38810003</v>
      </c>
      <c r="K7" s="6">
        <v>316098329.12330002</v>
      </c>
      <c r="L7" s="6">
        <v>332323173.37620002</v>
      </c>
      <c r="M7" s="6">
        <v>433039769.34780002</v>
      </c>
      <c r="N7" s="13" t="s">
        <v>9</v>
      </c>
    </row>
    <row r="8" spans="1:17" s="11" customFormat="1" ht="19.5" x14ac:dyDescent="0.25">
      <c r="A8" s="14" t="s">
        <v>10</v>
      </c>
      <c r="B8" s="6">
        <f>19+52853747.0612086</f>
        <v>52853766.061208598</v>
      </c>
      <c r="C8" s="6">
        <v>138378283</v>
      </c>
      <c r="D8" s="6">
        <v>153659227.365554</v>
      </c>
      <c r="E8" s="6">
        <v>221737345.31999999</v>
      </c>
      <c r="F8" s="6">
        <v>318890471.87</v>
      </c>
      <c r="G8" s="6">
        <v>427478177.30970001</v>
      </c>
      <c r="H8" s="6">
        <v>515631590.76959997</v>
      </c>
      <c r="I8" s="6">
        <v>642262006.27949989</v>
      </c>
      <c r="J8" s="6">
        <v>726294117.07310009</v>
      </c>
      <c r="K8" s="6">
        <v>722552654.54500008</v>
      </c>
      <c r="L8" s="6">
        <v>817669419.49300003</v>
      </c>
      <c r="M8" s="6">
        <v>923713550.80799997</v>
      </c>
      <c r="N8" s="13" t="s">
        <v>11</v>
      </c>
      <c r="Q8" s="15"/>
    </row>
    <row r="9" spans="1:17" s="11" customFormat="1" ht="19.5" x14ac:dyDescent="0.25">
      <c r="A9" s="14" t="s">
        <v>12</v>
      </c>
      <c r="B9" s="6">
        <v>11795556.6332568</v>
      </c>
      <c r="C9" s="6">
        <v>26140297</v>
      </c>
      <c r="D9" s="6">
        <v>24841950.904449899</v>
      </c>
      <c r="E9" s="6">
        <v>29752803.379999999</v>
      </c>
      <c r="F9" s="6">
        <v>36724829.030000001</v>
      </c>
      <c r="G9" s="6">
        <v>43797163.390000001</v>
      </c>
      <c r="H9" s="6">
        <v>44291494.829999998</v>
      </c>
      <c r="I9" s="6">
        <v>50577201.25</v>
      </c>
      <c r="J9" s="6">
        <v>40346634.729999997</v>
      </c>
      <c r="K9" s="6">
        <v>30161234.57</v>
      </c>
      <c r="L9" s="6">
        <v>34293539.329999998</v>
      </c>
      <c r="M9" s="6">
        <v>74528431.034999996</v>
      </c>
      <c r="N9" s="13" t="s">
        <v>13</v>
      </c>
      <c r="Q9" s="15"/>
    </row>
    <row r="10" spans="1:17" s="11" customFormat="1" ht="19.5" x14ac:dyDescent="0.25">
      <c r="A10" s="16" t="s">
        <v>14</v>
      </c>
      <c r="B10" s="4">
        <v>5856988.8499999903</v>
      </c>
      <c r="C10" s="4">
        <v>18017991</v>
      </c>
      <c r="D10" s="4">
        <v>19691381.16</v>
      </c>
      <c r="E10" s="4">
        <v>28912582.77</v>
      </c>
      <c r="F10" s="4">
        <v>33979840.740000002</v>
      </c>
      <c r="G10" s="4">
        <v>36732648.099999994</v>
      </c>
      <c r="H10" s="4">
        <v>31235071.669999998</v>
      </c>
      <c r="I10" s="4">
        <v>40666070.459999993</v>
      </c>
      <c r="J10" s="4">
        <v>46296356.609999999</v>
      </c>
      <c r="K10" s="4">
        <v>58754887.590000004</v>
      </c>
      <c r="L10" s="4">
        <f>L11+L12</f>
        <v>46969926.050000042</v>
      </c>
      <c r="M10" s="4">
        <f>M11+M12</f>
        <v>47487173.510000005</v>
      </c>
      <c r="N10" s="17" t="s">
        <v>15</v>
      </c>
    </row>
    <row r="11" spans="1:17" s="11" customFormat="1" ht="19.5" x14ac:dyDescent="0.25">
      <c r="A11" s="18" t="s">
        <v>16</v>
      </c>
      <c r="B11" s="6"/>
      <c r="C11" s="6"/>
      <c r="D11" s="6"/>
      <c r="E11" s="6">
        <v>0</v>
      </c>
      <c r="F11" s="6">
        <v>0</v>
      </c>
      <c r="G11" s="6">
        <v>0</v>
      </c>
      <c r="H11" s="6">
        <v>0</v>
      </c>
      <c r="I11" s="6">
        <v>0</v>
      </c>
      <c r="J11" s="6">
        <v>0</v>
      </c>
      <c r="K11" s="6">
        <v>20773359.949999999</v>
      </c>
      <c r="L11" s="6">
        <v>20980445.850000039</v>
      </c>
      <c r="M11" s="6">
        <v>23081568.279999997</v>
      </c>
      <c r="N11" s="19" t="s">
        <v>17</v>
      </c>
    </row>
    <row r="12" spans="1:17" s="11" customFormat="1" ht="19.5" x14ac:dyDescent="0.25">
      <c r="A12" s="18" t="s">
        <v>18</v>
      </c>
      <c r="B12" s="6"/>
      <c r="C12" s="6"/>
      <c r="D12" s="6"/>
      <c r="E12" s="6">
        <v>0</v>
      </c>
      <c r="F12" s="6">
        <v>0</v>
      </c>
      <c r="G12" s="6">
        <v>0</v>
      </c>
      <c r="H12" s="6">
        <v>0</v>
      </c>
      <c r="I12" s="6">
        <v>0</v>
      </c>
      <c r="J12" s="6">
        <v>0</v>
      </c>
      <c r="K12" s="6">
        <v>37981527.640000001</v>
      </c>
      <c r="L12" s="6">
        <v>25989480.200000003</v>
      </c>
      <c r="M12" s="6">
        <v>24405605.230000004</v>
      </c>
      <c r="N12" s="19" t="s">
        <v>19</v>
      </c>
    </row>
    <row r="13" spans="1:17" s="11" customFormat="1" ht="19.5" x14ac:dyDescent="0.25">
      <c r="A13" s="12" t="s">
        <v>20</v>
      </c>
      <c r="B13" s="6">
        <v>1807798.1729999899</v>
      </c>
      <c r="C13" s="6">
        <v>4318216</v>
      </c>
      <c r="D13" s="6">
        <v>5262395.2199999895</v>
      </c>
      <c r="E13" s="6">
        <v>4354880.8285999997</v>
      </c>
      <c r="F13" s="6">
        <v>1597653.1602</v>
      </c>
      <c r="G13" s="6">
        <v>2087098.2034</v>
      </c>
      <c r="H13" s="6">
        <v>2785785.32</v>
      </c>
      <c r="I13" s="6">
        <v>3958546.0537999999</v>
      </c>
      <c r="J13" s="6">
        <v>4011938.9361999999</v>
      </c>
      <c r="K13" s="6">
        <v>12753069.529999999</v>
      </c>
      <c r="L13" s="6">
        <v>9674297.1666999999</v>
      </c>
      <c r="M13" s="6">
        <v>9961600</v>
      </c>
      <c r="N13" s="20" t="s">
        <v>21</v>
      </c>
    </row>
    <row r="14" spans="1:17" s="11" customFormat="1" ht="19.5" x14ac:dyDescent="0.25">
      <c r="A14" s="12" t="s">
        <v>22</v>
      </c>
      <c r="B14" s="6">
        <v>6839992.2800000003</v>
      </c>
      <c r="C14" s="6">
        <v>14872749</v>
      </c>
      <c r="D14" s="6">
        <v>15889181.09</v>
      </c>
      <c r="E14" s="6">
        <v>25939088.800000001</v>
      </c>
      <c r="F14" s="6">
        <v>22435986.039999999</v>
      </c>
      <c r="G14" s="6">
        <v>33165876.93</v>
      </c>
      <c r="H14" s="6">
        <v>26149755.969999999</v>
      </c>
      <c r="I14" s="6">
        <v>35443183.07</v>
      </c>
      <c r="J14" s="6">
        <v>36543788</v>
      </c>
      <c r="K14" s="6">
        <v>27752269.41</v>
      </c>
      <c r="L14" s="6">
        <v>34454812.159999996</v>
      </c>
      <c r="M14" s="6">
        <v>38429204.559999995</v>
      </c>
      <c r="N14" s="20" t="s">
        <v>23</v>
      </c>
    </row>
    <row r="15" spans="1:17" s="11" customFormat="1" ht="19.5" x14ac:dyDescent="0.25">
      <c r="A15" s="12" t="s">
        <v>24</v>
      </c>
      <c r="B15" s="6" t="s">
        <v>2</v>
      </c>
      <c r="C15" s="6" t="s">
        <v>2</v>
      </c>
      <c r="D15" s="6" t="s">
        <v>2</v>
      </c>
      <c r="E15" s="6">
        <v>1563</v>
      </c>
      <c r="F15" s="6">
        <v>7861.8544000000002</v>
      </c>
      <c r="G15" s="6">
        <v>36891.79</v>
      </c>
      <c r="H15" s="6">
        <v>30</v>
      </c>
      <c r="I15" s="6">
        <v>0</v>
      </c>
      <c r="J15" s="6">
        <v>0</v>
      </c>
      <c r="K15" s="6">
        <v>0</v>
      </c>
      <c r="L15" s="6">
        <v>0</v>
      </c>
      <c r="M15" s="6">
        <v>0</v>
      </c>
      <c r="N15" s="20" t="s">
        <v>25</v>
      </c>
      <c r="Q15" s="15"/>
    </row>
    <row r="16" spans="1:17" s="11" customFormat="1" ht="19.5" x14ac:dyDescent="0.25">
      <c r="A16" s="21" t="s">
        <v>26</v>
      </c>
      <c r="B16" s="3" t="s">
        <v>2</v>
      </c>
      <c r="C16" s="3" t="s">
        <v>2</v>
      </c>
      <c r="D16" s="3" t="s">
        <v>2</v>
      </c>
      <c r="E16" s="3">
        <v>53327080.836199999</v>
      </c>
      <c r="F16" s="3">
        <v>61611743.141199999</v>
      </c>
      <c r="G16" s="3">
        <v>48969973.799999997</v>
      </c>
      <c r="H16" s="3">
        <v>39074431.039999999</v>
      </c>
      <c r="I16" s="3">
        <v>40462865.200000003</v>
      </c>
      <c r="J16" s="3">
        <v>47889452.549999997</v>
      </c>
      <c r="K16" s="3">
        <v>15723963.66</v>
      </c>
      <c r="L16" s="3">
        <v>41344989.799999997</v>
      </c>
      <c r="M16" s="3">
        <v>65595774.000000082</v>
      </c>
      <c r="N16" s="22" t="s">
        <v>27</v>
      </c>
      <c r="Q16" s="5"/>
    </row>
    <row r="17" spans="1:17" s="11" customFormat="1" ht="17.25" x14ac:dyDescent="0.25">
      <c r="A17" s="39" t="s">
        <v>28</v>
      </c>
      <c r="B17" s="39"/>
      <c r="C17" s="39"/>
      <c r="D17" s="39"/>
      <c r="E17" s="39"/>
      <c r="F17" s="39"/>
      <c r="G17" s="39"/>
      <c r="H17" s="39"/>
      <c r="I17" s="39"/>
      <c r="J17" s="39"/>
      <c r="K17" s="15"/>
      <c r="L17" s="15"/>
      <c r="M17" s="15"/>
      <c r="N17" s="23" t="s">
        <v>29</v>
      </c>
    </row>
    <row r="18" spans="1:17" ht="17.25" x14ac:dyDescent="0.25">
      <c r="A18" s="24" t="s">
        <v>30</v>
      </c>
      <c r="B18" s="25"/>
      <c r="C18" s="26"/>
      <c r="D18" s="26"/>
      <c r="E18" s="26"/>
      <c r="F18" s="26"/>
      <c r="G18" s="26"/>
      <c r="H18" s="26"/>
      <c r="I18" s="26"/>
      <c r="J18" s="26"/>
      <c r="K18" s="26"/>
      <c r="L18" s="26"/>
      <c r="M18" s="26"/>
      <c r="N18" s="23" t="s">
        <v>31</v>
      </c>
      <c r="Q18" s="11"/>
    </row>
    <row r="19" spans="1:17" ht="17.25" x14ac:dyDescent="0.25">
      <c r="A19" s="25" t="s">
        <v>32</v>
      </c>
      <c r="B19" s="27"/>
      <c r="C19" s="28"/>
      <c r="D19" s="28"/>
      <c r="E19" s="28"/>
      <c r="F19" s="28"/>
      <c r="G19" s="28"/>
      <c r="H19" s="28"/>
      <c r="I19" s="28"/>
      <c r="J19" s="28"/>
      <c r="K19" s="28"/>
      <c r="L19" s="28"/>
      <c r="M19" s="28"/>
      <c r="N19" s="23"/>
      <c r="Q19" s="1"/>
    </row>
    <row r="21" spans="1:17" ht="23.25" customHeight="1" x14ac:dyDescent="0.25">
      <c r="Q21" s="15"/>
    </row>
    <row r="22" spans="1:17" ht="23.25" customHeight="1" x14ac:dyDescent="0.25">
      <c r="E22" s="30"/>
      <c r="F22" s="31"/>
      <c r="G22" s="30"/>
      <c r="H22" s="30"/>
      <c r="Q22" s="29"/>
    </row>
    <row r="23" spans="1:17" ht="23.25" customHeight="1" x14ac:dyDescent="0.25">
      <c r="E23" s="30"/>
      <c r="F23" s="32"/>
      <c r="G23" s="30"/>
      <c r="H23" s="30"/>
    </row>
    <row r="24" spans="1:17" ht="23.25" customHeight="1" x14ac:dyDescent="0.25">
      <c r="E24" s="30"/>
      <c r="F24" s="32"/>
      <c r="G24" s="30"/>
      <c r="H24" s="30"/>
    </row>
    <row r="25" spans="1:17" ht="23.25" customHeight="1" x14ac:dyDescent="0.25">
      <c r="E25" s="30"/>
      <c r="F25" s="32"/>
      <c r="G25" s="30"/>
      <c r="H25" s="30"/>
    </row>
    <row r="26" spans="1:17" ht="23.25" customHeight="1" x14ac:dyDescent="0.25">
      <c r="E26" s="30"/>
      <c r="F26" s="32"/>
      <c r="G26" s="30"/>
      <c r="H26" s="30"/>
    </row>
    <row r="27" spans="1:17" ht="23.25" customHeight="1" x14ac:dyDescent="0.25">
      <c r="E27" s="30"/>
      <c r="F27" s="30"/>
      <c r="G27" s="30"/>
      <c r="H27" s="30"/>
    </row>
    <row r="28" spans="1:17" ht="23.25" customHeight="1" x14ac:dyDescent="0.25">
      <c r="E28" s="30"/>
      <c r="F28" s="30"/>
      <c r="G28" s="30"/>
      <c r="H28" s="30"/>
    </row>
    <row r="29" spans="1:17" ht="23.25" customHeight="1" x14ac:dyDescent="0.25">
      <c r="E29" s="30"/>
      <c r="F29" s="30"/>
      <c r="G29" s="30"/>
      <c r="H29" s="30"/>
    </row>
    <row r="30" spans="1:17" ht="23.25" customHeight="1" x14ac:dyDescent="0.25">
      <c r="E30" s="30"/>
      <c r="F30" s="30"/>
      <c r="G30" s="30"/>
      <c r="H30" s="30"/>
    </row>
  </sheetData>
  <mergeCells count="6">
    <mergeCell ref="A1:N1"/>
    <mergeCell ref="A2:N2"/>
    <mergeCell ref="A3:A4"/>
    <mergeCell ref="N3:N4"/>
    <mergeCell ref="A17:J17"/>
    <mergeCell ref="B3:M3"/>
  </mergeCells>
  <pageMargins left="0.7" right="0.7" top="0.75" bottom="0.75" header="0.3" footer="0.3"/>
  <pageSetup paperSize="9" scale="31" orientation="portrait" r:id="rId1"/>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18.24</vt:lpstr>
      <vt:lpstr>'18.24'!Print_Area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Fathimath Shifaza</dc:creator>
  <cp:lastModifiedBy>Fathimath Shifaza</cp:lastModifiedBy>
  <cp:lastPrinted>2023-07-05T05:13:24Z</cp:lastPrinted>
  <dcterms:modified xsi:type="dcterms:W3CDTF">2023-07-05T05:15:16Z</dcterms:modified>
</cp:coreProperties>
</file>