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Pension and Social Protection\"/>
    </mc:Choice>
  </mc:AlternateContent>
  <xr:revisionPtr revIDLastSave="0" documentId="13_ncr:1_{9C4EC99F-E086-4B3E-81C5-5FB2A505327C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18.2" sheetId="2" r:id="rId1"/>
  </sheets>
  <definedNames>
    <definedName name="_xlnm.Print_Area" localSheetId="0">'18.2'!$A$1:$K$38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7" i="2" l="1"/>
  <c r="V27" i="2" s="1"/>
  <c r="X27" i="2"/>
  <c r="U27" i="2" s="1"/>
  <c r="W27" i="2"/>
  <c r="T27" i="2" s="1"/>
  <c r="S27" i="2"/>
  <c r="U26" i="2"/>
  <c r="T26" i="2"/>
  <c r="S26" i="2"/>
  <c r="U25" i="2"/>
  <c r="T25" i="2"/>
  <c r="S25" i="2"/>
  <c r="S24" i="2"/>
  <c r="J8" i="2"/>
  <c r="Y25" i="2" s="1"/>
  <c r="V25" i="2" s="1"/>
  <c r="I8" i="2"/>
  <c r="H8" i="2"/>
  <c r="G8" i="2"/>
  <c r="Y26" i="2" s="1"/>
  <c r="V26" i="2" s="1"/>
  <c r="F8" i="2"/>
  <c r="E8" i="2"/>
  <c r="D8" i="2"/>
  <c r="Y24" i="2" s="1"/>
  <c r="V24" i="2" s="1"/>
  <c r="C8" i="2"/>
  <c r="X24" i="2" s="1"/>
  <c r="U24" i="2" s="1"/>
  <c r="B8" i="2"/>
  <c r="W24" i="2" s="1"/>
  <c r="T24" i="2" l="1"/>
  <c r="W28" i="2"/>
  <c r="X28" i="2"/>
  <c r="Y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2" authorId="0" shapeId="0" xr:uid="{00000000-0006-0000-0100-000001000000}">
      <text>
        <r>
          <rPr>
            <sz val="11"/>
            <color rgb="FF000000"/>
            <rFont val="Calibri"/>
            <family val="2"/>
            <scheme val="minor"/>
          </rPr>
          <t xml:space="preserve">
REVISED</t>
        </r>
      </text>
    </comment>
  </commentList>
</comments>
</file>

<file path=xl/sharedStrings.xml><?xml version="1.0" encoding="utf-8"?>
<sst xmlns="http://schemas.openxmlformats.org/spreadsheetml/2006/main" count="41" uniqueCount="41">
  <si>
    <t>ޖުމްލަ</t>
  </si>
  <si>
    <t>Total</t>
  </si>
  <si>
    <t>އަސާސީ ޕެންޝަން</t>
  </si>
  <si>
    <t>ރިޓަޔަރމަންޓް ޕެންޝަން</t>
  </si>
  <si>
    <t>އެހެނިހެން ޕެންޝަން</t>
  </si>
  <si>
    <t>Source: Maldives Pension Administration</t>
  </si>
  <si>
    <t>މަޢުލޫމާތު ދެއްވި ފަރާތް: މޯލްޑިވްސް ޕެންޝަން އެޑްމިނިސްޓްރޭޝަން</t>
  </si>
  <si>
    <t>(In MVR)</t>
  </si>
  <si>
    <t>Month</t>
  </si>
  <si>
    <t>މަސް</t>
  </si>
  <si>
    <t>Basic pension</t>
  </si>
  <si>
    <t>Retirement  pension</t>
  </si>
  <si>
    <t>Other  pension</t>
  </si>
  <si>
    <t>Jan</t>
  </si>
  <si>
    <t>ޖެނުއަރީ</t>
  </si>
  <si>
    <t>Feb</t>
  </si>
  <si>
    <t>ފެބްރުއަރީ</t>
  </si>
  <si>
    <t>Mar</t>
  </si>
  <si>
    <t>މާޗް</t>
  </si>
  <si>
    <t>Apr</t>
  </si>
  <si>
    <t>އޭޕްރީލް</t>
  </si>
  <si>
    <t>May</t>
  </si>
  <si>
    <t>މެއި</t>
  </si>
  <si>
    <t>Jun</t>
  </si>
  <si>
    <t>ޖޫން</t>
  </si>
  <si>
    <t>Jul</t>
  </si>
  <si>
    <t>ޖުލައި</t>
  </si>
  <si>
    <t>Aug</t>
  </si>
  <si>
    <t>އޮގަސްޓް</t>
  </si>
  <si>
    <t>Sep</t>
  </si>
  <si>
    <t>ސެޕްޓެމްބަރ</t>
  </si>
  <si>
    <t>Oct</t>
  </si>
  <si>
    <t>އޮކްޓޫބަރ</t>
  </si>
  <si>
    <t>Nov</t>
  </si>
  <si>
    <t>ނޮވެމްބަރ</t>
  </si>
  <si>
    <t>Dec</t>
  </si>
  <si>
    <t>ޑިސެމްބަރ</t>
  </si>
  <si>
    <t>Note: Senior Citizen Allowance was introduced in February 2014 and discontinued in March 2019.</t>
  </si>
  <si>
    <t xml:space="preserve">ސީނިއަރ ސިޓިޒަން އެލަވަންސް ސްކީމް ތަޢާރަފުކުރެވިފައިވާ ފެބްރުއަރީ 2014 ގައެވެ. އަދި މާރޗް 2019 ގައި ވަނީ ހުއްޓާލާފައެވެ.  </t>
  </si>
  <si>
    <t>TABLE   18.2: MONTHLY PENSION PAYOUTS BY SCHEME, 2020- 2022</t>
  </si>
  <si>
    <t>ތާވަލު 18.2: އެކި މަސްމަހު ޕެންޝަންގެ ގޮތުގައި ސްކީމްތަކުން ދެވުނު މިންވަރު، 2020 - 2022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</si>
</sst>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4" x14ac:knownFonts="1">
    <font>
      <sz val="11"/>
      <color rgb="FF000000"/>
      <name val="Calibri"/>
      <scheme val="minor"/>
    </font>
    <font>
      <b/>
      <sz val="11"/>
      <color rgb="FF000000"/>
      <name val="Faruma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Faruma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262626"/>
      <name val="Calibri"/>
      <family val="2"/>
    </font>
    <font>
      <i/>
      <sz val="9"/>
      <color rgb="FF000000"/>
      <name val="Calibri"/>
      <family val="2"/>
    </font>
    <font>
      <sz val="9"/>
      <color rgb="FF000000"/>
      <name val="Faruma"/>
    </font>
    <font>
      <sz val="8"/>
      <color rgb="FF000000"/>
      <name val="Faruma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9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164" fontId="3" fillId="2" borderId="4" xfId="0" applyNumberFormat="1" applyFont="1" applyFill="1" applyBorder="1"/>
    <xf numFmtId="0" fontId="1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14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/>
    <xf numFmtId="3" fontId="6" fillId="2" borderId="4" xfId="0" applyNumberFormat="1" applyFont="1" applyFill="1" applyBorder="1" applyAlignment="1">
      <alignment horizontal="center"/>
    </xf>
    <xf numFmtId="0" fontId="7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left" vertical="center"/>
    </xf>
    <xf numFmtId="3" fontId="3" fillId="2" borderId="9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6" fillId="2" borderId="4" xfId="0" applyFont="1" applyFill="1" applyBorder="1"/>
    <xf numFmtId="3" fontId="6" fillId="2" borderId="4" xfId="0" applyNumberFormat="1" applyFont="1" applyFill="1" applyBorder="1"/>
    <xf numFmtId="0" fontId="10" fillId="2" borderId="4" xfId="0" applyFont="1" applyFill="1" applyBorder="1" applyAlignment="1">
      <alignment vertical="center"/>
    </xf>
    <xf numFmtId="0" fontId="9" fillId="2" borderId="4" xfId="0" applyFont="1" applyFill="1" applyBorder="1"/>
    <xf numFmtId="0" fontId="10" fillId="2" borderId="4" xfId="0" applyFont="1" applyFill="1" applyBorder="1"/>
    <xf numFmtId="0" fontId="11" fillId="2" borderId="4" xfId="0" applyFont="1" applyFill="1" applyBorder="1" applyAlignment="1">
      <alignment vertical="center"/>
    </xf>
    <xf numFmtId="0" fontId="0" fillId="3" borderId="0" xfId="0" applyFill="1"/>
    <xf numFmtId="3" fontId="3" fillId="4" borderId="13" xfId="0" applyNumberFormat="1" applyFont="1" applyFill="1" applyBorder="1" applyAlignment="1">
      <alignment vertical="center"/>
    </xf>
    <xf numFmtId="3" fontId="3" fillId="4" borderId="10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horizontal="right" vertical="center"/>
    </xf>
    <xf numFmtId="3" fontId="4" fillId="2" borderId="20" xfId="0" applyNumberFormat="1" applyFont="1" applyFill="1" applyBorder="1" applyAlignment="1">
      <alignment vertical="center"/>
    </xf>
    <xf numFmtId="3" fontId="4" fillId="2" borderId="18" xfId="0" applyNumberFormat="1" applyFont="1" applyFill="1" applyBorder="1" applyAlignment="1">
      <alignment vertical="center"/>
    </xf>
    <xf numFmtId="3" fontId="3" fillId="2" borderId="20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2" borderId="21" xfId="0" applyNumberFormat="1" applyFont="1" applyFill="1" applyBorder="1" applyAlignment="1">
      <alignment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1" fillId="2" borderId="5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9.2981177352830915E-2"/>
          <c:y val="0.17701123897974291"/>
          <c:w val="0.88943127109111364"/>
          <c:h val="0.70950232182515649"/>
        </c:manualLayout>
      </c:layout>
      <c:barChart>
        <c:barDir val="col"/>
        <c:grouping val="clustered"/>
        <c:varyColors val="1"/>
        <c:ser>
          <c:idx val="0"/>
          <c:order val="0"/>
          <c:tx>
            <c:v>2020</c:v>
          </c:tx>
          <c:spPr>
            <a:solidFill>
              <a:srgbClr val="2F5597"/>
            </a:solidFill>
            <a:ln cmpd="sng"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'18.2'!$S$24:$S$26</c:f>
              <c:strCache>
                <c:ptCount val="3"/>
                <c:pt idx="0">
                  <c:v>Basic pension</c:v>
                </c:pt>
                <c:pt idx="1">
                  <c:v>Other  pension</c:v>
                </c:pt>
                <c:pt idx="2">
                  <c:v>Retirement  pension</c:v>
                </c:pt>
              </c:strCache>
            </c:strRef>
          </c:cat>
          <c:val>
            <c:numRef>
              <c:f>'18.2'!$T$24:$T$26</c:f>
              <c:numCache>
                <c:formatCode>_(* #,##0_);_(* \(#,##0\);_(* "-"??_);_(@_)</c:formatCode>
                <c:ptCount val="3"/>
                <c:pt idx="0">
                  <c:v>1033.2069669300001</c:v>
                </c:pt>
                <c:pt idx="1">
                  <c:v>292.83854117999994</c:v>
                </c:pt>
                <c:pt idx="2">
                  <c:v>102.48052142999998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2C0-428F-9C23-0405A7C5E9C1}"/>
            </c:ext>
          </c:extLst>
        </c:ser>
        <c:ser>
          <c:idx val="1"/>
          <c:order val="1"/>
          <c:tx>
            <c:v>2021</c:v>
          </c:tx>
          <c:spPr>
            <a:solidFill>
              <a:srgbClr val="8FAADC"/>
            </a:solidFill>
            <a:ln cmpd="sng"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'18.2'!$S$24:$S$26</c:f>
              <c:strCache>
                <c:ptCount val="3"/>
                <c:pt idx="0">
                  <c:v>Basic pension</c:v>
                </c:pt>
                <c:pt idx="1">
                  <c:v>Other  pension</c:v>
                </c:pt>
                <c:pt idx="2">
                  <c:v>Retirement  pension</c:v>
                </c:pt>
              </c:strCache>
            </c:strRef>
          </c:cat>
          <c:val>
            <c:numRef>
              <c:f>'18.2'!$U$24:$U$26</c:f>
              <c:numCache>
                <c:formatCode>_(* #,##0_);_(* \(#,##0\);_(* "-"??_);_(@_)</c:formatCode>
                <c:ptCount val="3"/>
                <c:pt idx="0">
                  <c:v>1091.3271173300002</c:v>
                </c:pt>
                <c:pt idx="1">
                  <c:v>315.63996715999997</c:v>
                </c:pt>
                <c:pt idx="2">
                  <c:v>123.38841645000001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2C0-428F-9C23-0405A7C5E9C1}"/>
            </c:ext>
          </c:extLst>
        </c:ser>
        <c:ser>
          <c:idx val="2"/>
          <c:order val="2"/>
          <c:tx>
            <c:v>2022</c:v>
          </c:tx>
          <c:spPr>
            <a:solidFill>
              <a:srgbClr val="BDD7EE"/>
            </a:solidFill>
            <a:ln cmpd="sng">
              <a:noFill/>
            </a:ln>
          </c:spPr>
          <c:invertIfNegative val="1"/>
          <c:cat>
            <c:strRef>
              <c:f>'18.2'!$S$24:$S$26</c:f>
              <c:strCache>
                <c:ptCount val="3"/>
                <c:pt idx="0">
                  <c:v>Basic pension</c:v>
                </c:pt>
                <c:pt idx="1">
                  <c:v>Other  pension</c:v>
                </c:pt>
                <c:pt idx="2">
                  <c:v>Retirement  pension</c:v>
                </c:pt>
              </c:strCache>
            </c:strRef>
          </c:cat>
          <c:val>
            <c:numRef>
              <c:f>'18.2'!$V$24:$V$26</c:f>
              <c:numCache>
                <c:formatCode>_(* #,##0_);_(* \(#,##0\);_(* "-"??_);_(@_)</c:formatCode>
                <c:ptCount val="3"/>
                <c:pt idx="0">
                  <c:v>1157.13633534</c:v>
                </c:pt>
                <c:pt idx="1">
                  <c:v>337.85463594999999</c:v>
                </c:pt>
                <c:pt idx="2">
                  <c:v>128.53984267000001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2C0-428F-9C23-0405A7C5E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6051575"/>
        <c:axId val="320927075"/>
      </c:barChart>
      <c:catAx>
        <c:axId val="19760515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20927075"/>
        <c:crosses val="autoZero"/>
        <c:auto val="1"/>
        <c:lblAlgn val="ctr"/>
        <c:lblOffset val="100"/>
        <c:noMultiLvlLbl val="1"/>
      </c:catAx>
      <c:valAx>
        <c:axId val="320927075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8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800" b="1" i="0">
                    <a:solidFill>
                      <a:srgbClr val="000000"/>
                    </a:solidFill>
                    <a:latin typeface="+mn-lt"/>
                  </a:rPr>
                  <a:t>In million MVR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3967906796679809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76051575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6151091113610794"/>
          <c:y val="0.19984790362743118"/>
          <c:w val="0.22336092988376449"/>
          <c:h val="7.3712564775556891E-2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361702</xdr:colOff>
      <xdr:row>22</xdr:row>
      <xdr:rowOff>45769</xdr:rowOff>
    </xdr:from>
    <xdr:ext cx="6667500" cy="2971800"/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802437</xdr:colOff>
      <xdr:row>23</xdr:row>
      <xdr:rowOff>45468</xdr:rowOff>
    </xdr:from>
    <xdr:ext cx="4305300" cy="361950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26305" y="5607709"/>
          <a:ext cx="43053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63"/>
            <a:buFont typeface="Consolas"/>
            <a:buNone/>
          </a:pPr>
          <a:r>
            <a:rPr lang="en-US" sz="1050" b="1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Figure 18.4: Pension payments made under different schemes, 2020-2022</a:t>
          </a:r>
          <a:endParaRPr sz="1400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Y64"/>
  <sheetViews>
    <sheetView tabSelected="1" zoomScale="106" zoomScaleNormal="106" workbookViewId="0">
      <selection activeCell="P18" sqref="P18"/>
    </sheetView>
  </sheetViews>
  <sheetFormatPr defaultColWidth="14.42578125" defaultRowHeight="15" customHeight="1" x14ac:dyDescent="0.25"/>
  <cols>
    <col min="1" max="1" width="9.7109375" style="40" customWidth="1"/>
    <col min="2" max="10" width="16.28515625" style="40" customWidth="1"/>
    <col min="11" max="11" width="14.42578125" style="40" customWidth="1"/>
    <col min="12" max="17" width="15.140625" style="40" customWidth="1"/>
    <col min="18" max="18" width="24.7109375" style="40" customWidth="1"/>
    <col min="19" max="19" width="17" style="40" customWidth="1"/>
    <col min="20" max="22" width="10" style="40" customWidth="1"/>
    <col min="23" max="25" width="14.42578125" style="40" customWidth="1"/>
    <col min="26" max="16384" width="14.42578125" style="40"/>
  </cols>
  <sheetData>
    <row r="1" spans="1:25" ht="20.25" customHeight="1" x14ac:dyDescent="0.25">
      <c r="A1" s="56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50"/>
      <c r="L1" s="10"/>
      <c r="M1" s="10"/>
      <c r="N1" s="10"/>
      <c r="O1" s="10"/>
      <c r="P1" s="10"/>
      <c r="Q1" s="10"/>
      <c r="R1" s="57"/>
      <c r="S1" s="49"/>
      <c r="T1" s="1"/>
      <c r="U1" s="1"/>
      <c r="V1" s="1"/>
      <c r="W1" s="1"/>
      <c r="X1" s="1"/>
      <c r="Y1" s="1"/>
    </row>
    <row r="2" spans="1:25" x14ac:dyDescent="0.25">
      <c r="A2" s="58" t="s">
        <v>39</v>
      </c>
      <c r="B2" s="49"/>
      <c r="C2" s="49"/>
      <c r="D2" s="49"/>
      <c r="E2" s="49"/>
      <c r="F2" s="49"/>
      <c r="G2" s="49"/>
      <c r="H2" s="49"/>
      <c r="I2" s="49"/>
      <c r="J2" s="49"/>
      <c r="K2" s="50"/>
      <c r="L2" s="2"/>
      <c r="M2" s="2"/>
      <c r="N2" s="2"/>
      <c r="O2" s="2"/>
      <c r="P2" s="2"/>
      <c r="Q2" s="2"/>
      <c r="R2" s="1"/>
      <c r="S2" s="11"/>
      <c r="T2" s="12"/>
      <c r="U2" s="12"/>
      <c r="V2" s="12"/>
      <c r="W2" s="1"/>
      <c r="X2" s="1"/>
      <c r="Y2" s="1"/>
    </row>
    <row r="3" spans="1:25" ht="17.25" customHeight="1" x14ac:dyDescent="0.25">
      <c r="A3" s="59" t="s">
        <v>7</v>
      </c>
      <c r="B3" s="49"/>
      <c r="C3" s="49"/>
      <c r="D3" s="49"/>
      <c r="E3" s="49"/>
      <c r="F3" s="49"/>
      <c r="G3" s="49"/>
      <c r="H3" s="49"/>
      <c r="I3" s="49"/>
      <c r="J3" s="49"/>
      <c r="K3" s="50"/>
      <c r="L3" s="2"/>
      <c r="M3" s="2"/>
      <c r="N3" s="2"/>
      <c r="O3" s="2"/>
      <c r="P3" s="2"/>
      <c r="Q3" s="2"/>
      <c r="R3" s="4"/>
      <c r="S3" s="13"/>
      <c r="T3" s="14"/>
      <c r="U3" s="14"/>
      <c r="V3" s="14"/>
      <c r="W3" s="1"/>
      <c r="X3" s="1"/>
      <c r="Y3" s="1"/>
    </row>
    <row r="4" spans="1:25" ht="1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1"/>
      <c r="T4" s="12"/>
      <c r="U4" s="12"/>
      <c r="V4" s="12"/>
      <c r="W4" s="1"/>
      <c r="X4" s="1"/>
      <c r="Y4" s="1"/>
    </row>
    <row r="5" spans="1:25" ht="17.25" customHeight="1" x14ac:dyDescent="0.25">
      <c r="A5" s="60" t="s">
        <v>8</v>
      </c>
      <c r="B5" s="54" t="s">
        <v>2</v>
      </c>
      <c r="C5" s="54"/>
      <c r="D5" s="61"/>
      <c r="E5" s="63" t="s">
        <v>3</v>
      </c>
      <c r="F5" s="54"/>
      <c r="G5" s="61"/>
      <c r="H5" s="63" t="s">
        <v>4</v>
      </c>
      <c r="I5" s="54"/>
      <c r="J5" s="61"/>
      <c r="K5" s="53" t="s">
        <v>9</v>
      </c>
      <c r="L5" s="3"/>
      <c r="M5" s="3"/>
      <c r="N5" s="3"/>
      <c r="O5" s="3"/>
      <c r="P5" s="3"/>
      <c r="Q5" s="3"/>
      <c r="R5" s="1"/>
      <c r="S5" s="11"/>
      <c r="T5" s="12"/>
      <c r="U5" s="12"/>
      <c r="V5" s="12"/>
      <c r="W5" s="1"/>
      <c r="X5" s="1"/>
      <c r="Y5" s="1"/>
    </row>
    <row r="6" spans="1:25" ht="15" customHeight="1" x14ac:dyDescent="0.25">
      <c r="A6" s="51"/>
      <c r="B6" s="55" t="s">
        <v>10</v>
      </c>
      <c r="C6" s="55"/>
      <c r="D6" s="62"/>
      <c r="E6" s="64" t="s">
        <v>11</v>
      </c>
      <c r="F6" s="55"/>
      <c r="G6" s="62"/>
      <c r="H6" s="65" t="s">
        <v>12</v>
      </c>
      <c r="I6" s="66"/>
      <c r="J6" s="67"/>
      <c r="K6" s="51"/>
      <c r="L6" s="3"/>
      <c r="M6" s="3"/>
      <c r="N6" s="3"/>
      <c r="O6" s="3"/>
      <c r="P6" s="3"/>
      <c r="Q6" s="3"/>
      <c r="R6" s="1"/>
      <c r="S6" s="11"/>
      <c r="T6" s="12"/>
      <c r="U6" s="12"/>
      <c r="V6" s="12"/>
      <c r="W6" s="1"/>
      <c r="X6" s="1"/>
      <c r="Y6" s="1"/>
    </row>
    <row r="7" spans="1:25" ht="18" customHeight="1" x14ac:dyDescent="0.25">
      <c r="A7" s="52"/>
      <c r="B7" s="43">
        <v>2020</v>
      </c>
      <c r="C7" s="43">
        <v>2021</v>
      </c>
      <c r="D7" s="6">
        <v>2022</v>
      </c>
      <c r="E7" s="5">
        <v>2020</v>
      </c>
      <c r="F7" s="5">
        <v>2021</v>
      </c>
      <c r="G7" s="8">
        <v>2022</v>
      </c>
      <c r="H7" s="7">
        <v>2020</v>
      </c>
      <c r="I7" s="7">
        <v>2021</v>
      </c>
      <c r="J7" s="8">
        <v>2022</v>
      </c>
      <c r="K7" s="52"/>
      <c r="L7" s="3"/>
      <c r="M7" s="3"/>
      <c r="N7" s="3"/>
      <c r="O7" s="3"/>
      <c r="P7" s="3"/>
      <c r="Q7" s="3"/>
      <c r="R7" s="1"/>
      <c r="S7" s="11"/>
      <c r="T7" s="12"/>
      <c r="U7" s="12"/>
      <c r="V7" s="12"/>
      <c r="W7" s="1"/>
      <c r="X7" s="1"/>
      <c r="Y7" s="1"/>
    </row>
    <row r="8" spans="1:25" ht="21.75" customHeight="1" x14ac:dyDescent="0.25">
      <c r="A8" s="15" t="s">
        <v>1</v>
      </c>
      <c r="B8" s="44">
        <f t="shared" ref="B8:J8" si="0">SUM(B9:B20)</f>
        <v>1033206966.9300001</v>
      </c>
      <c r="C8" s="44">
        <f t="shared" si="0"/>
        <v>1091327117.3300002</v>
      </c>
      <c r="D8" s="45">
        <f t="shared" si="0"/>
        <v>1157136335.3399999</v>
      </c>
      <c r="E8" s="16">
        <f t="shared" si="0"/>
        <v>102480521.42999998</v>
      </c>
      <c r="F8" s="17">
        <f t="shared" si="0"/>
        <v>123388416.45</v>
      </c>
      <c r="G8" s="18">
        <f t="shared" si="0"/>
        <v>128539842.67</v>
      </c>
      <c r="H8" s="16">
        <f t="shared" si="0"/>
        <v>292838541.17999995</v>
      </c>
      <c r="I8" s="16">
        <f t="shared" si="0"/>
        <v>315639967.15999997</v>
      </c>
      <c r="J8" s="19">
        <f t="shared" si="0"/>
        <v>337854635.94999999</v>
      </c>
      <c r="K8" s="20" t="s">
        <v>0</v>
      </c>
      <c r="L8" s="20"/>
      <c r="M8" s="20"/>
      <c r="N8" s="20"/>
      <c r="O8" s="20"/>
      <c r="P8" s="20"/>
      <c r="Q8" s="20"/>
      <c r="R8" s="1"/>
      <c r="S8" s="11"/>
      <c r="T8" s="12"/>
      <c r="U8" s="12"/>
      <c r="V8" s="12"/>
      <c r="W8" s="1"/>
      <c r="X8" s="1"/>
      <c r="Y8" s="1"/>
    </row>
    <row r="9" spans="1:25" ht="21.75" customHeight="1" x14ac:dyDescent="0.25">
      <c r="A9" s="21" t="s">
        <v>13</v>
      </c>
      <c r="B9" s="46">
        <v>84205179.430000007</v>
      </c>
      <c r="C9" s="46">
        <v>89024014.049999997</v>
      </c>
      <c r="D9" s="47">
        <v>94109382.299999997</v>
      </c>
      <c r="E9" s="22">
        <v>7908459.1699999999</v>
      </c>
      <c r="F9" s="22">
        <v>9405236.0500000007</v>
      </c>
      <c r="G9" s="41">
        <v>10618355.619999999</v>
      </c>
      <c r="H9" s="22">
        <v>24744606.129999999</v>
      </c>
      <c r="I9" s="22">
        <v>26928109.16</v>
      </c>
      <c r="J9" s="41">
        <v>26141954.390000001</v>
      </c>
      <c r="K9" s="24" t="s">
        <v>14</v>
      </c>
      <c r="L9" s="24"/>
      <c r="M9" s="24"/>
      <c r="N9" s="25"/>
      <c r="O9" s="24"/>
      <c r="P9" s="24"/>
      <c r="Q9" s="24"/>
      <c r="R9" s="26"/>
      <c r="S9" s="27"/>
      <c r="T9" s="12"/>
      <c r="U9" s="12"/>
      <c r="V9" s="12"/>
      <c r="W9" s="1"/>
      <c r="X9" s="1"/>
      <c r="Y9" s="1"/>
    </row>
    <row r="10" spans="1:25" ht="21.75" customHeight="1" x14ac:dyDescent="0.25">
      <c r="A10" s="21" t="s">
        <v>15</v>
      </c>
      <c r="B10" s="46">
        <v>85047798.390000001</v>
      </c>
      <c r="C10" s="46">
        <v>89765954.069999993</v>
      </c>
      <c r="D10" s="47">
        <v>94923581.439999998</v>
      </c>
      <c r="E10" s="22">
        <v>9223041.8300000001</v>
      </c>
      <c r="F10" s="22">
        <v>10240812.98</v>
      </c>
      <c r="G10" s="41">
        <v>8998572.8599999994</v>
      </c>
      <c r="H10" s="22">
        <v>24562857.760000002</v>
      </c>
      <c r="I10" s="22">
        <v>25222298.84</v>
      </c>
      <c r="J10" s="41">
        <v>29136776.829999998</v>
      </c>
      <c r="K10" s="24" t="s">
        <v>16</v>
      </c>
      <c r="L10" s="24"/>
      <c r="M10" s="24"/>
      <c r="N10" s="25"/>
      <c r="O10" s="24"/>
      <c r="P10" s="24"/>
      <c r="Q10" s="24"/>
      <c r="R10" s="1"/>
      <c r="S10" s="27"/>
      <c r="T10" s="12"/>
      <c r="U10" s="12"/>
      <c r="V10" s="12"/>
      <c r="W10" s="1"/>
      <c r="X10" s="1"/>
      <c r="Y10" s="1"/>
    </row>
    <row r="11" spans="1:25" ht="21.75" customHeight="1" x14ac:dyDescent="0.25">
      <c r="A11" s="21" t="s">
        <v>17</v>
      </c>
      <c r="B11" s="46">
        <v>85530868.75</v>
      </c>
      <c r="C11" s="46">
        <v>90397315.459999993</v>
      </c>
      <c r="D11" s="47">
        <v>95185539.5</v>
      </c>
      <c r="E11" s="22">
        <v>9275531.8399999999</v>
      </c>
      <c r="F11" s="22">
        <v>9546770.7400000002</v>
      </c>
      <c r="G11" s="41">
        <v>10249196.550000001</v>
      </c>
      <c r="H11" s="22">
        <v>27314533.890000001</v>
      </c>
      <c r="I11" s="22">
        <v>25319492</v>
      </c>
      <c r="J11" s="41">
        <v>27551049.829999998</v>
      </c>
      <c r="K11" s="24" t="s">
        <v>18</v>
      </c>
      <c r="L11" s="24"/>
      <c r="M11" s="24"/>
      <c r="N11" s="25"/>
      <c r="O11" s="24"/>
      <c r="P11" s="24"/>
      <c r="Q11" s="24"/>
      <c r="R11" s="1"/>
      <c r="S11" s="27"/>
      <c r="T11" s="12"/>
      <c r="U11" s="12"/>
      <c r="V11" s="12"/>
      <c r="W11" s="1"/>
      <c r="X11" s="1"/>
      <c r="Y11" s="1"/>
    </row>
    <row r="12" spans="1:25" ht="21.75" customHeight="1" x14ac:dyDescent="0.25">
      <c r="A12" s="21" t="s">
        <v>19</v>
      </c>
      <c r="B12" s="46">
        <v>85495145.260000005</v>
      </c>
      <c r="C12" s="46">
        <v>90459261.060000002</v>
      </c>
      <c r="D12" s="47">
        <v>96084879.540000007</v>
      </c>
      <c r="E12" s="22">
        <v>7369249.71</v>
      </c>
      <c r="F12" s="22">
        <v>9415966.2599999998</v>
      </c>
      <c r="G12" s="41">
        <v>10592280.42</v>
      </c>
      <c r="H12" s="22">
        <v>23545193.949999999</v>
      </c>
      <c r="I12" s="22">
        <v>28555799.079999998</v>
      </c>
      <c r="J12" s="41">
        <v>26874495.079999998</v>
      </c>
      <c r="K12" s="24" t="s">
        <v>20</v>
      </c>
      <c r="L12" s="24"/>
      <c r="M12" s="24"/>
      <c r="N12" s="25"/>
      <c r="O12" s="24"/>
      <c r="P12" s="24"/>
      <c r="Q12" s="24"/>
      <c r="R12" s="1"/>
      <c r="S12" s="27"/>
      <c r="T12" s="12"/>
      <c r="U12" s="12"/>
      <c r="V12" s="12"/>
      <c r="W12" s="1"/>
      <c r="X12" s="1"/>
      <c r="Y12" s="1"/>
    </row>
    <row r="13" spans="1:25" ht="21.75" customHeight="1" x14ac:dyDescent="0.25">
      <c r="A13" s="21" t="s">
        <v>21</v>
      </c>
      <c r="B13" s="46">
        <v>85433568.219999999</v>
      </c>
      <c r="C13" s="46">
        <v>90676522.090000004</v>
      </c>
      <c r="D13" s="47">
        <v>96467349.769999996</v>
      </c>
      <c r="E13" s="22">
        <v>7054956.5499999998</v>
      </c>
      <c r="F13" s="22">
        <v>10948229.890000001</v>
      </c>
      <c r="G13" s="41">
        <v>13325792.289999999</v>
      </c>
      <c r="H13" s="22">
        <v>24089928.109999999</v>
      </c>
      <c r="I13" s="22">
        <v>26470935.940000001</v>
      </c>
      <c r="J13" s="41">
        <v>25677596.23</v>
      </c>
      <c r="K13" s="24" t="s">
        <v>22</v>
      </c>
      <c r="L13" s="24"/>
      <c r="M13" s="24"/>
      <c r="N13" s="24"/>
      <c r="O13" s="24"/>
      <c r="P13" s="24"/>
      <c r="Q13" s="24"/>
      <c r="R13" s="1"/>
      <c r="S13" s="27"/>
      <c r="T13" s="12"/>
      <c r="U13" s="12"/>
      <c r="V13" s="12"/>
      <c r="W13" s="1"/>
      <c r="X13" s="1"/>
      <c r="Y13" s="1"/>
    </row>
    <row r="14" spans="1:25" ht="21.75" customHeight="1" x14ac:dyDescent="0.25">
      <c r="A14" s="21" t="s">
        <v>23</v>
      </c>
      <c r="B14" s="46">
        <v>85894473.629999995</v>
      </c>
      <c r="C14" s="46">
        <v>90597280.329999998</v>
      </c>
      <c r="D14" s="47">
        <v>96673697.530000001</v>
      </c>
      <c r="E14" s="22">
        <v>8321216.6799999997</v>
      </c>
      <c r="F14" s="22">
        <v>10046283.880000001</v>
      </c>
      <c r="G14" s="41">
        <v>10196624.869999999</v>
      </c>
      <c r="H14" s="22">
        <v>23527835.149999999</v>
      </c>
      <c r="I14" s="22">
        <v>24784633.620000001</v>
      </c>
      <c r="J14" s="41">
        <v>26777259.68</v>
      </c>
      <c r="K14" s="24" t="s">
        <v>24</v>
      </c>
      <c r="L14" s="24"/>
      <c r="M14" s="24"/>
      <c r="N14" s="24"/>
      <c r="O14" s="24"/>
      <c r="P14" s="24"/>
      <c r="Q14" s="24"/>
      <c r="R14" s="1"/>
      <c r="S14" s="27"/>
      <c r="T14" s="12"/>
      <c r="U14" s="12"/>
      <c r="V14" s="12"/>
      <c r="W14" s="1"/>
      <c r="X14" s="1"/>
      <c r="Y14" s="1"/>
    </row>
    <row r="15" spans="1:25" ht="21.75" customHeight="1" x14ac:dyDescent="0.25">
      <c r="A15" s="21" t="s">
        <v>25</v>
      </c>
      <c r="B15" s="46">
        <v>86286402.700000003</v>
      </c>
      <c r="C15" s="46">
        <v>90796978.950000003</v>
      </c>
      <c r="D15" s="47">
        <v>96520922.420000002</v>
      </c>
      <c r="E15" s="22">
        <v>8882763.3300000001</v>
      </c>
      <c r="F15" s="22">
        <v>10129299.859999999</v>
      </c>
      <c r="G15" s="41">
        <v>9864487.0999999996</v>
      </c>
      <c r="H15" s="22">
        <v>24101938.379999999</v>
      </c>
      <c r="I15" s="22">
        <v>25400549.43</v>
      </c>
      <c r="J15" s="41">
        <v>28046897.710000001</v>
      </c>
      <c r="K15" s="24" t="s">
        <v>26</v>
      </c>
      <c r="L15" s="24"/>
      <c r="M15" s="24"/>
      <c r="N15" s="24"/>
      <c r="O15" s="24"/>
      <c r="P15" s="24"/>
      <c r="Q15" s="24"/>
      <c r="R15" s="1"/>
      <c r="S15" s="27"/>
      <c r="T15" s="12"/>
      <c r="U15" s="12"/>
      <c r="V15" s="12"/>
      <c r="W15" s="1"/>
      <c r="X15" s="1"/>
      <c r="Y15" s="1"/>
    </row>
    <row r="16" spans="1:25" ht="21.75" customHeight="1" x14ac:dyDescent="0.25">
      <c r="A16" s="21" t="s">
        <v>27</v>
      </c>
      <c r="B16" s="46">
        <v>86468412.319999993</v>
      </c>
      <c r="C16" s="46">
        <v>91503229.530000001</v>
      </c>
      <c r="D16" s="47">
        <v>96822922.019999996</v>
      </c>
      <c r="E16" s="22">
        <v>8232170.2400000002</v>
      </c>
      <c r="F16" s="22">
        <v>10453579.65</v>
      </c>
      <c r="G16" s="41">
        <v>11333459.91</v>
      </c>
      <c r="H16" s="22">
        <v>23542787.829999998</v>
      </c>
      <c r="I16" s="22">
        <v>25384848.5</v>
      </c>
      <c r="J16" s="41">
        <v>29350585.350000001</v>
      </c>
      <c r="K16" s="24" t="s">
        <v>28</v>
      </c>
      <c r="L16" s="24"/>
      <c r="M16" s="24"/>
      <c r="N16" s="24"/>
      <c r="O16" s="24"/>
      <c r="P16" s="24"/>
      <c r="Q16" s="24"/>
      <c r="R16" s="1"/>
      <c r="S16" s="27"/>
      <c r="T16" s="12"/>
      <c r="U16" s="12"/>
      <c r="V16" s="12"/>
      <c r="W16" s="1"/>
      <c r="X16" s="1"/>
      <c r="Y16" s="1"/>
    </row>
    <row r="17" spans="1:25" ht="21.75" customHeight="1" x14ac:dyDescent="0.25">
      <c r="A17" s="21" t="s">
        <v>29</v>
      </c>
      <c r="B17" s="46">
        <v>87650800.219999999</v>
      </c>
      <c r="C17" s="46">
        <v>91784097.930000007</v>
      </c>
      <c r="D17" s="47">
        <v>97203262.280000001</v>
      </c>
      <c r="E17" s="22">
        <v>10867602.789999999</v>
      </c>
      <c r="F17" s="22">
        <v>11255233.67</v>
      </c>
      <c r="G17" s="41">
        <v>10682899.32</v>
      </c>
      <c r="H17" s="22">
        <v>24651010.469999999</v>
      </c>
      <c r="I17" s="22">
        <v>27296824.289999999</v>
      </c>
      <c r="J17" s="41">
        <v>28539708.84</v>
      </c>
      <c r="K17" s="24" t="s">
        <v>30</v>
      </c>
      <c r="L17" s="24"/>
      <c r="M17" s="24"/>
      <c r="N17" s="24"/>
      <c r="O17" s="24"/>
      <c r="P17" s="24"/>
      <c r="Q17" s="24"/>
      <c r="R17" s="1"/>
      <c r="S17" s="27"/>
      <c r="T17" s="12"/>
      <c r="U17" s="12"/>
      <c r="V17" s="12"/>
      <c r="W17" s="1"/>
      <c r="X17" s="1"/>
      <c r="Y17" s="1"/>
    </row>
    <row r="18" spans="1:25" ht="21.75" customHeight="1" x14ac:dyDescent="0.25">
      <c r="A18" s="21" t="s">
        <v>31</v>
      </c>
      <c r="B18" s="46">
        <v>87032361.140000001</v>
      </c>
      <c r="C18" s="46">
        <v>91984224.239999995</v>
      </c>
      <c r="D18" s="47">
        <v>98103575.209999993</v>
      </c>
      <c r="E18" s="22">
        <v>7840916.3700000001</v>
      </c>
      <c r="F18" s="22">
        <v>8617969.8699999992</v>
      </c>
      <c r="G18" s="41">
        <v>10585595.109999999</v>
      </c>
      <c r="H18" s="22">
        <v>23501154.859999999</v>
      </c>
      <c r="I18" s="22">
        <v>24199617.809999999</v>
      </c>
      <c r="J18" s="41">
        <v>29792973.670000002</v>
      </c>
      <c r="K18" s="24" t="s">
        <v>32</v>
      </c>
      <c r="L18" s="24"/>
      <c r="M18" s="24"/>
      <c r="N18" s="24"/>
      <c r="O18" s="24"/>
      <c r="P18" s="24"/>
      <c r="Q18" s="24"/>
      <c r="R18" s="1"/>
      <c r="S18" s="27"/>
      <c r="T18" s="12"/>
      <c r="U18" s="12"/>
      <c r="V18" s="12"/>
      <c r="W18" s="1"/>
      <c r="X18" s="1"/>
      <c r="Y18" s="1"/>
    </row>
    <row r="19" spans="1:25" ht="21.75" customHeight="1" x14ac:dyDescent="0.55000000000000004">
      <c r="A19" s="21" t="s">
        <v>33</v>
      </c>
      <c r="B19" s="46">
        <v>86878170.810000002</v>
      </c>
      <c r="C19" s="46">
        <v>91956764.840000004</v>
      </c>
      <c r="D19" s="47">
        <v>97469091.599999994</v>
      </c>
      <c r="E19" s="22">
        <v>8670293.7899999991</v>
      </c>
      <c r="F19" s="22">
        <v>9285648.3000000007</v>
      </c>
      <c r="G19" s="41">
        <v>10685785.789999999</v>
      </c>
      <c r="H19" s="22">
        <v>25078148.149999999</v>
      </c>
      <c r="I19" s="22">
        <v>28150427.670000002</v>
      </c>
      <c r="J19" s="41">
        <v>29644130.32</v>
      </c>
      <c r="K19" s="29" t="s">
        <v>34</v>
      </c>
      <c r="L19" s="29"/>
      <c r="M19" s="29"/>
      <c r="N19" s="29"/>
      <c r="O19" s="29"/>
      <c r="P19" s="29"/>
      <c r="Q19" s="29"/>
      <c r="R19" s="1"/>
      <c r="S19" s="27"/>
      <c r="T19" s="12"/>
      <c r="U19" s="12"/>
      <c r="V19" s="12"/>
      <c r="W19" s="1"/>
      <c r="X19" s="1"/>
      <c r="Y19" s="1"/>
    </row>
    <row r="20" spans="1:25" ht="21.75" customHeight="1" x14ac:dyDescent="0.25">
      <c r="A20" s="30" t="s">
        <v>35</v>
      </c>
      <c r="B20" s="48">
        <v>87283786.060000002</v>
      </c>
      <c r="C20" s="48">
        <v>92381474.780000001</v>
      </c>
      <c r="D20" s="42">
        <v>97572131.730000004</v>
      </c>
      <c r="E20" s="31">
        <v>8834319.1300000008</v>
      </c>
      <c r="F20" s="31">
        <v>14043385.300000001</v>
      </c>
      <c r="G20" s="42">
        <v>11406792.83</v>
      </c>
      <c r="H20" s="31">
        <v>24178546.5</v>
      </c>
      <c r="I20" s="31">
        <v>27926430.82</v>
      </c>
      <c r="J20" s="42">
        <v>30321208.02</v>
      </c>
      <c r="K20" s="32" t="s">
        <v>36</v>
      </c>
      <c r="L20" s="24"/>
      <c r="M20" s="24"/>
      <c r="N20" s="24"/>
      <c r="O20" s="24"/>
      <c r="P20" s="24"/>
      <c r="Q20" s="24"/>
      <c r="R20" s="1"/>
      <c r="S20" s="27"/>
      <c r="T20" s="12"/>
      <c r="U20" s="12"/>
      <c r="V20" s="12"/>
      <c r="W20" s="1"/>
      <c r="X20" s="1"/>
      <c r="Y20" s="1"/>
    </row>
    <row r="21" spans="1:25" ht="17.25" customHeight="1" x14ac:dyDescent="0.25">
      <c r="A21" s="33" t="s">
        <v>37</v>
      </c>
      <c r="B21" s="34"/>
      <c r="C21" s="34"/>
      <c r="D21" s="34"/>
      <c r="E21" s="35"/>
      <c r="F21" s="35"/>
      <c r="G21" s="35"/>
      <c r="H21" s="34"/>
      <c r="I21" s="34"/>
      <c r="J21" s="34"/>
      <c r="K21" s="39" t="s">
        <v>38</v>
      </c>
      <c r="L21" s="36"/>
      <c r="M21" s="36"/>
      <c r="N21" s="36"/>
      <c r="O21" s="36"/>
      <c r="P21" s="36"/>
      <c r="Q21" s="36"/>
      <c r="R21" s="34"/>
      <c r="S21" s="27"/>
      <c r="T21" s="11"/>
      <c r="U21" s="11"/>
      <c r="V21" s="11"/>
      <c r="W21" s="1"/>
      <c r="X21" s="1"/>
      <c r="Y21" s="1"/>
    </row>
    <row r="22" spans="1:25" ht="17.25" customHeight="1" x14ac:dyDescent="0.45">
      <c r="A22" s="37" t="s">
        <v>5</v>
      </c>
      <c r="B22" s="34"/>
      <c r="C22" s="34"/>
      <c r="D22" s="34"/>
      <c r="E22" s="35"/>
      <c r="F22" s="35"/>
      <c r="G22" s="35"/>
      <c r="H22" s="34"/>
      <c r="I22" s="34"/>
      <c r="J22" s="34"/>
      <c r="K22" s="38" t="s">
        <v>6</v>
      </c>
      <c r="L22" s="38"/>
      <c r="M22" s="38"/>
      <c r="N22" s="38"/>
      <c r="O22" s="38"/>
      <c r="P22" s="38"/>
      <c r="Q22" s="38"/>
      <c r="R22" s="34"/>
      <c r="S22" s="27"/>
      <c r="T22" s="34"/>
      <c r="U22" s="34"/>
      <c r="V22" s="34"/>
      <c r="W22" s="1"/>
      <c r="X22" s="1"/>
      <c r="Y22" s="1"/>
    </row>
    <row r="23" spans="1:2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7"/>
      <c r="T23" s="11">
        <v>2020</v>
      </c>
      <c r="U23" s="11">
        <v>2021</v>
      </c>
      <c r="V23" s="11">
        <v>2022</v>
      </c>
      <c r="W23" s="1">
        <v>2020</v>
      </c>
      <c r="X23" s="1">
        <v>2021</v>
      </c>
      <c r="Y23" s="1">
        <v>2022</v>
      </c>
    </row>
    <row r="24" spans="1:25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 t="str">
        <f>B6</f>
        <v>Basic pension</v>
      </c>
      <c r="T24" s="9">
        <f>W24/1000000</f>
        <v>1033.2069669300001</v>
      </c>
      <c r="U24" s="9">
        <f>X24/1000000</f>
        <v>1091.3271173300002</v>
      </c>
      <c r="V24" s="9">
        <f>Y24/1000000</f>
        <v>1157.13633534</v>
      </c>
      <c r="W24" s="23">
        <f>B8</f>
        <v>1033206966.9300001</v>
      </c>
      <c r="X24" s="23">
        <f>C8</f>
        <v>1091327117.3300002</v>
      </c>
      <c r="Y24" s="23">
        <f>D8</f>
        <v>1157136335.3399999</v>
      </c>
    </row>
    <row r="25" spans="1:2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 t="str">
        <f>H6</f>
        <v>Other  pension</v>
      </c>
      <c r="T25" s="9">
        <f>W25/1000000</f>
        <v>292.83854117999994</v>
      </c>
      <c r="U25" s="9">
        <f>X25/1000000</f>
        <v>315.63996715999997</v>
      </c>
      <c r="V25" s="9">
        <f>Y25/1000000</f>
        <v>337.85463594999999</v>
      </c>
      <c r="W25" s="23">
        <v>292838541.17999995</v>
      </c>
      <c r="X25" s="23">
        <v>315639967.15999997</v>
      </c>
      <c r="Y25" s="23">
        <f>J8</f>
        <v>337854635.94999999</v>
      </c>
    </row>
    <row r="26" spans="1:2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 t="str">
        <f>E6</f>
        <v>Retirement  pension</v>
      </c>
      <c r="T26" s="9">
        <f>W26/1000000</f>
        <v>102.48052142999998</v>
      </c>
      <c r="U26" s="9">
        <f>X26/1000000</f>
        <v>123.38841645000001</v>
      </c>
      <c r="V26" s="9">
        <f>Y26/1000000</f>
        <v>128.53984267000001</v>
      </c>
      <c r="W26" s="23">
        <v>102480521.42999998</v>
      </c>
      <c r="X26" s="23">
        <v>123388416.45</v>
      </c>
      <c r="Y26" s="23">
        <f>G8</f>
        <v>128539842.67</v>
      </c>
    </row>
    <row r="27" spans="1:2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 t="e">
        <f>#REF!</f>
        <v>#REF!</v>
      </c>
      <c r="T27" s="9">
        <f>W27/1000000</f>
        <v>0</v>
      </c>
      <c r="U27" s="9">
        <f>X27/1000000</f>
        <v>0</v>
      </c>
      <c r="V27" s="9">
        <f>Y27/1000000</f>
        <v>0</v>
      </c>
      <c r="W27" s="9">
        <f t="shared" ref="W27:Y27" si="1">AF27/1000000</f>
        <v>0</v>
      </c>
      <c r="X27" s="9">
        <f t="shared" si="1"/>
        <v>0</v>
      </c>
      <c r="Y27" s="9">
        <f t="shared" si="1"/>
        <v>0</v>
      </c>
    </row>
    <row r="28" spans="1:2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1"/>
      <c r="T28" s="1"/>
      <c r="U28" s="1"/>
      <c r="V28" s="1"/>
      <c r="W28" s="26">
        <f t="shared" ref="W28:Y28" si="2">SUM(W24:W27)</f>
        <v>1428526029.5400002</v>
      </c>
      <c r="X28" s="26">
        <f t="shared" si="2"/>
        <v>1530355500.9400003</v>
      </c>
      <c r="Y28" s="26">
        <f t="shared" si="2"/>
        <v>1623530813.96</v>
      </c>
    </row>
    <row r="29" spans="1:2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1"/>
      <c r="T29" s="28"/>
      <c r="U29" s="28"/>
      <c r="V29" s="28"/>
      <c r="W29" s="1"/>
      <c r="X29" s="1"/>
      <c r="Y29" s="1"/>
    </row>
    <row r="30" spans="1:2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</sheetData>
  <mergeCells count="12">
    <mergeCell ref="A1:K1"/>
    <mergeCell ref="R1:S1"/>
    <mergeCell ref="A2:K2"/>
    <mergeCell ref="A3:K3"/>
    <mergeCell ref="A5:A7"/>
    <mergeCell ref="K5:K7"/>
    <mergeCell ref="B5:D5"/>
    <mergeCell ref="B6:D6"/>
    <mergeCell ref="E5:G5"/>
    <mergeCell ref="E6:G6"/>
    <mergeCell ref="H5:J5"/>
    <mergeCell ref="H6:J6"/>
  </mergeCells>
  <pageMargins left="0.7" right="0.7" top="0.75" bottom="0.75" header="0" footer="0"/>
  <pageSetup paperSize="9" scale="74" orientation="landscape" r:id="rId1"/>
  <colBreaks count="1" manualBreakCount="1">
    <brk id="1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18.2</vt:lpstr>
      <vt:lpstr>'18.2'!Print_Area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2023-07-02T07:53:33Z</cp:lastPrinted>
  <dcterms:modified xsi:type="dcterms:W3CDTF">2023-07-02T07:53:45Z</dcterms:modified>
</cp:coreProperties>
</file>