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Tourism\"/>
    </mc:Choice>
  </mc:AlternateContent>
  <xr:revisionPtr revIDLastSave="0" documentId="13_ncr:1_{B4A2E785-DFA8-41A2-BADD-C3CCE2FF0098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10.12" sheetId="12" r:id="rId1"/>
  </sheets>
  <externalReferences>
    <externalReference r:id="rId2"/>
  </externalReferences>
  <definedNames>
    <definedName name="_xlnm.Print_Area" localSheetId="0">'10.12'!$A$1:$R$62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3" i="12" l="1"/>
  <c r="BE27" i="12" l="1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26" i="12"/>
  <c r="BK45" i="12"/>
  <c r="O5" i="12" l="1"/>
  <c r="BJ45" i="12"/>
  <c r="N5" i="12" l="1"/>
  <c r="P6" i="12" l="1"/>
  <c r="P14" i="12"/>
  <c r="P22" i="12"/>
  <c r="P7" i="12"/>
  <c r="P15" i="12"/>
  <c r="P23" i="12"/>
  <c r="P21" i="12"/>
  <c r="P8" i="12"/>
  <c r="P16" i="12"/>
  <c r="P24" i="12"/>
  <c r="P13" i="12"/>
  <c r="P9" i="12"/>
  <c r="P17" i="12"/>
  <c r="P5" i="12"/>
  <c r="P10" i="12"/>
  <c r="P18" i="12"/>
  <c r="P20" i="12"/>
  <c r="P11" i="12"/>
  <c r="P19" i="12"/>
  <c r="P12" i="12"/>
  <c r="BI45" i="12" l="1"/>
  <c r="M5" i="12" l="1"/>
  <c r="BH45" i="12" l="1"/>
  <c r="L5" i="12"/>
  <c r="BE45" i="12" l="1"/>
  <c r="BG45" i="12"/>
  <c r="BF45" i="12" l="1"/>
  <c r="K5" i="12"/>
  <c r="J5" i="12"/>
  <c r="I5" i="12"/>
  <c r="H5" i="12"/>
  <c r="G5" i="12"/>
  <c r="F5" i="12"/>
  <c r="E5" i="12"/>
  <c r="D5" i="12"/>
  <c r="C5" i="12"/>
  <c r="B5" i="12"/>
</calcChain>
</file>

<file path=xl/sharedStrings.xml><?xml version="1.0" encoding="utf-8"?>
<sst xmlns="http://schemas.openxmlformats.org/spreadsheetml/2006/main" count="74" uniqueCount="70">
  <si>
    <t>ޖުމްލަ</t>
  </si>
  <si>
    <t>-</t>
  </si>
  <si>
    <t>Source: Ministry of Tourism</t>
  </si>
  <si>
    <t>cmwzirUT cfoa  IrcTcsinim :ctWrwf ivcaed utWmUluAwm</t>
  </si>
  <si>
    <t>Resorts</t>
  </si>
  <si>
    <t>Bed Capacity</t>
  </si>
  <si>
    <t xml:space="preserve">% Share </t>
  </si>
  <si>
    <t>އަތޮޅުތައް</t>
  </si>
  <si>
    <t>All Resorts ( include marinas)</t>
  </si>
  <si>
    <t>North Thiladhunmathi Atoll (HA)</t>
  </si>
  <si>
    <t>ތިލަދުންމަތި އުތުރުބުރި (ހއ)</t>
  </si>
  <si>
    <t>South Thiladhunmathi Atoll (H.Dh)</t>
  </si>
  <si>
    <t>North Miladhunmadulu Atoll (Sh)</t>
  </si>
  <si>
    <t>މިލަދުންމަޑޫލު އުތުރުބުރި (ށ)</t>
  </si>
  <si>
    <t>South Miladhunmadulu Atoll (N)</t>
  </si>
  <si>
    <t>މިލަދުންމަޑޫލު ދެކުނުބުރި (ނ)</t>
  </si>
  <si>
    <t>North Maalhosmadulu (R)</t>
  </si>
  <si>
    <t>މާޅޮސްމަޑުލު އުތުރުބުރި (ރ)</t>
  </si>
  <si>
    <t>South Maalhosmadulu (B)</t>
  </si>
  <si>
    <t>މާޅޮސްމަޑުލު ދެކުނުބުރި (ބ)</t>
  </si>
  <si>
    <t>Faadhippolhu (Lh)</t>
  </si>
  <si>
    <t>ފާދިއްޕޮޅު (ޅ)</t>
  </si>
  <si>
    <t>Male' Atoll (K)</t>
  </si>
  <si>
    <t>މާލެ އަތޮޅު (ކ)</t>
  </si>
  <si>
    <t>North Ari Atoll (AA)</t>
  </si>
  <si>
    <t>އަރިއަތޮޅު އުތުރުބުރި (އއ)</t>
  </si>
  <si>
    <t>South Ari Atoll (ADh)</t>
  </si>
  <si>
    <t>އަރިއަތޮޅު ދެކުނުބުރި (އދ)</t>
  </si>
  <si>
    <t>Felidhu Atoll (V)</t>
  </si>
  <si>
    <t>ފެލިދެ އަތޮޅު (ވ)</t>
  </si>
  <si>
    <t>Mulakatholhu (M)</t>
  </si>
  <si>
    <t>މުލަކަތޮޅު (މ)</t>
  </si>
  <si>
    <t>North Nilandhe Atoll (F)</t>
  </si>
  <si>
    <t>ނިލަންދެ އަތޮޅު އުތުރުބުރި (ފ)</t>
  </si>
  <si>
    <t>South Nilandhe Atoll (D)</t>
  </si>
  <si>
    <t>ނިލަންދެ އަތޮޅު ދެކުނުބުރި (ދ)</t>
  </si>
  <si>
    <t>Thaa Atoll (Th)</t>
  </si>
  <si>
    <t>ކޮޅުމަޑުލު (ތ)</t>
  </si>
  <si>
    <t>Laamu Atoll (L)</t>
  </si>
  <si>
    <t>ހައްދުންމަތި (ލ)</t>
  </si>
  <si>
    <t>North Huvadhu Atoll (GA)</t>
  </si>
  <si>
    <t>ހުވަދު އަތޮޅު އުތުރުބުރި (ގއ)</t>
  </si>
  <si>
    <t>South Huvadhu Atoll (GDh)</t>
  </si>
  <si>
    <t>ހުވަދު އަތޮޅު ދެކުނުބުރި (ގދ)</t>
  </si>
  <si>
    <t>Addu Atoll (S)</t>
  </si>
  <si>
    <t>އައްޑު އަތޮޅު (ސ)</t>
  </si>
  <si>
    <t>HA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</si>
  <si>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</si>
  <si>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</si>
  <si>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</si>
  <si>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</si>
  <si>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</si>
  <si>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</si>
  <si>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</si>
  <si>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</si>
  <si>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</si>
  <si>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</si>
  <si>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</si>
  <si>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</t>
  </si>
  <si>
    <t>Th</t>
  </si>
  <si>
    <t>L</t>
  </si>
  <si>
    <t>GA</t>
  </si>
  <si>
    <t>GDh</t>
  </si>
  <si>
    <t>S</t>
  </si>
  <si>
    <t>HDh</t>
  </si>
  <si>
    <t>ތިލަދުންމަތި ދެކުނުބުރި (ހދ)</t>
  </si>
  <si>
    <t>number of resorts</t>
  </si>
  <si>
    <t>in 2021</t>
  </si>
  <si>
    <t>Table 10.12 :   BED CAPACITY OF TOURIST RESORTS BY ATOLL, 2013 - 2022</t>
  </si>
  <si>
    <t>ތާވަލު 10.12: ރިސޯޓުތަކުގެ އެނދުގެ ޖާގަ އަތޮޅުތަކަށް ބެހިފައިވާ ގޮތް،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</si>
</sst>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71" formatCode="0.0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Faruma"/>
    </font>
    <font>
      <b/>
      <sz val="12"/>
      <color theme="1"/>
      <name val="Calibri"/>
      <family val="2"/>
      <scheme val="minor"/>
    </font>
    <font>
      <sz val="9"/>
      <color theme="1"/>
      <name val="A_Randhoo"/>
    </font>
    <font>
      <i/>
      <sz val="9"/>
      <color theme="1"/>
      <name val="Arial"/>
      <family val="2"/>
    </font>
    <font>
      <sz val="10"/>
      <color theme="1"/>
      <name val="Faruma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71" fontId="17" fillId="0" borderId="0"/>
    <xf numFmtId="1" fontId="18" fillId="0" borderId="3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1" fontId="18" fillId="0" borderId="3" applyNumberFormat="0"/>
    <xf numFmtId="0" fontId="1" fillId="0" borderId="0"/>
    <xf numFmtId="0" fontId="3" fillId="0" borderId="0"/>
    <xf numFmtId="0" fontId="19" fillId="0" borderId="0" applyFill="0" applyProtection="0"/>
    <xf numFmtId="1" fontId="18" fillId="0" borderId="3" applyNumberFormat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3" fillId="0" borderId="0"/>
    <xf numFmtId="0" fontId="19" fillId="0" borderId="0" applyFill="0" applyProtection="0"/>
    <xf numFmtId="1" fontId="18" fillId="0" borderId="3" applyNumberFormat="0"/>
    <xf numFmtId="0" fontId="1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22" fillId="0" borderId="0" applyBorder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1" fontId="18" fillId="0" borderId="3" applyNumberFormat="0"/>
    <xf numFmtId="1" fontId="18" fillId="0" borderId="3" applyNumberFormat="0"/>
    <xf numFmtId="1" fontId="18" fillId="0" borderId="3" applyNumberFormat="0"/>
    <xf numFmtId="1" fontId="18" fillId="0" borderId="3" applyNumberFormat="0"/>
  </cellStyleXfs>
  <cellXfs count="42">
    <xf numFmtId="0" fontId="0" fillId="0" borderId="0" xfId="0"/>
    <xf numFmtId="1" fontId="5" fillId="2" borderId="2" xfId="2" applyNumberFormat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9" fillId="2" borderId="0" xfId="2" applyFont="1" applyFill="1" applyBorder="1"/>
    <xf numFmtId="0" fontId="11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3" fontId="6" fillId="2" borderId="0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1" fontId="9" fillId="2" borderId="0" xfId="2" applyNumberFormat="1" applyFont="1" applyFill="1" applyBorder="1"/>
    <xf numFmtId="3" fontId="5" fillId="2" borderId="0" xfId="2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Border="1" applyAlignment="1">
      <alignment vertical="center"/>
    </xf>
    <xf numFmtId="3" fontId="6" fillId="2" borderId="0" xfId="2" applyNumberFormat="1" applyFont="1" applyFill="1" applyBorder="1" applyAlignment="1" applyProtection="1">
      <alignment horizontal="right" vertical="center"/>
      <protection locked="0"/>
    </xf>
    <xf numFmtId="1" fontId="9" fillId="2" borderId="0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66" fontId="9" fillId="2" borderId="0" xfId="1" applyNumberFormat="1" applyFont="1" applyFill="1" applyBorder="1"/>
    <xf numFmtId="0" fontId="9" fillId="2" borderId="0" xfId="0" applyFont="1" applyFill="1" applyBorder="1"/>
    <xf numFmtId="0" fontId="15" fillId="2" borderId="0" xfId="2" applyFont="1" applyFill="1" applyBorder="1"/>
    <xf numFmtId="3" fontId="9" fillId="2" borderId="0" xfId="2" applyNumberFormat="1" applyFont="1" applyFill="1" applyBorder="1"/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1" fontId="5" fillId="2" borderId="2" xfId="2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2" fontId="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right" vertical="center"/>
    </xf>
  </cellXfs>
  <cellStyles count="65">
    <cellStyle name="1" xfId="6" xr:uid="{00000000-0005-0000-0000-000000000000}"/>
    <cellStyle name="Comma" xfId="1" builtinId="3"/>
    <cellStyle name="Comma 2" xfId="20" xr:uid="{00000000-0005-0000-0000-000002000000}"/>
    <cellStyle name="Comma 2 2" xfId="47" xr:uid="{71832AE8-63E9-47AC-B43D-24C9B30FD491}"/>
    <cellStyle name="Comma 2 2 2 5" xfId="28" xr:uid="{923A80DF-8391-490C-A9FC-9B04BA3FF02C}"/>
    <cellStyle name="Comma 2 3" xfId="54" xr:uid="{18E20042-2979-46AD-9D37-4A459DA64BAE}"/>
    <cellStyle name="Comma 3" xfId="7" xr:uid="{00000000-0005-0000-0000-000003000000}"/>
    <cellStyle name="Comma 3 2" xfId="50" xr:uid="{C94EE668-205D-4DE2-A3E1-635995599CA4}"/>
    <cellStyle name="Normal" xfId="0" builtinId="0"/>
    <cellStyle name="Normal - Style1" xfId="8" xr:uid="{00000000-0005-0000-0000-000005000000}"/>
    <cellStyle name="Normal 10" xfId="14" xr:uid="{00000000-0005-0000-0000-000006000000}"/>
    <cellStyle name="Normal 11" xfId="25" xr:uid="{95DB1E47-A717-4F50-B120-BDB4A6A98D35}"/>
    <cellStyle name="Normal 12" xfId="27" xr:uid="{5F37676F-9210-428B-A54A-88AF31197612}"/>
    <cellStyle name="Normal 13" xfId="36" xr:uid="{1E44DD08-E506-4B0E-A49D-239619E68ECB}"/>
    <cellStyle name="Normal 14" xfId="61" xr:uid="{CF47567C-18E3-48E3-B4B2-F9546E19550C}"/>
    <cellStyle name="Normal 15" xfId="62" xr:uid="{791BF7C1-0A53-4899-92D0-58D1295D1734}"/>
    <cellStyle name="Normal 16" xfId="63" xr:uid="{FB24067F-240D-455E-8348-EE3147456F5B}"/>
    <cellStyle name="Normal 17" xfId="64" xr:uid="{D4A5C67F-868D-43C6-89A5-249394EF5F61}"/>
    <cellStyle name="Normal 2" xfId="2" xr:uid="{00000000-0005-0000-0000-000007000000}"/>
    <cellStyle name="Normal 2 2" xfId="9" xr:uid="{00000000-0005-0000-0000-000008000000}"/>
    <cellStyle name="Normal 2 2 2" xfId="21" xr:uid="{00000000-0005-0000-0000-000009000000}"/>
    <cellStyle name="Normal 2 2 2 2" xfId="45" xr:uid="{8F8F9C60-80DF-42BF-B765-6C68B3B83858}"/>
    <cellStyle name="Normal 2 2 3" xfId="22" xr:uid="{2E2FEFD2-ABBD-420D-8461-C8F503FDA24A}"/>
    <cellStyle name="Normal 2 2 3 2" xfId="43" xr:uid="{847F1A16-9FCA-412B-AE91-D29E3FC8B338}"/>
    <cellStyle name="Normal 2 2 4" xfId="39" xr:uid="{19B03459-4F46-4840-B83F-02097E770DD0}"/>
    <cellStyle name="Normal 2 3" xfId="24" xr:uid="{48422FEC-E0BC-428C-9750-2D76D2E13FBF}"/>
    <cellStyle name="Normal 2 3 2" xfId="35" xr:uid="{53720891-5BB7-4072-A4AA-9D579EA571CD}"/>
    <cellStyle name="Normal 2 3 3" xfId="38" xr:uid="{7DCAFB35-81DA-42EB-A924-F7ED0EEF7A1F}"/>
    <cellStyle name="Normal 2 4" xfId="26" xr:uid="{84E1C268-3A16-4FB7-A335-F22068D33369}"/>
    <cellStyle name="Normal 2 4 2" xfId="46" xr:uid="{57E5914E-388A-4C4B-895D-9DE84233932D}"/>
    <cellStyle name="Normal 2 5" xfId="30" xr:uid="{D29D2916-D641-4853-A275-3F08E70F8C7A}"/>
    <cellStyle name="Normal 3" xfId="10" xr:uid="{00000000-0005-0000-0000-00000A000000}"/>
    <cellStyle name="Normal 3 2" xfId="23" xr:uid="{44D070A0-948A-45DA-8AFF-8A98BB90EB1D}"/>
    <cellStyle name="Normal 3 2 2" xfId="32" xr:uid="{4957CE97-0C4F-446D-8F13-BA568858B15F}"/>
    <cellStyle name="Normal 3 2 2 2" xfId="57" xr:uid="{2E853BA5-A6AB-4EF9-973C-19000D44968E}"/>
    <cellStyle name="Normal 3 3" xfId="41" xr:uid="{1D4DED44-E767-4414-A710-53A5E77B0231}"/>
    <cellStyle name="Normal 3 3 2" xfId="60" xr:uid="{105881E3-0498-4F49-93D5-84249EBD8B7E}"/>
    <cellStyle name="Normal 3 4" xfId="51" xr:uid="{775CBDBA-2355-47F1-8EDC-996CD2E9D14C}"/>
    <cellStyle name="Normal 3 5" xfId="55" xr:uid="{B67EF198-0A73-4423-9F40-46956DF79B03}"/>
    <cellStyle name="Normal 4" xfId="15" xr:uid="{00000000-0005-0000-0000-00000B000000}"/>
    <cellStyle name="Normal 4 2" xfId="11" xr:uid="{00000000-0005-0000-0000-00000C000000}"/>
    <cellStyle name="Normal 4 2 2" xfId="16" xr:uid="{00000000-0005-0000-0000-00000D000000}"/>
    <cellStyle name="Normal 4 2 3" xfId="40" xr:uid="{3CC09F86-6AF3-42B7-B59F-47E11B119A56}"/>
    <cellStyle name="Normal 4 3" xfId="31" xr:uid="{6720CF7E-3D28-49D4-A4F3-23A341275CC3}"/>
    <cellStyle name="Normal 4 3 2" xfId="48" xr:uid="{FF8D28D6-8DB2-418B-A317-8CA9F33A63C6}"/>
    <cellStyle name="Normal 4 4" xfId="53" xr:uid="{506DB73D-6B6B-40EF-85B4-52381B4717DA}"/>
    <cellStyle name="Normal 5" xfId="12" xr:uid="{00000000-0005-0000-0000-00000E000000}"/>
    <cellStyle name="Normal 5 2" xfId="4" xr:uid="{00000000-0005-0000-0000-00000F000000}"/>
    <cellStyle name="Normal 5 2 2" xfId="56" xr:uid="{349C0B77-1FB1-4403-84A0-A4B2133A156A}"/>
    <cellStyle name="Normal 5 3" xfId="29" xr:uid="{F16A05F5-F806-4902-9DAF-1592A0EB3B8F}"/>
    <cellStyle name="Normal 5 4" xfId="42" xr:uid="{A6EA1B92-714A-484D-87C5-6D1A3BC3F4D7}"/>
    <cellStyle name="Normal 6" xfId="17" xr:uid="{00000000-0005-0000-0000-000010000000}"/>
    <cellStyle name="Normal 6 2" xfId="33" xr:uid="{28DCBC0B-46D7-4D92-ADC4-A6E5B7FB0383}"/>
    <cellStyle name="Normal 6 2 2" xfId="58" xr:uid="{35024BBE-69E3-4A93-86D9-3A08FFADFD0D}"/>
    <cellStyle name="Normal 6 3" xfId="44" xr:uid="{A1A5671A-5779-4172-B339-E25C279C443B}"/>
    <cellStyle name="Normal 7" xfId="18" xr:uid="{00000000-0005-0000-0000-000011000000}"/>
    <cellStyle name="Normal 7 2" xfId="34" xr:uid="{F94E59D5-A861-4070-A967-F13E24BDD6F0}"/>
    <cellStyle name="Normal 7 2 2" xfId="49" xr:uid="{3C7963B8-B6CF-4FCF-93B3-DD71D3A617EC}"/>
    <cellStyle name="Normal 7 3" xfId="59" xr:uid="{31B347B4-04A7-4773-99FE-B93DBCB9EF51}"/>
    <cellStyle name="Normal 7 4" xfId="37" xr:uid="{82FD4FAA-650B-46FE-85A5-0119781775C0}"/>
    <cellStyle name="Normal 8" xfId="19" xr:uid="{00000000-0005-0000-0000-000012000000}"/>
    <cellStyle name="Normal 8 2" xfId="52" xr:uid="{2C19882A-370B-4CF1-8D87-E650A5A0EE91}"/>
    <cellStyle name="Normal 9" xfId="5" xr:uid="{00000000-0005-0000-0000-000013000000}"/>
    <cellStyle name="Percent 2" xfId="13" xr:uid="{00000000-0005-0000-0000-00001B000000}"/>
    <cellStyle name="Percent 2 2" xfId="3" xr:uid="{00000000-0005-0000-0000-00001C000000}"/>
  </cellStyles>
  <dxfs count="0"/>
  <tableStyles count="0" defaultTableStyle="TableStyleMedium2" defaultPivotStyle="PivotStyleLight16"/>
  <colors>
    <mruColors>
      <color rgb="FFF3F6FB"/>
      <color rgb="FFFCFDFE"/>
      <color rgb="FFFF3B3B"/>
      <color rgb="FFFFB7B7"/>
      <color rgb="FFFF8585"/>
      <color rgb="FFFFDDDD"/>
      <color rgb="FFFFFBFB"/>
      <color rgb="FFFFD5D5"/>
      <color rgb="FFFFCCCC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andara" pitchFamily="34" charset="0"/>
                <a:cs typeface="Consolas" pitchFamily="49" charset="0"/>
              </a:defRPr>
            </a:pPr>
            <a:r>
              <a:rPr lang="en-US" sz="1100" b="1" i="0" baseline="0">
                <a:latin typeface="Consolas" panose="020B0609020204030204" pitchFamily="49" charset="0"/>
                <a:cs typeface="Consolas" pitchFamily="49" charset="0"/>
              </a:rPr>
              <a:t>Figure 10.20: Number of registered beds of tourist resorts by Atolls, 2022  </a:t>
            </a:r>
            <a:endParaRPr lang="en-US" sz="1100" b="1">
              <a:latin typeface="Consolas" panose="020B0609020204030204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9179927579801206"/>
          <c:y val="4.5856210020886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75011235294639E-2"/>
          <c:y val="0.1600313294171562"/>
          <c:w val="0.87159631800720783"/>
          <c:h val="0.71962632077572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'10.12'!$BD$26:$BD$44</c:f>
              <c:strCache>
                <c:ptCount val="19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S</c:v>
                </c:pt>
              </c:strCache>
            </c:strRef>
          </c:cat>
          <c:val>
            <c:numRef>
              <c:f>'10.12'!$BE$26:$BE$44</c:f>
              <c:numCache>
                <c:formatCode>_(* #,##0_);_(* \(#,##0\);_(* "-"??_);_(@_)</c:formatCode>
                <c:ptCount val="19"/>
                <c:pt idx="0">
                  <c:v>446</c:v>
                </c:pt>
                <c:pt idx="1">
                  <c:v>118</c:v>
                </c:pt>
                <c:pt idx="2">
                  <c:v>444</c:v>
                </c:pt>
                <c:pt idx="3">
                  <c:v>2542</c:v>
                </c:pt>
                <c:pt idx="4">
                  <c:v>4146</c:v>
                </c:pt>
                <c:pt idx="5">
                  <c:v>3128</c:v>
                </c:pt>
                <c:pt idx="6">
                  <c:v>2862</c:v>
                </c:pt>
                <c:pt idx="7">
                  <c:v>13954</c:v>
                </c:pt>
                <c:pt idx="8">
                  <c:v>2224</c:v>
                </c:pt>
                <c:pt idx="9">
                  <c:v>4354</c:v>
                </c:pt>
                <c:pt idx="10">
                  <c:v>694</c:v>
                </c:pt>
                <c:pt idx="11">
                  <c:v>614</c:v>
                </c:pt>
                <c:pt idx="12">
                  <c:v>250</c:v>
                </c:pt>
                <c:pt idx="13">
                  <c:v>2860</c:v>
                </c:pt>
                <c:pt idx="14">
                  <c:v>152</c:v>
                </c:pt>
                <c:pt idx="15">
                  <c:v>242</c:v>
                </c:pt>
                <c:pt idx="16">
                  <c:v>1279</c:v>
                </c:pt>
                <c:pt idx="17">
                  <c:v>550</c:v>
                </c:pt>
                <c:pt idx="18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7-4497-9288-AE950A10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58427960"/>
        <c:axId val="158432272"/>
      </c:barChart>
      <c:catAx>
        <c:axId val="15842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432272"/>
        <c:crosses val="autoZero"/>
        <c:auto val="1"/>
        <c:lblAlgn val="ctr"/>
        <c:lblOffset val="100"/>
        <c:noMultiLvlLbl val="0"/>
      </c:catAx>
      <c:valAx>
        <c:axId val="15843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7.9582797248383547E-3"/>
              <c:y val="0.378545236992434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4279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</a:t>
            </a:r>
            <a:r>
              <a:rPr lang="en-US" sz="1200" b="1" baseline="0"/>
              <a:t> 10.19: Number of resorts by Atolls, 2020 - 2022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789024373666111E-2"/>
          <c:y val="0.16041666666666668"/>
          <c:w val="0.94195085531083245"/>
          <c:h val="0.7553320939049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'10.12'!$BI$25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'10.12'!$BD$26:$BD$44</c:f>
              <c:strCache>
                <c:ptCount val="19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S</c:v>
                </c:pt>
              </c:strCache>
            </c:strRef>
          </c:cat>
          <c:val>
            <c:numRef>
              <c:f>'10.12'!$BI$26:$BI$44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13</c:v>
                </c:pt>
                <c:pt idx="5">
                  <c:v>16</c:v>
                </c:pt>
                <c:pt idx="6">
                  <c:v>10</c:v>
                </c:pt>
                <c:pt idx="7">
                  <c:v>50</c:v>
                </c:pt>
                <c:pt idx="8">
                  <c:v>11</c:v>
                </c:pt>
                <c:pt idx="9">
                  <c:v>17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A-4EB2-9A8D-E6B9EDC79472}"/>
            </c:ext>
          </c:extLst>
        </c:ser>
        <c:ser>
          <c:idx val="1"/>
          <c:order val="1"/>
          <c:tx>
            <c:strRef>
              <c:f>'10.12'!$BJ$25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'10.12'!$BD$26:$BD$44</c:f>
              <c:strCache>
                <c:ptCount val="19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S</c:v>
                </c:pt>
              </c:strCache>
            </c:strRef>
          </c:cat>
          <c:val>
            <c:numRef>
              <c:f>'10.12'!$BJ$26:$BJ$44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14</c:v>
                </c:pt>
                <c:pt idx="5">
                  <c:v>16</c:v>
                </c:pt>
                <c:pt idx="6">
                  <c:v>10</c:v>
                </c:pt>
                <c:pt idx="7">
                  <c:v>53</c:v>
                </c:pt>
                <c:pt idx="8">
                  <c:v>11</c:v>
                </c:pt>
                <c:pt idx="9">
                  <c:v>16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1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A-4EB2-9A8D-E6B9EDC79472}"/>
            </c:ext>
          </c:extLst>
        </c:ser>
        <c:ser>
          <c:idx val="2"/>
          <c:order val="2"/>
          <c:tx>
            <c:strRef>
              <c:f>'10.12'!$BK$25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'10.12'!$BD$26:$BD$44</c:f>
              <c:strCache>
                <c:ptCount val="19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S</c:v>
                </c:pt>
              </c:strCache>
            </c:strRef>
          </c:cat>
          <c:val>
            <c:numRef>
              <c:f>'10.12'!$BK$26:$BK$44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16</c:v>
                </c:pt>
                <c:pt idx="5">
                  <c:v>16</c:v>
                </c:pt>
                <c:pt idx="6">
                  <c:v>11</c:v>
                </c:pt>
                <c:pt idx="7">
                  <c:v>56</c:v>
                </c:pt>
                <c:pt idx="8">
                  <c:v>11</c:v>
                </c:pt>
                <c:pt idx="9">
                  <c:v>17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A-4EB2-9A8D-E6B9EDC7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2"/>
        <c:axId val="158432664"/>
        <c:axId val="158433056"/>
      </c:barChart>
      <c:catAx>
        <c:axId val="158432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3056"/>
        <c:crosses val="autoZero"/>
        <c:auto val="1"/>
        <c:lblAlgn val="ctr"/>
        <c:lblOffset val="100"/>
        <c:noMultiLvlLbl val="0"/>
      </c:catAx>
      <c:valAx>
        <c:axId val="1584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2664"/>
        <c:crosses val="autoZero"/>
        <c:crossBetween val="between"/>
      </c:valAx>
      <c:spPr>
        <a:solidFill>
          <a:srgbClr val="F3F6FB"/>
        </a:solidFill>
        <a:ln>
          <a:solidFill>
            <a:schemeClr val="accent5">
              <a:lumMod val="40000"/>
              <a:lumOff val="6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3900658526398466"/>
          <c:y val="0.19222591193111896"/>
          <c:w val="0.14592624803484769"/>
          <c:h val="7.678073635188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42</xdr:row>
      <xdr:rowOff>95249</xdr:rowOff>
    </xdr:from>
    <xdr:to>
      <xdr:col>16</xdr:col>
      <xdr:colOff>771525</xdr:colOff>
      <xdr:row>61</xdr:row>
      <xdr:rowOff>19049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373380</xdr:colOff>
      <xdr:row>43</xdr:row>
      <xdr:rowOff>99060</xdr:rowOff>
    </xdr:from>
    <xdr:to>
      <xdr:col>5</xdr:col>
      <xdr:colOff>144780</xdr:colOff>
      <xdr:row>44</xdr:row>
      <xdr:rowOff>15240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 bwMode="auto">
        <a:xfrm>
          <a:off x="3411855" y="9243060"/>
          <a:ext cx="933450" cy="78105"/>
        </a:xfrm>
        <a:prstGeom prst="leftArrow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903976</xdr:colOff>
      <xdr:row>25</xdr:row>
      <xdr:rowOff>61643</xdr:rowOff>
    </xdr:from>
    <xdr:to>
      <xdr:col>16</xdr:col>
      <xdr:colOff>871627</xdr:colOff>
      <xdr:row>41</xdr:row>
      <xdr:rowOff>73145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0.31532</cdr:x>
      <cdr:y>0.33428</cdr:y>
    </cdr:from>
    <cdr:to>
      <cdr:x>0.34384</cdr:x>
      <cdr:y>0.43343</cdr:y>
    </cdr:to>
    <cdr:sp macro="" textlink="">
      <cdr:nvSpPr>
        <cdr:cNvPr id="2" name="Left Arrow 1"/>
        <cdr:cNvSpPr/>
      </cdr:nvSpPr>
      <cdr:spPr bwMode="auto">
        <a:xfrm xmlns:a="http://schemas.openxmlformats.org/drawingml/2006/main">
          <a:off x="1600200" y="899160"/>
          <a:ext cx="144780" cy="266700"/>
        </a:xfrm>
        <a:prstGeom xmlns:a="http://schemas.openxmlformats.org/drawingml/2006/main" prst="leftArrow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K45"/>
  <sheetViews>
    <sheetView tabSelected="1" zoomScale="98" zoomScaleNormal="98" zoomScaleSheetLayoutView="106" workbookViewId="0">
      <selection activeCell="W10" sqref="W10"/>
    </sheetView>
  </sheetViews>
  <sheetFormatPr defaultColWidth="9.140625" defaultRowHeight="12.75"/>
  <cols>
    <col min="1" max="1" width="28.140625" style="8" customWidth="1"/>
    <col min="2" max="5" width="8.7109375" style="8" hidden="1" customWidth="1"/>
    <col min="6" max="15" width="8.7109375" style="8" customWidth="1"/>
    <col min="16" max="16" width="17" style="8" customWidth="1"/>
    <col min="17" max="17" width="23.28515625" style="8" customWidth="1"/>
    <col min="18" max="18" width="2" style="8" customWidth="1"/>
    <col min="19" max="56" width="9.140625" style="8"/>
    <col min="57" max="57" width="9.42578125" style="8" bestFit="1" customWidth="1"/>
    <col min="58" max="16384" width="9.140625" style="8"/>
  </cols>
  <sheetData>
    <row r="1" spans="1:61" ht="18.75" customHeight="1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61" ht="18.75" customHeight="1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61" ht="13.5" customHeight="1">
      <c r="A3" s="5" t="s">
        <v>4</v>
      </c>
      <c r="B3" s="37" t="s">
        <v>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 t="s">
        <v>6</v>
      </c>
      <c r="Q3" s="38"/>
    </row>
    <row r="4" spans="1:61" ht="15.95" customHeight="1">
      <c r="A4" s="6"/>
      <c r="B4" s="35">
        <v>2009</v>
      </c>
      <c r="C4" s="35">
        <v>2010</v>
      </c>
      <c r="D4" s="35">
        <v>2011</v>
      </c>
      <c r="E4" s="35">
        <v>2012</v>
      </c>
      <c r="F4" s="1">
        <v>2013</v>
      </c>
      <c r="G4" s="35">
        <v>2014</v>
      </c>
      <c r="H4" s="35">
        <v>2015</v>
      </c>
      <c r="I4" s="35">
        <v>2016</v>
      </c>
      <c r="J4" s="35">
        <v>2017</v>
      </c>
      <c r="K4" s="35">
        <v>2018</v>
      </c>
      <c r="L4" s="35">
        <v>2019</v>
      </c>
      <c r="M4" s="35">
        <v>2020</v>
      </c>
      <c r="N4" s="35">
        <v>2021</v>
      </c>
      <c r="O4" s="35">
        <v>2022</v>
      </c>
      <c r="P4" s="2" t="s">
        <v>67</v>
      </c>
      <c r="Q4" s="36" t="s">
        <v>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61" s="11" customFormat="1" ht="17.25" customHeight="1">
      <c r="A5" s="12" t="s">
        <v>8</v>
      </c>
      <c r="B5" s="13">
        <f t="shared" ref="B5:K5" si="0">SUM(B6:B24)</f>
        <v>20942</v>
      </c>
      <c r="C5" s="13">
        <f t="shared" si="0"/>
        <v>21342</v>
      </c>
      <c r="D5" s="13">
        <f>SUM(D6:D24)</f>
        <v>22120</v>
      </c>
      <c r="E5" s="13">
        <f t="shared" si="0"/>
        <v>22963</v>
      </c>
      <c r="F5" s="13">
        <f t="shared" si="0"/>
        <v>23487</v>
      </c>
      <c r="G5" s="13">
        <f t="shared" si="0"/>
        <v>24031</v>
      </c>
      <c r="H5" s="13">
        <f t="shared" si="0"/>
        <v>24877</v>
      </c>
      <c r="I5" s="13">
        <f t="shared" si="0"/>
        <v>27031</v>
      </c>
      <c r="J5" s="13">
        <f t="shared" si="0"/>
        <v>29977</v>
      </c>
      <c r="K5" s="13">
        <f t="shared" si="0"/>
        <v>31741</v>
      </c>
      <c r="L5" s="13">
        <f>SUM(L6:L24)</f>
        <v>37016</v>
      </c>
      <c r="M5" s="13">
        <f>SUM(M6:M24)</f>
        <v>37134</v>
      </c>
      <c r="N5" s="13">
        <f>SUM(N6:N24)</f>
        <v>39604</v>
      </c>
      <c r="O5" s="13">
        <f>SUM(O6:O24)</f>
        <v>41945</v>
      </c>
      <c r="P5" s="14">
        <f>N5/$N$5*100</f>
        <v>100</v>
      </c>
      <c r="Q5" s="10" t="s">
        <v>0</v>
      </c>
      <c r="AX5" s="15"/>
      <c r="AY5" s="15"/>
      <c r="AZ5" s="15"/>
      <c r="BA5" s="15"/>
      <c r="BD5" s="8"/>
      <c r="BE5" s="8"/>
      <c r="BF5" s="8"/>
      <c r="BG5" s="8"/>
      <c r="BH5" s="8"/>
      <c r="BI5" s="8"/>
    </row>
    <row r="6" spans="1:61" s="11" customFormat="1" ht="18.75" customHeight="1">
      <c r="A6" s="16" t="s">
        <v>9</v>
      </c>
      <c r="B6" s="17">
        <v>432</v>
      </c>
      <c r="C6" s="17">
        <v>456</v>
      </c>
      <c r="D6" s="17">
        <v>456</v>
      </c>
      <c r="E6" s="17">
        <v>456</v>
      </c>
      <c r="F6" s="17">
        <v>456</v>
      </c>
      <c r="G6" s="17">
        <v>464</v>
      </c>
      <c r="H6" s="17">
        <v>464</v>
      </c>
      <c r="I6" s="17">
        <v>464</v>
      </c>
      <c r="J6" s="17">
        <v>594</v>
      </c>
      <c r="K6" s="17">
        <v>594</v>
      </c>
      <c r="L6" s="17">
        <v>594</v>
      </c>
      <c r="M6" s="17">
        <v>394</v>
      </c>
      <c r="N6" s="17">
        <v>394</v>
      </c>
      <c r="O6" s="17">
        <v>446</v>
      </c>
      <c r="P6" s="18">
        <f t="shared" ref="P6:P24" si="1">N6/$N$5*100</f>
        <v>0.99484900515099484</v>
      </c>
      <c r="Q6" s="19" t="s">
        <v>10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5"/>
      <c r="AY6" s="15"/>
      <c r="AZ6" s="15"/>
      <c r="BD6" s="20"/>
      <c r="BE6" s="17"/>
      <c r="BF6" s="21"/>
      <c r="BG6" s="8"/>
      <c r="BH6" s="8"/>
      <c r="BI6" s="8"/>
    </row>
    <row r="7" spans="1:61" s="11" customFormat="1" ht="18.75" customHeight="1">
      <c r="A7" s="16" t="s">
        <v>11</v>
      </c>
      <c r="B7" s="17"/>
      <c r="C7" s="17"/>
      <c r="D7" s="17"/>
      <c r="E7" s="17"/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  <c r="K7" s="17">
        <v>118</v>
      </c>
      <c r="L7" s="17">
        <v>118</v>
      </c>
      <c r="M7" s="17">
        <v>118</v>
      </c>
      <c r="N7" s="17">
        <v>118</v>
      </c>
      <c r="O7" s="17">
        <v>118</v>
      </c>
      <c r="P7" s="18">
        <f t="shared" si="1"/>
        <v>0.29794970205029792</v>
      </c>
      <c r="Q7" s="19" t="s">
        <v>65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5"/>
      <c r="AY7" s="15"/>
      <c r="AZ7" s="15"/>
      <c r="BA7" s="15"/>
      <c r="BD7" s="20"/>
      <c r="BE7" s="17"/>
      <c r="BF7" s="21"/>
      <c r="BG7" s="8"/>
      <c r="BH7" s="8"/>
      <c r="BI7" s="8"/>
    </row>
    <row r="8" spans="1:61" s="11" customFormat="1" ht="18.75" customHeight="1">
      <c r="A8" s="16" t="s">
        <v>12</v>
      </c>
      <c r="B8" s="17">
        <v>0</v>
      </c>
      <c r="C8" s="17">
        <v>0</v>
      </c>
      <c r="D8" s="17">
        <v>0</v>
      </c>
      <c r="E8" s="17">
        <v>159</v>
      </c>
      <c r="F8" s="17">
        <v>159</v>
      </c>
      <c r="G8" s="17">
        <v>159</v>
      </c>
      <c r="H8" s="17">
        <v>159</v>
      </c>
      <c r="I8" s="17">
        <v>159</v>
      </c>
      <c r="J8" s="17">
        <v>227</v>
      </c>
      <c r="K8" s="17">
        <v>227</v>
      </c>
      <c r="L8" s="17">
        <v>457</v>
      </c>
      <c r="M8" s="17">
        <v>457</v>
      </c>
      <c r="N8" s="17">
        <v>457</v>
      </c>
      <c r="O8" s="17">
        <v>444</v>
      </c>
      <c r="P8" s="18">
        <f t="shared" si="1"/>
        <v>1.1539238460761538</v>
      </c>
      <c r="Q8" s="19" t="s">
        <v>13</v>
      </c>
      <c r="AX8" s="15"/>
      <c r="AY8" s="15"/>
      <c r="AZ8" s="15"/>
      <c r="BA8" s="15"/>
      <c r="BD8" s="20"/>
      <c r="BE8" s="17"/>
      <c r="BF8" s="21"/>
      <c r="BG8" s="8"/>
      <c r="BH8" s="8"/>
      <c r="BI8" s="8"/>
    </row>
    <row r="9" spans="1:61" s="11" customFormat="1" ht="18.75" customHeight="1">
      <c r="A9" s="16" t="s">
        <v>14</v>
      </c>
      <c r="B9" s="17">
        <v>490</v>
      </c>
      <c r="C9" s="17">
        <v>542</v>
      </c>
      <c r="D9" s="17">
        <v>542</v>
      </c>
      <c r="E9" s="17">
        <v>542</v>
      </c>
      <c r="F9" s="17">
        <v>796</v>
      </c>
      <c r="G9" s="17">
        <v>796</v>
      </c>
      <c r="H9" s="17">
        <v>796</v>
      </c>
      <c r="I9" s="17">
        <v>832</v>
      </c>
      <c r="J9" s="17">
        <v>1176</v>
      </c>
      <c r="K9" s="17">
        <v>1388</v>
      </c>
      <c r="L9" s="17">
        <v>1398</v>
      </c>
      <c r="M9" s="17">
        <v>1436</v>
      </c>
      <c r="N9" s="17">
        <v>2134</v>
      </c>
      <c r="O9" s="17">
        <v>2542</v>
      </c>
      <c r="P9" s="18">
        <f t="shared" si="1"/>
        <v>5.3883446116553886</v>
      </c>
      <c r="Q9" s="19" t="s">
        <v>15</v>
      </c>
      <c r="AX9" s="15"/>
      <c r="AY9" s="15"/>
      <c r="AZ9" s="15"/>
      <c r="BA9" s="15"/>
      <c r="BD9" s="20"/>
      <c r="BE9" s="17"/>
      <c r="BF9" s="21"/>
      <c r="BG9" s="8"/>
      <c r="BH9" s="8"/>
      <c r="BI9" s="8"/>
    </row>
    <row r="10" spans="1:61" s="23" customFormat="1" ht="18.75" customHeight="1">
      <c r="A10" s="16" t="s">
        <v>16</v>
      </c>
      <c r="B10" s="17">
        <v>470</v>
      </c>
      <c r="C10" s="17">
        <v>470</v>
      </c>
      <c r="D10" s="17">
        <v>470</v>
      </c>
      <c r="E10" s="17">
        <v>470</v>
      </c>
      <c r="F10" s="17">
        <v>470</v>
      </c>
      <c r="G10" s="17">
        <v>656</v>
      </c>
      <c r="H10" s="17">
        <v>680</v>
      </c>
      <c r="I10" s="17">
        <v>810</v>
      </c>
      <c r="J10" s="17">
        <v>1616</v>
      </c>
      <c r="K10" s="17">
        <v>1960</v>
      </c>
      <c r="L10" s="17">
        <v>3324</v>
      </c>
      <c r="M10" s="17">
        <v>3288</v>
      </c>
      <c r="N10" s="17">
        <v>3670</v>
      </c>
      <c r="O10" s="17">
        <v>4146</v>
      </c>
      <c r="P10" s="18">
        <f t="shared" si="1"/>
        <v>9.2667407332592671</v>
      </c>
      <c r="Q10" s="19" t="s">
        <v>17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5"/>
      <c r="AY10" s="15"/>
      <c r="AZ10" s="15"/>
      <c r="BA10" s="15"/>
      <c r="BD10" s="16"/>
      <c r="BE10" s="17"/>
      <c r="BF10" s="21"/>
      <c r="BG10" s="8"/>
      <c r="BH10" s="8"/>
      <c r="BI10" s="8"/>
    </row>
    <row r="11" spans="1:61" s="23" customFormat="1" ht="18.75" customHeight="1">
      <c r="A11" s="16" t="s">
        <v>18</v>
      </c>
      <c r="B11" s="24">
        <v>1240</v>
      </c>
      <c r="C11" s="24">
        <v>1398</v>
      </c>
      <c r="D11" s="24">
        <v>1398</v>
      </c>
      <c r="E11" s="24">
        <v>1660</v>
      </c>
      <c r="F11" s="24">
        <v>1704</v>
      </c>
      <c r="G11" s="24">
        <v>1704</v>
      </c>
      <c r="H11" s="24">
        <v>1700</v>
      </c>
      <c r="I11" s="24">
        <v>2302</v>
      </c>
      <c r="J11" s="24">
        <v>2562</v>
      </c>
      <c r="K11" s="24">
        <v>2882</v>
      </c>
      <c r="L11" s="24">
        <v>2918</v>
      </c>
      <c r="M11" s="24">
        <v>3104</v>
      </c>
      <c r="N11" s="24">
        <v>3120</v>
      </c>
      <c r="O11" s="24">
        <v>3128</v>
      </c>
      <c r="P11" s="18">
        <f t="shared" si="1"/>
        <v>7.8779921220078775</v>
      </c>
      <c r="Q11" s="19" t="s">
        <v>19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5"/>
      <c r="AY11" s="15"/>
      <c r="AZ11" s="15"/>
      <c r="BA11" s="15"/>
      <c r="BD11" s="16"/>
      <c r="BE11" s="24"/>
      <c r="BF11" s="21"/>
      <c r="BG11" s="8"/>
      <c r="BH11" s="8"/>
      <c r="BI11" s="8"/>
    </row>
    <row r="12" spans="1:61" s="23" customFormat="1" ht="18.75" customHeight="1">
      <c r="A12" s="16" t="s">
        <v>20</v>
      </c>
      <c r="B12" s="24">
        <v>1336</v>
      </c>
      <c r="C12" s="24">
        <v>1336</v>
      </c>
      <c r="D12" s="24">
        <v>1336</v>
      </c>
      <c r="E12" s="24">
        <v>1336</v>
      </c>
      <c r="F12" s="24">
        <v>1476</v>
      </c>
      <c r="G12" s="24">
        <v>1636</v>
      </c>
      <c r="H12" s="24">
        <v>1636</v>
      </c>
      <c r="I12" s="24">
        <v>2138</v>
      </c>
      <c r="J12" s="24">
        <v>2250</v>
      </c>
      <c r="K12" s="24">
        <v>2284</v>
      </c>
      <c r="L12" s="24">
        <v>2440</v>
      </c>
      <c r="M12" s="24">
        <v>2468</v>
      </c>
      <c r="N12" s="24">
        <v>2774</v>
      </c>
      <c r="O12" s="24">
        <v>2862</v>
      </c>
      <c r="P12" s="18">
        <f t="shared" si="1"/>
        <v>7.0043429956570051</v>
      </c>
      <c r="Q12" s="19" t="s">
        <v>21</v>
      </c>
      <c r="AX12" s="15"/>
      <c r="AY12" s="15"/>
      <c r="AZ12" s="15"/>
      <c r="BA12" s="15"/>
      <c r="BD12" s="16"/>
      <c r="BE12" s="24"/>
      <c r="BF12" s="21"/>
      <c r="BG12" s="8"/>
      <c r="BH12" s="8"/>
      <c r="BI12" s="8"/>
    </row>
    <row r="13" spans="1:61" s="23" customFormat="1" ht="18.75" customHeight="1">
      <c r="A13" s="16" t="s">
        <v>22</v>
      </c>
      <c r="B13" s="24">
        <v>8982</v>
      </c>
      <c r="C13" s="24">
        <v>9050</v>
      </c>
      <c r="D13" s="24">
        <v>9128</v>
      </c>
      <c r="E13" s="24">
        <v>9144</v>
      </c>
      <c r="F13" s="24">
        <v>8964</v>
      </c>
      <c r="G13" s="24">
        <v>8968</v>
      </c>
      <c r="H13" s="24">
        <v>9088</v>
      </c>
      <c r="I13" s="24">
        <v>9506</v>
      </c>
      <c r="J13" s="24">
        <v>10094</v>
      </c>
      <c r="K13" s="24">
        <v>10568</v>
      </c>
      <c r="L13" s="24">
        <v>12100</v>
      </c>
      <c r="M13" s="24">
        <v>12048</v>
      </c>
      <c r="N13" s="24">
        <v>12810</v>
      </c>
      <c r="O13" s="24">
        <v>13954</v>
      </c>
      <c r="P13" s="18">
        <f t="shared" si="1"/>
        <v>32.345217654782346</v>
      </c>
      <c r="Q13" s="19" t="s">
        <v>23</v>
      </c>
      <c r="AX13" s="15"/>
      <c r="AY13" s="15"/>
      <c r="AZ13" s="15"/>
      <c r="BA13" s="15"/>
      <c r="BD13" s="16"/>
      <c r="BE13" s="24"/>
      <c r="BF13" s="21"/>
      <c r="BG13" s="8"/>
      <c r="BH13" s="8"/>
      <c r="BI13" s="8"/>
    </row>
    <row r="14" spans="1:61" s="23" customFormat="1" ht="18.75" customHeight="1">
      <c r="A14" s="16" t="s">
        <v>24</v>
      </c>
      <c r="B14" s="24">
        <v>1988</v>
      </c>
      <c r="C14" s="24">
        <v>1988</v>
      </c>
      <c r="D14" s="24">
        <v>1988</v>
      </c>
      <c r="E14" s="24">
        <v>1988</v>
      </c>
      <c r="F14" s="24">
        <v>2156</v>
      </c>
      <c r="G14" s="24">
        <v>2216</v>
      </c>
      <c r="H14" s="24">
        <v>2244</v>
      </c>
      <c r="I14" s="24">
        <v>2454</v>
      </c>
      <c r="J14" s="24">
        <v>2488</v>
      </c>
      <c r="K14" s="24">
        <v>2488</v>
      </c>
      <c r="L14" s="24">
        <v>2538</v>
      </c>
      <c r="M14" s="24">
        <v>2224</v>
      </c>
      <c r="N14" s="24">
        <v>2224</v>
      </c>
      <c r="O14" s="24">
        <v>2224</v>
      </c>
      <c r="P14" s="18">
        <f t="shared" si="1"/>
        <v>5.6155943844056155</v>
      </c>
      <c r="Q14" s="19" t="s">
        <v>25</v>
      </c>
      <c r="AX14" s="15"/>
      <c r="AY14" s="15"/>
      <c r="AZ14" s="15"/>
      <c r="BA14" s="15"/>
      <c r="BD14" s="16"/>
      <c r="BE14" s="24"/>
      <c r="BF14" s="21"/>
      <c r="BG14" s="8"/>
      <c r="BH14" s="8"/>
      <c r="BI14" s="8"/>
    </row>
    <row r="15" spans="1:61" s="11" customFormat="1" ht="18.75" customHeight="1">
      <c r="A15" s="16" t="s">
        <v>26</v>
      </c>
      <c r="B15" s="24">
        <v>3538</v>
      </c>
      <c r="C15" s="24">
        <v>3586</v>
      </c>
      <c r="D15" s="24">
        <v>3818</v>
      </c>
      <c r="E15" s="24">
        <v>3818</v>
      </c>
      <c r="F15" s="24">
        <v>3818</v>
      </c>
      <c r="G15" s="24">
        <v>3862</v>
      </c>
      <c r="H15" s="24">
        <v>3982</v>
      </c>
      <c r="I15" s="24">
        <v>3982</v>
      </c>
      <c r="J15" s="24">
        <v>4036</v>
      </c>
      <c r="K15" s="24">
        <v>4056</v>
      </c>
      <c r="L15" s="24">
        <v>4056</v>
      </c>
      <c r="M15" s="24">
        <v>4350</v>
      </c>
      <c r="N15" s="24">
        <v>4350</v>
      </c>
      <c r="O15" s="24">
        <v>4354</v>
      </c>
      <c r="P15" s="18">
        <f t="shared" si="1"/>
        <v>10.983739016260984</v>
      </c>
      <c r="Q15" s="19" t="s">
        <v>27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15"/>
      <c r="AY15" s="15"/>
      <c r="AZ15" s="15"/>
      <c r="BA15" s="15"/>
      <c r="BD15" s="16"/>
      <c r="BE15" s="24"/>
      <c r="BF15" s="21"/>
      <c r="BG15" s="8"/>
      <c r="BH15" s="8"/>
      <c r="BI15" s="8"/>
    </row>
    <row r="16" spans="1:61" s="11" customFormat="1" ht="18.75" customHeight="1">
      <c r="A16" s="16" t="s">
        <v>28</v>
      </c>
      <c r="B16" s="17">
        <v>350</v>
      </c>
      <c r="C16" s="17">
        <v>350</v>
      </c>
      <c r="D16" s="17">
        <v>350</v>
      </c>
      <c r="E16" s="17">
        <v>402</v>
      </c>
      <c r="F16" s="17">
        <v>402</v>
      </c>
      <c r="G16" s="17">
        <v>402</v>
      </c>
      <c r="H16" s="17">
        <v>402</v>
      </c>
      <c r="I16" s="17">
        <v>434</v>
      </c>
      <c r="J16" s="17">
        <v>434</v>
      </c>
      <c r="K16" s="17">
        <v>434</v>
      </c>
      <c r="L16" s="17">
        <v>614</v>
      </c>
      <c r="M16" s="17">
        <v>614</v>
      </c>
      <c r="N16" s="17">
        <v>694</v>
      </c>
      <c r="O16" s="17">
        <v>694</v>
      </c>
      <c r="P16" s="18">
        <f t="shared" si="1"/>
        <v>1.7523482476517522</v>
      </c>
      <c r="Q16" s="19" t="s">
        <v>29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Z16" s="15"/>
      <c r="BA16" s="15"/>
      <c r="BD16" s="16"/>
      <c r="BE16" s="17"/>
      <c r="BF16" s="21"/>
      <c r="BG16" s="8"/>
      <c r="BH16" s="8"/>
      <c r="BI16" s="8"/>
    </row>
    <row r="17" spans="1:63" s="11" customFormat="1" ht="18.75" customHeight="1">
      <c r="A17" s="16" t="s">
        <v>30</v>
      </c>
      <c r="B17" s="17">
        <v>400</v>
      </c>
      <c r="C17" s="17">
        <v>400</v>
      </c>
      <c r="D17" s="17">
        <v>400</v>
      </c>
      <c r="E17" s="17">
        <v>400</v>
      </c>
      <c r="F17" s="17">
        <v>400</v>
      </c>
      <c r="G17" s="17">
        <v>400</v>
      </c>
      <c r="H17" s="17">
        <v>400</v>
      </c>
      <c r="I17" s="17">
        <v>400</v>
      </c>
      <c r="J17" s="17">
        <v>400</v>
      </c>
      <c r="K17" s="17">
        <v>400</v>
      </c>
      <c r="L17" s="17">
        <v>400</v>
      </c>
      <c r="M17" s="17">
        <v>440</v>
      </c>
      <c r="N17" s="17">
        <v>440</v>
      </c>
      <c r="O17" s="17">
        <v>614</v>
      </c>
      <c r="P17" s="18">
        <f t="shared" si="1"/>
        <v>1.1109988890011109</v>
      </c>
      <c r="Q17" s="19" t="s">
        <v>31</v>
      </c>
      <c r="AX17" s="15"/>
      <c r="AY17" s="15"/>
      <c r="AZ17" s="15"/>
      <c r="BA17" s="15"/>
      <c r="BD17" s="20"/>
      <c r="BE17" s="17"/>
      <c r="BF17" s="21"/>
      <c r="BG17" s="8"/>
      <c r="BH17" s="8"/>
      <c r="BI17" s="8"/>
    </row>
    <row r="18" spans="1:63" s="11" customFormat="1" ht="18.75" customHeight="1">
      <c r="A18" s="16" t="s">
        <v>32</v>
      </c>
      <c r="B18" s="17">
        <v>250</v>
      </c>
      <c r="C18" s="17">
        <v>250</v>
      </c>
      <c r="D18" s="17">
        <v>250</v>
      </c>
      <c r="E18" s="17">
        <v>250</v>
      </c>
      <c r="F18" s="17">
        <v>250</v>
      </c>
      <c r="G18" s="17">
        <v>250</v>
      </c>
      <c r="H18" s="17">
        <v>250</v>
      </c>
      <c r="I18" s="17">
        <v>250</v>
      </c>
      <c r="J18" s="17">
        <v>250</v>
      </c>
      <c r="K18" s="17">
        <v>250</v>
      </c>
      <c r="L18" s="17">
        <v>250</v>
      </c>
      <c r="M18" s="17">
        <v>250</v>
      </c>
      <c r="N18" s="17">
        <v>250</v>
      </c>
      <c r="O18" s="17">
        <v>250</v>
      </c>
      <c r="P18" s="18">
        <f t="shared" si="1"/>
        <v>0.63124936875063131</v>
      </c>
      <c r="Q18" s="19" t="s">
        <v>33</v>
      </c>
      <c r="AX18" s="15"/>
      <c r="AY18" s="15"/>
      <c r="AZ18" s="15"/>
      <c r="BA18" s="15"/>
      <c r="BD18" s="20"/>
      <c r="BE18" s="17"/>
      <c r="BF18" s="21"/>
      <c r="BG18" s="8"/>
      <c r="BH18" s="8"/>
      <c r="BI18" s="8"/>
    </row>
    <row r="19" spans="1:63" s="11" customFormat="1" ht="18.75" customHeight="1">
      <c r="A19" s="16" t="s">
        <v>34</v>
      </c>
      <c r="B19" s="17">
        <v>436</v>
      </c>
      <c r="C19" s="17">
        <v>436</v>
      </c>
      <c r="D19" s="17">
        <v>436</v>
      </c>
      <c r="E19" s="17">
        <v>590</v>
      </c>
      <c r="F19" s="17">
        <v>590</v>
      </c>
      <c r="G19" s="17">
        <v>590</v>
      </c>
      <c r="H19" s="17">
        <v>778</v>
      </c>
      <c r="I19" s="17">
        <v>962</v>
      </c>
      <c r="J19" s="17">
        <v>1512</v>
      </c>
      <c r="K19" s="17">
        <v>1754</v>
      </c>
      <c r="L19" s="17">
        <v>2798</v>
      </c>
      <c r="M19" s="17">
        <v>2806</v>
      </c>
      <c r="N19" s="17">
        <v>2860</v>
      </c>
      <c r="O19" s="17">
        <v>2860</v>
      </c>
      <c r="P19" s="18">
        <f t="shared" si="1"/>
        <v>7.2214927785072209</v>
      </c>
      <c r="Q19" s="19" t="s">
        <v>35</v>
      </c>
      <c r="AX19" s="15"/>
      <c r="AY19" s="15"/>
      <c r="AZ19" s="15"/>
      <c r="BA19" s="15"/>
      <c r="BD19" s="20"/>
      <c r="BE19" s="17"/>
      <c r="BF19" s="21"/>
      <c r="BG19" s="8"/>
      <c r="BH19" s="8"/>
      <c r="BI19" s="8"/>
    </row>
    <row r="20" spans="1:63" s="11" customFormat="1" ht="18.75" customHeight="1">
      <c r="A20" s="16" t="s">
        <v>36</v>
      </c>
      <c r="B20" s="17">
        <v>0</v>
      </c>
      <c r="C20" s="17">
        <v>0</v>
      </c>
      <c r="D20" s="17">
        <v>0</v>
      </c>
      <c r="E20" s="17">
        <v>0</v>
      </c>
      <c r="F20" s="17">
        <v>46</v>
      </c>
      <c r="G20" s="17">
        <v>132</v>
      </c>
      <c r="H20" s="17">
        <v>152</v>
      </c>
      <c r="I20" s="17">
        <v>152</v>
      </c>
      <c r="J20" s="17">
        <v>152</v>
      </c>
      <c r="K20" s="17">
        <v>152</v>
      </c>
      <c r="L20" s="17">
        <v>152</v>
      </c>
      <c r="M20" s="17">
        <v>152</v>
      </c>
      <c r="N20" s="17">
        <v>152</v>
      </c>
      <c r="O20" s="17">
        <v>152</v>
      </c>
      <c r="P20" s="18">
        <f t="shared" si="1"/>
        <v>0.38379961620038383</v>
      </c>
      <c r="Q20" s="19" t="s">
        <v>37</v>
      </c>
      <c r="AX20" s="15"/>
      <c r="AY20" s="15"/>
      <c r="AZ20" s="15"/>
      <c r="BA20" s="15"/>
      <c r="BD20" s="20"/>
      <c r="BE20" s="17"/>
      <c r="BF20" s="21"/>
      <c r="BG20" s="8"/>
      <c r="BH20" s="8"/>
      <c r="BI20" s="8"/>
    </row>
    <row r="21" spans="1:63" s="23" customFormat="1" ht="18.75" customHeight="1">
      <c r="A21" s="16" t="s">
        <v>38</v>
      </c>
      <c r="B21" s="17">
        <v>0</v>
      </c>
      <c r="C21" s="17">
        <v>0</v>
      </c>
      <c r="D21" s="17">
        <v>194</v>
      </c>
      <c r="E21" s="17">
        <v>194</v>
      </c>
      <c r="F21" s="17">
        <v>194</v>
      </c>
      <c r="G21" s="17">
        <v>194</v>
      </c>
      <c r="H21" s="17">
        <v>194</v>
      </c>
      <c r="I21" s="17">
        <v>194</v>
      </c>
      <c r="J21" s="17">
        <v>194</v>
      </c>
      <c r="K21" s="17">
        <v>194</v>
      </c>
      <c r="L21" s="17">
        <v>242</v>
      </c>
      <c r="M21" s="17">
        <v>242</v>
      </c>
      <c r="N21" s="17">
        <v>242</v>
      </c>
      <c r="O21" s="17">
        <v>242</v>
      </c>
      <c r="P21" s="18">
        <f t="shared" si="1"/>
        <v>0.61104938895061101</v>
      </c>
      <c r="Q21" s="19" t="s">
        <v>39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5"/>
      <c r="AY21" s="15"/>
      <c r="AZ21" s="15"/>
      <c r="BA21" s="15"/>
      <c r="BD21" s="20"/>
      <c r="BE21" s="17"/>
      <c r="BF21" s="21"/>
      <c r="BG21" s="8"/>
      <c r="BH21" s="8"/>
      <c r="BI21" s="8"/>
    </row>
    <row r="22" spans="1:63" s="11" customFormat="1" ht="18.75" customHeight="1">
      <c r="A22" s="16" t="s">
        <v>40</v>
      </c>
      <c r="B22" s="17">
        <v>200</v>
      </c>
      <c r="C22" s="17">
        <v>250</v>
      </c>
      <c r="D22" s="17">
        <v>324</v>
      </c>
      <c r="E22" s="17">
        <v>524</v>
      </c>
      <c r="F22" s="17">
        <v>576</v>
      </c>
      <c r="G22" s="17">
        <v>576</v>
      </c>
      <c r="H22" s="17">
        <v>576</v>
      </c>
      <c r="I22" s="17">
        <v>616</v>
      </c>
      <c r="J22" s="17">
        <v>616</v>
      </c>
      <c r="K22" s="17">
        <v>616</v>
      </c>
      <c r="L22" s="17">
        <v>1141</v>
      </c>
      <c r="M22" s="17">
        <v>1267</v>
      </c>
      <c r="N22" s="17">
        <v>1279</v>
      </c>
      <c r="O22" s="17">
        <v>1279</v>
      </c>
      <c r="P22" s="18">
        <f t="shared" si="1"/>
        <v>3.229471770528229</v>
      </c>
      <c r="Q22" s="19" t="s">
        <v>41</v>
      </c>
      <c r="AX22" s="15"/>
      <c r="AY22" s="15"/>
      <c r="AZ22" s="15"/>
      <c r="BA22" s="15"/>
      <c r="BD22" s="20"/>
      <c r="BE22" s="17"/>
      <c r="BF22" s="21"/>
      <c r="BG22" s="8"/>
      <c r="BH22" s="8"/>
      <c r="BI22" s="8"/>
    </row>
    <row r="23" spans="1:63" s="11" customFormat="1" ht="18.75" customHeight="1">
      <c r="A23" s="16" t="s">
        <v>42</v>
      </c>
      <c r="B23" s="17">
        <v>0</v>
      </c>
      <c r="C23" s="17">
        <v>0</v>
      </c>
      <c r="D23" s="17">
        <v>200</v>
      </c>
      <c r="E23" s="17">
        <v>200</v>
      </c>
      <c r="F23" s="17">
        <v>200</v>
      </c>
      <c r="G23" s="17">
        <v>200</v>
      </c>
      <c r="H23" s="17">
        <v>550</v>
      </c>
      <c r="I23" s="17">
        <v>550</v>
      </c>
      <c r="J23" s="17">
        <v>550</v>
      </c>
      <c r="K23" s="17">
        <v>550</v>
      </c>
      <c r="L23" s="17">
        <v>550</v>
      </c>
      <c r="M23" s="17">
        <v>550</v>
      </c>
      <c r="N23" s="17">
        <v>550</v>
      </c>
      <c r="O23" s="17">
        <v>550</v>
      </c>
      <c r="P23" s="18">
        <f t="shared" si="1"/>
        <v>1.3887486112513887</v>
      </c>
      <c r="Q23" s="19" t="s">
        <v>43</v>
      </c>
      <c r="AX23" s="15"/>
      <c r="AY23" s="15"/>
      <c r="AZ23" s="15"/>
      <c r="BA23" s="15"/>
      <c r="BD23" s="20"/>
      <c r="BE23" s="17"/>
      <c r="BF23" s="21"/>
      <c r="BG23" s="8"/>
      <c r="BH23" s="8"/>
      <c r="BI23" s="8"/>
    </row>
    <row r="24" spans="1:63" s="11" customFormat="1" ht="18.75" customHeight="1">
      <c r="A24" s="3" t="s">
        <v>44</v>
      </c>
      <c r="B24" s="39">
        <v>830</v>
      </c>
      <c r="C24" s="39">
        <v>830</v>
      </c>
      <c r="D24" s="39">
        <v>830</v>
      </c>
      <c r="E24" s="39">
        <v>830</v>
      </c>
      <c r="F24" s="39">
        <v>830</v>
      </c>
      <c r="G24" s="39">
        <v>826</v>
      </c>
      <c r="H24" s="39">
        <v>826</v>
      </c>
      <c r="I24" s="39">
        <v>826</v>
      </c>
      <c r="J24" s="39">
        <v>826</v>
      </c>
      <c r="K24" s="39">
        <v>826</v>
      </c>
      <c r="L24" s="39">
        <v>926</v>
      </c>
      <c r="M24" s="39">
        <v>926</v>
      </c>
      <c r="N24" s="39">
        <v>1086</v>
      </c>
      <c r="O24" s="39">
        <v>1086</v>
      </c>
      <c r="P24" s="40">
        <f t="shared" si="1"/>
        <v>2.7421472578527424</v>
      </c>
      <c r="Q24" s="41" t="s">
        <v>45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5"/>
      <c r="AY24" s="15"/>
      <c r="AZ24" s="15"/>
      <c r="BA24" s="8"/>
      <c r="BD24" s="20"/>
      <c r="BE24" s="17"/>
      <c r="BF24" s="25" t="s">
        <v>66</v>
      </c>
      <c r="BG24" s="25"/>
      <c r="BH24" s="25"/>
      <c r="BI24" s="8"/>
    </row>
    <row r="25" spans="1:63" ht="20.25" customHeight="1">
      <c r="A25" s="26" t="s">
        <v>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 t="s">
        <v>3</v>
      </c>
      <c r="BF25" s="8">
        <v>2017</v>
      </c>
      <c r="BG25" s="8">
        <v>2018</v>
      </c>
      <c r="BH25" s="8">
        <v>2019</v>
      </c>
      <c r="BI25" s="8">
        <v>2020</v>
      </c>
      <c r="BJ25" s="8">
        <v>2021</v>
      </c>
      <c r="BK25" s="8">
        <v>2022</v>
      </c>
    </row>
    <row r="26" spans="1:63" ht="24" customHeight="1">
      <c r="BA26" s="16"/>
      <c r="BD26" s="20" t="s">
        <v>46</v>
      </c>
      <c r="BE26" s="29">
        <f>O6</f>
        <v>446</v>
      </c>
      <c r="BF26" s="8">
        <v>3</v>
      </c>
      <c r="BG26" s="30">
        <v>3</v>
      </c>
      <c r="BH26" s="30">
        <v>3</v>
      </c>
      <c r="BI26" s="8">
        <v>2</v>
      </c>
      <c r="BJ26" s="8">
        <v>2</v>
      </c>
      <c r="BK26" s="8">
        <v>2</v>
      </c>
    </row>
    <row r="27" spans="1:63">
      <c r="A27" s="31"/>
      <c r="BA27" s="16"/>
      <c r="BD27" s="20" t="s">
        <v>64</v>
      </c>
      <c r="BE27" s="29">
        <f t="shared" ref="BE27:BE44" si="2">O7</f>
        <v>118</v>
      </c>
      <c r="BF27" s="8">
        <v>0</v>
      </c>
      <c r="BG27" s="30">
        <v>1</v>
      </c>
      <c r="BH27" s="30">
        <v>1</v>
      </c>
      <c r="BI27" s="8">
        <v>1</v>
      </c>
      <c r="BJ27" s="8">
        <v>1</v>
      </c>
      <c r="BK27" s="8">
        <v>1</v>
      </c>
    </row>
    <row r="28" spans="1:63">
      <c r="A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BA28" s="16"/>
      <c r="BD28" s="20" t="s">
        <v>47</v>
      </c>
      <c r="BE28" s="29">
        <f t="shared" si="2"/>
        <v>444</v>
      </c>
      <c r="BF28" s="8">
        <v>2</v>
      </c>
      <c r="BG28" s="30">
        <v>2</v>
      </c>
      <c r="BH28" s="30">
        <v>2</v>
      </c>
      <c r="BI28" s="8">
        <v>2</v>
      </c>
      <c r="BJ28" s="8">
        <v>2</v>
      </c>
      <c r="BK28" s="8">
        <v>2</v>
      </c>
    </row>
    <row r="29" spans="1:63">
      <c r="BA29" s="16"/>
      <c r="BD29" s="20" t="s">
        <v>48</v>
      </c>
      <c r="BE29" s="29">
        <f t="shared" si="2"/>
        <v>2542</v>
      </c>
      <c r="BF29" s="8">
        <v>6</v>
      </c>
      <c r="BG29" s="30">
        <v>7</v>
      </c>
      <c r="BH29" s="30">
        <v>7</v>
      </c>
      <c r="BI29" s="8">
        <v>7</v>
      </c>
      <c r="BJ29" s="8">
        <v>8</v>
      </c>
      <c r="BK29" s="8">
        <v>8</v>
      </c>
    </row>
    <row r="30" spans="1:63">
      <c r="BA30" s="16"/>
      <c r="BD30" s="16" t="s">
        <v>49</v>
      </c>
      <c r="BE30" s="29">
        <f t="shared" si="2"/>
        <v>4146</v>
      </c>
      <c r="BF30" s="8">
        <v>6</v>
      </c>
      <c r="BG30" s="30">
        <v>8</v>
      </c>
      <c r="BH30" s="30">
        <v>13</v>
      </c>
      <c r="BI30" s="8">
        <v>13</v>
      </c>
      <c r="BJ30" s="8">
        <v>14</v>
      </c>
      <c r="BK30" s="8">
        <v>16</v>
      </c>
    </row>
    <row r="31" spans="1:63">
      <c r="BA31" s="16"/>
      <c r="BD31" s="16" t="s">
        <v>50</v>
      </c>
      <c r="BE31" s="29">
        <f t="shared" si="2"/>
        <v>3128</v>
      </c>
      <c r="BF31" s="8">
        <v>13</v>
      </c>
      <c r="BG31" s="30">
        <v>15</v>
      </c>
      <c r="BH31" s="30">
        <v>16</v>
      </c>
      <c r="BI31" s="8">
        <v>16</v>
      </c>
      <c r="BJ31" s="8">
        <v>16</v>
      </c>
      <c r="BK31" s="8">
        <v>16</v>
      </c>
    </row>
    <row r="32" spans="1:63">
      <c r="BA32" s="16"/>
      <c r="BD32" s="16" t="s">
        <v>51</v>
      </c>
      <c r="BE32" s="29">
        <f t="shared" si="2"/>
        <v>2862</v>
      </c>
      <c r="BF32" s="8">
        <v>8</v>
      </c>
      <c r="BG32" s="30">
        <v>9</v>
      </c>
      <c r="BH32" s="30">
        <v>10</v>
      </c>
      <c r="BI32" s="8">
        <v>10</v>
      </c>
      <c r="BJ32" s="8">
        <v>10</v>
      </c>
      <c r="BK32" s="8">
        <v>11</v>
      </c>
    </row>
    <row r="33" spans="17:63">
      <c r="BA33" s="16"/>
      <c r="BD33" s="16" t="s">
        <v>52</v>
      </c>
      <c r="BE33" s="29">
        <f t="shared" si="2"/>
        <v>13954</v>
      </c>
      <c r="BF33" s="8">
        <v>45</v>
      </c>
      <c r="BG33" s="30">
        <v>47</v>
      </c>
      <c r="BH33" s="30">
        <v>52</v>
      </c>
      <c r="BI33" s="8">
        <v>50</v>
      </c>
      <c r="BJ33" s="8">
        <v>53</v>
      </c>
      <c r="BK33" s="8">
        <f>59-3</f>
        <v>56</v>
      </c>
    </row>
    <row r="34" spans="17:63">
      <c r="Q34" s="33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BA34" s="16"/>
      <c r="BD34" s="16" t="s">
        <v>53</v>
      </c>
      <c r="BE34" s="29">
        <f t="shared" si="2"/>
        <v>2224</v>
      </c>
      <c r="BF34" s="8">
        <v>13</v>
      </c>
      <c r="BG34" s="30">
        <v>13</v>
      </c>
      <c r="BH34" s="30">
        <v>13</v>
      </c>
      <c r="BI34" s="8">
        <v>11</v>
      </c>
      <c r="BJ34" s="8">
        <v>11</v>
      </c>
      <c r="BK34" s="8">
        <v>11</v>
      </c>
    </row>
    <row r="35" spans="17:63">
      <c r="BA35" s="16"/>
      <c r="BD35" s="16" t="s">
        <v>54</v>
      </c>
      <c r="BE35" s="29">
        <f t="shared" si="2"/>
        <v>4354</v>
      </c>
      <c r="BF35" s="8">
        <v>17</v>
      </c>
      <c r="BG35" s="30">
        <v>17</v>
      </c>
      <c r="BH35" s="30">
        <v>17</v>
      </c>
      <c r="BI35" s="8">
        <v>17</v>
      </c>
      <c r="BJ35" s="8">
        <v>16</v>
      </c>
      <c r="BK35" s="8">
        <v>17</v>
      </c>
    </row>
    <row r="36" spans="17:63">
      <c r="BA36" s="16"/>
      <c r="BD36" s="16" t="s">
        <v>55</v>
      </c>
      <c r="BE36" s="29">
        <f t="shared" si="2"/>
        <v>694</v>
      </c>
      <c r="BF36" s="8">
        <v>2</v>
      </c>
      <c r="BG36" s="30">
        <v>2</v>
      </c>
      <c r="BH36" s="30">
        <v>3</v>
      </c>
      <c r="BI36" s="8">
        <v>3</v>
      </c>
      <c r="BJ36" s="8">
        <v>4</v>
      </c>
      <c r="BK36" s="8">
        <v>4</v>
      </c>
    </row>
    <row r="37" spans="17:63">
      <c r="BA37" s="16"/>
      <c r="BD37" s="20" t="s">
        <v>56</v>
      </c>
      <c r="BE37" s="29">
        <f t="shared" si="2"/>
        <v>614</v>
      </c>
      <c r="BF37" s="8">
        <v>2</v>
      </c>
      <c r="BG37" s="30">
        <v>2</v>
      </c>
      <c r="BH37" s="30">
        <v>2</v>
      </c>
      <c r="BI37" s="8">
        <v>2</v>
      </c>
      <c r="BJ37" s="8">
        <v>2</v>
      </c>
      <c r="BK37" s="8">
        <v>3</v>
      </c>
    </row>
    <row r="38" spans="17:63">
      <c r="BA38" s="16"/>
      <c r="BD38" s="20" t="s">
        <v>57</v>
      </c>
      <c r="BE38" s="29">
        <f t="shared" si="2"/>
        <v>250</v>
      </c>
      <c r="BF38" s="8">
        <v>1</v>
      </c>
      <c r="BG38" s="30">
        <v>1</v>
      </c>
      <c r="BH38" s="30">
        <v>1</v>
      </c>
      <c r="BI38" s="8">
        <v>1</v>
      </c>
      <c r="BJ38" s="8">
        <v>1</v>
      </c>
      <c r="BK38" s="8">
        <v>1</v>
      </c>
    </row>
    <row r="39" spans="17:63">
      <c r="BA39" s="16"/>
      <c r="BD39" s="20" t="s">
        <v>58</v>
      </c>
      <c r="BE39" s="29">
        <f t="shared" si="2"/>
        <v>2860</v>
      </c>
      <c r="BF39" s="8">
        <v>6</v>
      </c>
      <c r="BG39" s="30">
        <v>7</v>
      </c>
      <c r="BH39" s="30">
        <v>9</v>
      </c>
      <c r="BI39" s="8">
        <v>9</v>
      </c>
      <c r="BJ39" s="8">
        <v>8</v>
      </c>
      <c r="BK39" s="8">
        <v>9</v>
      </c>
    </row>
    <row r="40" spans="17:63">
      <c r="BA40" s="16"/>
      <c r="BD40" s="20" t="s">
        <v>59</v>
      </c>
      <c r="BE40" s="29">
        <f t="shared" si="2"/>
        <v>152</v>
      </c>
      <c r="BF40" s="8">
        <v>1</v>
      </c>
      <c r="BG40" s="30">
        <v>1</v>
      </c>
      <c r="BH40" s="30">
        <v>1</v>
      </c>
      <c r="BI40" s="8">
        <v>1</v>
      </c>
      <c r="BJ40" s="8">
        <v>1</v>
      </c>
      <c r="BK40" s="8">
        <v>1</v>
      </c>
    </row>
    <row r="41" spans="17:63">
      <c r="BA41" s="16"/>
      <c r="BD41" s="20" t="s">
        <v>60</v>
      </c>
      <c r="BE41" s="29">
        <f t="shared" si="2"/>
        <v>242</v>
      </c>
      <c r="BF41" s="8">
        <v>1</v>
      </c>
      <c r="BG41" s="30">
        <v>1</v>
      </c>
      <c r="BH41" s="30">
        <v>2</v>
      </c>
      <c r="BI41" s="8">
        <v>2</v>
      </c>
      <c r="BJ41" s="8">
        <v>2</v>
      </c>
      <c r="BK41" s="8">
        <v>2</v>
      </c>
    </row>
    <row r="42" spans="17:63">
      <c r="BA42" s="16"/>
      <c r="BD42" s="20" t="s">
        <v>61</v>
      </c>
      <c r="BE42" s="29">
        <f t="shared" si="2"/>
        <v>1279</v>
      </c>
      <c r="BF42" s="8">
        <v>4</v>
      </c>
      <c r="BG42" s="30">
        <v>4</v>
      </c>
      <c r="BH42" s="30">
        <v>6</v>
      </c>
      <c r="BI42" s="8">
        <v>6</v>
      </c>
      <c r="BJ42" s="8">
        <v>6</v>
      </c>
      <c r="BK42" s="8">
        <v>6</v>
      </c>
    </row>
    <row r="43" spans="17:63">
      <c r="BA43" s="16"/>
      <c r="BD43" s="20" t="s">
        <v>62</v>
      </c>
      <c r="BE43" s="29">
        <f t="shared" si="2"/>
        <v>550</v>
      </c>
      <c r="BF43" s="8">
        <v>3</v>
      </c>
      <c r="BG43" s="30">
        <v>3</v>
      </c>
      <c r="BH43" s="30">
        <v>3</v>
      </c>
      <c r="BI43" s="8">
        <v>3</v>
      </c>
      <c r="BJ43" s="8">
        <v>3</v>
      </c>
      <c r="BK43" s="8">
        <v>3</v>
      </c>
    </row>
    <row r="44" spans="17:63">
      <c r="BD44" s="20" t="s">
        <v>63</v>
      </c>
      <c r="BE44" s="29">
        <f t="shared" si="2"/>
        <v>1086</v>
      </c>
      <c r="BF44" s="8">
        <v>2</v>
      </c>
      <c r="BG44" s="8">
        <v>2</v>
      </c>
      <c r="BH44" s="8">
        <v>3</v>
      </c>
      <c r="BI44" s="8">
        <v>3</v>
      </c>
      <c r="BJ44" s="8">
        <v>1</v>
      </c>
      <c r="BK44" s="8">
        <v>3</v>
      </c>
    </row>
    <row r="45" spans="17:63">
      <c r="BE45" s="8">
        <f t="shared" ref="BE45:BJ45" si="3">SUM(BE26:BE44)</f>
        <v>41945</v>
      </c>
      <c r="BF45" s="8">
        <f t="shared" si="3"/>
        <v>135</v>
      </c>
      <c r="BG45" s="8">
        <f t="shared" si="3"/>
        <v>145</v>
      </c>
      <c r="BH45" s="8">
        <f t="shared" si="3"/>
        <v>164</v>
      </c>
      <c r="BI45" s="8">
        <f t="shared" si="3"/>
        <v>159</v>
      </c>
      <c r="BJ45" s="8">
        <f t="shared" si="3"/>
        <v>161</v>
      </c>
      <c r="BK45" s="8">
        <f t="shared" ref="BK45" si="4">SUM(BK26:BK44)</f>
        <v>172</v>
      </c>
    </row>
  </sheetData>
  <mergeCells count="6">
    <mergeCell ref="BF24:BH24"/>
    <mergeCell ref="A1:Q1"/>
    <mergeCell ref="A2:Q2"/>
    <mergeCell ref="A3:A4"/>
    <mergeCell ref="Q34:T34"/>
    <mergeCell ref="B3:O3"/>
  </mergeCells>
  <pageMargins left="0.7" right="0.7" top="0.75" bottom="0.75" header="0.3" footer="0.3"/>
  <pageSetup paperSize="9" scale="5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10.12</vt:lpstr>
      <vt:lpstr>'10.12'!Print_Area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2023-06-20T07:14:49Z</cp:lastPrinted>
  <dcterms:created xsi:type="dcterms:W3CDTF">2019-02-27T06:18:18Z</dcterms:created>
  <dcterms:modified xsi:type="dcterms:W3CDTF">2023-06-20T07:14:58Z</dcterms:modified>
</cp:coreProperties>
</file>