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6.HEALTH\"/>
    </mc:Choice>
  </mc:AlternateContent>
  <bookViews>
    <workbookView xWindow="0" yWindow="0" windowWidth="28800" windowHeight="12330" tabRatio="841"/>
  </bookViews>
  <sheets>
    <sheet name="6.2" sheetId="34" r:id="rId1"/>
  </sheets>
  <externalReferences>
    <externalReference r:id="rId2"/>
    <externalReference r:id="rId3"/>
    <externalReference r:id="rId4"/>
  </externalReferences>
  <definedNames>
    <definedName name="_xlnm.Print_Area" localSheetId="0">'6.2'!$A$1:$P$81</definedName>
  </definedNames>
  <calcPr calcId="162913"/>
</workbook>
</file>

<file path=xl/calcChain.xml><?xml version="1.0" encoding="utf-8"?>
<calcChain xmlns="http://schemas.openxmlformats.org/spreadsheetml/2006/main">
  <c r="B129" i="34" l="1"/>
  <c r="F107" i="34"/>
  <c r="G97" i="34"/>
  <c r="F97" i="34"/>
  <c r="F99" i="34"/>
  <c r="G99" i="34"/>
  <c r="F100" i="34"/>
  <c r="G100" i="34"/>
  <c r="F101" i="34"/>
  <c r="G101" i="34"/>
  <c r="F102" i="34"/>
  <c r="G102" i="34"/>
  <c r="F103" i="34"/>
  <c r="G103" i="34"/>
  <c r="F104" i="34"/>
  <c r="G104" i="34"/>
  <c r="F105" i="34"/>
  <c r="G105" i="34"/>
  <c r="F106" i="34"/>
  <c r="G106" i="34"/>
  <c r="G107" i="34"/>
  <c r="F108" i="34"/>
  <c r="G108" i="34"/>
  <c r="G98" i="34"/>
  <c r="F98" i="34"/>
  <c r="J18" i="34" l="1"/>
  <c r="I18" i="34"/>
  <c r="J17" i="34"/>
  <c r="I17" i="34"/>
  <c r="J16" i="34"/>
  <c r="I16" i="34"/>
  <c r="J15" i="34"/>
  <c r="I15" i="34"/>
  <c r="J14" i="34"/>
  <c r="I14" i="34"/>
  <c r="J13" i="34"/>
  <c r="I13" i="34"/>
  <c r="J12" i="34"/>
  <c r="I12" i="34"/>
  <c r="J11" i="34"/>
  <c r="I11" i="34"/>
  <c r="J10" i="34"/>
  <c r="I10" i="34"/>
  <c r="J9" i="34"/>
  <c r="I9" i="34"/>
  <c r="J8" i="34"/>
  <c r="I8" i="34"/>
  <c r="C15" i="34" l="1"/>
  <c r="D15" i="34"/>
  <c r="C8" i="34"/>
  <c r="B15" i="34" l="1"/>
  <c r="M7" i="34" l="1"/>
  <c r="L7" i="34"/>
  <c r="D16" i="34"/>
  <c r="H7" i="34"/>
  <c r="G7" i="34"/>
  <c r="F7" i="34"/>
  <c r="E7" i="34"/>
  <c r="D18" i="34"/>
  <c r="C18" i="34"/>
  <c r="D17" i="34"/>
  <c r="C17" i="34"/>
  <c r="C16" i="34"/>
  <c r="D14" i="34"/>
  <c r="C14" i="34"/>
  <c r="D13" i="34"/>
  <c r="C13" i="34"/>
  <c r="D12" i="34"/>
  <c r="C12" i="34"/>
  <c r="D11" i="34"/>
  <c r="C11" i="34"/>
  <c r="D10" i="34"/>
  <c r="C10" i="34"/>
  <c r="D9" i="34"/>
  <c r="C9" i="34"/>
  <c r="B9" i="34" s="1"/>
  <c r="B13" i="34" l="1"/>
  <c r="B10" i="34"/>
  <c r="B14" i="34"/>
  <c r="B11" i="34"/>
  <c r="J7" i="34"/>
  <c r="D7" i="34" s="1"/>
  <c r="B18" i="34"/>
  <c r="B16" i="34"/>
  <c r="B12" i="34"/>
  <c r="B17" i="34"/>
  <c r="D8" i="34"/>
  <c r="B8" i="34" s="1"/>
  <c r="I7" i="34"/>
  <c r="C7" i="34" s="1"/>
  <c r="B7" i="34" l="1"/>
</calcChain>
</file>

<file path=xl/sharedStrings.xml><?xml version="1.0" encoding="utf-8"?>
<sst xmlns="http://schemas.openxmlformats.org/spreadsheetml/2006/main" count="95" uniqueCount="46">
  <si>
    <t xml:space="preserve">Total </t>
  </si>
  <si>
    <t>ޖުމްލަ</t>
  </si>
  <si>
    <t>Total</t>
  </si>
  <si>
    <t>Others</t>
  </si>
  <si>
    <t>ސިއްހީ ދާއިރާގެ މުވައްޒިފުން</t>
  </si>
  <si>
    <t xml:space="preserve">cnurwTckoD egukwtilwbumcaWA   </t>
  </si>
  <si>
    <t xml:space="preserve">cnurwTckoD wBcaWH cSwkwtilwbikeaikea   </t>
  </si>
  <si>
    <t>Nurses</t>
  </si>
  <si>
    <t>cnuhurwn</t>
  </si>
  <si>
    <t>ފޫޅުމައިން</t>
  </si>
  <si>
    <t>Source: Ministry of Health</t>
  </si>
  <si>
    <t>މަޢުލޫމާތު ދެއްވީ: މިނިސްޓްރީ އޮފް ހެލްތް</t>
  </si>
  <si>
    <t>PUBLIC SECTOR</t>
  </si>
  <si>
    <t xml:space="preserve"> PRIVATE  SECTOR </t>
  </si>
  <si>
    <t>MALE'</t>
  </si>
  <si>
    <t>ATOLLS</t>
  </si>
  <si>
    <t>REPUBLIC</t>
  </si>
  <si>
    <t>expat</t>
  </si>
  <si>
    <t>local</t>
  </si>
  <si>
    <t>Doctors (MBBS)</t>
  </si>
  <si>
    <t>Doctors (Specialists)</t>
  </si>
  <si>
    <t xml:space="preserve">Laboratory Scientists / Laboratory technicians/ laboratory assistants </t>
  </si>
  <si>
    <t>ލެބޯރެޓަރީ ސައިންސިސްޓްސް</t>
  </si>
  <si>
    <t>Physiotherapists</t>
  </si>
  <si>
    <t>ފިޒިއީތެރަޕިސްޓްސް</t>
  </si>
  <si>
    <t>Radiographers</t>
  </si>
  <si>
    <t>ރޭޑިއޯގްރާފަރސް</t>
  </si>
  <si>
    <t xml:space="preserve"> Dental technicians / dental assistants</t>
  </si>
  <si>
    <t>ޑެންޓިސްޓުން</t>
  </si>
  <si>
    <t>Pharmacists / Pharmacy Asst.2_/</t>
  </si>
  <si>
    <t>ފާމަސިސްޓް 2_/</t>
  </si>
  <si>
    <t>Community Health Workers</t>
  </si>
  <si>
    <t>ޖަމާއަތުގެ ސިއްޚި އެހީތެރިން</t>
  </si>
  <si>
    <t>Family  Health Workers</t>
  </si>
  <si>
    <t>އާއިލީ ސިއްޚީ އެހީތެރިން</t>
  </si>
  <si>
    <t>Foolhumaas (TBAs)</t>
  </si>
  <si>
    <r>
      <rPr>
        <b/>
        <i/>
        <sz val="10"/>
        <rFont val="Calibri"/>
        <family val="2"/>
        <scheme val="minor"/>
      </rPr>
      <t xml:space="preserve">Note: </t>
    </r>
    <r>
      <rPr>
        <i/>
        <sz val="10"/>
        <rFont val="Calibri"/>
        <family val="2"/>
        <scheme val="minor"/>
      </rPr>
      <t>Pvt. Sector data  includes ADK,IMDC ,Medica and FMDD hospital only</t>
    </r>
  </si>
  <si>
    <t xml:space="preserve">ޕްރައިވެޓް ސެކްޓަރގައި ހިމެނެނީ ހަމަ އެކަނި އޭޑީކޭ ހޮސޕިޓަލް </t>
  </si>
  <si>
    <t xml:space="preserve">            All data except for pharmacist / pharmacy assistants are taken fron HR reports provided by health facilities</t>
  </si>
  <si>
    <t>2_/ ފާރމަސިސްޓުންނާއި އެސިސްޓަންޓް ފާރމަސިސްޓޫން (ޕްރައިވެޓް ސެކްޓަރ)</t>
  </si>
  <si>
    <t xml:space="preserve">ނޯޓް: މިތާވަލުގައި ޕްރައިވެޓް ސެކްޓަރގެ ތެރޭގައި ހިމެނެނީ އޭ.ޑީ.ކޭ، އައި.އެމް.ޑީ.ސީ، މެޑިކާ އަދި އެފް.އެމް.ޑީ.ޑީ އެޗެ. </t>
  </si>
  <si>
    <r>
      <t>Pharmacists / Pharmacy Asst.</t>
    </r>
    <r>
      <rPr>
        <vertAlign val="superscript"/>
        <sz val="10"/>
        <rFont val="Calibri"/>
        <family val="2"/>
        <scheme val="minor"/>
      </rPr>
      <t>2_/</t>
    </r>
  </si>
  <si>
    <r>
      <t xml:space="preserve">ފާމަސިސްޓް </t>
    </r>
    <r>
      <rPr>
        <vertAlign val="superscript"/>
        <sz val="11"/>
        <rFont val="Faruma"/>
      </rPr>
      <t>2_/</t>
    </r>
  </si>
  <si>
    <t xml:space="preserve">2017, udwdwA egcnIsEdib iaWncnihevid Wrukctwkcawswm iawgWriaWd IHcaiB : 6.2 clwvWt   </t>
  </si>
  <si>
    <t>Table 6.2: HEALTH PERSONNEL BY LOCALS AND EXPATRIATES, 2017</t>
  </si>
  <si>
    <r>
      <t xml:space="preserve">           </t>
    </r>
    <r>
      <rPr>
        <i/>
        <vertAlign val="superscript"/>
        <sz val="10"/>
        <rFont val="Calibri"/>
        <family val="2"/>
        <scheme val="minor"/>
      </rPr>
      <t>2_/:</t>
    </r>
    <r>
      <rPr>
        <i/>
        <sz val="10"/>
        <rFont val="Calibri"/>
        <family val="2"/>
        <scheme val="minor"/>
      </rPr>
      <t xml:space="preserve"> Pharmacists / Pharmacy Assistant data is taken from MFDA Pharmacy Registration Unit's available records on the number of pharmacist cards issued.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</si>
</sst>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ރ_._-;_-* #,##0.00\ _ރ_.\-;_-* &quot;-&quot;??\ _ރ_._-;_-@_-"/>
    <numFmt numFmtId="165" formatCode="General_)"/>
    <numFmt numFmtId="168" formatCode="0.00_)"/>
    <numFmt numFmtId="172" formatCode="_(* #,##0_);_(* \(#,##0\);_(* &quot;-&quot;??_);_(@_)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_Randhoo"/>
    </font>
    <font>
      <sz val="10"/>
      <name val="Courier"/>
      <family val="3"/>
    </font>
    <font>
      <b/>
      <sz val="12"/>
      <name val="A_Randhoo"/>
    </font>
    <font>
      <b/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0"/>
      <name val="MS Sans Serif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name val="Calibri"/>
      <family val="2"/>
      <scheme val="minor"/>
    </font>
    <font>
      <b/>
      <sz val="11"/>
      <name val="Faruma"/>
    </font>
    <font>
      <b/>
      <sz val="11"/>
      <name val="A_Randhoo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aruma"/>
    </font>
    <font>
      <sz val="10"/>
      <color theme="1"/>
      <name val="Faruma"/>
    </font>
    <font>
      <i/>
      <sz val="9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Faruma"/>
    </font>
    <font>
      <b/>
      <sz val="9"/>
      <name val="A_Randhoo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name val="Faruma"/>
    </font>
    <font>
      <b/>
      <i/>
      <sz val="10"/>
      <name val="Calibri"/>
      <family val="2"/>
      <scheme val="minor"/>
    </font>
    <font>
      <sz val="11"/>
      <name val="A_Randhoo"/>
    </font>
    <font>
      <sz val="11"/>
      <name val="Faruma"/>
    </font>
    <font>
      <vertAlign val="superscript"/>
      <sz val="10"/>
      <name val="Calibri"/>
      <family val="2"/>
      <scheme val="minor"/>
    </font>
    <font>
      <vertAlign val="superscript"/>
      <sz val="11"/>
      <name val="Faruma"/>
    </font>
    <font>
      <i/>
      <vertAlign val="superscript"/>
      <sz val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</borders>
  <cellStyleXfs count="6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5" fontId="6" fillId="0" borderId="0"/>
    <xf numFmtId="164" fontId="9" fillId="0" borderId="0" applyFont="0" applyFill="0" applyBorder="0" applyAlignment="0" applyProtection="0"/>
    <xf numFmtId="0" fontId="9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4" applyNumberFormat="0" applyAlignment="0" applyProtection="0"/>
    <xf numFmtId="0" fontId="16" fillId="22" borderId="5" applyNumberFormat="0" applyAlignment="0" applyProtection="0"/>
    <xf numFmtId="40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4" applyNumberFormat="0" applyAlignment="0" applyProtection="0"/>
    <xf numFmtId="0" fontId="23" fillId="0" borderId="9" applyNumberFormat="0" applyFill="0" applyAlignment="0" applyProtection="0"/>
    <xf numFmtId="0" fontId="24" fillId="23" borderId="0" applyNumberFormat="0" applyBorder="0" applyAlignment="0" applyProtection="0"/>
    <xf numFmtId="168" fontId="11" fillId="0" borderId="0"/>
    <xf numFmtId="0" fontId="9" fillId="0" borderId="0"/>
    <xf numFmtId="0" fontId="9" fillId="0" borderId="0"/>
    <xf numFmtId="0" fontId="9" fillId="0" borderId="0"/>
    <xf numFmtId="0" fontId="2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2" fillId="24" borderId="10" applyNumberFormat="0" applyFont="0" applyAlignment="0" applyProtection="0"/>
    <xf numFmtId="0" fontId="25" fillId="21" borderId="11" applyNumberFormat="0" applyAlignment="0" applyProtection="0"/>
    <xf numFmtId="9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27" fillId="0" borderId="0" applyNumberFormat="0" applyFill="0" applyBorder="0" applyAlignment="0" applyProtection="0"/>
    <xf numFmtId="165" fontId="6" fillId="0" borderId="0"/>
    <xf numFmtId="165" fontId="6" fillId="0" borderId="0"/>
    <xf numFmtId="0" fontId="1" fillId="0" borderId="0"/>
  </cellStyleXfs>
  <cellXfs count="79">
    <xf numFmtId="0" fontId="0" fillId="0" borderId="0" xfId="0"/>
    <xf numFmtId="0" fontId="0" fillId="2" borderId="0" xfId="0" applyFill="1" applyBorder="1"/>
    <xf numFmtId="0" fontId="42" fillId="2" borderId="0" xfId="0" applyFont="1" applyFill="1" applyBorder="1" applyAlignment="1">
      <alignment horizontal="right" vertical="center"/>
    </xf>
    <xf numFmtId="0" fontId="34" fillId="2" borderId="14" xfId="0" applyNumberFormat="1" applyFont="1" applyFill="1" applyBorder="1" applyAlignment="1">
      <alignment vertical="center"/>
    </xf>
    <xf numFmtId="0" fontId="38" fillId="2" borderId="14" xfId="0" applyFont="1" applyFill="1" applyBorder="1" applyAlignment="1">
      <alignment horizontal="right" vertical="center"/>
    </xf>
    <xf numFmtId="0" fontId="3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39" fillId="2" borderId="0" xfId="0" applyFont="1" applyFill="1" applyBorder="1" applyAlignment="1">
      <alignment horizontal="right" vertical="center"/>
    </xf>
    <xf numFmtId="0" fontId="29" fillId="2" borderId="1" xfId="0" applyFont="1" applyFill="1" applyBorder="1" applyAlignment="1">
      <alignment horizontal="right" vertical="center"/>
    </xf>
    <xf numFmtId="165" fontId="0" fillId="2" borderId="28" xfId="0" applyNumberFormat="1" applyFill="1" applyBorder="1" applyAlignment="1">
      <alignment vertical="center"/>
    </xf>
    <xf numFmtId="0" fontId="44" fillId="2" borderId="0" xfId="0" applyFont="1" applyFill="1" applyBorder="1" applyAlignment="1">
      <alignment horizontal="right" vertical="center"/>
    </xf>
    <xf numFmtId="165" fontId="0" fillId="2" borderId="17" xfId="0" applyNumberFormat="1" applyFill="1" applyBorder="1" applyAlignment="1">
      <alignment vertical="center"/>
    </xf>
    <xf numFmtId="0" fontId="30" fillId="2" borderId="0" xfId="0" applyFont="1" applyFill="1" applyBorder="1" applyAlignment="1">
      <alignment horizontal="right" vertical="center"/>
    </xf>
    <xf numFmtId="0" fontId="45" fillId="2" borderId="0" xfId="0" applyFont="1" applyFill="1" applyBorder="1" applyAlignment="1">
      <alignment horizontal="right" vertical="center"/>
    </xf>
    <xf numFmtId="0" fontId="45" fillId="2" borderId="2" xfId="0" applyFont="1" applyFill="1" applyBorder="1" applyAlignment="1">
      <alignment horizontal="right" vertical="center"/>
    </xf>
    <xf numFmtId="165" fontId="0" fillId="2" borderId="29" xfId="0" applyNumberFormat="1" applyFill="1" applyBorder="1" applyAlignment="1">
      <alignment vertical="center"/>
    </xf>
    <xf numFmtId="165" fontId="0" fillId="2" borderId="14" xfId="0" applyNumberFormat="1" applyFill="1" applyBorder="1" applyAlignment="1">
      <alignment vertical="center"/>
    </xf>
    <xf numFmtId="165" fontId="40" fillId="2" borderId="14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ill="1" applyBorder="1"/>
    <xf numFmtId="0" fontId="43" fillId="2" borderId="0" xfId="0" applyNumberFormat="1" applyFont="1" applyFill="1" applyBorder="1" applyAlignment="1">
      <alignment horizontal="left" vertical="center" wrapText="1"/>
    </xf>
    <xf numFmtId="0" fontId="43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center"/>
    </xf>
    <xf numFmtId="0" fontId="39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28" fillId="2" borderId="0" xfId="0" applyNumberFormat="1" applyFont="1" applyFill="1" applyBorder="1" applyAlignment="1" applyProtection="1"/>
    <xf numFmtId="0" fontId="37" fillId="2" borderId="0" xfId="0" applyNumberFormat="1" applyFont="1" applyFill="1" applyBorder="1"/>
    <xf numFmtId="0" fontId="35" fillId="2" borderId="0" xfId="0" applyNumberFormat="1" applyFont="1" applyFill="1" applyBorder="1" applyAlignment="1" applyProtection="1">
      <alignment horizontal="left" vertical="center" wrapText="1"/>
    </xf>
    <xf numFmtId="0" fontId="41" fillId="2" borderId="0" xfId="0" applyNumberFormat="1" applyFont="1" applyFill="1" applyBorder="1" applyAlignment="1">
      <alignment vertical="center" wrapText="1"/>
    </xf>
    <xf numFmtId="0" fontId="37" fillId="2" borderId="1" xfId="0" applyNumberFormat="1" applyFont="1" applyFill="1" applyBorder="1" applyAlignment="1">
      <alignment horizontal="left" vertical="center" wrapText="1"/>
    </xf>
    <xf numFmtId="0" fontId="37" fillId="2" borderId="2" xfId="0" applyNumberFormat="1" applyFont="1" applyFill="1" applyBorder="1" applyAlignment="1">
      <alignment horizontal="left" wrapText="1"/>
    </xf>
    <xf numFmtId="0" fontId="4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left" vertical="center" wrapText="1"/>
    </xf>
    <xf numFmtId="3" fontId="37" fillId="2" borderId="0" xfId="0" applyNumberFormat="1" applyFont="1" applyFill="1" applyBorder="1" applyAlignment="1">
      <alignment horizontal="center" vertical="center"/>
    </xf>
    <xf numFmtId="3" fontId="36" fillId="2" borderId="0" xfId="0" applyNumberFormat="1" applyFont="1" applyFill="1" applyBorder="1" applyAlignment="1">
      <alignment horizontal="center" vertical="center"/>
    </xf>
    <xf numFmtId="3" fontId="37" fillId="2" borderId="2" xfId="0" applyNumberFormat="1" applyFont="1" applyFill="1" applyBorder="1" applyAlignment="1">
      <alignment horizontal="center" vertical="center"/>
    </xf>
    <xf numFmtId="3" fontId="36" fillId="2" borderId="2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4" fillId="2" borderId="20" xfId="0" applyNumberFormat="1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3" fontId="4" fillId="2" borderId="23" xfId="0" applyNumberFormat="1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center" vertical="center"/>
    </xf>
    <xf numFmtId="3" fontId="37" fillId="2" borderId="23" xfId="0" applyNumberFormat="1" applyFont="1" applyFill="1" applyBorder="1" applyAlignment="1">
      <alignment horizontal="center" vertical="center"/>
    </xf>
    <xf numFmtId="3" fontId="36" fillId="2" borderId="22" xfId="0" applyNumberFormat="1" applyFont="1" applyFill="1" applyBorder="1" applyAlignment="1">
      <alignment horizontal="center" vertical="center"/>
    </xf>
    <xf numFmtId="3" fontId="37" fillId="2" borderId="20" xfId="0" applyNumberFormat="1" applyFont="1" applyFill="1" applyBorder="1" applyAlignment="1">
      <alignment horizontal="center" vertical="center"/>
    </xf>
    <xf numFmtId="3" fontId="36" fillId="2" borderId="21" xfId="0" applyNumberFormat="1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right" vertical="center" wrapText="1"/>
    </xf>
    <xf numFmtId="0" fontId="36" fillId="2" borderId="2" xfId="0" applyNumberFormat="1" applyFont="1" applyFill="1" applyBorder="1" applyAlignment="1">
      <alignment horizontal="right" vertical="center" wrapText="1"/>
    </xf>
    <xf numFmtId="0" fontId="36" fillId="2" borderId="21" xfId="0" applyNumberFormat="1" applyFont="1" applyFill="1" applyBorder="1" applyAlignment="1">
      <alignment horizontal="right" vertical="center" wrapText="1"/>
    </xf>
    <xf numFmtId="1" fontId="0" fillId="2" borderId="0" xfId="0" applyNumberFormat="1" applyFill="1" applyBorder="1"/>
    <xf numFmtId="0" fontId="4" fillId="2" borderId="3" xfId="0" applyNumberFormat="1" applyFont="1" applyFill="1" applyBorder="1" applyAlignment="1">
      <alignment horizontal="center" vertical="center"/>
    </xf>
    <xf numFmtId="0" fontId="37" fillId="2" borderId="13" xfId="0" applyNumberFormat="1" applyFont="1" applyFill="1" applyBorder="1" applyAlignment="1">
      <alignment vertical="center"/>
    </xf>
    <xf numFmtId="0" fontId="31" fillId="2" borderId="0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right" vertical="center"/>
    </xf>
    <xf numFmtId="0" fontId="33" fillId="2" borderId="25" xfId="0" applyFont="1" applyFill="1" applyBorder="1" applyAlignment="1">
      <alignment horizontal="right" vertical="center"/>
    </xf>
    <xf numFmtId="0" fontId="33" fillId="2" borderId="0" xfId="0" applyFont="1" applyFill="1" applyBorder="1" applyAlignment="1">
      <alignment horizontal="right" vertical="center"/>
    </xf>
    <xf numFmtId="0" fontId="33" fillId="2" borderId="18" xfId="0" applyFont="1" applyFill="1" applyBorder="1" applyAlignment="1">
      <alignment horizontal="right" vertical="center"/>
    </xf>
    <xf numFmtId="0" fontId="33" fillId="2" borderId="2" xfId="0" applyFont="1" applyFill="1" applyBorder="1" applyAlignment="1">
      <alignment horizontal="right" vertical="center"/>
    </xf>
    <xf numFmtId="0" fontId="33" fillId="2" borderId="27" xfId="0" applyFont="1" applyFill="1" applyBorder="1" applyAlignment="1">
      <alignment horizontal="right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32" fillId="2" borderId="26" xfId="0" applyFont="1" applyFill="1" applyBorder="1" applyAlignment="1">
      <alignment horizontal="center" vertical="center"/>
    </xf>
    <xf numFmtId="0" fontId="4" fillId="2" borderId="30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31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/>
    </xf>
    <xf numFmtId="0" fontId="37" fillId="2" borderId="33" xfId="0" applyNumberFormat="1" applyFont="1" applyFill="1" applyBorder="1" applyAlignment="1">
      <alignment vertical="center"/>
    </xf>
    <xf numFmtId="0" fontId="37" fillId="2" borderId="13" xfId="0" applyNumberFormat="1" applyFont="1" applyFill="1" applyBorder="1" applyAlignment="1">
      <alignment vertical="center"/>
    </xf>
    <xf numFmtId="172" fontId="0" fillId="2" borderId="0" xfId="1" applyNumberFormat="1" applyFont="1" applyFill="1" applyBorder="1"/>
  </cellXfs>
  <cellStyles count="64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4"/>
    <cellStyle name="Comma 3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- Style1" xfId="43"/>
    <cellStyle name="Normal 10" xfId="44"/>
    <cellStyle name="Normal 11" xfId="45"/>
    <cellStyle name="Normal 12" xfId="46"/>
    <cellStyle name="Normal 13" xfId="5"/>
    <cellStyle name="Normal 14" xfId="61"/>
    <cellStyle name="Normal 15" xfId="62"/>
    <cellStyle name="Normal 17" xfId="63"/>
    <cellStyle name="Normal 2" xfId="2"/>
    <cellStyle name="Normal 2 2" xfId="47"/>
    <cellStyle name="Normal 3" xfId="48"/>
    <cellStyle name="Normal 4" xfId="49"/>
    <cellStyle name="Normal 5" xfId="50"/>
    <cellStyle name="Normal 6" xfId="51"/>
    <cellStyle name="Normal 7" xfId="52"/>
    <cellStyle name="Normal 8" xfId="53"/>
    <cellStyle name="Normal 9" xfId="3"/>
    <cellStyle name="Normal 9 2" xfId="54"/>
    <cellStyle name="Note 2" xfId="55"/>
    <cellStyle name="Output 2" xfId="56"/>
    <cellStyle name="Percent 2" xfId="57"/>
    <cellStyle name="Title 2" xfId="58"/>
    <cellStyle name="Total 2" xfId="59"/>
    <cellStyle name="Warning Text 2" xfId="60"/>
  </cellStyles>
  <dxfs count="0"/>
  <tableStyles count="0" defaultTableStyle="TableStyleMedium9" defaultPivotStyle="PivotStyleLight16"/>
  <colors>
    <mruColors>
      <color rgb="FFF59D27"/>
      <color rgb="FF953735"/>
      <color rgb="FFFDEADA"/>
      <color rgb="FFFAC090"/>
      <color rgb="FFFACA8A"/>
      <color rgb="FFF7AF4F"/>
      <color rgb="FFC49500"/>
      <color rgb="FFFCD5B5"/>
      <color rgb="FFFF3399"/>
      <color rgb="FFFFD1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39628596357053"/>
          <c:y val="0.15434301239987266"/>
          <c:w val="0.47618965371264077"/>
          <c:h val="0.80887009671736243"/>
        </c:manualLayout>
      </c:layout>
      <c:doughnutChart>
        <c:varyColors val="1"/>
        <c:ser>
          <c:idx val="0"/>
          <c:order val="0"/>
          <c:spPr>
            <a:solidFill>
              <a:srgbClr val="F59D27"/>
            </a:solidFill>
          </c:spPr>
          <c:explosion val="2"/>
          <c:dPt>
            <c:idx val="0"/>
            <c:bubble3D val="0"/>
            <c:explosion val="4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52A-45B4-A2FA-D8081245CA22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7E9-4C86-9DAB-7580C9E0EC95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7E9-4C86-9DAB-7580C9E0EC9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'6.2'!$C$6:$D$6</c:f>
              <c:strCache>
                <c:ptCount val="2"/>
                <c:pt idx="0">
                  <c:v>expat</c:v>
                </c:pt>
                <c:pt idx="1">
                  <c:v>local</c:v>
                </c:pt>
              </c:strCache>
            </c:strRef>
          </c:cat>
          <c:val>
            <c:numRef>
              <c:f>'6.2'!$C$7:$D$7</c:f>
              <c:numCache>
                <c:formatCode>#,##0</c:formatCode>
                <c:ptCount val="2"/>
                <c:pt idx="0">
                  <c:v>2201</c:v>
                </c:pt>
                <c:pt idx="1">
                  <c:v>2490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2A-45B4-A2FA-D8081245CA2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417893125494E-2"/>
          <c:y val="0.15578240219972503"/>
          <c:w val="0.90761154855643045"/>
          <c:h val="0.467364079490063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'6.2'!$F$96</c:f>
              <c:strCache>
                <c:ptCount val="1"/>
                <c:pt idx="0">
                  <c:v>expat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'6.2'!$A$98:$A$107</c:f>
              <c:strCache>
                <c:ptCount val="10"/>
                <c:pt idx="0">
                  <c:v>Nurses</c:v>
                </c:pt>
                <c:pt idx="1">
                  <c:v>Doctors (MBBS)</c:v>
                </c:pt>
                <c:pt idx="2">
                  <c:v>Doctors (Specialists)</c:v>
                </c:pt>
                <c:pt idx="3">
                  <c:v>Laboratory Scientists / Laboratory technicians/ laboratory assistants </c:v>
                </c:pt>
                <c:pt idx="4">
                  <c:v>Family  Health Workers</c:v>
                </c:pt>
                <c:pt idx="5">
                  <c:v>Community Health Workers</c:v>
                </c:pt>
                <c:pt idx="6">
                  <c:v>Radiographers</c:v>
                </c:pt>
                <c:pt idx="7">
                  <c:v>Foolhumaas (TBAs)</c:v>
                </c:pt>
                <c:pt idx="8">
                  <c:v> Dental technicians / dental assistants</c:v>
                </c:pt>
                <c:pt idx="9">
                  <c:v>Physiotherapists</c:v>
                </c:pt>
              </c:strCache>
            </c:strRef>
          </c:cat>
          <c:val>
            <c:numRef>
              <c:f>'6.2'!$F$98:$F$107</c:f>
              <c:numCache>
                <c:formatCode>0</c:formatCode>
                <c:ptCount val="10"/>
                <c:pt idx="0">
                  <c:v>46.749001089720302</c:v>
                </c:pt>
                <c:pt idx="1">
                  <c:v>80.2</c:v>
                </c:pt>
                <c:pt idx="2">
                  <c:v>64.160401002506262</c:v>
                </c:pt>
                <c:pt idx="3">
                  <c:v>47.674418604651166</c:v>
                </c:pt>
                <c:pt idx="4">
                  <c:v>0</c:v>
                </c:pt>
                <c:pt idx="5">
                  <c:v>0</c:v>
                </c:pt>
                <c:pt idx="6">
                  <c:v>77.777777777777786</c:v>
                </c:pt>
                <c:pt idx="7">
                  <c:v>0</c:v>
                </c:pt>
                <c:pt idx="8">
                  <c:v>9.0909090909090917</c:v>
                </c:pt>
                <c:pt idx="9">
                  <c:v>72.222222222222214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1-4F64-B560-7476015D1487}"/>
            </c:ext>
          </c:extLst>
        </c:ser>
        <c:ser>
          <c:idx val="1"/>
          <c:order val="1"/>
          <c:tx>
            <c:v>Locals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'6.2'!$A$98:$A$107</c:f>
              <c:strCache>
                <c:ptCount val="10"/>
                <c:pt idx="0">
                  <c:v>Nurses</c:v>
                </c:pt>
                <c:pt idx="1">
                  <c:v>Doctors (MBBS)</c:v>
                </c:pt>
                <c:pt idx="2">
                  <c:v>Doctors (Specialists)</c:v>
                </c:pt>
                <c:pt idx="3">
                  <c:v>Laboratory Scientists / Laboratory technicians/ laboratory assistants </c:v>
                </c:pt>
                <c:pt idx="4">
                  <c:v>Family  Health Workers</c:v>
                </c:pt>
                <c:pt idx="5">
                  <c:v>Community Health Workers</c:v>
                </c:pt>
                <c:pt idx="6">
                  <c:v>Radiographers</c:v>
                </c:pt>
                <c:pt idx="7">
                  <c:v>Foolhumaas (TBAs)</c:v>
                </c:pt>
                <c:pt idx="8">
                  <c:v> Dental technicians / dental assistants</c:v>
                </c:pt>
                <c:pt idx="9">
                  <c:v>Physiotherapists</c:v>
                </c:pt>
              </c:strCache>
            </c:strRef>
          </c:cat>
          <c:val>
            <c:numRef>
              <c:f>'6.2'!$G$98:$G$107</c:f>
              <c:numCache>
                <c:formatCode>0</c:formatCode>
                <c:ptCount val="10"/>
                <c:pt idx="0">
                  <c:v>53.250998910279691</c:v>
                </c:pt>
                <c:pt idx="1">
                  <c:v>19.8</c:v>
                </c:pt>
                <c:pt idx="2">
                  <c:v>35.839598997493731</c:v>
                </c:pt>
                <c:pt idx="3">
                  <c:v>52.325581395348841</c:v>
                </c:pt>
                <c:pt idx="4">
                  <c:v>100</c:v>
                </c:pt>
                <c:pt idx="5">
                  <c:v>100</c:v>
                </c:pt>
                <c:pt idx="6">
                  <c:v>22.222222222222221</c:v>
                </c:pt>
                <c:pt idx="7">
                  <c:v>100</c:v>
                </c:pt>
                <c:pt idx="8">
                  <c:v>90.909090909090907</c:v>
                </c:pt>
                <c:pt idx="9">
                  <c:v>27.777777777777779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1-4F64-B560-7476015D1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105280"/>
        <c:axId val="61106816"/>
      </c:barChart>
      <c:catAx>
        <c:axId val="61105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61106816"/>
        <c:crosses val="autoZero"/>
        <c:auto val="1"/>
        <c:lblAlgn val="ctr"/>
        <c:lblOffset val="100"/>
        <c:noMultiLvlLbl val="0"/>
      </c:catAx>
      <c:valAx>
        <c:axId val="611068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numFmt formatCode="0" sourceLinked="1"/>
        <c:majorTickMark val="none"/>
        <c:minorTickMark val="none"/>
        <c:tickLblPos val="nextTo"/>
        <c:crossAx val="6110528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1.5739330138080567E-2"/>
          <c:y val="0.90426474948904811"/>
          <c:w val="0.19057972899512085"/>
          <c:h val="7.3518958104911297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  <a:effectLst/>
              </a:rPr>
              <a:t>Figure 6.5: Number of </a:t>
            </a:r>
            <a:r>
              <a:rPr lang="en-US" sz="1200" b="1" baseline="0">
                <a:solidFill>
                  <a:schemeClr val="tx1"/>
                </a:solidFill>
                <a:effectLst/>
              </a:rPr>
              <a:t> health personnel by type, 2017</a:t>
            </a:r>
            <a:endParaRPr lang="en-US" sz="12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455239264652474"/>
          <c:y val="2.27775861378360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6293271420253764"/>
          <c:y val="0.12282409784916216"/>
          <c:w val="0.60941609163596955"/>
          <c:h val="0.7968901283172936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'6.2'!$A$115:$A$124</c:f>
              <c:strCache>
                <c:ptCount val="10"/>
                <c:pt idx="0">
                  <c:v>Nurses</c:v>
                </c:pt>
                <c:pt idx="1">
                  <c:v>Doctors (MBBS)</c:v>
                </c:pt>
                <c:pt idx="2">
                  <c:v>Doctors (Specialists)</c:v>
                </c:pt>
                <c:pt idx="3">
                  <c:v>Laboratory Scientists / Laboratory technicians/ laboratory assistants </c:v>
                </c:pt>
                <c:pt idx="4">
                  <c:v>Family  Health Workers</c:v>
                </c:pt>
                <c:pt idx="5">
                  <c:v>Community Health Workers</c:v>
                </c:pt>
                <c:pt idx="6">
                  <c:v>Radiographers</c:v>
                </c:pt>
                <c:pt idx="7">
                  <c:v>Foolhumaas (TBAs)</c:v>
                </c:pt>
                <c:pt idx="8">
                  <c:v> Dental technicians / dental assistants</c:v>
                </c:pt>
                <c:pt idx="9">
                  <c:v>Physiotherapists</c:v>
                </c:pt>
              </c:strCache>
            </c:strRef>
          </c:cat>
          <c:val>
            <c:numRef>
              <c:f>'6.2'!$B$115:$B$124</c:f>
              <c:numCache>
                <c:formatCode>_(* #,##0_);_(* \(#,##0\);_(* "-"??_);_(@_)</c:formatCode>
                <c:ptCount val="10"/>
                <c:pt idx="0">
                  <c:v>2753</c:v>
                </c:pt>
                <c:pt idx="1">
                  <c:v>500</c:v>
                </c:pt>
                <c:pt idx="2">
                  <c:v>399</c:v>
                </c:pt>
                <c:pt idx="3">
                  <c:v>344</c:v>
                </c:pt>
                <c:pt idx="4">
                  <c:v>250</c:v>
                </c:pt>
                <c:pt idx="5">
                  <c:v>226</c:v>
                </c:pt>
                <c:pt idx="6">
                  <c:v>81</c:v>
                </c:pt>
                <c:pt idx="7">
                  <c:v>58</c:v>
                </c:pt>
                <c:pt idx="8">
                  <c:v>44</c:v>
                </c:pt>
                <c:pt idx="9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9-4332-8AE1-8A3F43D55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54022911"/>
        <c:axId val="1954024575"/>
      </c:barChart>
      <c:dateAx>
        <c:axId val="19540229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4024575"/>
        <c:crosses val="autoZero"/>
        <c:auto val="0"/>
        <c:lblOffset val="100"/>
        <c:baseTimeUnit val="days"/>
      </c:dateAx>
      <c:valAx>
        <c:axId val="1954024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4022911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23</xdr:row>
      <xdr:rowOff>19049</xdr:rowOff>
    </xdr:from>
    <xdr:to>
      <xdr:col>14</xdr:col>
      <xdr:colOff>685799</xdr:colOff>
      <xdr:row>40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339502</xdr:colOff>
      <xdr:row>42</xdr:row>
      <xdr:rowOff>172688</xdr:rowOff>
    </xdr:from>
    <xdr:to>
      <xdr:col>14</xdr:col>
      <xdr:colOff>744070</xdr:colOff>
      <xdr:row>60</xdr:row>
      <xdr:rowOff>139233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434</xdr:colOff>
      <xdr:row>43</xdr:row>
      <xdr:rowOff>18555</xdr:rowOff>
    </xdr:from>
    <xdr:to>
      <xdr:col>14</xdr:col>
      <xdr:colOff>390959</xdr:colOff>
      <xdr:row>44</xdr:row>
      <xdr:rowOff>120079</xdr:rowOff>
    </xdr:to>
    <xdr:sp macro="" textlink="">
      <xdr:nvSpPr>
        <xdr:cNvPr id="6" name="TextBox 5"/>
        <xdr:cNvSpPr txBox="1"/>
      </xdr:nvSpPr>
      <xdr:spPr>
        <a:xfrm>
          <a:off x="3926593" y="9648098"/>
          <a:ext cx="6175220" cy="287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Consolas" pitchFamily="49" charset="0"/>
              <a:ea typeface="+mn-ea"/>
              <a:cs typeface="Consolas" pitchFamily="49" charset="0"/>
            </a:rPr>
            <a:t>Figure 6.4: Percentage of</a:t>
          </a:r>
          <a:r>
            <a:rPr lang="en-US" sz="1100" b="1" baseline="0">
              <a:solidFill>
                <a:schemeClr val="dk1"/>
              </a:solidFill>
              <a:effectLst/>
              <a:latin typeface="Consolas" pitchFamily="49" charset="0"/>
              <a:ea typeface="+mn-ea"/>
              <a:cs typeface="Consolas" pitchFamily="49" charset="0"/>
            </a:rPr>
            <a:t> local and expatriate health personnel by type, 2017</a:t>
          </a:r>
          <a:endParaRPr lang="en-US">
            <a:effectLst/>
            <a:latin typeface="Consolas" pitchFamily="49" charset="0"/>
            <a:cs typeface="Consolas" pitchFamily="49" charset="0"/>
          </a:endParaRPr>
        </a:p>
        <a:p>
          <a:endParaRPr lang="en-US" sz="1100"/>
        </a:p>
      </xdr:txBody>
    </xdr:sp>
    <xdr:clientData/>
  </xdr:twoCellAnchor>
  <xdr:twoCellAnchor>
    <xdr:from>
      <xdr:col>3</xdr:col>
      <xdr:colOff>200025</xdr:colOff>
      <xdr:row>24</xdr:row>
      <xdr:rowOff>142875</xdr:rowOff>
    </xdr:from>
    <xdr:to>
      <xdr:col>12</xdr:col>
      <xdr:colOff>476250</xdr:colOff>
      <xdr:row>24</xdr:row>
      <xdr:rowOff>142875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4124325" y="6257925"/>
          <a:ext cx="5429250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27848</xdr:colOff>
      <xdr:row>44</xdr:row>
      <xdr:rowOff>114522</xdr:rowOff>
    </xdr:from>
    <xdr:to>
      <xdr:col>14</xdr:col>
      <xdr:colOff>323123</xdr:colOff>
      <xdr:row>44</xdr:row>
      <xdr:rowOff>114522</xdr:rowOff>
    </xdr:to>
    <xdr:sp macro="" textlink="">
      <xdr:nvSpPr>
        <xdr:cNvPr id="8" name="Line 4"/>
        <xdr:cNvSpPr>
          <a:spLocks noChangeShapeType="1"/>
        </xdr:cNvSpPr>
      </xdr:nvSpPr>
      <xdr:spPr bwMode="auto">
        <a:xfrm flipV="1">
          <a:off x="3954007" y="9929918"/>
          <a:ext cx="6079970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127449</xdr:colOff>
      <xdr:row>62</xdr:row>
      <xdr:rowOff>167692</xdr:rowOff>
    </xdr:from>
    <xdr:to>
      <xdr:col>8</xdr:col>
      <xdr:colOff>248186</xdr:colOff>
      <xdr:row>62</xdr:row>
      <xdr:rowOff>174399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 flipV="1">
          <a:off x="4058188" y="12711178"/>
          <a:ext cx="3306917" cy="6707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2</xdr:col>
      <xdr:colOff>323066</xdr:colOff>
      <xdr:row>62</xdr:row>
      <xdr:rowOff>72365</xdr:rowOff>
    </xdr:from>
    <xdr:to>
      <xdr:col>14</xdr:col>
      <xdr:colOff>694006</xdr:colOff>
      <xdr:row>80</xdr:row>
      <xdr:rowOff>28632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193688</xdr:colOff>
      <xdr:row>63</xdr:row>
      <xdr:rowOff>174238</xdr:rowOff>
    </xdr:from>
    <xdr:to>
      <xdr:col>14</xdr:col>
      <xdr:colOff>464634</xdr:colOff>
      <xdr:row>64</xdr:row>
      <xdr:rowOff>3512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V="1">
          <a:off x="6675334" y="13335000"/>
          <a:ext cx="3500154" cy="15128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0.08391</cdr:x>
      <cdr:y>0.02353</cdr:y>
    </cdr:from>
    <cdr:to>
      <cdr:x>0.88372</cdr:x>
      <cdr:y>0.13824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4266" y="76201"/>
          <a:ext cx="556888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effectLst/>
              <a:latin typeface="Consolas" pitchFamily="49" charset="0"/>
              <a:ea typeface="+mn-ea"/>
              <a:cs typeface="Consolas" pitchFamily="49" charset="0"/>
            </a:rPr>
            <a:t>Figure 6.3: Percenatge of Local and Expatriate health personnel, 2017</a:t>
          </a:r>
          <a:endParaRPr lang="en-US">
            <a:effectLst/>
            <a:latin typeface="Consolas" pitchFamily="49" charset="0"/>
            <a:cs typeface="Consolas" pitchFamily="49" charset="0"/>
          </a:endParaRPr>
        </a:p>
        <a:p xmlns:a="http://schemas.openxmlformats.org/drawingml/2006/main">
          <a:endParaRPr lang="en-US" sz="1100">
            <a:latin typeface="Consolas" pitchFamily="49" charset="0"/>
            <a:cs typeface="Consolas" pitchFamily="49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himath.shifaza\AppData\Local\Microsoft\Windows\INetCache\Content.Outlook\362P0D1J\NBS%20data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himath.shifaza\AppData\Local\Microsoft\Windows\INetCache\Content.Outlook\362P0D1J\TB%20data%20to%20NBS%20-%202017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7/BLANK%20TABLES/By%20Office/sent/6.%20HEALTH%20_%20Min%20of%20You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"/>
      <sheetName val="6.10"/>
      <sheetName val="6.11"/>
      <sheetName val="6.14"/>
      <sheetName val="6.15"/>
      <sheetName val="6.16"/>
      <sheetName val="6.17"/>
      <sheetName val="6.18"/>
      <sheetName val="6.20"/>
      <sheetName val="6.21"/>
    </sheetNames>
    <sheetDataSet>
      <sheetData sheetId="0">
        <row r="27">
          <cell r="AA27">
            <v>2009</v>
          </cell>
          <cell r="AB27">
            <v>99</v>
          </cell>
        </row>
        <row r="28">
          <cell r="AA28">
            <v>2010</v>
          </cell>
          <cell r="AB28">
            <v>100</v>
          </cell>
        </row>
        <row r="29">
          <cell r="AA29">
            <v>2011</v>
          </cell>
          <cell r="AB29">
            <v>88</v>
          </cell>
        </row>
        <row r="30">
          <cell r="AA30">
            <v>2012</v>
          </cell>
          <cell r="AB30">
            <v>110</v>
          </cell>
        </row>
        <row r="31">
          <cell r="AA31">
            <v>2013</v>
          </cell>
          <cell r="AB31">
            <v>110</v>
          </cell>
        </row>
        <row r="32">
          <cell r="AA32">
            <v>2014</v>
          </cell>
          <cell r="AB32">
            <v>131</v>
          </cell>
        </row>
        <row r="33">
          <cell r="AA33">
            <v>2015</v>
          </cell>
          <cell r="AB33">
            <v>153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"/>
      <sheetName val="6.10"/>
      <sheetName val="6.11"/>
      <sheetName val="6.14"/>
      <sheetName val="6.15"/>
      <sheetName val="6.16"/>
      <sheetName val="6.17"/>
      <sheetName val="6.18"/>
      <sheetName val="6.20"/>
      <sheetName val="6.21"/>
    </sheetNames>
    <sheetDataSet>
      <sheetData sheetId="0">
        <row r="27">
          <cell r="AA27">
            <v>2009</v>
          </cell>
          <cell r="AB27">
            <v>99</v>
          </cell>
        </row>
        <row r="28">
          <cell r="AA28">
            <v>2010</v>
          </cell>
          <cell r="AB28">
            <v>100</v>
          </cell>
        </row>
        <row r="29">
          <cell r="AA29">
            <v>2011</v>
          </cell>
          <cell r="AB29">
            <v>88</v>
          </cell>
        </row>
        <row r="30">
          <cell r="AA30">
            <v>2012</v>
          </cell>
          <cell r="AB30">
            <v>110</v>
          </cell>
        </row>
        <row r="31">
          <cell r="AA31">
            <v>2013</v>
          </cell>
          <cell r="AB31">
            <v>110</v>
          </cell>
        </row>
        <row r="32">
          <cell r="AA32">
            <v>2014</v>
          </cell>
          <cell r="AB32">
            <v>131</v>
          </cell>
        </row>
        <row r="33">
          <cell r="AA33">
            <v>2015</v>
          </cell>
          <cell r="AB33">
            <v>153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22"/>
      <sheetName val="6.23"/>
    </sheetNames>
    <sheetDataSet>
      <sheetData sheetId="0">
        <row r="30">
          <cell r="AG30" t="str">
            <v>Female</v>
          </cell>
          <cell r="AH30" t="str">
            <v>Male</v>
          </cell>
        </row>
        <row r="31">
          <cell r="AF31" t="str">
            <v>Family</v>
          </cell>
          <cell r="AG31">
            <v>1</v>
          </cell>
          <cell r="AH31">
            <v>6</v>
          </cell>
        </row>
        <row r="32">
          <cell r="AF32" t="str">
            <v>Abuse</v>
          </cell>
          <cell r="AG32">
            <v>0</v>
          </cell>
          <cell r="AH32">
            <v>2</v>
          </cell>
        </row>
        <row r="33">
          <cell r="AF33" t="str">
            <v>Psychological</v>
          </cell>
          <cell r="AG33">
            <v>4</v>
          </cell>
          <cell r="AH33">
            <v>16</v>
          </cell>
        </row>
        <row r="34">
          <cell r="AF34" t="str">
            <v>Behavioural</v>
          </cell>
          <cell r="AG34">
            <v>5</v>
          </cell>
          <cell r="AH34">
            <v>16</v>
          </cell>
        </row>
      </sheetData>
      <sheetData sheetId="1">
        <row r="45">
          <cell r="D45" t="str">
            <v xml:space="preserve">    15 - 19</v>
          </cell>
          <cell r="E45" t="str">
            <v xml:space="preserve">    20 - 24</v>
          </cell>
          <cell r="F45" t="str">
            <v xml:space="preserve">    25 - 29</v>
          </cell>
          <cell r="G45" t="str">
            <v xml:space="preserve">    30 - 34</v>
          </cell>
          <cell r="H45" t="str">
            <v xml:space="preserve">    35 - 39</v>
          </cell>
          <cell r="I45" t="str">
            <v xml:space="preserve">    40+</v>
          </cell>
        </row>
        <row r="46">
          <cell r="B46" t="str">
            <v>Family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Abuse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 t="str">
            <v>Psychological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 t="str">
            <v>Behavioural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29"/>
  <sheetViews>
    <sheetView tabSelected="1" zoomScale="96" zoomScaleNormal="96" zoomScaleSheetLayoutView="82" workbookViewId="0">
      <selection activeCell="S14" sqref="S14"/>
    </sheetView>
  </sheetViews>
  <sheetFormatPr defaultRowHeight="15" x14ac:dyDescent="0.25"/>
  <cols>
    <col min="1" max="1" width="36.5703125" style="1" customWidth="1"/>
    <col min="2" max="4" width="11.140625" style="1" customWidth="1"/>
    <col min="5" max="10" width="9.140625" style="1"/>
    <col min="11" max="11" width="2.140625" style="1" customWidth="1"/>
    <col min="12" max="12" width="9.140625" style="1"/>
    <col min="13" max="13" width="10.140625" style="1" customWidth="1"/>
    <col min="14" max="14" width="26" style="1" hidden="1" customWidth="1"/>
    <col min="15" max="15" width="30.7109375" style="1" customWidth="1"/>
    <col min="16" max="16" width="5.7109375" style="1" customWidth="1"/>
    <col min="17" max="246" width="9.140625" style="1"/>
    <col min="247" max="247" width="31" style="1" customWidth="1"/>
    <col min="248" max="253" width="9.140625" style="1"/>
    <col min="254" max="254" width="3.5703125" style="1" customWidth="1"/>
    <col min="255" max="256" width="9.140625" style="1"/>
    <col min="257" max="257" width="0" style="1" hidden="1" customWidth="1"/>
    <col min="258" max="502" width="9.140625" style="1"/>
    <col min="503" max="503" width="31" style="1" customWidth="1"/>
    <col min="504" max="509" width="9.140625" style="1"/>
    <col min="510" max="510" width="3.5703125" style="1" customWidth="1"/>
    <col min="511" max="512" width="9.140625" style="1"/>
    <col min="513" max="513" width="0" style="1" hidden="1" customWidth="1"/>
    <col min="514" max="758" width="9.140625" style="1"/>
    <col min="759" max="759" width="31" style="1" customWidth="1"/>
    <col min="760" max="765" width="9.140625" style="1"/>
    <col min="766" max="766" width="3.5703125" style="1" customWidth="1"/>
    <col min="767" max="768" width="9.140625" style="1"/>
    <col min="769" max="769" width="0" style="1" hidden="1" customWidth="1"/>
    <col min="770" max="1014" width="9.140625" style="1"/>
    <col min="1015" max="1015" width="31" style="1" customWidth="1"/>
    <col min="1016" max="1021" width="9.140625" style="1"/>
    <col min="1022" max="1022" width="3.5703125" style="1" customWidth="1"/>
    <col min="1023" max="1024" width="9.140625" style="1"/>
    <col min="1025" max="1025" width="0" style="1" hidden="1" customWidth="1"/>
    <col min="1026" max="1270" width="9.140625" style="1"/>
    <col min="1271" max="1271" width="31" style="1" customWidth="1"/>
    <col min="1272" max="1277" width="9.140625" style="1"/>
    <col min="1278" max="1278" width="3.5703125" style="1" customWidth="1"/>
    <col min="1279" max="1280" width="9.140625" style="1"/>
    <col min="1281" max="1281" width="0" style="1" hidden="1" customWidth="1"/>
    <col min="1282" max="1526" width="9.140625" style="1"/>
    <col min="1527" max="1527" width="31" style="1" customWidth="1"/>
    <col min="1528" max="1533" width="9.140625" style="1"/>
    <col min="1534" max="1534" width="3.5703125" style="1" customWidth="1"/>
    <col min="1535" max="1536" width="9.140625" style="1"/>
    <col min="1537" max="1537" width="0" style="1" hidden="1" customWidth="1"/>
    <col min="1538" max="1782" width="9.140625" style="1"/>
    <col min="1783" max="1783" width="31" style="1" customWidth="1"/>
    <col min="1784" max="1789" width="9.140625" style="1"/>
    <col min="1790" max="1790" width="3.5703125" style="1" customWidth="1"/>
    <col min="1791" max="1792" width="9.140625" style="1"/>
    <col min="1793" max="1793" width="0" style="1" hidden="1" customWidth="1"/>
    <col min="1794" max="2038" width="9.140625" style="1"/>
    <col min="2039" max="2039" width="31" style="1" customWidth="1"/>
    <col min="2040" max="2045" width="9.140625" style="1"/>
    <col min="2046" max="2046" width="3.5703125" style="1" customWidth="1"/>
    <col min="2047" max="2048" width="9.140625" style="1"/>
    <col min="2049" max="2049" width="0" style="1" hidden="1" customWidth="1"/>
    <col min="2050" max="2294" width="9.140625" style="1"/>
    <col min="2295" max="2295" width="31" style="1" customWidth="1"/>
    <col min="2296" max="2301" width="9.140625" style="1"/>
    <col min="2302" max="2302" width="3.5703125" style="1" customWidth="1"/>
    <col min="2303" max="2304" width="9.140625" style="1"/>
    <col min="2305" max="2305" width="0" style="1" hidden="1" customWidth="1"/>
    <col min="2306" max="2550" width="9.140625" style="1"/>
    <col min="2551" max="2551" width="31" style="1" customWidth="1"/>
    <col min="2552" max="2557" width="9.140625" style="1"/>
    <col min="2558" max="2558" width="3.5703125" style="1" customWidth="1"/>
    <col min="2559" max="2560" width="9.140625" style="1"/>
    <col min="2561" max="2561" width="0" style="1" hidden="1" customWidth="1"/>
    <col min="2562" max="2806" width="9.140625" style="1"/>
    <col min="2807" max="2807" width="31" style="1" customWidth="1"/>
    <col min="2808" max="2813" width="9.140625" style="1"/>
    <col min="2814" max="2814" width="3.5703125" style="1" customWidth="1"/>
    <col min="2815" max="2816" width="9.140625" style="1"/>
    <col min="2817" max="2817" width="0" style="1" hidden="1" customWidth="1"/>
    <col min="2818" max="3062" width="9.140625" style="1"/>
    <col min="3063" max="3063" width="31" style="1" customWidth="1"/>
    <col min="3064" max="3069" width="9.140625" style="1"/>
    <col min="3070" max="3070" width="3.5703125" style="1" customWidth="1"/>
    <col min="3071" max="3072" width="9.140625" style="1"/>
    <col min="3073" max="3073" width="0" style="1" hidden="1" customWidth="1"/>
    <col min="3074" max="3318" width="9.140625" style="1"/>
    <col min="3319" max="3319" width="31" style="1" customWidth="1"/>
    <col min="3320" max="3325" width="9.140625" style="1"/>
    <col min="3326" max="3326" width="3.5703125" style="1" customWidth="1"/>
    <col min="3327" max="3328" width="9.140625" style="1"/>
    <col min="3329" max="3329" width="0" style="1" hidden="1" customWidth="1"/>
    <col min="3330" max="3574" width="9.140625" style="1"/>
    <col min="3575" max="3575" width="31" style="1" customWidth="1"/>
    <col min="3576" max="3581" width="9.140625" style="1"/>
    <col min="3582" max="3582" width="3.5703125" style="1" customWidth="1"/>
    <col min="3583" max="3584" width="9.140625" style="1"/>
    <col min="3585" max="3585" width="0" style="1" hidden="1" customWidth="1"/>
    <col min="3586" max="3830" width="9.140625" style="1"/>
    <col min="3831" max="3831" width="31" style="1" customWidth="1"/>
    <col min="3832" max="3837" width="9.140625" style="1"/>
    <col min="3838" max="3838" width="3.5703125" style="1" customWidth="1"/>
    <col min="3839" max="3840" width="9.140625" style="1"/>
    <col min="3841" max="3841" width="0" style="1" hidden="1" customWidth="1"/>
    <col min="3842" max="4086" width="9.140625" style="1"/>
    <col min="4087" max="4087" width="31" style="1" customWidth="1"/>
    <col min="4088" max="4093" width="9.140625" style="1"/>
    <col min="4094" max="4094" width="3.5703125" style="1" customWidth="1"/>
    <col min="4095" max="4096" width="9.140625" style="1"/>
    <col min="4097" max="4097" width="0" style="1" hidden="1" customWidth="1"/>
    <col min="4098" max="4342" width="9.140625" style="1"/>
    <col min="4343" max="4343" width="31" style="1" customWidth="1"/>
    <col min="4344" max="4349" width="9.140625" style="1"/>
    <col min="4350" max="4350" width="3.5703125" style="1" customWidth="1"/>
    <col min="4351" max="4352" width="9.140625" style="1"/>
    <col min="4353" max="4353" width="0" style="1" hidden="1" customWidth="1"/>
    <col min="4354" max="4598" width="9.140625" style="1"/>
    <col min="4599" max="4599" width="31" style="1" customWidth="1"/>
    <col min="4600" max="4605" width="9.140625" style="1"/>
    <col min="4606" max="4606" width="3.5703125" style="1" customWidth="1"/>
    <col min="4607" max="4608" width="9.140625" style="1"/>
    <col min="4609" max="4609" width="0" style="1" hidden="1" customWidth="1"/>
    <col min="4610" max="4854" width="9.140625" style="1"/>
    <col min="4855" max="4855" width="31" style="1" customWidth="1"/>
    <col min="4856" max="4861" width="9.140625" style="1"/>
    <col min="4862" max="4862" width="3.5703125" style="1" customWidth="1"/>
    <col min="4863" max="4864" width="9.140625" style="1"/>
    <col min="4865" max="4865" width="0" style="1" hidden="1" customWidth="1"/>
    <col min="4866" max="5110" width="9.140625" style="1"/>
    <col min="5111" max="5111" width="31" style="1" customWidth="1"/>
    <col min="5112" max="5117" width="9.140625" style="1"/>
    <col min="5118" max="5118" width="3.5703125" style="1" customWidth="1"/>
    <col min="5119" max="5120" width="9.140625" style="1"/>
    <col min="5121" max="5121" width="0" style="1" hidden="1" customWidth="1"/>
    <col min="5122" max="5366" width="9.140625" style="1"/>
    <col min="5367" max="5367" width="31" style="1" customWidth="1"/>
    <col min="5368" max="5373" width="9.140625" style="1"/>
    <col min="5374" max="5374" width="3.5703125" style="1" customWidth="1"/>
    <col min="5375" max="5376" width="9.140625" style="1"/>
    <col min="5377" max="5377" width="0" style="1" hidden="1" customWidth="1"/>
    <col min="5378" max="5622" width="9.140625" style="1"/>
    <col min="5623" max="5623" width="31" style="1" customWidth="1"/>
    <col min="5624" max="5629" width="9.140625" style="1"/>
    <col min="5630" max="5630" width="3.5703125" style="1" customWidth="1"/>
    <col min="5631" max="5632" width="9.140625" style="1"/>
    <col min="5633" max="5633" width="0" style="1" hidden="1" customWidth="1"/>
    <col min="5634" max="5878" width="9.140625" style="1"/>
    <col min="5879" max="5879" width="31" style="1" customWidth="1"/>
    <col min="5880" max="5885" width="9.140625" style="1"/>
    <col min="5886" max="5886" width="3.5703125" style="1" customWidth="1"/>
    <col min="5887" max="5888" width="9.140625" style="1"/>
    <col min="5889" max="5889" width="0" style="1" hidden="1" customWidth="1"/>
    <col min="5890" max="6134" width="9.140625" style="1"/>
    <col min="6135" max="6135" width="31" style="1" customWidth="1"/>
    <col min="6136" max="6141" width="9.140625" style="1"/>
    <col min="6142" max="6142" width="3.5703125" style="1" customWidth="1"/>
    <col min="6143" max="6144" width="9.140625" style="1"/>
    <col min="6145" max="6145" width="0" style="1" hidden="1" customWidth="1"/>
    <col min="6146" max="6390" width="9.140625" style="1"/>
    <col min="6391" max="6391" width="31" style="1" customWidth="1"/>
    <col min="6392" max="6397" width="9.140625" style="1"/>
    <col min="6398" max="6398" width="3.5703125" style="1" customWidth="1"/>
    <col min="6399" max="6400" width="9.140625" style="1"/>
    <col min="6401" max="6401" width="0" style="1" hidden="1" customWidth="1"/>
    <col min="6402" max="6646" width="9.140625" style="1"/>
    <col min="6647" max="6647" width="31" style="1" customWidth="1"/>
    <col min="6648" max="6653" width="9.140625" style="1"/>
    <col min="6654" max="6654" width="3.5703125" style="1" customWidth="1"/>
    <col min="6655" max="6656" width="9.140625" style="1"/>
    <col min="6657" max="6657" width="0" style="1" hidden="1" customWidth="1"/>
    <col min="6658" max="6902" width="9.140625" style="1"/>
    <col min="6903" max="6903" width="31" style="1" customWidth="1"/>
    <col min="6904" max="6909" width="9.140625" style="1"/>
    <col min="6910" max="6910" width="3.5703125" style="1" customWidth="1"/>
    <col min="6911" max="6912" width="9.140625" style="1"/>
    <col min="6913" max="6913" width="0" style="1" hidden="1" customWidth="1"/>
    <col min="6914" max="7158" width="9.140625" style="1"/>
    <col min="7159" max="7159" width="31" style="1" customWidth="1"/>
    <col min="7160" max="7165" width="9.140625" style="1"/>
    <col min="7166" max="7166" width="3.5703125" style="1" customWidth="1"/>
    <col min="7167" max="7168" width="9.140625" style="1"/>
    <col min="7169" max="7169" width="0" style="1" hidden="1" customWidth="1"/>
    <col min="7170" max="7414" width="9.140625" style="1"/>
    <col min="7415" max="7415" width="31" style="1" customWidth="1"/>
    <col min="7416" max="7421" width="9.140625" style="1"/>
    <col min="7422" max="7422" width="3.5703125" style="1" customWidth="1"/>
    <col min="7423" max="7424" width="9.140625" style="1"/>
    <col min="7425" max="7425" width="0" style="1" hidden="1" customWidth="1"/>
    <col min="7426" max="7670" width="9.140625" style="1"/>
    <col min="7671" max="7671" width="31" style="1" customWidth="1"/>
    <col min="7672" max="7677" width="9.140625" style="1"/>
    <col min="7678" max="7678" width="3.5703125" style="1" customWidth="1"/>
    <col min="7679" max="7680" width="9.140625" style="1"/>
    <col min="7681" max="7681" width="0" style="1" hidden="1" customWidth="1"/>
    <col min="7682" max="7926" width="9.140625" style="1"/>
    <col min="7927" max="7927" width="31" style="1" customWidth="1"/>
    <col min="7928" max="7933" width="9.140625" style="1"/>
    <col min="7934" max="7934" width="3.5703125" style="1" customWidth="1"/>
    <col min="7935" max="7936" width="9.140625" style="1"/>
    <col min="7937" max="7937" width="0" style="1" hidden="1" customWidth="1"/>
    <col min="7938" max="8182" width="9.140625" style="1"/>
    <col min="8183" max="8183" width="31" style="1" customWidth="1"/>
    <col min="8184" max="8189" width="9.140625" style="1"/>
    <col min="8190" max="8190" width="3.5703125" style="1" customWidth="1"/>
    <col min="8191" max="8192" width="9.140625" style="1"/>
    <col min="8193" max="8193" width="0" style="1" hidden="1" customWidth="1"/>
    <col min="8194" max="8438" width="9.140625" style="1"/>
    <col min="8439" max="8439" width="31" style="1" customWidth="1"/>
    <col min="8440" max="8445" width="9.140625" style="1"/>
    <col min="8446" max="8446" width="3.5703125" style="1" customWidth="1"/>
    <col min="8447" max="8448" width="9.140625" style="1"/>
    <col min="8449" max="8449" width="0" style="1" hidden="1" customWidth="1"/>
    <col min="8450" max="8694" width="9.140625" style="1"/>
    <col min="8695" max="8695" width="31" style="1" customWidth="1"/>
    <col min="8696" max="8701" width="9.140625" style="1"/>
    <col min="8702" max="8702" width="3.5703125" style="1" customWidth="1"/>
    <col min="8703" max="8704" width="9.140625" style="1"/>
    <col min="8705" max="8705" width="0" style="1" hidden="1" customWidth="1"/>
    <col min="8706" max="8950" width="9.140625" style="1"/>
    <col min="8951" max="8951" width="31" style="1" customWidth="1"/>
    <col min="8952" max="8957" width="9.140625" style="1"/>
    <col min="8958" max="8958" width="3.5703125" style="1" customWidth="1"/>
    <col min="8959" max="8960" width="9.140625" style="1"/>
    <col min="8961" max="8961" width="0" style="1" hidden="1" customWidth="1"/>
    <col min="8962" max="9206" width="9.140625" style="1"/>
    <col min="9207" max="9207" width="31" style="1" customWidth="1"/>
    <col min="9208" max="9213" width="9.140625" style="1"/>
    <col min="9214" max="9214" width="3.5703125" style="1" customWidth="1"/>
    <col min="9215" max="9216" width="9.140625" style="1"/>
    <col min="9217" max="9217" width="0" style="1" hidden="1" customWidth="1"/>
    <col min="9218" max="9462" width="9.140625" style="1"/>
    <col min="9463" max="9463" width="31" style="1" customWidth="1"/>
    <col min="9464" max="9469" width="9.140625" style="1"/>
    <col min="9470" max="9470" width="3.5703125" style="1" customWidth="1"/>
    <col min="9471" max="9472" width="9.140625" style="1"/>
    <col min="9473" max="9473" width="0" style="1" hidden="1" customWidth="1"/>
    <col min="9474" max="9718" width="9.140625" style="1"/>
    <col min="9719" max="9719" width="31" style="1" customWidth="1"/>
    <col min="9720" max="9725" width="9.140625" style="1"/>
    <col min="9726" max="9726" width="3.5703125" style="1" customWidth="1"/>
    <col min="9727" max="9728" width="9.140625" style="1"/>
    <col min="9729" max="9729" width="0" style="1" hidden="1" customWidth="1"/>
    <col min="9730" max="9974" width="9.140625" style="1"/>
    <col min="9975" max="9975" width="31" style="1" customWidth="1"/>
    <col min="9976" max="9981" width="9.140625" style="1"/>
    <col min="9982" max="9982" width="3.5703125" style="1" customWidth="1"/>
    <col min="9983" max="9984" width="9.140625" style="1"/>
    <col min="9985" max="9985" width="0" style="1" hidden="1" customWidth="1"/>
    <col min="9986" max="10230" width="9.140625" style="1"/>
    <col min="10231" max="10231" width="31" style="1" customWidth="1"/>
    <col min="10232" max="10237" width="9.140625" style="1"/>
    <col min="10238" max="10238" width="3.5703125" style="1" customWidth="1"/>
    <col min="10239" max="10240" width="9.140625" style="1"/>
    <col min="10241" max="10241" width="0" style="1" hidden="1" customWidth="1"/>
    <col min="10242" max="10486" width="9.140625" style="1"/>
    <col min="10487" max="10487" width="31" style="1" customWidth="1"/>
    <col min="10488" max="10493" width="9.140625" style="1"/>
    <col min="10494" max="10494" width="3.5703125" style="1" customWidth="1"/>
    <col min="10495" max="10496" width="9.140625" style="1"/>
    <col min="10497" max="10497" width="0" style="1" hidden="1" customWidth="1"/>
    <col min="10498" max="10742" width="9.140625" style="1"/>
    <col min="10743" max="10743" width="31" style="1" customWidth="1"/>
    <col min="10744" max="10749" width="9.140625" style="1"/>
    <col min="10750" max="10750" width="3.5703125" style="1" customWidth="1"/>
    <col min="10751" max="10752" width="9.140625" style="1"/>
    <col min="10753" max="10753" width="0" style="1" hidden="1" customWidth="1"/>
    <col min="10754" max="10998" width="9.140625" style="1"/>
    <col min="10999" max="10999" width="31" style="1" customWidth="1"/>
    <col min="11000" max="11005" width="9.140625" style="1"/>
    <col min="11006" max="11006" width="3.5703125" style="1" customWidth="1"/>
    <col min="11007" max="11008" width="9.140625" style="1"/>
    <col min="11009" max="11009" width="0" style="1" hidden="1" customWidth="1"/>
    <col min="11010" max="11254" width="9.140625" style="1"/>
    <col min="11255" max="11255" width="31" style="1" customWidth="1"/>
    <col min="11256" max="11261" width="9.140625" style="1"/>
    <col min="11262" max="11262" width="3.5703125" style="1" customWidth="1"/>
    <col min="11263" max="11264" width="9.140625" style="1"/>
    <col min="11265" max="11265" width="0" style="1" hidden="1" customWidth="1"/>
    <col min="11266" max="11510" width="9.140625" style="1"/>
    <col min="11511" max="11511" width="31" style="1" customWidth="1"/>
    <col min="11512" max="11517" width="9.140625" style="1"/>
    <col min="11518" max="11518" width="3.5703125" style="1" customWidth="1"/>
    <col min="11519" max="11520" width="9.140625" style="1"/>
    <col min="11521" max="11521" width="0" style="1" hidden="1" customWidth="1"/>
    <col min="11522" max="11766" width="9.140625" style="1"/>
    <col min="11767" max="11767" width="31" style="1" customWidth="1"/>
    <col min="11768" max="11773" width="9.140625" style="1"/>
    <col min="11774" max="11774" width="3.5703125" style="1" customWidth="1"/>
    <col min="11775" max="11776" width="9.140625" style="1"/>
    <col min="11777" max="11777" width="0" style="1" hidden="1" customWidth="1"/>
    <col min="11778" max="12022" width="9.140625" style="1"/>
    <col min="12023" max="12023" width="31" style="1" customWidth="1"/>
    <col min="12024" max="12029" width="9.140625" style="1"/>
    <col min="12030" max="12030" width="3.5703125" style="1" customWidth="1"/>
    <col min="12031" max="12032" width="9.140625" style="1"/>
    <col min="12033" max="12033" width="0" style="1" hidden="1" customWidth="1"/>
    <col min="12034" max="12278" width="9.140625" style="1"/>
    <col min="12279" max="12279" width="31" style="1" customWidth="1"/>
    <col min="12280" max="12285" width="9.140625" style="1"/>
    <col min="12286" max="12286" width="3.5703125" style="1" customWidth="1"/>
    <col min="12287" max="12288" width="9.140625" style="1"/>
    <col min="12289" max="12289" width="0" style="1" hidden="1" customWidth="1"/>
    <col min="12290" max="12534" width="9.140625" style="1"/>
    <col min="12535" max="12535" width="31" style="1" customWidth="1"/>
    <col min="12536" max="12541" width="9.140625" style="1"/>
    <col min="12542" max="12542" width="3.5703125" style="1" customWidth="1"/>
    <col min="12543" max="12544" width="9.140625" style="1"/>
    <col min="12545" max="12545" width="0" style="1" hidden="1" customWidth="1"/>
    <col min="12546" max="12790" width="9.140625" style="1"/>
    <col min="12791" max="12791" width="31" style="1" customWidth="1"/>
    <col min="12792" max="12797" width="9.140625" style="1"/>
    <col min="12798" max="12798" width="3.5703125" style="1" customWidth="1"/>
    <col min="12799" max="12800" width="9.140625" style="1"/>
    <col min="12801" max="12801" width="0" style="1" hidden="1" customWidth="1"/>
    <col min="12802" max="13046" width="9.140625" style="1"/>
    <col min="13047" max="13047" width="31" style="1" customWidth="1"/>
    <col min="13048" max="13053" width="9.140625" style="1"/>
    <col min="13054" max="13054" width="3.5703125" style="1" customWidth="1"/>
    <col min="13055" max="13056" width="9.140625" style="1"/>
    <col min="13057" max="13057" width="0" style="1" hidden="1" customWidth="1"/>
    <col min="13058" max="13302" width="9.140625" style="1"/>
    <col min="13303" max="13303" width="31" style="1" customWidth="1"/>
    <col min="13304" max="13309" width="9.140625" style="1"/>
    <col min="13310" max="13310" width="3.5703125" style="1" customWidth="1"/>
    <col min="13311" max="13312" width="9.140625" style="1"/>
    <col min="13313" max="13313" width="0" style="1" hidden="1" customWidth="1"/>
    <col min="13314" max="13558" width="9.140625" style="1"/>
    <col min="13559" max="13559" width="31" style="1" customWidth="1"/>
    <col min="13560" max="13565" width="9.140625" style="1"/>
    <col min="13566" max="13566" width="3.5703125" style="1" customWidth="1"/>
    <col min="13567" max="13568" width="9.140625" style="1"/>
    <col min="13569" max="13569" width="0" style="1" hidden="1" customWidth="1"/>
    <col min="13570" max="13814" width="9.140625" style="1"/>
    <col min="13815" max="13815" width="31" style="1" customWidth="1"/>
    <col min="13816" max="13821" width="9.140625" style="1"/>
    <col min="13822" max="13822" width="3.5703125" style="1" customWidth="1"/>
    <col min="13823" max="13824" width="9.140625" style="1"/>
    <col min="13825" max="13825" width="0" style="1" hidden="1" customWidth="1"/>
    <col min="13826" max="14070" width="9.140625" style="1"/>
    <col min="14071" max="14071" width="31" style="1" customWidth="1"/>
    <col min="14072" max="14077" width="9.140625" style="1"/>
    <col min="14078" max="14078" width="3.5703125" style="1" customWidth="1"/>
    <col min="14079" max="14080" width="9.140625" style="1"/>
    <col min="14081" max="14081" width="0" style="1" hidden="1" customWidth="1"/>
    <col min="14082" max="14326" width="9.140625" style="1"/>
    <col min="14327" max="14327" width="31" style="1" customWidth="1"/>
    <col min="14328" max="14333" width="9.140625" style="1"/>
    <col min="14334" max="14334" width="3.5703125" style="1" customWidth="1"/>
    <col min="14335" max="14336" width="9.140625" style="1"/>
    <col min="14337" max="14337" width="0" style="1" hidden="1" customWidth="1"/>
    <col min="14338" max="14582" width="9.140625" style="1"/>
    <col min="14583" max="14583" width="31" style="1" customWidth="1"/>
    <col min="14584" max="14589" width="9.140625" style="1"/>
    <col min="14590" max="14590" width="3.5703125" style="1" customWidth="1"/>
    <col min="14591" max="14592" width="9.140625" style="1"/>
    <col min="14593" max="14593" width="0" style="1" hidden="1" customWidth="1"/>
    <col min="14594" max="14838" width="9.140625" style="1"/>
    <col min="14839" max="14839" width="31" style="1" customWidth="1"/>
    <col min="14840" max="14845" width="9.140625" style="1"/>
    <col min="14846" max="14846" width="3.5703125" style="1" customWidth="1"/>
    <col min="14847" max="14848" width="9.140625" style="1"/>
    <col min="14849" max="14849" width="0" style="1" hidden="1" customWidth="1"/>
    <col min="14850" max="15094" width="9.140625" style="1"/>
    <col min="15095" max="15095" width="31" style="1" customWidth="1"/>
    <col min="15096" max="15101" width="9.140625" style="1"/>
    <col min="15102" max="15102" width="3.5703125" style="1" customWidth="1"/>
    <col min="15103" max="15104" width="9.140625" style="1"/>
    <col min="15105" max="15105" width="0" style="1" hidden="1" customWidth="1"/>
    <col min="15106" max="15350" width="9.140625" style="1"/>
    <col min="15351" max="15351" width="31" style="1" customWidth="1"/>
    <col min="15352" max="15357" width="9.140625" style="1"/>
    <col min="15358" max="15358" width="3.5703125" style="1" customWidth="1"/>
    <col min="15359" max="15360" width="9.140625" style="1"/>
    <col min="15361" max="15361" width="0" style="1" hidden="1" customWidth="1"/>
    <col min="15362" max="15606" width="9.140625" style="1"/>
    <col min="15607" max="15607" width="31" style="1" customWidth="1"/>
    <col min="15608" max="15613" width="9.140625" style="1"/>
    <col min="15614" max="15614" width="3.5703125" style="1" customWidth="1"/>
    <col min="15615" max="15616" width="9.140625" style="1"/>
    <col min="15617" max="15617" width="0" style="1" hidden="1" customWidth="1"/>
    <col min="15618" max="15862" width="9.140625" style="1"/>
    <col min="15863" max="15863" width="31" style="1" customWidth="1"/>
    <col min="15864" max="15869" width="9.140625" style="1"/>
    <col min="15870" max="15870" width="3.5703125" style="1" customWidth="1"/>
    <col min="15871" max="15872" width="9.140625" style="1"/>
    <col min="15873" max="15873" width="0" style="1" hidden="1" customWidth="1"/>
    <col min="15874" max="16118" width="9.140625" style="1"/>
    <col min="16119" max="16119" width="31" style="1" customWidth="1"/>
    <col min="16120" max="16125" width="9.140625" style="1"/>
    <col min="16126" max="16126" width="3.5703125" style="1" customWidth="1"/>
    <col min="16127" max="16128" width="9.140625" style="1"/>
    <col min="16129" max="16129" width="0" style="1" hidden="1" customWidth="1"/>
    <col min="16130" max="16384" width="9.140625" style="1"/>
  </cols>
  <sheetData>
    <row r="1" spans="1:16" ht="19.5" x14ac:dyDescent="0.25">
      <c r="A1" s="57" t="s">
        <v>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5.75" x14ac:dyDescent="0.25">
      <c r="A2" s="56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x14ac:dyDescent="0.25">
      <c r="A3" s="20"/>
      <c r="B3" s="20"/>
      <c r="C3" s="20"/>
      <c r="D3" s="20"/>
      <c r="E3" s="21"/>
      <c r="F3" s="21"/>
      <c r="G3" s="21"/>
      <c r="H3" s="21"/>
      <c r="I3" s="21"/>
      <c r="J3" s="21"/>
      <c r="K3" s="21"/>
      <c r="L3" s="21"/>
      <c r="M3" s="21"/>
    </row>
    <row r="4" spans="1:16" x14ac:dyDescent="0.25">
      <c r="A4" s="32"/>
      <c r="B4" s="65" t="s">
        <v>2</v>
      </c>
      <c r="C4" s="65"/>
      <c r="D4" s="66"/>
      <c r="E4" s="69" t="s">
        <v>12</v>
      </c>
      <c r="F4" s="70"/>
      <c r="G4" s="70"/>
      <c r="H4" s="70"/>
      <c r="I4" s="70"/>
      <c r="J4" s="71"/>
      <c r="K4" s="54"/>
      <c r="L4" s="72" t="s">
        <v>13</v>
      </c>
      <c r="M4" s="72"/>
      <c r="O4" s="59" t="s">
        <v>4</v>
      </c>
      <c r="P4" s="60"/>
    </row>
    <row r="5" spans="1:16" x14ac:dyDescent="0.25">
      <c r="A5" s="20"/>
      <c r="B5" s="67"/>
      <c r="C5" s="67"/>
      <c r="D5" s="68"/>
      <c r="E5" s="73" t="s">
        <v>14</v>
      </c>
      <c r="F5" s="74"/>
      <c r="G5" s="74" t="s">
        <v>15</v>
      </c>
      <c r="H5" s="74"/>
      <c r="I5" s="75" t="s">
        <v>16</v>
      </c>
      <c r="J5" s="76"/>
      <c r="K5" s="55"/>
      <c r="L5" s="75" t="s">
        <v>16</v>
      </c>
      <c r="M5" s="77"/>
      <c r="O5" s="61"/>
      <c r="P5" s="62"/>
    </row>
    <row r="6" spans="1:16" ht="17.25" x14ac:dyDescent="0.4">
      <c r="A6" s="33"/>
      <c r="B6" s="51" t="s">
        <v>0</v>
      </c>
      <c r="C6" s="51" t="s">
        <v>17</v>
      </c>
      <c r="D6" s="52" t="s">
        <v>18</v>
      </c>
      <c r="E6" s="42" t="s">
        <v>17</v>
      </c>
      <c r="F6" s="34" t="s">
        <v>18</v>
      </c>
      <c r="G6" s="34" t="s">
        <v>17</v>
      </c>
      <c r="H6" s="34" t="s">
        <v>18</v>
      </c>
      <c r="I6" s="34" t="s">
        <v>17</v>
      </c>
      <c r="J6" s="43" t="s">
        <v>18</v>
      </c>
      <c r="K6" s="34"/>
      <c r="L6" s="34" t="s">
        <v>17</v>
      </c>
      <c r="M6" s="34" t="s">
        <v>18</v>
      </c>
      <c r="N6" s="23"/>
      <c r="O6" s="63"/>
      <c r="P6" s="64"/>
    </row>
    <row r="7" spans="1:16" ht="23.25" customHeight="1" x14ac:dyDescent="0.25">
      <c r="A7" s="27" t="s">
        <v>2</v>
      </c>
      <c r="B7" s="40">
        <f>SUM(B8:B18)</f>
        <v>4691</v>
      </c>
      <c r="C7" s="40">
        <f>I7+L7</f>
        <v>2201</v>
      </c>
      <c r="D7" s="40">
        <f>J7+M7</f>
        <v>2490</v>
      </c>
      <c r="E7" s="44">
        <f t="shared" ref="E7:J7" si="0">SUM(E8:E18)</f>
        <v>590</v>
      </c>
      <c r="F7" s="18">
        <f t="shared" si="0"/>
        <v>811</v>
      </c>
      <c r="G7" s="18">
        <f t="shared" si="0"/>
        <v>1260</v>
      </c>
      <c r="H7" s="18">
        <f t="shared" si="0"/>
        <v>1520</v>
      </c>
      <c r="I7" s="18">
        <f t="shared" si="0"/>
        <v>1850</v>
      </c>
      <c r="J7" s="45">
        <f t="shared" si="0"/>
        <v>2331</v>
      </c>
      <c r="K7" s="18"/>
      <c r="L7" s="18">
        <f>SUM(L8:L14)</f>
        <v>351</v>
      </c>
      <c r="M7" s="18">
        <f>SUM(M8:M14)</f>
        <v>159</v>
      </c>
      <c r="N7" s="2" t="s">
        <v>1</v>
      </c>
      <c r="O7" s="8" t="s">
        <v>1</v>
      </c>
      <c r="P7" s="9"/>
    </row>
    <row r="8" spans="1:16" ht="23.25" customHeight="1" x14ac:dyDescent="0.25">
      <c r="A8" s="24" t="s">
        <v>19</v>
      </c>
      <c r="B8" s="40">
        <f t="shared" ref="B8:B18" si="1">SUM(C8:D8)</f>
        <v>500</v>
      </c>
      <c r="C8" s="40">
        <f>I8+L8</f>
        <v>401</v>
      </c>
      <c r="D8" s="40">
        <f t="shared" ref="D8:D18" si="2">J8+M8</f>
        <v>99</v>
      </c>
      <c r="E8" s="46">
        <v>94</v>
      </c>
      <c r="F8" s="36">
        <v>71</v>
      </c>
      <c r="G8" s="36">
        <v>293</v>
      </c>
      <c r="H8" s="36">
        <v>11</v>
      </c>
      <c r="I8" s="37">
        <f>SUM(E8+G8)</f>
        <v>387</v>
      </c>
      <c r="J8" s="47">
        <f>F8+H8</f>
        <v>82</v>
      </c>
      <c r="K8" s="36"/>
      <c r="L8" s="36">
        <v>14</v>
      </c>
      <c r="M8" s="36">
        <v>17</v>
      </c>
      <c r="N8" s="6" t="s">
        <v>5</v>
      </c>
      <c r="O8" s="10" t="s">
        <v>5</v>
      </c>
      <c r="P8" s="11"/>
    </row>
    <row r="9" spans="1:16" ht="23.25" customHeight="1" x14ac:dyDescent="0.25">
      <c r="A9" s="24" t="s">
        <v>20</v>
      </c>
      <c r="B9" s="40">
        <f t="shared" si="1"/>
        <v>399</v>
      </c>
      <c r="C9" s="40">
        <f t="shared" ref="C9:C18" si="3">I9+L9</f>
        <v>256</v>
      </c>
      <c r="D9" s="40">
        <f t="shared" si="2"/>
        <v>143</v>
      </c>
      <c r="E9" s="46">
        <v>73</v>
      </c>
      <c r="F9" s="36">
        <v>96</v>
      </c>
      <c r="G9" s="36">
        <v>133</v>
      </c>
      <c r="H9" s="36">
        <v>3</v>
      </c>
      <c r="I9" s="37">
        <f t="shared" ref="I9:I18" si="4">SUM(E9+G9)</f>
        <v>206</v>
      </c>
      <c r="J9" s="47">
        <f t="shared" ref="J9:J18" si="5">F9+H9</f>
        <v>99</v>
      </c>
      <c r="K9" s="36"/>
      <c r="L9" s="36">
        <v>50</v>
      </c>
      <c r="M9" s="36">
        <v>44</v>
      </c>
      <c r="N9" s="6" t="s">
        <v>6</v>
      </c>
      <c r="O9" s="10" t="s">
        <v>6</v>
      </c>
      <c r="P9" s="11"/>
    </row>
    <row r="10" spans="1:16" ht="23.25" customHeight="1" x14ac:dyDescent="0.25">
      <c r="A10" s="24" t="s">
        <v>7</v>
      </c>
      <c r="B10" s="40">
        <f t="shared" si="1"/>
        <v>2753</v>
      </c>
      <c r="C10" s="40">
        <f t="shared" si="3"/>
        <v>1287</v>
      </c>
      <c r="D10" s="40">
        <f t="shared" si="2"/>
        <v>1466</v>
      </c>
      <c r="E10" s="46">
        <v>368</v>
      </c>
      <c r="F10" s="36">
        <v>520</v>
      </c>
      <c r="G10" s="36">
        <v>689</v>
      </c>
      <c r="H10" s="36">
        <v>901</v>
      </c>
      <c r="I10" s="37">
        <f t="shared" si="4"/>
        <v>1057</v>
      </c>
      <c r="J10" s="47">
        <f t="shared" si="5"/>
        <v>1421</v>
      </c>
      <c r="K10" s="36"/>
      <c r="L10" s="36">
        <v>230</v>
      </c>
      <c r="M10" s="36">
        <v>45</v>
      </c>
      <c r="N10" s="7" t="s">
        <v>8</v>
      </c>
      <c r="O10" s="12" t="s">
        <v>8</v>
      </c>
      <c r="P10" s="11"/>
    </row>
    <row r="11" spans="1:16" ht="23.25" customHeight="1" x14ac:dyDescent="0.25">
      <c r="A11" s="25" t="s">
        <v>21</v>
      </c>
      <c r="B11" s="40">
        <f t="shared" si="1"/>
        <v>344</v>
      </c>
      <c r="C11" s="40">
        <f t="shared" si="3"/>
        <v>164</v>
      </c>
      <c r="D11" s="40">
        <f t="shared" si="2"/>
        <v>180</v>
      </c>
      <c r="E11" s="46">
        <v>18</v>
      </c>
      <c r="F11" s="36">
        <v>86</v>
      </c>
      <c r="G11" s="36">
        <v>109</v>
      </c>
      <c r="H11" s="36">
        <v>69</v>
      </c>
      <c r="I11" s="37">
        <f t="shared" si="4"/>
        <v>127</v>
      </c>
      <c r="J11" s="47">
        <f t="shared" si="5"/>
        <v>155</v>
      </c>
      <c r="K11" s="36"/>
      <c r="L11" s="36">
        <v>37</v>
      </c>
      <c r="M11" s="36">
        <v>25</v>
      </c>
      <c r="N11" s="5" t="s">
        <v>22</v>
      </c>
      <c r="O11" s="13" t="s">
        <v>22</v>
      </c>
      <c r="P11" s="11"/>
    </row>
    <row r="12" spans="1:16" ht="23.25" customHeight="1" x14ac:dyDescent="0.25">
      <c r="A12" s="25" t="s">
        <v>23</v>
      </c>
      <c r="B12" s="40">
        <f t="shared" si="1"/>
        <v>36</v>
      </c>
      <c r="C12" s="40">
        <f t="shared" si="3"/>
        <v>26</v>
      </c>
      <c r="D12" s="40">
        <f t="shared" si="2"/>
        <v>10</v>
      </c>
      <c r="E12" s="46">
        <v>12</v>
      </c>
      <c r="F12" s="36">
        <v>8</v>
      </c>
      <c r="G12" s="36">
        <v>11</v>
      </c>
      <c r="H12" s="36">
        <v>1</v>
      </c>
      <c r="I12" s="37">
        <f t="shared" si="4"/>
        <v>23</v>
      </c>
      <c r="J12" s="47">
        <f t="shared" si="5"/>
        <v>9</v>
      </c>
      <c r="K12" s="36"/>
      <c r="L12" s="36">
        <v>3</v>
      </c>
      <c r="M12" s="36">
        <v>1</v>
      </c>
      <c r="N12" s="5" t="s">
        <v>24</v>
      </c>
      <c r="O12" s="13" t="s">
        <v>24</v>
      </c>
      <c r="P12" s="11"/>
    </row>
    <row r="13" spans="1:16" ht="23.25" customHeight="1" x14ac:dyDescent="0.25">
      <c r="A13" s="25" t="s">
        <v>25</v>
      </c>
      <c r="B13" s="40">
        <f t="shared" si="1"/>
        <v>81</v>
      </c>
      <c r="C13" s="40">
        <f t="shared" si="3"/>
        <v>63</v>
      </c>
      <c r="D13" s="40">
        <f t="shared" si="2"/>
        <v>18</v>
      </c>
      <c r="E13" s="46">
        <v>23</v>
      </c>
      <c r="F13" s="36">
        <v>6</v>
      </c>
      <c r="G13" s="36">
        <v>25</v>
      </c>
      <c r="H13" s="36">
        <v>8</v>
      </c>
      <c r="I13" s="37">
        <f t="shared" si="4"/>
        <v>48</v>
      </c>
      <c r="J13" s="47">
        <f t="shared" si="5"/>
        <v>14</v>
      </c>
      <c r="K13" s="36"/>
      <c r="L13" s="36">
        <v>15</v>
      </c>
      <c r="M13" s="36">
        <v>4</v>
      </c>
      <c r="N13" s="5" t="s">
        <v>26</v>
      </c>
      <c r="O13" s="13" t="s">
        <v>26</v>
      </c>
      <c r="P13" s="11"/>
    </row>
    <row r="14" spans="1:16" ht="23.25" customHeight="1" x14ac:dyDescent="0.25">
      <c r="A14" s="26" t="s">
        <v>27</v>
      </c>
      <c r="B14" s="40">
        <f t="shared" si="1"/>
        <v>44</v>
      </c>
      <c r="C14" s="40">
        <f t="shared" si="3"/>
        <v>4</v>
      </c>
      <c r="D14" s="40">
        <f t="shared" si="2"/>
        <v>40</v>
      </c>
      <c r="E14" s="46">
        <v>2</v>
      </c>
      <c r="F14" s="36">
        <v>17</v>
      </c>
      <c r="G14" s="36">
        <v>0</v>
      </c>
      <c r="H14" s="36">
        <v>0</v>
      </c>
      <c r="I14" s="37">
        <f t="shared" si="4"/>
        <v>2</v>
      </c>
      <c r="J14" s="47">
        <f t="shared" si="5"/>
        <v>17</v>
      </c>
      <c r="K14" s="36"/>
      <c r="L14" s="36">
        <v>2</v>
      </c>
      <c r="M14" s="36">
        <v>23</v>
      </c>
      <c r="N14" s="5" t="s">
        <v>28</v>
      </c>
      <c r="O14" s="13" t="s">
        <v>28</v>
      </c>
      <c r="P14" s="11"/>
    </row>
    <row r="15" spans="1:16" ht="23.25" customHeight="1" x14ac:dyDescent="0.25">
      <c r="A15" s="25" t="s">
        <v>41</v>
      </c>
      <c r="B15" s="40">
        <f t="shared" ref="B15" si="6">SUM(C15:D15)</f>
        <v>0</v>
      </c>
      <c r="C15" s="40">
        <f t="shared" ref="C15" si="7">I15+L15</f>
        <v>0</v>
      </c>
      <c r="D15" s="40">
        <f t="shared" ref="D15" si="8">J15+M15</f>
        <v>0</v>
      </c>
      <c r="E15" s="46">
        <v>0</v>
      </c>
      <c r="F15" s="36">
        <v>0</v>
      </c>
      <c r="G15" s="36">
        <v>0</v>
      </c>
      <c r="H15" s="36">
        <v>0</v>
      </c>
      <c r="I15" s="37">
        <f t="shared" si="4"/>
        <v>0</v>
      </c>
      <c r="J15" s="47">
        <f t="shared" si="5"/>
        <v>0</v>
      </c>
      <c r="K15" s="36"/>
      <c r="L15" s="36">
        <v>0</v>
      </c>
      <c r="M15" s="36">
        <v>0</v>
      </c>
      <c r="N15" s="5" t="s">
        <v>30</v>
      </c>
      <c r="O15" s="13" t="s">
        <v>42</v>
      </c>
      <c r="P15" s="11"/>
    </row>
    <row r="16" spans="1:16" ht="23.25" customHeight="1" x14ac:dyDescent="0.25">
      <c r="A16" s="24" t="s">
        <v>31</v>
      </c>
      <c r="B16" s="40">
        <f t="shared" si="1"/>
        <v>226</v>
      </c>
      <c r="C16" s="40">
        <f t="shared" si="3"/>
        <v>0</v>
      </c>
      <c r="D16" s="40">
        <f t="shared" si="2"/>
        <v>226</v>
      </c>
      <c r="E16" s="46">
        <v>0</v>
      </c>
      <c r="F16" s="36">
        <v>7</v>
      </c>
      <c r="G16" s="36">
        <v>0</v>
      </c>
      <c r="H16" s="36">
        <v>219</v>
      </c>
      <c r="I16" s="37">
        <f t="shared" si="4"/>
        <v>0</v>
      </c>
      <c r="J16" s="47">
        <f t="shared" si="5"/>
        <v>226</v>
      </c>
      <c r="K16" s="36"/>
      <c r="L16" s="36">
        <v>0</v>
      </c>
      <c r="M16" s="36">
        <v>0</v>
      </c>
      <c r="N16" s="5" t="s">
        <v>32</v>
      </c>
      <c r="O16" s="13" t="s">
        <v>32</v>
      </c>
      <c r="P16" s="11"/>
    </row>
    <row r="17" spans="1:16" ht="23.25" customHeight="1" x14ac:dyDescent="0.25">
      <c r="A17" s="24" t="s">
        <v>33</v>
      </c>
      <c r="B17" s="40">
        <f t="shared" si="1"/>
        <v>250</v>
      </c>
      <c r="C17" s="40">
        <f t="shared" si="3"/>
        <v>0</v>
      </c>
      <c r="D17" s="40">
        <f t="shared" si="2"/>
        <v>250</v>
      </c>
      <c r="E17" s="46">
        <v>0</v>
      </c>
      <c r="F17" s="36">
        <v>0</v>
      </c>
      <c r="G17" s="36">
        <v>0</v>
      </c>
      <c r="H17" s="36">
        <v>250</v>
      </c>
      <c r="I17" s="37">
        <f t="shared" si="4"/>
        <v>0</v>
      </c>
      <c r="J17" s="47">
        <f t="shared" si="5"/>
        <v>250</v>
      </c>
      <c r="K17" s="36"/>
      <c r="L17" s="36">
        <v>0</v>
      </c>
      <c r="M17" s="36">
        <v>0</v>
      </c>
      <c r="N17" s="5" t="s">
        <v>34</v>
      </c>
      <c r="O17" s="13" t="s">
        <v>34</v>
      </c>
      <c r="P17" s="11"/>
    </row>
    <row r="18" spans="1:16" ht="23.25" customHeight="1" x14ac:dyDescent="0.25">
      <c r="A18" s="35" t="s">
        <v>35</v>
      </c>
      <c r="B18" s="41">
        <f t="shared" si="1"/>
        <v>58</v>
      </c>
      <c r="C18" s="41">
        <f t="shared" si="3"/>
        <v>0</v>
      </c>
      <c r="D18" s="50">
        <f t="shared" si="2"/>
        <v>58</v>
      </c>
      <c r="E18" s="48">
        <v>0</v>
      </c>
      <c r="F18" s="38">
        <v>0</v>
      </c>
      <c r="G18" s="38">
        <v>0</v>
      </c>
      <c r="H18" s="38">
        <v>58</v>
      </c>
      <c r="I18" s="39">
        <f t="shared" si="4"/>
        <v>0</v>
      </c>
      <c r="J18" s="49">
        <f t="shared" si="5"/>
        <v>58</v>
      </c>
      <c r="K18" s="38"/>
      <c r="L18" s="38">
        <v>0</v>
      </c>
      <c r="M18" s="38">
        <v>0</v>
      </c>
      <c r="N18" s="5" t="s">
        <v>9</v>
      </c>
      <c r="O18" s="14" t="s">
        <v>9</v>
      </c>
      <c r="P18" s="15"/>
    </row>
    <row r="19" spans="1:16" ht="18.75" x14ac:dyDescent="0.25">
      <c r="A19" s="28" t="s">
        <v>36</v>
      </c>
      <c r="O19" s="16"/>
      <c r="P19" s="3" t="s">
        <v>40</v>
      </c>
    </row>
    <row r="20" spans="1:16" ht="17.25" x14ac:dyDescent="0.25">
      <c r="A20" s="28" t="s">
        <v>38</v>
      </c>
      <c r="B20" s="28"/>
      <c r="C20" s="28"/>
      <c r="D20" s="28"/>
      <c r="E20" s="29"/>
      <c r="F20" s="29"/>
      <c r="G20" s="29"/>
      <c r="H20" s="29"/>
      <c r="I20" s="29"/>
      <c r="J20" s="29"/>
      <c r="K20" s="29"/>
      <c r="L20" s="29"/>
      <c r="M20" s="22"/>
      <c r="N20" s="5" t="s">
        <v>37</v>
      </c>
      <c r="O20" s="4"/>
      <c r="P20" s="4" t="s">
        <v>11</v>
      </c>
    </row>
    <row r="21" spans="1:16" ht="17.25" x14ac:dyDescent="0.25">
      <c r="A21" s="28" t="s">
        <v>45</v>
      </c>
      <c r="B21" s="28"/>
      <c r="C21" s="28"/>
      <c r="D21" s="28"/>
      <c r="E21" s="29"/>
      <c r="F21" s="29"/>
      <c r="G21" s="29"/>
      <c r="H21" s="29"/>
      <c r="I21" s="29"/>
      <c r="J21" s="29"/>
      <c r="K21" s="29"/>
      <c r="L21" s="29"/>
      <c r="M21" s="22"/>
      <c r="N21" s="5"/>
      <c r="O21" s="17"/>
      <c r="P21" s="4"/>
    </row>
    <row r="22" spans="1:16" ht="17.25" x14ac:dyDescent="0.25">
      <c r="A22" s="30" t="s">
        <v>10</v>
      </c>
      <c r="B22" s="28"/>
      <c r="C22" s="28"/>
      <c r="D22" s="28"/>
      <c r="E22" s="29"/>
      <c r="F22" s="29"/>
      <c r="G22" s="29"/>
      <c r="H22" s="29"/>
      <c r="I22" s="29"/>
      <c r="J22" s="29"/>
      <c r="K22" s="29"/>
      <c r="L22" s="29"/>
      <c r="M22" s="22"/>
      <c r="N22" s="5"/>
    </row>
    <row r="23" spans="1:16" ht="17.25" x14ac:dyDescent="0.25">
      <c r="A23" s="31"/>
      <c r="B23" s="30"/>
      <c r="C23" s="30"/>
      <c r="D23" s="30"/>
      <c r="E23" s="29"/>
      <c r="F23" s="29"/>
      <c r="G23" s="29"/>
      <c r="H23" s="29"/>
      <c r="I23" s="29"/>
      <c r="J23" s="29"/>
      <c r="K23" s="29"/>
      <c r="L23" s="29"/>
      <c r="M23" s="29"/>
      <c r="N23" s="5" t="s">
        <v>11</v>
      </c>
    </row>
    <row r="24" spans="1:16" ht="17.25" x14ac:dyDescent="0.25">
      <c r="B24" s="31"/>
      <c r="C24" s="31"/>
      <c r="D24" s="31"/>
      <c r="E24" s="29"/>
      <c r="F24" s="29"/>
      <c r="G24" s="29"/>
      <c r="H24" s="29"/>
      <c r="I24" s="29"/>
      <c r="J24" s="29"/>
      <c r="K24" s="29"/>
      <c r="L24" s="29"/>
      <c r="M24" s="29"/>
      <c r="N24" s="5" t="s">
        <v>39</v>
      </c>
    </row>
    <row r="25" spans="1:16" ht="17.25" x14ac:dyDescent="0.25">
      <c r="N25" s="5"/>
    </row>
    <row r="26" spans="1:16" x14ac:dyDescent="0.25">
      <c r="L26" s="19"/>
      <c r="M26" s="19"/>
    </row>
    <row r="41" ht="20.25" customHeight="1" x14ac:dyDescent="0.25"/>
    <row r="42" ht="7.5" customHeight="1" x14ac:dyDescent="0.25"/>
    <row r="43" ht="17.25" customHeight="1" x14ac:dyDescent="0.25"/>
    <row r="96" spans="1:7" x14ac:dyDescent="0.25">
      <c r="A96"/>
      <c r="B96" t="s">
        <v>0</v>
      </c>
      <c r="C96" t="s">
        <v>17</v>
      </c>
      <c r="D96" t="s">
        <v>18</v>
      </c>
      <c r="F96" t="s">
        <v>17</v>
      </c>
      <c r="G96" t="s">
        <v>18</v>
      </c>
    </row>
    <row r="97" spans="1:7" x14ac:dyDescent="0.25">
      <c r="A97" t="s">
        <v>2</v>
      </c>
      <c r="B97">
        <v>4691</v>
      </c>
      <c r="C97">
        <v>2201</v>
      </c>
      <c r="D97">
        <v>2490</v>
      </c>
      <c r="F97" s="53">
        <f>C97/$B$97*100</f>
        <v>46.919633340439134</v>
      </c>
      <c r="G97" s="53">
        <f>D97/$B$97*100</f>
        <v>53.080366659560866</v>
      </c>
    </row>
    <row r="98" spans="1:7" x14ac:dyDescent="0.25">
      <c r="A98" t="s">
        <v>7</v>
      </c>
      <c r="B98">
        <v>2753</v>
      </c>
      <c r="C98">
        <v>1287</v>
      </c>
      <c r="D98">
        <v>1466</v>
      </c>
      <c r="F98" s="53">
        <f>C98/B98*100</f>
        <v>46.749001089720302</v>
      </c>
      <c r="G98" s="53">
        <f>D98/B98*100</f>
        <v>53.250998910279691</v>
      </c>
    </row>
    <row r="99" spans="1:7" x14ac:dyDescent="0.25">
      <c r="A99" t="s">
        <v>19</v>
      </c>
      <c r="B99">
        <v>500</v>
      </c>
      <c r="C99">
        <v>401</v>
      </c>
      <c r="D99">
        <v>99</v>
      </c>
      <c r="F99" s="53">
        <f t="shared" ref="F99:F104" si="9">C99/B99*100</f>
        <v>80.2</v>
      </c>
      <c r="G99" s="53">
        <f t="shared" ref="G99:G104" si="10">D99/B99*100</f>
        <v>19.8</v>
      </c>
    </row>
    <row r="100" spans="1:7" x14ac:dyDescent="0.25">
      <c r="A100" t="s">
        <v>20</v>
      </c>
      <c r="B100">
        <v>399</v>
      </c>
      <c r="C100">
        <v>256</v>
      </c>
      <c r="D100">
        <v>143</v>
      </c>
      <c r="F100" s="53">
        <f t="shared" si="9"/>
        <v>64.160401002506262</v>
      </c>
      <c r="G100" s="53">
        <f t="shared" si="10"/>
        <v>35.839598997493731</v>
      </c>
    </row>
    <row r="101" spans="1:7" x14ac:dyDescent="0.25">
      <c r="A101" t="s">
        <v>21</v>
      </c>
      <c r="B101">
        <v>344</v>
      </c>
      <c r="C101">
        <v>164</v>
      </c>
      <c r="D101">
        <v>180</v>
      </c>
      <c r="F101" s="53">
        <f t="shared" si="9"/>
        <v>47.674418604651166</v>
      </c>
      <c r="G101" s="53">
        <f t="shared" si="10"/>
        <v>52.325581395348841</v>
      </c>
    </row>
    <row r="102" spans="1:7" x14ac:dyDescent="0.25">
      <c r="A102" t="s">
        <v>33</v>
      </c>
      <c r="B102">
        <v>250</v>
      </c>
      <c r="C102">
        <v>0</v>
      </c>
      <c r="D102">
        <v>250</v>
      </c>
      <c r="F102" s="53">
        <f t="shared" si="9"/>
        <v>0</v>
      </c>
      <c r="G102" s="53">
        <f t="shared" si="10"/>
        <v>100</v>
      </c>
    </row>
    <row r="103" spans="1:7" x14ac:dyDescent="0.25">
      <c r="A103" t="s">
        <v>31</v>
      </c>
      <c r="B103">
        <v>226</v>
      </c>
      <c r="C103">
        <v>0</v>
      </c>
      <c r="D103">
        <v>226</v>
      </c>
      <c r="F103" s="53">
        <f t="shared" si="9"/>
        <v>0</v>
      </c>
      <c r="G103" s="53">
        <f t="shared" si="10"/>
        <v>100</v>
      </c>
    </row>
    <row r="104" spans="1:7" x14ac:dyDescent="0.25">
      <c r="A104" t="s">
        <v>25</v>
      </c>
      <c r="B104">
        <v>81</v>
      </c>
      <c r="C104">
        <v>63</v>
      </c>
      <c r="D104">
        <v>18</v>
      </c>
      <c r="F104" s="53">
        <f t="shared" si="9"/>
        <v>77.777777777777786</v>
      </c>
      <c r="G104" s="53">
        <f t="shared" si="10"/>
        <v>22.222222222222221</v>
      </c>
    </row>
    <row r="105" spans="1:7" x14ac:dyDescent="0.25">
      <c r="A105" t="s">
        <v>35</v>
      </c>
      <c r="B105">
        <v>58</v>
      </c>
      <c r="C105">
        <v>0</v>
      </c>
      <c r="D105">
        <v>58</v>
      </c>
      <c r="F105" s="53">
        <f>C105/B105*100</f>
        <v>0</v>
      </c>
      <c r="G105" s="53">
        <f>D105/B105*100</f>
        <v>100</v>
      </c>
    </row>
    <row r="106" spans="1:7" x14ac:dyDescent="0.25">
      <c r="A106" t="s">
        <v>27</v>
      </c>
      <c r="B106">
        <v>44</v>
      </c>
      <c r="C106">
        <v>4</v>
      </c>
      <c r="D106">
        <v>40</v>
      </c>
      <c r="F106" s="53">
        <f>C106/B106*100</f>
        <v>9.0909090909090917</v>
      </c>
      <c r="G106" s="53">
        <f>D106/B106*100</f>
        <v>90.909090909090907</v>
      </c>
    </row>
    <row r="107" spans="1:7" x14ac:dyDescent="0.25">
      <c r="A107" t="s">
        <v>23</v>
      </c>
      <c r="B107">
        <v>36</v>
      </c>
      <c r="C107">
        <v>26</v>
      </c>
      <c r="D107">
        <v>10</v>
      </c>
      <c r="F107" s="53">
        <f>C107/B107*100</f>
        <v>72.222222222222214</v>
      </c>
      <c r="G107" s="53">
        <f>D107/B107*100</f>
        <v>27.777777777777779</v>
      </c>
    </row>
    <row r="108" spans="1:7" x14ac:dyDescent="0.25">
      <c r="A108" t="s">
        <v>29</v>
      </c>
      <c r="B108">
        <v>0</v>
      </c>
      <c r="C108">
        <v>0</v>
      </c>
      <c r="D108">
        <v>0</v>
      </c>
      <c r="F108" s="53" t="e">
        <f>C108/B108*100</f>
        <v>#DIV/0!</v>
      </c>
      <c r="G108" s="53" t="e">
        <f>D108/B108*100</f>
        <v>#DIV/0!</v>
      </c>
    </row>
    <row r="114" spans="1:2" x14ac:dyDescent="0.25">
      <c r="A114" s="1" t="s">
        <v>2</v>
      </c>
      <c r="B114" s="1">
        <v>4691</v>
      </c>
    </row>
    <row r="115" spans="1:2" x14ac:dyDescent="0.25">
      <c r="A115" s="1" t="s">
        <v>7</v>
      </c>
      <c r="B115" s="78">
        <v>2753</v>
      </c>
    </row>
    <row r="116" spans="1:2" x14ac:dyDescent="0.25">
      <c r="A116" s="1" t="s">
        <v>19</v>
      </c>
      <c r="B116" s="78">
        <v>500</v>
      </c>
    </row>
    <row r="117" spans="1:2" x14ac:dyDescent="0.25">
      <c r="A117" s="1" t="s">
        <v>20</v>
      </c>
      <c r="B117" s="78">
        <v>399</v>
      </c>
    </row>
    <row r="118" spans="1:2" x14ac:dyDescent="0.25">
      <c r="A118" s="1" t="s">
        <v>21</v>
      </c>
      <c r="B118" s="78">
        <v>344</v>
      </c>
    </row>
    <row r="119" spans="1:2" x14ac:dyDescent="0.25">
      <c r="A119" s="1" t="s">
        <v>33</v>
      </c>
      <c r="B119" s="78">
        <v>250</v>
      </c>
    </row>
    <row r="120" spans="1:2" x14ac:dyDescent="0.25">
      <c r="A120" s="1" t="s">
        <v>31</v>
      </c>
      <c r="B120" s="78">
        <v>226</v>
      </c>
    </row>
    <row r="121" spans="1:2" x14ac:dyDescent="0.25">
      <c r="A121" s="1" t="s">
        <v>25</v>
      </c>
      <c r="B121" s="78">
        <v>81</v>
      </c>
    </row>
    <row r="122" spans="1:2" x14ac:dyDescent="0.25">
      <c r="A122" s="1" t="s">
        <v>35</v>
      </c>
      <c r="B122" s="78">
        <v>58</v>
      </c>
    </row>
    <row r="123" spans="1:2" x14ac:dyDescent="0.25">
      <c r="A123" s="1" t="s">
        <v>27</v>
      </c>
      <c r="B123" s="78">
        <v>44</v>
      </c>
    </row>
    <row r="124" spans="1:2" x14ac:dyDescent="0.25">
      <c r="A124" s="1" t="s">
        <v>23</v>
      </c>
      <c r="B124" s="78">
        <v>36</v>
      </c>
    </row>
    <row r="129" spans="1:2" x14ac:dyDescent="0.25">
      <c r="A129" s="1" t="s">
        <v>3</v>
      </c>
      <c r="B129" s="1">
        <f>SUM(B122:B124)</f>
        <v>138</v>
      </c>
    </row>
  </sheetData>
  <mergeCells count="10">
    <mergeCell ref="A2:P2"/>
    <mergeCell ref="A1:P1"/>
    <mergeCell ref="O4:P6"/>
    <mergeCell ref="B4:D5"/>
    <mergeCell ref="E4:J4"/>
    <mergeCell ref="L4:M4"/>
    <mergeCell ref="E5:F5"/>
    <mergeCell ref="G5:H5"/>
    <mergeCell ref="I5:J5"/>
    <mergeCell ref="L5:M5"/>
  </mergeCells>
  <pageMargins left="0.7" right="0.7" top="0.75" bottom="0.75" header="0.3" footer="0.3"/>
  <pageSetup paperSize="9" scale="61" orientation="landscape" horizontalDpi="4294967295" verticalDpi="4294967295" r:id="rId1"/>
  <rowBreaks count="1" manualBreakCount="1">
    <brk id="42" max="15" man="1"/>
  </rowBreaks>
  <ignoredErrors>
    <ignoredError sqref="B15" formula="1"/>
    <ignoredError sqref="L7:M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6.2</vt:lpstr>
      <vt:lpstr>'6.2'!Print_Area</vt:lpstr>
    </vt:vector>
  </TitlesOfParts>
  <Company>Department of National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2018-07-31T06:17:41Z</cp:lastPrinted>
  <dcterms:created xsi:type="dcterms:W3CDTF">2014-03-04T09:17:57Z</dcterms:created>
  <dcterms:modified xsi:type="dcterms:W3CDTF">2018-07-31T06:18:36Z</dcterms:modified>
</cp:coreProperties>
</file>