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issemination\Publications\Statistical Year Book\YEARBOOK 2018\FINAL\web\New folder\11. TRANSPORT &amp; COMMUNICATION\"/>
    </mc:Choice>
  </mc:AlternateContent>
  <bookViews>
    <workbookView xWindow="0" yWindow="0" windowWidth="28800" windowHeight="12330" tabRatio="723"/>
  </bookViews>
  <sheets>
    <sheet name="11.11" sheetId="8" r:id="rId1"/>
  </sheets>
  <definedNames>
    <definedName name="_xlnm.Print_Area" localSheetId="0">'11.11'!$A$1:$M$18</definedName>
  </definedNames>
  <calcPr calcId="162913"/>
</workbook>
</file>

<file path=xl/calcChain.xml><?xml version="1.0" encoding="utf-8"?>
<calcChain xmlns="http://schemas.openxmlformats.org/spreadsheetml/2006/main">
  <c r="C11" i="8" l="1"/>
  <c r="D11" i="8"/>
  <c r="E11" i="8"/>
  <c r="G11" i="8"/>
  <c r="H11" i="8"/>
  <c r="I11" i="8"/>
  <c r="K11" i="8"/>
  <c r="L11" i="8"/>
  <c r="B11" i="8"/>
  <c r="B14" i="8" l="1"/>
  <c r="L14" i="8" l="1"/>
  <c r="K14" i="8"/>
  <c r="I14" i="8"/>
  <c r="H14" i="8"/>
  <c r="G14" i="8"/>
  <c r="E14" i="8"/>
  <c r="D14" i="8"/>
  <c r="C14" i="8"/>
  <c r="L9" i="8"/>
  <c r="L8" i="8" s="1"/>
  <c r="K9" i="8"/>
  <c r="K8" i="8" s="1"/>
  <c r="I9" i="8"/>
  <c r="I8" i="8" s="1"/>
  <c r="H9" i="8"/>
  <c r="H8" i="8" s="1"/>
  <c r="G9" i="8"/>
  <c r="G8" i="8" s="1"/>
  <c r="E9" i="8"/>
  <c r="E8" i="8" s="1"/>
  <c r="D9" i="8"/>
  <c r="D8" i="8" s="1"/>
  <c r="C9" i="8"/>
  <c r="C8" i="8" s="1"/>
  <c r="B9" i="8"/>
  <c r="B8" i="8" s="1"/>
  <c r="K7" i="8" l="1"/>
  <c r="D7" i="8"/>
  <c r="E7" i="8"/>
  <c r="G7" i="8"/>
  <c r="H7" i="8"/>
  <c r="I7" i="8"/>
  <c r="C7" i="8"/>
  <c r="L7" i="8"/>
  <c r="B7" i="8"/>
</calcChain>
</file>

<file path=xl/sharedStrings.xml><?xml version="1.0" encoding="utf-8"?>
<sst xmlns="http://schemas.openxmlformats.org/spreadsheetml/2006/main" count="48" uniqueCount="38">
  <si>
    <t>wlcmuj</t>
  </si>
  <si>
    <t>Total</t>
  </si>
  <si>
    <t>Passengers</t>
  </si>
  <si>
    <t>cnurwjcniswf</t>
  </si>
  <si>
    <t>Cargo (kg)</t>
  </si>
  <si>
    <t>(Olik) Wdum</t>
  </si>
  <si>
    <t>Mail (kg)</t>
  </si>
  <si>
    <t>(Olik) cliaem</t>
  </si>
  <si>
    <t>Airline</t>
  </si>
  <si>
    <t>cawtcTiawlcf</t>
  </si>
  <si>
    <t>iawa</t>
  </si>
  <si>
    <t>iruf</t>
  </si>
  <si>
    <t>irukuDwm iawgItwmurutwd</t>
  </si>
  <si>
    <t>irukeretea</t>
  </si>
  <si>
    <t>irukurEb</t>
  </si>
  <si>
    <t>cniawlrwaea</t>
  </si>
  <si>
    <t>Flight Movements</t>
  </si>
  <si>
    <t>In</t>
  </si>
  <si>
    <t>Out</t>
  </si>
  <si>
    <t>Transit</t>
  </si>
  <si>
    <t>International Flights</t>
  </si>
  <si>
    <t xml:space="preserve">     cawtcTiawlcf ImWvcqwaclwniawb</t>
  </si>
  <si>
    <t>International Scheduled</t>
  </si>
  <si>
    <t>Wviawfihejwmwh cnutogImiaWd ImWvcqwaclwniawb</t>
  </si>
  <si>
    <t>International Charter</t>
  </si>
  <si>
    <t xml:space="preserve"> cawtuTiawlcf rWTrWC ImWvcqwlwniawb</t>
  </si>
  <si>
    <t>International Non-Scheduled</t>
  </si>
  <si>
    <t xml:space="preserve">     cawtcTiawlcf Wvuniawfihejwmwh cnutogImiaWd</t>
  </si>
  <si>
    <t>Domestic flights</t>
  </si>
  <si>
    <t xml:space="preserve">           cawtcTiawlcf egEjcaWr</t>
  </si>
  <si>
    <t>Source: Civil Aviation Authority</t>
  </si>
  <si>
    <t>މައުލޫމާތު ދެއްވީ: ސިވިލް އޭވިއޭޝަން އޮތޯރިޓީ</t>
  </si>
  <si>
    <t>IAS</t>
  </si>
  <si>
    <t>Island Aviation (Scheduled)</t>
  </si>
  <si>
    <t xml:space="preserve">(cDclwauDex) cnwxEaivEacDcneliawa </t>
  </si>
  <si>
    <t>2017 ,cliaem iaWlwdum unulufua iaWncnurwjcniswf irukurutwfurutwd cnurwhwfuTOb egukwtcniawlrwaea ikeaikea cSwrwdnwbegiawv ImWvcqwaclwniawb UdWminwh  11.11:clwvWt</t>
  </si>
  <si>
    <t xml:space="preserve">Table 11.11  TRANSPORT MOVEMENTS AT HANIMAADHOO INTERNATIONAL AIRPORT  BY AIRLINE, CROSS-CLASSIFIED BY PASSENGER, CARGO AND MAIL, 2017                 </t>
  </si>
  <si>
    <t>cnwxEaivEa cDcneliawa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</si>
</sst>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0.0"/>
    <numFmt numFmtId="166" formatCode="_(* #,##0_);_(* \(#,##0\);_(* &quot;-&quot;??_);_(@_)"/>
    <numFmt numFmtId="167" formatCode="[$-409]mmmm\ d\,\ yyyy;@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9"/>
      <name val="Calibri"/>
      <family val="2"/>
      <scheme val="minor"/>
    </font>
    <font>
      <i/>
      <sz val="9"/>
      <name val="Arial"/>
      <family val="2"/>
    </font>
    <font>
      <sz val="10"/>
      <name val="Faruma"/>
      <charset val="1"/>
    </font>
    <font>
      <sz val="10"/>
      <name val="Courier"/>
      <family val="3"/>
    </font>
    <font>
      <b/>
      <sz val="9"/>
      <name val="A_Randhoo"/>
    </font>
    <font>
      <sz val="9"/>
      <name val="A_Randhoo"/>
    </font>
    <font>
      <sz val="9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charset val="1"/>
      <scheme val="minor"/>
    </font>
    <font>
      <b/>
      <sz val="12"/>
      <name val="A_Randhoo"/>
    </font>
    <font>
      <b/>
      <sz val="9"/>
      <name val="Akuru"/>
      <family val="2"/>
      <charset val="2"/>
    </font>
    <font>
      <sz val="9"/>
      <name val="Akuru"/>
      <family val="2"/>
      <charset val="2"/>
    </font>
    <font>
      <b/>
      <sz val="10"/>
      <name val="A_Randhoo"/>
    </font>
    <font>
      <sz val="10"/>
      <name val="A_Randho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/>
    <xf numFmtId="0" fontId="6" fillId="0" borderId="0"/>
    <xf numFmtId="164" fontId="13" fillId="0" borderId="0"/>
    <xf numFmtId="40" fontId="17" fillId="0" borderId="0" applyFont="0" applyFill="0" applyBorder="0" applyAlignment="0" applyProtection="0"/>
    <xf numFmtId="166" fontId="13" fillId="0" borderId="0"/>
    <xf numFmtId="166" fontId="13" fillId="0" borderId="0"/>
    <xf numFmtId="165" fontId="13" fillId="0" borderId="0" applyFont="0" applyFill="0" applyBorder="0" applyAlignment="0" applyProtection="0"/>
    <xf numFmtId="0" fontId="18" fillId="0" borderId="0"/>
    <xf numFmtId="164" fontId="13" fillId="0" borderId="0"/>
    <xf numFmtId="167" fontId="13" fillId="0" borderId="0" applyFont="0" applyFill="0" applyBorder="0" applyAlignment="0" applyProtection="0"/>
    <xf numFmtId="0" fontId="6" fillId="0" borderId="0"/>
    <xf numFmtId="0" fontId="6" fillId="0" borderId="0"/>
  </cellStyleXfs>
  <cellXfs count="44">
    <xf numFmtId="0" fontId="0" fillId="0" borderId="0" xfId="0"/>
    <xf numFmtId="164" fontId="20" fillId="2" borderId="0" xfId="5" applyNumberFormat="1" applyFont="1" applyFill="1" applyBorder="1" applyAlignment="1" applyProtection="1">
      <alignment horizontal="left" vertical="center"/>
    </xf>
    <xf numFmtId="0" fontId="7" fillId="2" borderId="0" xfId="13" applyFont="1" applyFill="1" applyAlignment="1">
      <alignment vertical="center"/>
    </xf>
    <xf numFmtId="164" fontId="2" fillId="2" borderId="3" xfId="5" applyNumberFormat="1" applyFont="1" applyFill="1" applyBorder="1" applyAlignment="1" applyProtection="1">
      <alignment horizontal="left" vertical="center"/>
    </xf>
    <xf numFmtId="164" fontId="21" fillId="2" borderId="3" xfId="5" applyNumberFormat="1" applyFont="1" applyFill="1" applyBorder="1" applyAlignment="1">
      <alignment horizontal="right" vertical="center"/>
    </xf>
    <xf numFmtId="164" fontId="14" fillId="2" borderId="0" xfId="5" applyNumberFormat="1" applyFont="1" applyFill="1" applyBorder="1" applyAlignment="1">
      <alignment horizontal="right" vertical="center"/>
    </xf>
    <xf numFmtId="0" fontId="16" fillId="2" borderId="0" xfId="13" applyFont="1" applyFill="1" applyBorder="1" applyAlignment="1">
      <alignment vertical="center"/>
    </xf>
    <xf numFmtId="164" fontId="2" fillId="2" borderId="0" xfId="5" applyNumberFormat="1" applyFont="1" applyFill="1" applyBorder="1" applyAlignment="1" applyProtection="1">
      <alignment horizontal="left" vertical="center"/>
    </xf>
    <xf numFmtId="164" fontId="2" fillId="2" borderId="3" xfId="5" applyNumberFormat="1" applyFont="1" applyFill="1" applyBorder="1" applyAlignment="1">
      <alignment vertical="center"/>
    </xf>
    <xf numFmtId="164" fontId="2" fillId="2" borderId="3" xfId="5" applyNumberFormat="1" applyFont="1" applyFill="1" applyBorder="1" applyAlignment="1" applyProtection="1">
      <alignment horizontal="right" vertical="center"/>
    </xf>
    <xf numFmtId="164" fontId="14" fillId="2" borderId="0" xfId="5" applyNumberFormat="1" applyFont="1" applyFill="1" applyAlignment="1">
      <alignment horizontal="right" vertical="center"/>
    </xf>
    <xf numFmtId="0" fontId="23" fillId="2" borderId="4" xfId="13" applyFont="1" applyFill="1" applyBorder="1" applyAlignment="1">
      <alignment horizontal="right"/>
    </xf>
    <xf numFmtId="164" fontId="10" fillId="2" borderId="0" xfId="5" applyNumberFormat="1" applyFont="1" applyFill="1" applyAlignment="1" applyProtection="1">
      <alignment horizontal="left" vertical="center"/>
    </xf>
    <xf numFmtId="37" fontId="16" fillId="2" borderId="0" xfId="5" applyNumberFormat="1" applyFont="1" applyFill="1" applyAlignment="1" applyProtection="1">
      <alignment vertical="center"/>
    </xf>
    <xf numFmtId="0" fontId="15" fillId="2" borderId="0" xfId="14" applyFont="1" applyFill="1" applyAlignment="1">
      <alignment vertical="center"/>
    </xf>
    <xf numFmtId="0" fontId="12" fillId="2" borderId="2" xfId="0" applyNumberFormat="1" applyFont="1" applyFill="1" applyBorder="1" applyAlignment="1">
      <alignment horizontal="right" vertical="center"/>
    </xf>
    <xf numFmtId="164" fontId="4" fillId="2" borderId="0" xfId="0" applyNumberFormat="1" applyFont="1" applyFill="1"/>
    <xf numFmtId="164" fontId="7" fillId="2" borderId="3" xfId="5" applyNumberFormat="1" applyFont="1" applyFill="1" applyBorder="1" applyAlignment="1" applyProtection="1">
      <alignment horizontal="center" vertical="center"/>
    </xf>
    <xf numFmtId="164" fontId="4" fillId="2" borderId="0" xfId="0" applyNumberFormat="1" applyFont="1" applyFill="1" applyBorder="1"/>
    <xf numFmtId="164" fontId="14" fillId="2" borderId="3" xfId="5" applyNumberFormat="1" applyFont="1" applyFill="1" applyBorder="1" applyAlignment="1">
      <alignment horizontal="right" vertical="center"/>
    </xf>
    <xf numFmtId="164" fontId="14" fillId="2" borderId="0" xfId="5" applyNumberFormat="1" applyFont="1" applyFill="1" applyBorder="1" applyAlignment="1">
      <alignment horizontal="right" vertical="center" wrapText="1"/>
    </xf>
    <xf numFmtId="0" fontId="14" fillId="2" borderId="0" xfId="13" applyFont="1" applyFill="1" applyBorder="1" applyAlignment="1">
      <alignment horizontal="right" vertical="center"/>
    </xf>
    <xf numFmtId="0" fontId="14" fillId="2" borderId="3" xfId="13" applyFont="1" applyFill="1" applyBorder="1" applyAlignment="1">
      <alignment vertical="center"/>
    </xf>
    <xf numFmtId="38" fontId="8" fillId="2" borderId="0" xfId="6" applyNumberFormat="1" applyFont="1" applyFill="1" applyBorder="1" applyAlignment="1">
      <alignment horizontal="right" vertical="center"/>
    </xf>
    <xf numFmtId="0" fontId="22" fillId="2" borderId="0" xfId="13" applyFont="1" applyFill="1" applyBorder="1" applyAlignment="1">
      <alignment horizontal="right" vertical="center"/>
    </xf>
    <xf numFmtId="164" fontId="9" fillId="2" borderId="0" xfId="5" applyNumberFormat="1" applyFont="1" applyFill="1" applyBorder="1" applyAlignment="1">
      <alignment horizontal="left" vertical="center"/>
    </xf>
    <xf numFmtId="164" fontId="22" fillId="2" borderId="0" xfId="5" applyNumberFormat="1" applyFont="1" applyFill="1" applyBorder="1" applyAlignment="1" applyProtection="1">
      <alignment horizontal="right" vertical="center"/>
    </xf>
    <xf numFmtId="38" fontId="8" fillId="2" borderId="0" xfId="6" applyNumberFormat="1" applyFont="1" applyFill="1" applyAlignment="1" applyProtection="1">
      <alignment horizontal="right" vertical="center"/>
    </xf>
    <xf numFmtId="0" fontId="23" fillId="2" borderId="3" xfId="13" applyFont="1" applyFill="1" applyBorder="1" applyAlignment="1">
      <alignment horizontal="right" vertical="center"/>
    </xf>
    <xf numFmtId="38" fontId="9" fillId="2" borderId="0" xfId="6" applyNumberFormat="1" applyFont="1" applyFill="1" applyBorder="1" applyAlignment="1">
      <alignment horizontal="right" vertical="center"/>
    </xf>
    <xf numFmtId="164" fontId="13" fillId="2" borderId="0" xfId="0" applyNumberFormat="1" applyFont="1" applyFill="1"/>
    <xf numFmtId="164" fontId="11" fillId="2" borderId="0" xfId="5" applyNumberFormat="1" applyFont="1" applyFill="1" applyAlignment="1" applyProtection="1">
      <alignment horizontal="left" vertical="center"/>
    </xf>
    <xf numFmtId="38" fontId="8" fillId="2" borderId="0" xfId="6" applyNumberFormat="1" applyFont="1" applyFill="1" applyAlignment="1">
      <alignment horizontal="right" vertical="center"/>
    </xf>
    <xf numFmtId="38" fontId="9" fillId="2" borderId="3" xfId="6" applyNumberFormat="1" applyFont="1" applyFill="1" applyBorder="1" applyAlignment="1" applyProtection="1">
      <alignment horizontal="right" vertical="center"/>
      <protection locked="0"/>
    </xf>
    <xf numFmtId="38" fontId="9" fillId="2" borderId="3" xfId="6" applyNumberFormat="1" applyFont="1" applyFill="1" applyBorder="1" applyAlignment="1">
      <alignment horizontal="right" vertical="center"/>
    </xf>
    <xf numFmtId="164" fontId="9" fillId="2" borderId="1" xfId="0" applyNumberFormat="1" applyFont="1" applyFill="1" applyBorder="1" applyAlignment="1" applyProtection="1">
      <alignment horizontal="left" vertical="center" indent="1"/>
    </xf>
    <xf numFmtId="38" fontId="9" fillId="2" borderId="3" xfId="6" applyNumberFormat="1" applyFont="1" applyFill="1" applyBorder="1" applyAlignment="1" applyProtection="1">
      <alignment horizontal="right" vertical="center"/>
    </xf>
    <xf numFmtId="38" fontId="9" fillId="2" borderId="3" xfId="6" applyNumberFormat="1" applyFont="1" applyFill="1" applyBorder="1" applyAlignment="1">
      <alignment horizontal="right"/>
    </xf>
    <xf numFmtId="164" fontId="9" fillId="2" borderId="3" xfId="5" applyNumberFormat="1" applyFont="1" applyFill="1" applyBorder="1" applyAlignment="1" applyProtection="1">
      <alignment horizontal="left" vertical="center"/>
    </xf>
    <xf numFmtId="164" fontId="8" fillId="2" borderId="0" xfId="5" applyNumberFormat="1" applyFont="1" applyFill="1" applyBorder="1" applyAlignment="1" applyProtection="1">
      <alignment horizontal="left" vertical="center"/>
    </xf>
    <xf numFmtId="164" fontId="22" fillId="2" borderId="0" xfId="5" applyNumberFormat="1" applyFont="1" applyFill="1" applyBorder="1" applyAlignment="1">
      <alignment horizontal="right" vertical="center"/>
    </xf>
    <xf numFmtId="164" fontId="8" fillId="2" borderId="0" xfId="5" applyNumberFormat="1" applyFont="1" applyFill="1" applyBorder="1" applyAlignment="1">
      <alignment horizontal="left" vertical="center"/>
    </xf>
    <xf numFmtId="164" fontId="19" fillId="2" borderId="0" xfId="5" applyNumberFormat="1" applyFont="1" applyFill="1" applyBorder="1" applyAlignment="1">
      <alignment horizontal="center" vertical="center"/>
    </xf>
    <xf numFmtId="164" fontId="3" fillId="2" borderId="0" xfId="5" applyNumberFormat="1" applyFont="1" applyFill="1" applyBorder="1" applyAlignment="1" applyProtection="1">
      <alignment horizontal="center" vertical="center"/>
    </xf>
  </cellXfs>
  <cellStyles count="15">
    <cellStyle name="Comma 2" xfId="6"/>
    <cellStyle name="Comma 4" xfId="9"/>
    <cellStyle name="Comma 4 2" xfId="12"/>
    <cellStyle name="Hyperlink 2" xfId="1"/>
    <cellStyle name="Normal" xfId="0" builtinId="0"/>
    <cellStyle name="Normal 2" xfId="5"/>
    <cellStyle name="Normal 2 2" xfId="11"/>
    <cellStyle name="Normal 2 3" xfId="3"/>
    <cellStyle name="Normal 3" xfId="7"/>
    <cellStyle name="Normal 3 2" xfId="4"/>
    <cellStyle name="Normal 4" xfId="8"/>
    <cellStyle name="Normal 5" xfId="2"/>
    <cellStyle name="Normal 6" xfId="10"/>
    <cellStyle name="Normal_IX-6(Trans &amp; Comm)" xfId="14"/>
    <cellStyle name="Normal_IX-9(Trans &amp; Comm)" xfId="13"/>
  </cellStyles>
  <dxfs count="0"/>
  <tableStyles count="0" defaultTableStyle="TableStyleMedium9" defaultPivotStyle="PivotStyleLight16"/>
  <colors>
    <mruColors>
      <color rgb="FF953735"/>
      <color rgb="FFF68D36"/>
      <color rgb="FFFAC090"/>
      <color rgb="FFCA6E6C"/>
      <color rgb="FFFFFFCC"/>
      <color rgb="FFB5EEED"/>
      <color rgb="FF1C706E"/>
      <color rgb="FF33CCCC"/>
      <color rgb="FF31C5C1"/>
      <color rgb="FF2CB1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26"/>
  <sheetViews>
    <sheetView tabSelected="1" zoomScale="112" zoomScaleNormal="112" workbookViewId="0">
      <selection activeCell="H28" sqref="H28"/>
    </sheetView>
  </sheetViews>
  <sheetFormatPr defaultColWidth="9.140625" defaultRowHeight="15"/>
  <cols>
    <col min="1" max="1" width="26.85546875" style="16" bestFit="1" customWidth="1"/>
    <col min="2" max="2" width="14.85546875" style="16" customWidth="1"/>
    <col min="3" max="3" width="12.28515625" style="16" customWidth="1"/>
    <col min="4" max="4" width="13.85546875" style="16" customWidth="1"/>
    <col min="5" max="5" width="15.140625" style="16" customWidth="1"/>
    <col min="6" max="6" width="3" style="16" customWidth="1"/>
    <col min="7" max="7" width="11.28515625" style="16" customWidth="1"/>
    <col min="8" max="8" width="12.85546875" style="16" customWidth="1"/>
    <col min="9" max="9" width="16.7109375" style="16" customWidth="1"/>
    <col min="10" max="10" width="2.7109375" style="16" customWidth="1"/>
    <col min="11" max="12" width="11.42578125" style="16" customWidth="1"/>
    <col min="13" max="13" width="38.85546875" style="16" customWidth="1"/>
    <col min="14" max="14" width="6.28515625" style="16" customWidth="1"/>
    <col min="15" max="17" width="10.140625" style="16" customWidth="1"/>
    <col min="18" max="16384" width="9.140625" style="16"/>
  </cols>
  <sheetData>
    <row r="1" spans="1:13" ht="19.5">
      <c r="A1" s="42" t="s">
        <v>35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>
      <c r="A2" s="43" t="s">
        <v>36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s="18" customForma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>
      <c r="A4" s="1"/>
      <c r="B4" s="2"/>
      <c r="C4" s="3" t="s">
        <v>2</v>
      </c>
      <c r="D4" s="4"/>
      <c r="E4" s="19" t="s">
        <v>3</v>
      </c>
      <c r="F4" s="5"/>
      <c r="G4" s="9" t="s">
        <v>4</v>
      </c>
      <c r="H4" s="4"/>
      <c r="I4" s="19" t="s">
        <v>5</v>
      </c>
      <c r="J4" s="5"/>
      <c r="K4" s="3" t="s">
        <v>6</v>
      </c>
      <c r="L4" s="19" t="s">
        <v>7</v>
      </c>
      <c r="M4" s="6"/>
    </row>
    <row r="5" spans="1:13">
      <c r="A5" s="7" t="s">
        <v>8</v>
      </c>
      <c r="B5" s="5" t="s">
        <v>9</v>
      </c>
      <c r="C5" s="5" t="s">
        <v>10</v>
      </c>
      <c r="D5" s="10" t="s">
        <v>11</v>
      </c>
      <c r="E5" s="5" t="s">
        <v>12</v>
      </c>
      <c r="F5" s="5"/>
      <c r="G5" s="5" t="s">
        <v>13</v>
      </c>
      <c r="H5" s="5" t="s">
        <v>14</v>
      </c>
      <c r="I5" s="20" t="s">
        <v>12</v>
      </c>
      <c r="J5" s="5"/>
      <c r="K5" s="5" t="s">
        <v>13</v>
      </c>
      <c r="L5" s="10" t="s">
        <v>14</v>
      </c>
      <c r="M5" s="21" t="s">
        <v>15</v>
      </c>
    </row>
    <row r="6" spans="1:13">
      <c r="A6" s="8"/>
      <c r="B6" s="9" t="s">
        <v>16</v>
      </c>
      <c r="C6" s="9" t="s">
        <v>17</v>
      </c>
      <c r="D6" s="9" t="s">
        <v>18</v>
      </c>
      <c r="E6" s="9" t="s">
        <v>19</v>
      </c>
      <c r="F6" s="9"/>
      <c r="G6" s="9" t="s">
        <v>17</v>
      </c>
      <c r="H6" s="9" t="s">
        <v>18</v>
      </c>
      <c r="I6" s="9" t="s">
        <v>19</v>
      </c>
      <c r="J6" s="9"/>
      <c r="K6" s="9" t="s">
        <v>17</v>
      </c>
      <c r="L6" s="9" t="s">
        <v>18</v>
      </c>
      <c r="M6" s="22"/>
    </row>
    <row r="7" spans="1:13" ht="15.75">
      <c r="A7" s="41" t="s">
        <v>1</v>
      </c>
      <c r="B7" s="23">
        <f>SUM(B8)+B14</f>
        <v>2062</v>
      </c>
      <c r="C7" s="23">
        <f>SUM(C14)+C8</f>
        <v>63961</v>
      </c>
      <c r="D7" s="23">
        <f>SUM(D14)+D8</f>
        <v>65528</v>
      </c>
      <c r="E7" s="23">
        <f t="shared" ref="E7:I7" si="0">SUM(E14)+E8</f>
        <v>0</v>
      </c>
      <c r="F7" s="23"/>
      <c r="G7" s="23">
        <f>SUM(G14)+G8</f>
        <v>80285</v>
      </c>
      <c r="H7" s="23">
        <f t="shared" si="0"/>
        <v>4656.5</v>
      </c>
      <c r="I7" s="23">
        <f t="shared" si="0"/>
        <v>0</v>
      </c>
      <c r="J7" s="23"/>
      <c r="K7" s="23">
        <f>SUM(K14)+K8</f>
        <v>18010.5</v>
      </c>
      <c r="L7" s="23">
        <f>SUM(L14)+L8</f>
        <v>1352.15</v>
      </c>
      <c r="M7" s="24" t="s">
        <v>0</v>
      </c>
    </row>
    <row r="8" spans="1:13" ht="15.75">
      <c r="A8" s="41" t="s">
        <v>20</v>
      </c>
      <c r="B8" s="23">
        <f>SUM(B9+B11+B13)</f>
        <v>107</v>
      </c>
      <c r="C8" s="23">
        <f>SUM(C9+C11+C13)</f>
        <v>2964</v>
      </c>
      <c r="D8" s="23">
        <f>SUM(D9+D11+D13)</f>
        <v>3075</v>
      </c>
      <c r="E8" s="23">
        <f>SUM(E9+E11+E13)</f>
        <v>0</v>
      </c>
      <c r="F8" s="23"/>
      <c r="G8" s="23">
        <f>SUM(G9+G11+G13)</f>
        <v>16960</v>
      </c>
      <c r="H8" s="23">
        <f>SUM(H9+H11+H13)</f>
        <v>0</v>
      </c>
      <c r="I8" s="23">
        <f>SUM(I9+I11+I13)</f>
        <v>0</v>
      </c>
      <c r="J8" s="23"/>
      <c r="K8" s="23">
        <f>SUM(K9+K11+K13)</f>
        <v>0</v>
      </c>
      <c r="L8" s="23">
        <f>SUM(L9+L11+L13)</f>
        <v>0</v>
      </c>
      <c r="M8" s="24" t="s">
        <v>21</v>
      </c>
    </row>
    <row r="9" spans="1:13" ht="15.75">
      <c r="A9" s="41" t="s">
        <v>22</v>
      </c>
      <c r="B9" s="23">
        <f>SUM(B10)</f>
        <v>99</v>
      </c>
      <c r="C9" s="23">
        <f>SUM(C10)</f>
        <v>2911</v>
      </c>
      <c r="D9" s="23">
        <f t="shared" ref="D9:L9" si="1">SUM(D10)</f>
        <v>3004</v>
      </c>
      <c r="E9" s="23">
        <f t="shared" si="1"/>
        <v>0</v>
      </c>
      <c r="F9" s="23"/>
      <c r="G9" s="23">
        <f t="shared" si="1"/>
        <v>16960</v>
      </c>
      <c r="H9" s="23">
        <f t="shared" si="1"/>
        <v>0</v>
      </c>
      <c r="I9" s="23">
        <f t="shared" si="1"/>
        <v>0</v>
      </c>
      <c r="J9" s="23"/>
      <c r="K9" s="23">
        <f t="shared" si="1"/>
        <v>0</v>
      </c>
      <c r="L9" s="23">
        <f t="shared" si="1"/>
        <v>0</v>
      </c>
      <c r="M9" s="24" t="s">
        <v>23</v>
      </c>
    </row>
    <row r="10" spans="1:13" ht="17.25">
      <c r="A10" s="25" t="s">
        <v>32</v>
      </c>
      <c r="B10" s="29">
        <v>99</v>
      </c>
      <c r="C10" s="29">
        <v>2911</v>
      </c>
      <c r="D10" s="29">
        <v>3004</v>
      </c>
      <c r="E10" s="29">
        <v>0</v>
      </c>
      <c r="F10" s="29"/>
      <c r="G10" s="29">
        <v>16960</v>
      </c>
      <c r="H10" s="29">
        <v>0</v>
      </c>
      <c r="I10" s="29">
        <v>0</v>
      </c>
      <c r="J10" s="29"/>
      <c r="K10" s="29">
        <v>0</v>
      </c>
      <c r="L10" s="29">
        <v>0</v>
      </c>
      <c r="M10" s="11" t="s">
        <v>37</v>
      </c>
    </row>
    <row r="11" spans="1:13" ht="15.75">
      <c r="A11" s="41" t="s">
        <v>24</v>
      </c>
      <c r="B11" s="23">
        <f>B12</f>
        <v>8</v>
      </c>
      <c r="C11" s="23">
        <f t="shared" ref="C11:L11" si="2">C12</f>
        <v>53</v>
      </c>
      <c r="D11" s="23">
        <f t="shared" si="2"/>
        <v>71</v>
      </c>
      <c r="E11" s="23">
        <f t="shared" si="2"/>
        <v>0</v>
      </c>
      <c r="F11" s="23"/>
      <c r="G11" s="23">
        <f t="shared" si="2"/>
        <v>0</v>
      </c>
      <c r="H11" s="23">
        <f t="shared" si="2"/>
        <v>0</v>
      </c>
      <c r="I11" s="23">
        <f t="shared" si="2"/>
        <v>0</v>
      </c>
      <c r="J11" s="23"/>
      <c r="K11" s="23">
        <f t="shared" si="2"/>
        <v>0</v>
      </c>
      <c r="L11" s="23">
        <f t="shared" si="2"/>
        <v>0</v>
      </c>
      <c r="M11" s="24" t="s">
        <v>25</v>
      </c>
    </row>
    <row r="12" spans="1:13" ht="17.25">
      <c r="A12" s="25" t="s">
        <v>32</v>
      </c>
      <c r="B12" s="29">
        <v>8</v>
      </c>
      <c r="C12" s="29">
        <v>53</v>
      </c>
      <c r="D12" s="29">
        <v>71</v>
      </c>
      <c r="E12" s="29">
        <v>0</v>
      </c>
      <c r="F12" s="29"/>
      <c r="G12" s="29">
        <v>0</v>
      </c>
      <c r="H12" s="29">
        <v>0</v>
      </c>
      <c r="I12" s="29">
        <v>0</v>
      </c>
      <c r="J12" s="29"/>
      <c r="K12" s="29">
        <v>0</v>
      </c>
      <c r="L12" s="29">
        <v>0</v>
      </c>
      <c r="M12" s="11" t="s">
        <v>37</v>
      </c>
    </row>
    <row r="13" spans="1:13" ht="15.75">
      <c r="A13" s="39" t="s">
        <v>26</v>
      </c>
      <c r="B13" s="32">
        <v>0</v>
      </c>
      <c r="C13" s="32">
        <v>0</v>
      </c>
      <c r="D13" s="32">
        <v>0</v>
      </c>
      <c r="E13" s="32">
        <v>0</v>
      </c>
      <c r="F13" s="32"/>
      <c r="G13" s="32">
        <v>0</v>
      </c>
      <c r="H13" s="32">
        <v>0</v>
      </c>
      <c r="I13" s="32">
        <v>0</v>
      </c>
      <c r="J13" s="32"/>
      <c r="K13" s="32">
        <v>0</v>
      </c>
      <c r="L13" s="32">
        <v>0</v>
      </c>
      <c r="M13" s="26" t="s">
        <v>27</v>
      </c>
    </row>
    <row r="14" spans="1:13" ht="15.75">
      <c r="A14" s="39" t="s">
        <v>28</v>
      </c>
      <c r="B14" s="27">
        <f>SUM(B15:B15)</f>
        <v>1955</v>
      </c>
      <c r="C14" s="27">
        <f>SUM(C15:C15)</f>
        <v>60997</v>
      </c>
      <c r="D14" s="27">
        <f>SUM(D15:D15)</f>
        <v>62453</v>
      </c>
      <c r="E14" s="27">
        <f>SUM(E15:E15)</f>
        <v>0</v>
      </c>
      <c r="F14" s="27"/>
      <c r="G14" s="27">
        <f>SUM(G15:G15)</f>
        <v>63325</v>
      </c>
      <c r="H14" s="27">
        <f>SUM(H15:H15)</f>
        <v>4656.5</v>
      </c>
      <c r="I14" s="27">
        <f>SUM(I15:I15)</f>
        <v>0</v>
      </c>
      <c r="J14" s="27"/>
      <c r="K14" s="27">
        <f>SUM(K15:K15)</f>
        <v>18010.5</v>
      </c>
      <c r="L14" s="27">
        <f>SUM(L15:L15)</f>
        <v>1352.15</v>
      </c>
      <c r="M14" s="40" t="s">
        <v>29</v>
      </c>
    </row>
    <row r="15" spans="1:13" ht="15.75">
      <c r="A15" s="38" t="s">
        <v>33</v>
      </c>
      <c r="B15" s="34">
        <v>1955</v>
      </c>
      <c r="C15" s="34">
        <v>60997</v>
      </c>
      <c r="D15" s="34">
        <v>62453</v>
      </c>
      <c r="E15" s="34">
        <v>0</v>
      </c>
      <c r="F15" s="33"/>
      <c r="G15" s="34">
        <v>63325</v>
      </c>
      <c r="H15" s="34">
        <v>4656.5</v>
      </c>
      <c r="I15" s="34">
        <v>0</v>
      </c>
      <c r="J15" s="36"/>
      <c r="K15" s="37">
        <v>18010.5</v>
      </c>
      <c r="L15" s="37">
        <v>1352.15</v>
      </c>
      <c r="M15" s="28" t="s">
        <v>34</v>
      </c>
    </row>
    <row r="16" spans="1:13" s="30" customFormat="1" ht="15" customHeight="1">
      <c r="A16" s="12" t="s">
        <v>30</v>
      </c>
      <c r="B16" s="31"/>
      <c r="C16" s="13"/>
      <c r="D16" s="13"/>
      <c r="E16" s="13"/>
      <c r="F16" s="13"/>
      <c r="G16" s="13"/>
      <c r="H16" s="14"/>
      <c r="I16" s="14"/>
      <c r="J16" s="14"/>
      <c r="M16" s="15" t="s">
        <v>31</v>
      </c>
    </row>
    <row r="17" spans="1:15">
      <c r="O17" s="30"/>
    </row>
    <row r="26" spans="1:15">
      <c r="A26" s="35"/>
    </row>
  </sheetData>
  <mergeCells count="2">
    <mergeCell ref="A1:M1"/>
    <mergeCell ref="A2:M2"/>
  </mergeCells>
  <pageMargins left="0.7" right="0.7" top="0.75" bottom="0.75" header="0.3" footer="0.3"/>
  <pageSetup paperSize="9" scale="66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11.11</vt:lpstr>
      <vt:lpstr>'11.11'!Print_Area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F.shifaza</dc:creator>
  <cp:lastModifiedBy>Fathimath Shifaza</cp:lastModifiedBy>
  <cp:lastPrinted>2018-06-25T04:29:51Z</cp:lastPrinted>
  <dcterms:created xsi:type="dcterms:W3CDTF">2014-05-22T03:57:11Z</dcterms:created>
  <dcterms:modified xsi:type="dcterms:W3CDTF">2018-06-25T04:30:08Z</dcterms:modified>
</cp:coreProperties>
</file>