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New folder\"/>
    </mc:Choice>
  </mc:AlternateContent>
  <bookViews>
    <workbookView xWindow="0" yWindow="0" windowWidth="28800" windowHeight="12330" tabRatio="761"/>
  </bookViews>
  <sheets>
    <sheet name="18.11" sheetId="11" r:id="rId1"/>
  </sheets>
  <definedNames>
    <definedName name="_xlnm.Print_Area" localSheetId="0">'18.11'!$A$1:$N$62</definedName>
  </definedNames>
  <calcPr calcId="162913"/>
</workbook>
</file>

<file path=xl/calcChain.xml><?xml version="1.0" encoding="utf-8"?>
<calcChain xmlns="http://schemas.openxmlformats.org/spreadsheetml/2006/main">
  <c r="AX20" i="11" l="1"/>
  <c r="AW20" i="11"/>
  <c r="AN22" i="11"/>
  <c r="AN26" i="11"/>
  <c r="AN25" i="11"/>
  <c r="AN24" i="11"/>
  <c r="AR22" i="11"/>
  <c r="AP22" i="11"/>
  <c r="AR21" i="11"/>
  <c r="AP21" i="11"/>
  <c r="AN21" i="11"/>
  <c r="AR20" i="11"/>
  <c r="AQ20" i="11"/>
  <c r="AP20" i="11"/>
  <c r="AO20" i="11"/>
  <c r="AN20" i="11"/>
  <c r="AM20" i="11"/>
  <c r="B14" i="11" l="1"/>
  <c r="E14" i="11"/>
  <c r="I14" i="11"/>
  <c r="J14" i="11"/>
  <c r="H14" i="11" l="1"/>
  <c r="J13" i="11" l="1"/>
  <c r="I13" i="11"/>
  <c r="E13" i="11"/>
  <c r="B13" i="11"/>
  <c r="J12" i="11"/>
  <c r="I12" i="11"/>
  <c r="E12" i="11"/>
  <c r="B12" i="11"/>
  <c r="J11" i="11"/>
  <c r="I11" i="11"/>
  <c r="E11" i="11"/>
  <c r="B11" i="11"/>
  <c r="J10" i="11"/>
  <c r="I10" i="11"/>
  <c r="E10" i="11"/>
  <c r="B10" i="11"/>
  <c r="J9" i="11"/>
  <c r="I9" i="11"/>
  <c r="E9" i="11"/>
  <c r="B9" i="11"/>
  <c r="J8" i="11"/>
  <c r="I8" i="11"/>
  <c r="E8" i="11"/>
  <c r="B8" i="11"/>
  <c r="J7" i="11"/>
  <c r="I7" i="11"/>
  <c r="E7" i="11"/>
  <c r="B7" i="11"/>
  <c r="H8" i="11" l="1"/>
  <c r="H10" i="11"/>
  <c r="H12" i="11"/>
  <c r="H7" i="11"/>
  <c r="H9" i="11"/>
  <c r="H11" i="11"/>
  <c r="H13" i="11"/>
</calcChain>
</file>

<file path=xl/sharedStrings.xml><?xml version="1.0" encoding="utf-8"?>
<sst xmlns="http://schemas.openxmlformats.org/spreadsheetml/2006/main" count="43" uniqueCount="19">
  <si>
    <t>ޖުމްލަ</t>
  </si>
  <si>
    <t>ފިރިހެން</t>
  </si>
  <si>
    <t>Total</t>
  </si>
  <si>
    <t>Male</t>
  </si>
  <si>
    <t>Female</t>
  </si>
  <si>
    <t>Source: Maldives Pension Administration</t>
  </si>
  <si>
    <t>މަޢުލޫމާތު ދެއްވި ފަރާތް: މޯލްޑިވްސް ޕެންޝަން އެޑްމިނިސްޓްރޭޝަން</t>
  </si>
  <si>
    <t xml:space="preserve">Total </t>
  </si>
  <si>
    <t>Year</t>
  </si>
  <si>
    <t>Public sector</t>
  </si>
  <si>
    <t>Private sector</t>
  </si>
  <si>
    <t xml:space="preserve">އަންހެން  </t>
  </si>
  <si>
    <t xml:space="preserve">Male     </t>
  </si>
  <si>
    <t xml:space="preserve">Female        </t>
  </si>
  <si>
    <t>total</t>
  </si>
  <si>
    <t>% sahre of females</t>
  </si>
  <si>
    <t xml:space="preserve">% share of females </t>
  </si>
  <si>
    <t>ތާވަލު  18.11 :ރިޓާޔަމަންޓް ޕެންޝަން ސްކީމްއަށް ޕަބްލިކް އަދި ޕްރައިވެޓް ސެކްޓަރއިން ފައިސާދެއްކި މީހުންގެ ޢަދަދު ، 2010 - 2017</t>
  </si>
  <si>
    <t>TABLE   18.11:  NUMBER OF MEMBERS CONTRIBUTING TO RETIREMENT PENSION SCHEME BY SECTOR AND SEX, 2010 - 2017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</si>
</sst>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??_);_(@_)"/>
    <numFmt numFmtId="165" formatCode="0.0"/>
    <numFmt numFmtId="166" formatCode="_(* #,##0.0_);_(* \(#,##0.0\);_(* &quot;-&quot;??_);_(@_)"/>
  </numFmts>
  <fonts count="8" x14ac:knownFonts="1">
    <font>
      <sz val="11"/>
      <color rgb="FF000000"/>
      <name val="Calibri"/>
    </font>
    <font>
      <b/>
      <sz val="11"/>
      <color rgb="FF000000"/>
      <name val="Faruma"/>
    </font>
    <font>
      <sz val="11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sz val="9"/>
      <color rgb="FF000000"/>
      <name val="Faruma"/>
    </font>
    <font>
      <sz val="10"/>
      <name val="Arial"/>
      <family val="2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2D69B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164" fontId="7" fillId="0" borderId="0"/>
    <xf numFmtId="0" fontId="6" fillId="0" borderId="0"/>
  </cellStyleXfs>
  <cellXfs count="46">
    <xf numFmtId="0" fontId="0" fillId="0" borderId="0" xfId="0" applyFont="1" applyAlignment="1"/>
    <xf numFmtId="0" fontId="0" fillId="2" borderId="0" xfId="0" applyFont="1" applyFill="1" applyBorder="1"/>
    <xf numFmtId="0" fontId="0" fillId="3" borderId="0" xfId="0" applyFont="1" applyFill="1" applyAlignment="1"/>
    <xf numFmtId="0" fontId="1" fillId="2" borderId="4" xfId="0" applyFont="1" applyFill="1" applyBorder="1" applyAlignment="1">
      <alignment horizontal="right" vertical="center"/>
    </xf>
    <xf numFmtId="0" fontId="1" fillId="2" borderId="0" xfId="0" applyFont="1" applyFill="1" applyBorder="1"/>
    <xf numFmtId="164" fontId="0" fillId="2" borderId="0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 vertical="center"/>
    </xf>
    <xf numFmtId="164" fontId="0" fillId="4" borderId="4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/>
    <xf numFmtId="0" fontId="3" fillId="2" borderId="2" xfId="0" applyFont="1" applyFill="1" applyBorder="1" applyAlignment="1">
      <alignment vertical="center"/>
    </xf>
    <xf numFmtId="1" fontId="0" fillId="2" borderId="0" xfId="0" applyNumberFormat="1" applyFont="1" applyFill="1" applyBorder="1"/>
    <xf numFmtId="165" fontId="0" fillId="2" borderId="0" xfId="0" applyNumberFormat="1" applyFont="1" applyFill="1" applyBorder="1"/>
    <xf numFmtId="0" fontId="0" fillId="3" borderId="0" xfId="0" applyFont="1" applyFill="1" applyBorder="1" applyAlignment="1"/>
    <xf numFmtId="0" fontId="3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9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164" fontId="0" fillId="2" borderId="11" xfId="0" applyNumberFormat="1" applyFont="1" applyFill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66" fontId="0" fillId="2" borderId="0" xfId="0" applyNumberFormat="1" applyFont="1" applyFill="1" applyBorder="1"/>
    <xf numFmtId="164" fontId="0" fillId="4" borderId="11" xfId="0" applyNumberFormat="1" applyFont="1" applyFill="1" applyBorder="1" applyAlignment="1">
      <alignment horizontal="center" vertical="center"/>
    </xf>
    <xf numFmtId="164" fontId="0" fillId="4" borderId="1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2" fillId="3" borderId="7" xfId="0" applyFont="1" applyFill="1" applyBorder="1"/>
    <xf numFmtId="0" fontId="3" fillId="2" borderId="8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colors>
    <mruColors>
      <color rgb="FFF8A45E"/>
      <color rgb="FF953735"/>
      <color rgb="FFFAC02C"/>
      <color rgb="FFFAC090"/>
      <color rgb="FFFDEADA"/>
      <color rgb="FFFF3399"/>
      <color rgb="FFFFE5F2"/>
      <color rgb="FFFFD5EA"/>
      <color rgb="FFFFC5E2"/>
      <color rgb="FFFF85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12472564823202409"/>
          <c:y val="0.21323495402235559"/>
          <c:w val="0.85137992706663879"/>
          <c:h val="0.58833948204026953"/>
        </c:manualLayout>
      </c:layout>
      <c:barChart>
        <c:barDir val="col"/>
        <c:grouping val="stacked"/>
        <c:varyColors val="1"/>
        <c:ser>
          <c:idx val="0"/>
          <c:order val="0"/>
          <c:spPr>
            <a:solidFill>
              <a:srgbClr val="376092"/>
            </a:solidFill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F832-47DF-A410-5075E7F55AD4}"/>
              </c:ext>
            </c:extLst>
          </c:dPt>
          <c:dPt>
            <c:idx val="1"/>
            <c:invertIfNegative val="1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832-47DF-A410-5075E7F55AD4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F832-47DF-A410-5075E7F55AD4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832-47DF-A410-5075E7F55AD4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9-F832-47DF-A410-5075E7F55AD4}"/>
              </c:ext>
            </c:extLst>
          </c:dPt>
          <c:dPt>
            <c:idx val="5"/>
            <c:invertIfNegative val="1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832-47DF-A410-5075E7F55AD4}"/>
              </c:ext>
            </c:extLst>
          </c:dPt>
          <c:cat>
            <c:multiLvlStrRef>
              <c:f>'18.11'!$AM$18:$AR$19</c:f>
              <c:multiLvlStrCache>
                <c:ptCount val="6"/>
                <c:lvl>
                  <c:pt idx="0">
                    <c:v>Male     </c:v>
                  </c:pt>
                  <c:pt idx="1">
                    <c:v>Female        </c:v>
                  </c:pt>
                  <c:pt idx="2">
                    <c:v>Male     </c:v>
                  </c:pt>
                  <c:pt idx="3">
                    <c:v>Female        </c:v>
                  </c:pt>
                  <c:pt idx="4">
                    <c:v>Male     </c:v>
                  </c:pt>
                  <c:pt idx="5">
                    <c:v>Female        </c:v>
                  </c:pt>
                </c:lvl>
                <c:lvl>
                  <c:pt idx="0">
                    <c:v>Public sector</c:v>
                  </c:pt>
                  <c:pt idx="2">
                    <c:v>Private sector</c:v>
                  </c:pt>
                  <c:pt idx="4">
                    <c:v>Total</c:v>
                  </c:pt>
                </c:lvl>
              </c:multiLvlStrCache>
            </c:multiLvlStrRef>
          </c:cat>
          <c:val>
            <c:numRef>
              <c:f>'18.11'!$AM$20:$AR$20</c:f>
              <c:numCache>
                <c:formatCode>_(* #,##0_);_(* \(#,##0\);_(* "-"??_);_(@_)</c:formatCode>
                <c:ptCount val="6"/>
                <c:pt idx="0">
                  <c:v>19661</c:v>
                </c:pt>
                <c:pt idx="1">
                  <c:v>16964</c:v>
                </c:pt>
                <c:pt idx="2">
                  <c:v>40679</c:v>
                </c:pt>
                <c:pt idx="3">
                  <c:v>11412</c:v>
                </c:pt>
                <c:pt idx="4">
                  <c:v>60340</c:v>
                </c:pt>
                <c:pt idx="5">
                  <c:v>28376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C-F832-47DF-A410-5075E7F55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-1672300816"/>
        <c:axId val="-1672299184"/>
      </c:barChart>
      <c:catAx>
        <c:axId val="-1672300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anchor="ctr" anchorCtr="0"/>
          <a:lstStyle/>
          <a:p>
            <a:pPr lvl="0">
              <a:defRPr b="0" i="0"/>
            </a:pPr>
            <a:endParaRPr lang="en-US"/>
          </a:p>
        </c:txPr>
        <c:crossAx val="-1672299184"/>
        <c:crosses val="autoZero"/>
        <c:auto val="1"/>
        <c:lblAlgn val="ctr"/>
        <c:lblOffset val="100"/>
        <c:tickLblSkip val="1"/>
        <c:noMultiLvlLbl val="0"/>
      </c:catAx>
      <c:valAx>
        <c:axId val="-167229918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 lvl="0">
                  <a:defRPr sz="900" b="0" i="0"/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1.3879595854052188E-2"/>
              <c:y val="0.39425853400409472"/>
            </c:manualLayout>
          </c:layout>
          <c:overlay val="0"/>
        </c:title>
        <c:numFmt formatCode="_(* #,##0_);_(* \(#,##0\);_(* &quot;-&quot;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-167230081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zero"/>
    <c:showDLblsOverMax val="1"/>
  </c:chart>
  <c:spPr>
    <a:solidFill>
      <a:schemeClr val="bg1"/>
    </a:solidFill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3339159009369676"/>
          <c:y val="0.24586898665638823"/>
          <c:w val="0.35073036820066789"/>
          <c:h val="0.68886294807554649"/>
        </c:manualLayout>
      </c:layout>
      <c:doughnutChart>
        <c:varyColors val="1"/>
        <c:ser>
          <c:idx val="0"/>
          <c:order val="0"/>
          <c:tx>
            <c:strRef>
              <c:f>'18.11'!$AN$23</c:f>
              <c:strCache>
                <c:ptCount val="1"/>
                <c:pt idx="0">
                  <c:v>% share of females </c:v>
                </c:pt>
              </c:strCache>
            </c:strRef>
          </c:tx>
          <c:spPr>
            <a:solidFill>
              <a:srgbClr val="FAC02C"/>
            </a:solidFill>
          </c:spPr>
          <c:explosion val="2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A15B-4D67-8B40-B493AC7F4C95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15B-4D67-8B40-B493AC7F4C95}"/>
              </c:ext>
            </c:extLst>
          </c:dPt>
          <c:dLbls>
            <c:dLbl>
              <c:idx val="0"/>
              <c:layout>
                <c:manualLayout>
                  <c:x val="9.973645680819912E-2"/>
                  <c:y val="-4.66200466200466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5B-4D67-8B40-B493AC7F4C95}"/>
                </c:ext>
              </c:extLst>
            </c:dLbl>
            <c:dLbl>
              <c:idx val="1"/>
              <c:layout>
                <c:manualLayout>
                  <c:x val="-8.3498537792585592E-2"/>
                  <c:y val="-2.7972027972027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5B-4D67-8B40-B493AC7F4C9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'18.11'!$AM$24:$AM$25</c:f>
              <c:strCache>
                <c:ptCount val="2"/>
                <c:pt idx="0">
                  <c:v>Public sector</c:v>
                </c:pt>
                <c:pt idx="1">
                  <c:v>Private sector</c:v>
                </c:pt>
              </c:strCache>
            </c:strRef>
          </c:cat>
          <c:val>
            <c:numRef>
              <c:f>'18.11'!$AN$24:$AN$25</c:f>
              <c:numCache>
                <c:formatCode>0.0</c:formatCode>
                <c:ptCount val="2"/>
                <c:pt idx="0">
                  <c:v>46.318088737201364</c:v>
                </c:pt>
                <c:pt idx="1">
                  <c:v>21.907815169607034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5B-4D67-8B40-B493AC7F4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rgbClr val="FFFFFF"/>
        </a:solidFill>
        <a:ln>
          <a:noFill/>
        </a:ln>
      </c:spPr>
    </c:plotArea>
    <c:plotVisOnly val="1"/>
    <c:dispBlanksAs val="zero"/>
    <c:showDLblsOverMax val="1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33836408278877161"/>
          <c:y val="0.18631313942899996"/>
          <c:w val="0.34981858206140654"/>
          <c:h val="0.8114839216526506"/>
        </c:manualLayout>
      </c:layout>
      <c:doughnutChart>
        <c:varyColors val="1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25400" cmpd="sng">
                <a:solidFill>
                  <a:srgbClr val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30-463B-A4A6-77A0B7DD3D30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25400" cmpd="sng">
                <a:solidFill>
                  <a:srgbClr val="FFFF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30-463B-A4A6-77A0B7DD3D30}"/>
              </c:ext>
            </c:extLst>
          </c:dPt>
          <c:dLbls>
            <c:dLbl>
              <c:idx val="0"/>
              <c:layout>
                <c:manualLayout>
                  <c:x val="-7.0705451111912811E-3"/>
                  <c:y val="1.3605442176870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30-463B-A4A6-77A0B7DD3D3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'18.11'!$AW$19:$AX$19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'18.11'!$AW$20:$AX$20</c:f>
              <c:numCache>
                <c:formatCode>0</c:formatCode>
                <c:ptCount val="2"/>
                <c:pt idx="0">
                  <c:v>68.01478876414626</c:v>
                </c:pt>
                <c:pt idx="1">
                  <c:v>31.985211235853733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30-463B-A4A6-77A0B7DD3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15</xdr:row>
      <xdr:rowOff>106506</xdr:rowOff>
    </xdr:from>
    <xdr:to>
      <xdr:col>9</xdr:col>
      <xdr:colOff>457200</xdr:colOff>
      <xdr:row>29</xdr:row>
      <xdr:rowOff>163656</xdr:rowOff>
    </xdr:to>
    <xdr:graphicFrame macro="">
      <xdr:nvGraphicFramePr>
        <xdr:cNvPr id="13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523875</xdr:colOff>
      <xdr:row>31</xdr:row>
      <xdr:rowOff>95250</xdr:rowOff>
    </xdr:from>
    <xdr:to>
      <xdr:col>9</xdr:col>
      <xdr:colOff>466725</xdr:colOff>
      <xdr:row>45</xdr:row>
      <xdr:rowOff>152400</xdr:rowOff>
    </xdr:to>
    <xdr:graphicFrame macro="">
      <xdr:nvGraphicFramePr>
        <xdr:cNvPr id="14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504825</xdr:colOff>
      <xdr:row>46</xdr:row>
      <xdr:rowOff>152400</xdr:rowOff>
    </xdr:from>
    <xdr:to>
      <xdr:col>9</xdr:col>
      <xdr:colOff>438150</xdr:colOff>
      <xdr:row>61</xdr:row>
      <xdr:rowOff>95250</xdr:rowOff>
    </xdr:to>
    <xdr:graphicFrame macro="">
      <xdr:nvGraphicFramePr>
        <xdr:cNvPr id="15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</xdr:col>
      <xdr:colOff>47625</xdr:colOff>
      <xdr:row>32</xdr:row>
      <xdr:rowOff>4330</xdr:rowOff>
    </xdr:from>
    <xdr:to>
      <xdr:col>9</xdr:col>
      <xdr:colOff>409575</xdr:colOff>
      <xdr:row>33</xdr:row>
      <xdr:rowOff>66676</xdr:rowOff>
    </xdr:to>
    <xdr:sp macro="" textlink="">
      <xdr:nvSpPr>
        <xdr:cNvPr id="5" name="TextBox 4"/>
        <xdr:cNvSpPr txBox="1"/>
      </xdr:nvSpPr>
      <xdr:spPr>
        <a:xfrm>
          <a:off x="742950" y="7433830"/>
          <a:ext cx="6229350" cy="252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18.13: Percentage share of females contributing to retirement pension scheme by sector, 2017</a:t>
          </a:r>
          <a:endParaRPr lang="en-US">
            <a:effectLst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0</xdr:col>
      <xdr:colOff>657225</xdr:colOff>
      <xdr:row>47</xdr:row>
      <xdr:rowOff>87458</xdr:rowOff>
    </xdr:from>
    <xdr:to>
      <xdr:col>9</xdr:col>
      <xdr:colOff>447675</xdr:colOff>
      <xdr:row>48</xdr:row>
      <xdr:rowOff>171450</xdr:rowOff>
    </xdr:to>
    <xdr:sp macro="" textlink="">
      <xdr:nvSpPr>
        <xdr:cNvPr id="6" name="TextBox 5"/>
        <xdr:cNvSpPr txBox="1"/>
      </xdr:nvSpPr>
      <xdr:spPr>
        <a:xfrm>
          <a:off x="657225" y="10374458"/>
          <a:ext cx="6353175" cy="2744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18.14: Percentage share of  employees  contributing to the retirement pension scheme by sex, 2017</a:t>
          </a:r>
          <a:endParaRPr lang="en-US">
            <a:effectLst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2</xdr:col>
      <xdr:colOff>28575</xdr:colOff>
      <xdr:row>18</xdr:row>
      <xdr:rowOff>9525</xdr:rowOff>
    </xdr:from>
    <xdr:to>
      <xdr:col>9</xdr:col>
      <xdr:colOff>228600</xdr:colOff>
      <xdr:row>18</xdr:row>
      <xdr:rowOff>19050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1457325" y="4438650"/>
          <a:ext cx="5334000" cy="9525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</xdr:col>
      <xdr:colOff>200025</xdr:colOff>
      <xdr:row>33</xdr:row>
      <xdr:rowOff>66674</xdr:rowOff>
    </xdr:from>
    <xdr:to>
      <xdr:col>9</xdr:col>
      <xdr:colOff>257174</xdr:colOff>
      <xdr:row>33</xdr:row>
      <xdr:rowOff>76198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V="1">
          <a:off x="895350" y="7686674"/>
          <a:ext cx="5924549" cy="9524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</xdr:col>
      <xdr:colOff>28575</xdr:colOff>
      <xdr:row>48</xdr:row>
      <xdr:rowOff>171450</xdr:rowOff>
    </xdr:from>
    <xdr:to>
      <xdr:col>9</xdr:col>
      <xdr:colOff>342900</xdr:colOff>
      <xdr:row>48</xdr:row>
      <xdr:rowOff>180975</xdr:rowOff>
    </xdr:to>
    <xdr:sp macro="" textlink="">
      <xdr:nvSpPr>
        <xdr:cNvPr id="18" name="Line 4"/>
        <xdr:cNvSpPr>
          <a:spLocks noChangeShapeType="1"/>
        </xdr:cNvSpPr>
      </xdr:nvSpPr>
      <xdr:spPr bwMode="auto">
        <a:xfrm flipV="1">
          <a:off x="723900" y="10648950"/>
          <a:ext cx="6181725" cy="9525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0.11723</cdr:x>
      <cdr:y>0.01494</cdr:y>
    </cdr:from>
    <cdr:to>
      <cdr:x>0.99466</cdr:x>
      <cdr:y>0.185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7229" y="40698"/>
          <a:ext cx="4694649" cy="463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Figure 18.12: Number of persons contributing to retirement pension scheme by gender and sector, 2017</a:t>
          </a:r>
          <a:endParaRPr lang="en-US">
            <a:effectLst/>
          </a:endParaRPr>
        </a:p>
        <a:p xmlns:a="http://schemas.openxmlformats.org/drawingml/2006/main">
          <a:pPr algn="ctr"/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X62"/>
  <sheetViews>
    <sheetView tabSelected="1" topLeftCell="A25" zoomScaleNormal="100" workbookViewId="0">
      <selection activeCell="V9" sqref="V9"/>
    </sheetView>
  </sheetViews>
  <sheetFormatPr defaultColWidth="15.140625" defaultRowHeight="15" customHeight="1" x14ac:dyDescent="0.25"/>
  <cols>
    <col min="1" max="1" width="10.42578125" style="2" customWidth="1"/>
    <col min="2" max="10" width="11" style="2" customWidth="1"/>
    <col min="11" max="11" width="6.7109375" style="2" hidden="1" customWidth="1"/>
    <col min="12" max="13" width="8" style="2" hidden="1" customWidth="1"/>
    <col min="14" max="14" width="1.140625" style="2" customWidth="1"/>
    <col min="15" max="50" width="8" style="2" customWidth="1"/>
    <col min="51" max="16384" width="15.140625" style="2"/>
  </cols>
  <sheetData>
    <row r="1" spans="1:50" ht="21" customHeight="1" x14ac:dyDescent="0.55000000000000004">
      <c r="A1" s="40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1"/>
      <c r="L1" s="1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x14ac:dyDescent="0.25">
      <c r="A2" s="36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x14ac:dyDescent="0.25">
      <c r="A4" s="41" t="s">
        <v>8</v>
      </c>
      <c r="B4" s="17"/>
      <c r="C4" s="12" t="s">
        <v>9</v>
      </c>
      <c r="D4" s="21"/>
      <c r="E4" s="45" t="s">
        <v>10</v>
      </c>
      <c r="F4" s="38"/>
      <c r="G4" s="44"/>
      <c r="H4" s="18"/>
      <c r="I4" s="22" t="s">
        <v>2</v>
      </c>
      <c r="J4" s="2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x14ac:dyDescent="0.25">
      <c r="A5" s="37"/>
      <c r="B5" s="16" t="s">
        <v>7</v>
      </c>
      <c r="C5" s="16" t="s">
        <v>3</v>
      </c>
      <c r="D5" s="23" t="s">
        <v>4</v>
      </c>
      <c r="E5" s="16" t="s">
        <v>7</v>
      </c>
      <c r="F5" s="16" t="s">
        <v>3</v>
      </c>
      <c r="G5" s="23" t="s">
        <v>4</v>
      </c>
      <c r="H5" s="16" t="s">
        <v>7</v>
      </c>
      <c r="I5" s="16" t="s">
        <v>3</v>
      </c>
      <c r="J5" s="16" t="s">
        <v>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21" customHeight="1" x14ac:dyDescent="0.55000000000000004">
      <c r="A6" s="39"/>
      <c r="B6" s="3" t="s">
        <v>0</v>
      </c>
      <c r="C6" s="3" t="s">
        <v>1</v>
      </c>
      <c r="D6" s="24" t="s">
        <v>11</v>
      </c>
      <c r="E6" s="3" t="s">
        <v>0</v>
      </c>
      <c r="F6" s="3" t="s">
        <v>1</v>
      </c>
      <c r="G6" s="24" t="s">
        <v>11</v>
      </c>
      <c r="H6" s="3" t="s">
        <v>0</v>
      </c>
      <c r="I6" s="3" t="s">
        <v>1</v>
      </c>
      <c r="J6" s="25" t="s">
        <v>11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26.25" customHeight="1" x14ac:dyDescent="0.25">
      <c r="A7" s="19">
        <v>2010</v>
      </c>
      <c r="B7" s="5">
        <f t="shared" ref="B7:B13" si="0">SUM(C7:D7)</f>
        <v>30269</v>
      </c>
      <c r="C7" s="5">
        <v>19298</v>
      </c>
      <c r="D7" s="26">
        <v>10971</v>
      </c>
      <c r="E7" s="27">
        <f t="shared" ref="E7:E13" si="1">SUM(F7:G7)</f>
        <v>252</v>
      </c>
      <c r="F7" s="5">
        <v>119</v>
      </c>
      <c r="G7" s="26">
        <v>133</v>
      </c>
      <c r="H7" s="27">
        <f t="shared" ref="H7:J7" si="2">B7+E7</f>
        <v>30521</v>
      </c>
      <c r="I7" s="5">
        <f t="shared" si="2"/>
        <v>19417</v>
      </c>
      <c r="J7" s="28">
        <f t="shared" si="2"/>
        <v>11104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26.25" customHeight="1" x14ac:dyDescent="0.25">
      <c r="A8" s="19">
        <v>2011</v>
      </c>
      <c r="B8" s="5">
        <f t="shared" si="0"/>
        <v>21053</v>
      </c>
      <c r="C8" s="5">
        <v>13667</v>
      </c>
      <c r="D8" s="26">
        <v>7386</v>
      </c>
      <c r="E8" s="29">
        <f t="shared" si="1"/>
        <v>37950</v>
      </c>
      <c r="F8" s="5">
        <v>29781</v>
      </c>
      <c r="G8" s="26">
        <v>8169</v>
      </c>
      <c r="H8" s="29">
        <f t="shared" ref="H8:J8" si="3">B8+E8</f>
        <v>59003</v>
      </c>
      <c r="I8" s="5">
        <f t="shared" si="3"/>
        <v>43448</v>
      </c>
      <c r="J8" s="5">
        <f t="shared" si="3"/>
        <v>15555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6.25" customHeight="1" x14ac:dyDescent="0.25">
      <c r="A9" s="19">
        <v>2012</v>
      </c>
      <c r="B9" s="5">
        <f t="shared" si="0"/>
        <v>31653</v>
      </c>
      <c r="C9" s="5">
        <v>18242</v>
      </c>
      <c r="D9" s="26">
        <v>13411</v>
      </c>
      <c r="E9" s="29">
        <f t="shared" si="1"/>
        <v>37152</v>
      </c>
      <c r="F9" s="5">
        <v>30036</v>
      </c>
      <c r="G9" s="26">
        <v>7116</v>
      </c>
      <c r="H9" s="29">
        <f t="shared" ref="H9:J9" si="4">B9+E9</f>
        <v>68805</v>
      </c>
      <c r="I9" s="5">
        <f t="shared" si="4"/>
        <v>48278</v>
      </c>
      <c r="J9" s="5">
        <f t="shared" si="4"/>
        <v>20527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6.25" customHeight="1" x14ac:dyDescent="0.25">
      <c r="A10" s="19">
        <v>2013</v>
      </c>
      <c r="B10" s="5">
        <f t="shared" si="0"/>
        <v>30162</v>
      </c>
      <c r="C10" s="5">
        <v>17816</v>
      </c>
      <c r="D10" s="26">
        <v>12346</v>
      </c>
      <c r="E10" s="29">
        <f t="shared" si="1"/>
        <v>39299</v>
      </c>
      <c r="F10" s="5">
        <v>31644</v>
      </c>
      <c r="G10" s="26">
        <v>7655</v>
      </c>
      <c r="H10" s="29">
        <f t="shared" ref="H10:J10" si="5">B10+E10</f>
        <v>69461</v>
      </c>
      <c r="I10" s="5">
        <f t="shared" si="5"/>
        <v>49460</v>
      </c>
      <c r="J10" s="5">
        <f t="shared" si="5"/>
        <v>20001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6.25" customHeight="1" x14ac:dyDescent="0.25">
      <c r="A11" s="19">
        <v>2014</v>
      </c>
      <c r="B11" s="5">
        <f t="shared" si="0"/>
        <v>32279</v>
      </c>
      <c r="C11" s="5">
        <v>18475</v>
      </c>
      <c r="D11" s="26">
        <v>13804</v>
      </c>
      <c r="E11" s="29">
        <f t="shared" si="1"/>
        <v>42570</v>
      </c>
      <c r="F11" s="5">
        <v>34087</v>
      </c>
      <c r="G11" s="26">
        <v>8483</v>
      </c>
      <c r="H11" s="29">
        <f t="shared" ref="H11:J11" si="6">B11+E11</f>
        <v>74849</v>
      </c>
      <c r="I11" s="5">
        <f t="shared" si="6"/>
        <v>52562</v>
      </c>
      <c r="J11" s="5">
        <f t="shared" si="6"/>
        <v>22287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6.25" customHeight="1" x14ac:dyDescent="0.25">
      <c r="A12" s="19">
        <v>2015</v>
      </c>
      <c r="B12" s="5">
        <f t="shared" si="0"/>
        <v>35813</v>
      </c>
      <c r="C12" s="5">
        <v>19810</v>
      </c>
      <c r="D12" s="26">
        <v>16003</v>
      </c>
      <c r="E12" s="29">
        <f t="shared" si="1"/>
        <v>46109</v>
      </c>
      <c r="F12" s="5">
        <v>36441</v>
      </c>
      <c r="G12" s="26">
        <v>9668</v>
      </c>
      <c r="H12" s="29">
        <f t="shared" ref="H12:J12" si="7">B12+E12</f>
        <v>81922</v>
      </c>
      <c r="I12" s="5">
        <f t="shared" si="7"/>
        <v>56251</v>
      </c>
      <c r="J12" s="5">
        <f t="shared" si="7"/>
        <v>25671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s="15" customFormat="1" ht="26.25" customHeight="1" x14ac:dyDescent="0.25">
      <c r="A13" s="19">
        <v>2016</v>
      </c>
      <c r="B13" s="5">
        <f t="shared" si="0"/>
        <v>31447</v>
      </c>
      <c r="C13" s="6">
        <v>16984</v>
      </c>
      <c r="D13" s="34">
        <v>14463</v>
      </c>
      <c r="E13" s="29">
        <f t="shared" si="1"/>
        <v>48282</v>
      </c>
      <c r="F13" s="6">
        <v>37995</v>
      </c>
      <c r="G13" s="34">
        <v>10287</v>
      </c>
      <c r="H13" s="29">
        <f t="shared" ref="H13:J13" si="8">B13+E13</f>
        <v>79729</v>
      </c>
      <c r="I13" s="5">
        <f t="shared" si="8"/>
        <v>54979</v>
      </c>
      <c r="J13" s="5">
        <f t="shared" si="8"/>
        <v>24750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6.25" customHeight="1" x14ac:dyDescent="0.25">
      <c r="A14" s="20">
        <v>2017</v>
      </c>
      <c r="B14" s="7">
        <f t="shared" ref="B14" si="9">SUM(C14:D14)</f>
        <v>36625</v>
      </c>
      <c r="C14" s="8">
        <v>19661</v>
      </c>
      <c r="D14" s="35">
        <v>16964</v>
      </c>
      <c r="E14" s="30">
        <f t="shared" ref="E14" si="10">SUM(F14:G14)</f>
        <v>52091</v>
      </c>
      <c r="F14" s="8">
        <v>40679</v>
      </c>
      <c r="G14" s="35">
        <v>11412</v>
      </c>
      <c r="H14" s="30">
        <f t="shared" ref="H14" si="11">B14+E14</f>
        <v>88716</v>
      </c>
      <c r="I14" s="7">
        <f t="shared" ref="I14" si="12">C14+F14</f>
        <v>60340</v>
      </c>
      <c r="J14" s="7">
        <f t="shared" ref="J14" si="13">D14+G14</f>
        <v>28376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8" customHeight="1" x14ac:dyDescent="0.45">
      <c r="A15" s="10" t="s">
        <v>5</v>
      </c>
      <c r="B15" s="10"/>
      <c r="C15" s="1"/>
      <c r="D15" s="1"/>
      <c r="E15" s="1"/>
      <c r="F15" s="1"/>
      <c r="G15" s="1"/>
      <c r="H15" s="1"/>
      <c r="I15" s="1"/>
      <c r="J15" s="11" t="s">
        <v>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x14ac:dyDescent="0.25">
      <c r="A16" s="1"/>
      <c r="B16" s="1"/>
      <c r="C16" s="1"/>
      <c r="D16" s="9"/>
      <c r="E16" s="9"/>
      <c r="F16" s="1"/>
      <c r="G16" s="9"/>
      <c r="H16" s="9"/>
      <c r="I16" s="1"/>
      <c r="J16" s="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x14ac:dyDescent="0.25">
      <c r="A17" s="1"/>
      <c r="B17" s="1"/>
      <c r="C17" s="1"/>
      <c r="D17" s="14"/>
      <c r="E17" s="14"/>
      <c r="F17" s="1"/>
      <c r="G17" s="14"/>
      <c r="H17" s="14"/>
      <c r="I17" s="1"/>
      <c r="J17" s="1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>
        <v>2016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43" t="s">
        <v>9</v>
      </c>
      <c r="AN18" s="44"/>
      <c r="AO18" s="45" t="s">
        <v>10</v>
      </c>
      <c r="AP18" s="44"/>
      <c r="AQ18" s="42" t="s">
        <v>2</v>
      </c>
      <c r="AR18" s="38"/>
      <c r="AS18" s="1"/>
      <c r="AT18" s="1"/>
      <c r="AU18" s="1"/>
      <c r="AV18" s="1"/>
      <c r="AW18" s="1"/>
      <c r="AX18" s="1"/>
    </row>
    <row r="19" spans="1:5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6" t="s">
        <v>12</v>
      </c>
      <c r="AN19" s="31" t="s">
        <v>13</v>
      </c>
      <c r="AO19" s="16" t="s">
        <v>12</v>
      </c>
      <c r="AP19" s="31" t="s">
        <v>13</v>
      </c>
      <c r="AQ19" s="16" t="s">
        <v>12</v>
      </c>
      <c r="AR19" s="32" t="s">
        <v>13</v>
      </c>
      <c r="AS19" s="1"/>
      <c r="AT19" s="1"/>
      <c r="AU19" s="1"/>
      <c r="AV19" s="1"/>
      <c r="AW19" s="1" t="s">
        <v>3</v>
      </c>
      <c r="AX19" s="1" t="s">
        <v>4</v>
      </c>
    </row>
    <row r="20" spans="1:5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9">
        <f>C14</f>
        <v>19661</v>
      </c>
      <c r="AN20" s="9">
        <f>D14</f>
        <v>16964</v>
      </c>
      <c r="AO20" s="9">
        <f>F14</f>
        <v>40679</v>
      </c>
      <c r="AP20" s="9">
        <f>G14</f>
        <v>11412</v>
      </c>
      <c r="AQ20" s="9">
        <f>I14</f>
        <v>60340</v>
      </c>
      <c r="AR20" s="9">
        <f>J14</f>
        <v>28376</v>
      </c>
      <c r="AS20" s="1"/>
      <c r="AT20" s="1"/>
      <c r="AU20" s="1"/>
      <c r="AV20" s="1"/>
      <c r="AW20" s="13">
        <f>AQ20/AR21*100</f>
        <v>68.01478876414626</v>
      </c>
      <c r="AX20" s="13">
        <f>AR20/AR21*100</f>
        <v>31.985211235853733</v>
      </c>
    </row>
    <row r="21" spans="1:5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 t="s">
        <v>14</v>
      </c>
      <c r="AN21" s="9">
        <f>SUM(AM20:AN20)</f>
        <v>36625</v>
      </c>
      <c r="AO21" s="1"/>
      <c r="AP21" s="9">
        <f>SUM(AO20:AP20)</f>
        <v>52091</v>
      </c>
      <c r="AQ21" s="1"/>
      <c r="AR21" s="9">
        <f>SUM(AQ20:AR20)</f>
        <v>88716</v>
      </c>
      <c r="AS21" s="1"/>
      <c r="AT21" s="1"/>
      <c r="AU21" s="1"/>
      <c r="AV21" s="1"/>
      <c r="AW21" s="1"/>
      <c r="AX21" s="1"/>
    </row>
    <row r="22" spans="1:5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 t="s">
        <v>15</v>
      </c>
      <c r="AN22" s="33">
        <f>AN20/AN21*100</f>
        <v>46.318088737201364</v>
      </c>
      <c r="AO22" s="33"/>
      <c r="AP22" s="33">
        <f>AP20/AP21*100</f>
        <v>21.907815169607034</v>
      </c>
      <c r="AQ22" s="33"/>
      <c r="AR22" s="33">
        <f>AR20/AR21*100</f>
        <v>31.985211235853733</v>
      </c>
      <c r="AS22" s="1"/>
      <c r="AT22" s="1"/>
      <c r="AU22" s="1"/>
      <c r="AV22" s="1"/>
      <c r="AW22" s="1"/>
      <c r="AX22" s="1"/>
    </row>
    <row r="23" spans="1:5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 t="s">
        <v>16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 t="s">
        <v>9</v>
      </c>
      <c r="AN24" s="14">
        <f>AN22</f>
        <v>46.318088737201364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 t="s">
        <v>10</v>
      </c>
      <c r="AN25" s="14">
        <f>AP22</f>
        <v>21.907815169607034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 t="s">
        <v>2</v>
      </c>
      <c r="AN26" s="33">
        <f>AR22</f>
        <v>31.985211235853733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</sheetData>
  <mergeCells count="7">
    <mergeCell ref="A1:J1"/>
    <mergeCell ref="AM18:AN18"/>
    <mergeCell ref="AO18:AP18"/>
    <mergeCell ref="AQ18:AR18"/>
    <mergeCell ref="A2:J2"/>
    <mergeCell ref="A4:A6"/>
    <mergeCell ref="E4:G4"/>
  </mergeCells>
  <pageMargins left="0.7" right="0.7" top="0.75" bottom="0.75" header="0.3" footer="0.3"/>
  <pageSetup paperSize="9" scale="88" orientation="landscape" horizontalDpi="4294967295" verticalDpi="4294967295" r:id="rId1"/>
  <rowBreaks count="1" manualBreakCount="1">
    <brk id="3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18.11</vt:lpstr>
      <vt:lpstr>'18.11'!Print_Area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2018-05-23T06:06:00Z</cp:lastPrinted>
  <dcterms:modified xsi:type="dcterms:W3CDTF">2018-05-23T06:06:10Z</dcterms:modified>
</cp:coreProperties>
</file>