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730" windowHeight="11760" tabRatio="880"/>
  </bookViews>
  <sheets>
    <sheet name="7.4" sheetId="6" r:id="rId1"/>
  </sheets>
  <externalReferences>
    <externalReference r:id="rId2"/>
  </externalReferences>
  <definedNames>
    <definedName name="_xlnm.Print_Area" localSheetId="0">'7.4'!$A$1:$O$33</definedName>
  </definedNames>
  <calcPr calcId="144525"/>
</workbook>
</file>

<file path=xl/calcChain.xml><?xml version="1.0" encoding="utf-8"?>
<calcChain xmlns="http://schemas.openxmlformats.org/spreadsheetml/2006/main">
  <c r="I10" i="6" l="1"/>
  <c r="G10" i="6"/>
  <c r="D10" i="6" l="1"/>
  <c r="D8" i="6" s="1"/>
  <c r="C10" i="6"/>
  <c r="C8" i="6" s="1"/>
  <c r="F9" i="6" l="1"/>
  <c r="J9" i="6" s="1"/>
  <c r="I8" i="6"/>
  <c r="G8" i="6"/>
  <c r="H8" i="6"/>
  <c r="F10" i="6" l="1"/>
  <c r="J10" i="6" s="1"/>
  <c r="F30" i="6" l="1"/>
  <c r="J30" i="6" s="1"/>
  <c r="B30" i="6"/>
  <c r="N30" i="6" s="1"/>
  <c r="F29" i="6"/>
  <c r="J29" i="6" s="1"/>
  <c r="B29" i="6"/>
  <c r="N29" i="6" s="1"/>
  <c r="F28" i="6"/>
  <c r="J28" i="6" s="1"/>
  <c r="B28" i="6"/>
  <c r="N28" i="6" s="1"/>
  <c r="F27" i="6"/>
  <c r="J27" i="6" s="1"/>
  <c r="B27" i="6"/>
  <c r="N27" i="6" s="1"/>
  <c r="F26" i="6"/>
  <c r="J26" i="6" s="1"/>
  <c r="B26" i="6"/>
  <c r="N26" i="6" s="1"/>
  <c r="F25" i="6"/>
  <c r="J25" i="6" s="1"/>
  <c r="B25" i="6"/>
  <c r="N25" i="6" s="1"/>
  <c r="F24" i="6"/>
  <c r="J24" i="6" s="1"/>
  <c r="B24" i="6"/>
  <c r="N24" i="6" s="1"/>
  <c r="F23" i="6"/>
  <c r="J23" i="6" s="1"/>
  <c r="B23" i="6"/>
  <c r="N23" i="6" s="1"/>
  <c r="F22" i="6"/>
  <c r="J22" i="6" s="1"/>
  <c r="B22" i="6"/>
  <c r="N22" i="6" s="1"/>
  <c r="F21" i="6"/>
  <c r="J21" i="6" s="1"/>
  <c r="B21" i="6"/>
  <c r="N21" i="6" s="1"/>
  <c r="F20" i="6"/>
  <c r="J20" i="6" s="1"/>
  <c r="B20" i="6"/>
  <c r="N20" i="6" s="1"/>
  <c r="F19" i="6"/>
  <c r="J19" i="6" s="1"/>
  <c r="B19" i="6"/>
  <c r="N19" i="6" s="1"/>
  <c r="F18" i="6"/>
  <c r="J18" i="6" s="1"/>
  <c r="B18" i="6"/>
  <c r="N18" i="6" s="1"/>
  <c r="F17" i="6"/>
  <c r="J17" i="6" s="1"/>
  <c r="B17" i="6"/>
  <c r="N17" i="6" s="1"/>
  <c r="F16" i="6"/>
  <c r="J16" i="6" s="1"/>
  <c r="B16" i="6"/>
  <c r="N16" i="6" s="1"/>
  <c r="F15" i="6"/>
  <c r="J15" i="6" s="1"/>
  <c r="B15" i="6"/>
  <c r="N15" i="6" s="1"/>
  <c r="F14" i="6"/>
  <c r="J14" i="6" s="1"/>
  <c r="B14" i="6"/>
  <c r="N14" i="6" s="1"/>
  <c r="F13" i="6"/>
  <c r="J13" i="6" s="1"/>
  <c r="B13" i="6"/>
  <c r="N13" i="6" s="1"/>
  <c r="F12" i="6"/>
  <c r="J12" i="6" s="1"/>
  <c r="B12" i="6"/>
  <c r="N12" i="6" s="1"/>
  <c r="F11" i="6"/>
  <c r="J11" i="6" s="1"/>
  <c r="B11" i="6"/>
  <c r="N11" i="6" s="1"/>
  <c r="B9" i="6"/>
  <c r="N9" i="6" s="1"/>
  <c r="F8" i="6"/>
  <c r="J8" i="6" s="1"/>
  <c r="B10" i="6" l="1"/>
  <c r="N10" i="6" s="1"/>
  <c r="B8" i="6"/>
  <c r="N8" i="6" s="1"/>
  <c r="L9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8" i="6" l="1"/>
  <c r="L10" i="6"/>
</calcChain>
</file>

<file path=xl/sharedStrings.xml><?xml version="1.0" encoding="utf-8"?>
<sst xmlns="http://schemas.openxmlformats.org/spreadsheetml/2006/main" count="78" uniqueCount="71">
  <si>
    <t>Total</t>
  </si>
  <si>
    <t xml:space="preserve">  Locality</t>
  </si>
  <si>
    <t>wlcmuj</t>
  </si>
  <si>
    <t>Republic</t>
  </si>
  <si>
    <t>ejcaWriLum</t>
  </si>
  <si>
    <t>Male'</t>
  </si>
  <si>
    <t>elWm</t>
  </si>
  <si>
    <t>Atolls</t>
  </si>
  <si>
    <t>cawtuLotwa</t>
  </si>
  <si>
    <t>ah</t>
  </si>
  <si>
    <t>dh</t>
  </si>
  <si>
    <t>S</t>
  </si>
  <si>
    <t>n</t>
  </si>
  <si>
    <t>r</t>
  </si>
  <si>
    <t>B</t>
  </si>
  <si>
    <t>b</t>
  </si>
  <si>
    <t xml:space="preserve"> </t>
  </si>
  <si>
    <t>Lh</t>
  </si>
  <si>
    <t>L</t>
  </si>
  <si>
    <t xml:space="preserve">cnehirif </t>
  </si>
  <si>
    <t xml:space="preserve">cnehcnwa </t>
  </si>
  <si>
    <t>K</t>
  </si>
  <si>
    <t>k</t>
  </si>
  <si>
    <t xml:space="preserve"> Male</t>
  </si>
  <si>
    <t xml:space="preserve"> Female</t>
  </si>
  <si>
    <t>AA</t>
  </si>
  <si>
    <t xml:space="preserve"> aa</t>
  </si>
  <si>
    <t>ADh</t>
  </si>
  <si>
    <t>da</t>
  </si>
  <si>
    <t>V</t>
  </si>
  <si>
    <t>v</t>
  </si>
  <si>
    <t>M</t>
  </si>
  <si>
    <t>m</t>
  </si>
  <si>
    <t>F</t>
  </si>
  <si>
    <t>f</t>
  </si>
  <si>
    <t>Dh</t>
  </si>
  <si>
    <t>d</t>
  </si>
  <si>
    <t>Th</t>
  </si>
  <si>
    <t>t</t>
  </si>
  <si>
    <t>l</t>
  </si>
  <si>
    <t>GA</t>
  </si>
  <si>
    <t>ag</t>
  </si>
  <si>
    <t>GDh</t>
  </si>
  <si>
    <t>dg</t>
  </si>
  <si>
    <t>Gn</t>
  </si>
  <si>
    <t>N</t>
  </si>
  <si>
    <t>s</t>
  </si>
  <si>
    <t>Source: Ministry of Education</t>
  </si>
  <si>
    <t>cnwxEkuaiDea cfoa IrcTcsinim :ctWrwf ivcaed utWmUluAwm</t>
  </si>
  <si>
    <t>uscnijed</t>
  </si>
  <si>
    <t>cnwt</t>
  </si>
  <si>
    <t>cnidukWvwyik</t>
  </si>
  <si>
    <t xml:space="preserve"> cnusircawdum</t>
  </si>
  <si>
    <t xml:space="preserve">  cnidukWvwyik cnutwbcsin egcnusircawdum</t>
  </si>
  <si>
    <t>Student Enrolment</t>
  </si>
  <si>
    <t>Teachers</t>
  </si>
  <si>
    <t>iawfivedcnIrcmwt</t>
  </si>
  <si>
    <t>WvuniawfivedcnIrcmwt</t>
  </si>
  <si>
    <t>Both  Sexes</t>
  </si>
  <si>
    <t>Trained</t>
  </si>
  <si>
    <t>Un-trained</t>
  </si>
  <si>
    <t xml:space="preserve"> % for untrained teachers </t>
  </si>
  <si>
    <t>HA</t>
  </si>
  <si>
    <t>HDh</t>
  </si>
  <si>
    <t>Sh</t>
  </si>
  <si>
    <t>R</t>
  </si>
  <si>
    <t xml:space="preserve">Student Teacher Ratio </t>
  </si>
  <si>
    <t>WvuniawfivedcnIrcmwt  cnia %</t>
  </si>
  <si>
    <t>2016 ,cnidukWvwyik iaWncnusircawdum ibit iawgunwtcnwt EvedumIluAwt egukwtuLotwa iaWaelWm : 7.4 ulwvWt</t>
  </si>
  <si>
    <t>Table 7.4 : TEACHERS AND STUDENTS OF EDUCATIONAL INSTITUTIONS, BY LOCALITY, 2016</t>
  </si>
  <si>
    <t>Note: No untrained expatriate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</si>
</sst>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;[Red]#,##0"/>
    <numFmt numFmtId="165" formatCode="General_)"/>
    <numFmt numFmtId="166" formatCode="_(* #,##0_);_(* \(#,##0\);_(* &quot;-&quot;??_);_(@_)"/>
    <numFmt numFmtId="170" formatCode="#,##0.0_);[Red]\(#,##0.0\)"/>
    <numFmt numFmtId="171" formatCode="_-* #,##0.00\ &quot;ރ.&quot;_-;_-* #,##0.00\ &quot;ރ.&quot;\-;_-* &quot;-&quot;??\ &quot;ރ.&quot;_-;_-@_-"/>
    <numFmt numFmtId="172" formatCode="&quot;Rf&quot;#,##0;\-&quot;Rf&quot;#,##0"/>
    <numFmt numFmtId="173" formatCode="0.00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_Randhoo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A_Waheed"/>
    </font>
    <font>
      <b/>
      <sz val="10"/>
      <name val="A_Randhoo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i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name val="A_Waheed"/>
    </font>
    <font>
      <i/>
      <sz val="9"/>
      <name val="A_Waheed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A_Randhoo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A_Waheed"/>
    </font>
    <font>
      <b/>
      <sz val="11"/>
      <name val="A_Waheed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62">
    <xf numFmtId="0" fontId="0" fillId="0" borderId="0"/>
    <xf numFmtId="164" fontId="2" fillId="0" borderId="0"/>
    <xf numFmtId="164" fontId="2" fillId="0" borderId="0"/>
    <xf numFmtId="0" fontId="8" fillId="0" borderId="0"/>
    <xf numFmtId="0" fontId="2" fillId="0" borderId="0"/>
    <xf numFmtId="166" fontId="2" fillId="0" borderId="0"/>
    <xf numFmtId="40" fontId="20" fillId="0" borderId="0" applyFont="0" applyFill="0" applyBorder="0" applyAlignment="0" applyProtection="0"/>
    <xf numFmtId="164" fontId="2" fillId="0" borderId="0"/>
    <xf numFmtId="0" fontId="2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2" fillId="0" borderId="0"/>
    <xf numFmtId="165" fontId="2" fillId="0" borderId="0"/>
    <xf numFmtId="170" fontId="2" fillId="0" borderId="0"/>
    <xf numFmtId="165" fontId="2" fillId="0" borderId="0"/>
    <xf numFmtId="173" fontId="32" fillId="0" borderId="0"/>
    <xf numFmtId="171" fontId="2" fillId="0" borderId="0"/>
    <xf numFmtId="0" fontId="20" fillId="0" borderId="0"/>
    <xf numFmtId="0" fontId="20" fillId="0" borderId="0"/>
    <xf numFmtId="171" fontId="2" fillId="0" borderId="0"/>
    <xf numFmtId="0" fontId="20" fillId="0" borderId="0"/>
    <xf numFmtId="0" fontId="20" fillId="0" borderId="0"/>
    <xf numFmtId="171" fontId="2" fillId="0" borderId="0"/>
    <xf numFmtId="171" fontId="2" fillId="0" borderId="0"/>
    <xf numFmtId="172" fontId="2" fillId="0" borderId="0"/>
    <xf numFmtId="172" fontId="2" fillId="0" borderId="0"/>
    <xf numFmtId="165" fontId="2" fillId="0" borderId="0"/>
    <xf numFmtId="165" fontId="2" fillId="0" borderId="0"/>
    <xf numFmtId="40" fontId="20" fillId="0" borderId="0" applyFont="0" applyFill="0" applyBorder="0" applyAlignment="0" applyProtection="0"/>
    <xf numFmtId="171" fontId="2" fillId="0" borderId="0"/>
    <xf numFmtId="172" fontId="2" fillId="0" borderId="0"/>
    <xf numFmtId="172" fontId="2" fillId="0" borderId="0"/>
    <xf numFmtId="165" fontId="2" fillId="0" borderId="0"/>
  </cellStyleXfs>
  <cellXfs count="98">
    <xf numFmtId="0" fontId="0" fillId="0" borderId="0" xfId="0"/>
    <xf numFmtId="165" fontId="4" fillId="2" borderId="1" xfId="0" applyNumberFormat="1" applyFont="1" applyFill="1" applyBorder="1" applyAlignment="1" applyProtection="1">
      <alignment horizontal="right" vertical="center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165" fontId="16" fillId="2" borderId="0" xfId="0" applyNumberFormat="1" applyFont="1" applyFill="1" applyAlignment="1" applyProtection="1">
      <alignment horizontal="left" vertical="center"/>
    </xf>
    <xf numFmtId="165" fontId="3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/>
    <xf numFmtId="165" fontId="3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 applyBorder="1" applyAlignment="1"/>
    <xf numFmtId="165" fontId="5" fillId="2" borderId="0" xfId="0" applyNumberFormat="1" applyFont="1" applyFill="1" applyAlignment="1"/>
    <xf numFmtId="165" fontId="5" fillId="2" borderId="1" xfId="0" applyNumberFormat="1" applyFont="1" applyFill="1" applyBorder="1" applyAlignment="1"/>
    <xf numFmtId="165" fontId="5" fillId="2" borderId="0" xfId="0" applyNumberFormat="1" applyFont="1" applyFill="1" applyBorder="1" applyAlignment="1"/>
    <xf numFmtId="165" fontId="13" fillId="2" borderId="0" xfId="0" applyNumberFormat="1" applyFont="1" applyFill="1" applyAlignment="1"/>
    <xf numFmtId="165" fontId="13" fillId="2" borderId="0" xfId="0" applyNumberFormat="1" applyFont="1" applyFill="1" applyAlignment="1">
      <alignment horizontal="right"/>
    </xf>
    <xf numFmtId="1" fontId="13" fillId="2" borderId="0" xfId="0" applyNumberFormat="1" applyFont="1" applyFill="1" applyAlignment="1"/>
    <xf numFmtId="165" fontId="15" fillId="2" borderId="0" xfId="0" applyNumberFormat="1" applyFont="1" applyFill="1" applyAlignment="1"/>
    <xf numFmtId="165" fontId="18" fillId="2" borderId="0" xfId="0" applyNumberFormat="1" applyFont="1" applyFill="1" applyAlignment="1">
      <alignment horizontal="right"/>
    </xf>
    <xf numFmtId="165" fontId="18" fillId="2" borderId="0" xfId="0" applyNumberFormat="1" applyFont="1" applyFill="1" applyAlignment="1"/>
    <xf numFmtId="165" fontId="19" fillId="2" borderId="0" xfId="0" applyNumberFormat="1" applyFont="1" applyFill="1" applyAlignment="1" applyProtection="1">
      <alignment horizontal="right" vertical="center"/>
    </xf>
    <xf numFmtId="165" fontId="18" fillId="2" borderId="0" xfId="0" applyNumberFormat="1" applyFont="1" applyFill="1" applyBorder="1" applyAlignment="1">
      <alignment horizontal="right" vertical="center"/>
    </xf>
    <xf numFmtId="165" fontId="15" fillId="2" borderId="0" xfId="0" applyNumberFormat="1" applyFont="1" applyFill="1" applyAlignment="1">
      <alignment horizontal="right"/>
    </xf>
    <xf numFmtId="165" fontId="15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 applyProtection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22" fillId="2" borderId="0" xfId="0" applyNumberFormat="1" applyFont="1" applyFill="1" applyAlignment="1">
      <alignment vertical="center"/>
    </xf>
    <xf numFmtId="165" fontId="17" fillId="2" borderId="0" xfId="0" applyNumberFormat="1" applyFont="1" applyFill="1" applyBorder="1" applyAlignment="1">
      <alignment vertical="center"/>
    </xf>
    <xf numFmtId="1" fontId="27" fillId="2" borderId="0" xfId="0" applyNumberFormat="1" applyFont="1" applyFill="1" applyAlignment="1"/>
    <xf numFmtId="165" fontId="5" fillId="2" borderId="1" xfId="0" applyNumberFormat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 applyProtection="1">
      <alignment horizontal="right" vertical="center"/>
    </xf>
    <xf numFmtId="165" fontId="29" fillId="2" borderId="9" xfId="0" applyNumberFormat="1" applyFont="1" applyFill="1" applyBorder="1" applyAlignment="1" applyProtection="1">
      <alignment horizontal="center" vertical="center"/>
    </xf>
    <xf numFmtId="165" fontId="13" fillId="2" borderId="0" xfId="0" applyNumberFormat="1" applyFont="1" applyFill="1" applyBorder="1" applyAlignment="1">
      <alignment horizontal="right"/>
    </xf>
    <xf numFmtId="3" fontId="25" fillId="2" borderId="0" xfId="0" applyNumberFormat="1" applyFont="1" applyFill="1" applyBorder="1" applyAlignment="1" applyProtection="1">
      <alignment horizontal="center"/>
    </xf>
    <xf numFmtId="1" fontId="13" fillId="2" borderId="0" xfId="0" applyNumberFormat="1" applyFont="1" applyFill="1" applyBorder="1" applyAlignment="1"/>
    <xf numFmtId="165" fontId="10" fillId="2" borderId="0" xfId="0" applyNumberFormat="1" applyFont="1" applyFill="1" applyAlignment="1" applyProtection="1">
      <alignment horizontal="left" vertical="center" indent="1"/>
    </xf>
    <xf numFmtId="164" fontId="11" fillId="2" borderId="0" xfId="0" applyNumberFormat="1" applyFont="1" applyFill="1" applyBorder="1" applyAlignment="1" applyProtection="1">
      <alignment horizontal="right" vertical="center"/>
    </xf>
    <xf numFmtId="165" fontId="28" fillId="2" borderId="0" xfId="0" applyNumberFormat="1" applyFont="1" applyFill="1" applyAlignment="1">
      <alignment horizontal="right" vertical="center" indent="1"/>
    </xf>
    <xf numFmtId="1" fontId="26" fillId="2" borderId="0" xfId="0" applyNumberFormat="1" applyFont="1" applyFill="1" applyAlignment="1"/>
    <xf numFmtId="165" fontId="11" fillId="2" borderId="0" xfId="0" applyNumberFormat="1" applyFont="1" applyFill="1" applyAlignment="1" applyProtection="1">
      <alignment horizontal="left" vertical="center" indent="1"/>
    </xf>
    <xf numFmtId="165" fontId="11" fillId="2" borderId="1" xfId="0" applyNumberFormat="1" applyFont="1" applyFill="1" applyBorder="1" applyAlignment="1" applyProtection="1">
      <alignment horizontal="left" vertical="center" indent="1"/>
    </xf>
    <xf numFmtId="165" fontId="28" fillId="2" borderId="12" xfId="0" applyNumberFormat="1" applyFont="1" applyFill="1" applyBorder="1" applyAlignment="1">
      <alignment horizontal="right" vertical="center" indent="1"/>
    </xf>
    <xf numFmtId="165" fontId="6" fillId="2" borderId="2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 applyProtection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/>
    </xf>
    <xf numFmtId="165" fontId="6" fillId="2" borderId="8" xfId="0" applyNumberFormat="1" applyFont="1" applyFill="1" applyBorder="1" applyAlignment="1">
      <alignment horizontal="right" wrapText="1"/>
    </xf>
    <xf numFmtId="165" fontId="5" fillId="2" borderId="0" xfId="0" applyNumberFormat="1" applyFont="1" applyFill="1" applyAlignment="1">
      <alignment horizontal="right"/>
    </xf>
    <xf numFmtId="165" fontId="4" fillId="2" borderId="3" xfId="0" applyNumberFormat="1" applyFont="1" applyFill="1" applyBorder="1" applyAlignment="1" applyProtection="1">
      <alignment horizontal="right" vertical="center" wrapText="1"/>
    </xf>
    <xf numFmtId="165" fontId="5" fillId="2" borderId="1" xfId="0" applyNumberFormat="1" applyFont="1" applyFill="1" applyBorder="1" applyAlignment="1" applyProtection="1">
      <alignment horizontal="right" vertical="center"/>
    </xf>
    <xf numFmtId="165" fontId="29" fillId="2" borderId="0" xfId="0" applyNumberFormat="1" applyFont="1" applyFill="1" applyAlignment="1">
      <alignment horizontal="right" vertical="center" indent="1"/>
    </xf>
    <xf numFmtId="3" fontId="11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 applyProtection="1">
      <alignment horizontal="right" vertical="center"/>
    </xf>
    <xf numFmtId="3" fontId="14" fillId="2" borderId="0" xfId="0" applyNumberFormat="1" applyFont="1" applyFill="1" applyBorder="1" applyAlignment="1" applyProtection="1">
      <alignment horizontal="right" vertical="center"/>
    </xf>
    <xf numFmtId="164" fontId="11" fillId="2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 applyProtection="1">
      <alignment horizontal="right" vertical="center"/>
    </xf>
    <xf numFmtId="164" fontId="11" fillId="2" borderId="0" xfId="0" applyNumberFormat="1" applyFont="1" applyFill="1" applyBorder="1" applyAlignment="1">
      <alignment horizontal="right" vertical="center" indent="3"/>
    </xf>
    <xf numFmtId="165" fontId="28" fillId="2" borderId="0" xfId="0" applyNumberFormat="1" applyFont="1" applyFill="1" applyBorder="1" applyAlignment="1">
      <alignment horizontal="right" vertical="center" indent="1"/>
    </xf>
    <xf numFmtId="165" fontId="9" fillId="2" borderId="0" xfId="0" applyNumberFormat="1" applyFont="1" applyFill="1" applyBorder="1" applyAlignment="1" applyProtection="1">
      <alignment horizontal="left" vertical="center" indent="1"/>
    </xf>
    <xf numFmtId="3" fontId="30" fillId="2" borderId="0" xfId="0" applyNumberFormat="1" applyFont="1" applyFill="1" applyBorder="1" applyAlignment="1" applyProtection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21" fillId="2" borderId="7" xfId="0" applyNumberFormat="1" applyFont="1" applyFill="1" applyBorder="1" applyAlignment="1" applyProtection="1">
      <alignment horizontal="right" vertical="center"/>
    </xf>
    <xf numFmtId="164" fontId="30" fillId="2" borderId="0" xfId="0" applyNumberFormat="1" applyFont="1" applyFill="1" applyBorder="1" applyAlignment="1">
      <alignment horizontal="right" vertical="center"/>
    </xf>
    <xf numFmtId="164" fontId="30" fillId="2" borderId="8" xfId="0" applyNumberFormat="1" applyFont="1" applyFill="1" applyBorder="1" applyAlignment="1">
      <alignment horizontal="right" vertical="center" indent="3"/>
    </xf>
    <xf numFmtId="164" fontId="30" fillId="2" borderId="0" xfId="0" applyNumberFormat="1" applyFont="1" applyFill="1" applyBorder="1" applyAlignment="1" applyProtection="1">
      <alignment horizontal="right"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3" fontId="30" fillId="2" borderId="0" xfId="0" applyNumberFormat="1" applyFont="1" applyFill="1" applyBorder="1" applyAlignment="1">
      <alignment horizontal="right"/>
    </xf>
    <xf numFmtId="3" fontId="31" fillId="2" borderId="0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/>
    </xf>
    <xf numFmtId="164" fontId="31" fillId="2" borderId="8" xfId="0" applyNumberFormat="1" applyFont="1" applyFill="1" applyBorder="1" applyAlignment="1">
      <alignment horizontal="right" vertical="center" indent="3"/>
    </xf>
    <xf numFmtId="164" fontId="31" fillId="2" borderId="0" xfId="0" applyNumberFormat="1" applyFont="1" applyFill="1" applyBorder="1" applyAlignment="1">
      <alignment horizontal="right" vertical="center"/>
    </xf>
    <xf numFmtId="164" fontId="31" fillId="2" borderId="0" xfId="0" applyNumberFormat="1" applyFont="1" applyFill="1" applyBorder="1" applyAlignment="1" applyProtection="1">
      <alignment horizontal="right" vertical="center"/>
    </xf>
    <xf numFmtId="3" fontId="31" fillId="2" borderId="0" xfId="0" applyNumberFormat="1" applyFont="1" applyFill="1" applyAlignment="1">
      <alignment horizontal="right"/>
    </xf>
    <xf numFmtId="3" fontId="30" fillId="2" borderId="1" xfId="0" applyNumberFormat="1" applyFont="1" applyFill="1" applyBorder="1" applyAlignment="1" applyProtection="1">
      <alignment horizontal="right" vertical="center"/>
    </xf>
    <xf numFmtId="3" fontId="31" fillId="2" borderId="12" xfId="0" applyNumberFormat="1" applyFont="1" applyFill="1" applyBorder="1" applyAlignment="1" applyProtection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21" fillId="2" borderId="14" xfId="0" applyNumberFormat="1" applyFont="1" applyFill="1" applyBorder="1" applyAlignment="1" applyProtection="1">
      <alignment horizontal="right" vertical="center"/>
    </xf>
    <xf numFmtId="3" fontId="31" fillId="2" borderId="12" xfId="0" applyNumberFormat="1" applyFont="1" applyFill="1" applyBorder="1" applyAlignment="1">
      <alignment horizontal="right"/>
    </xf>
    <xf numFmtId="164" fontId="31" fillId="2" borderId="13" xfId="0" applyNumberFormat="1" applyFont="1" applyFill="1" applyBorder="1" applyAlignment="1">
      <alignment horizontal="right" vertical="center" indent="3"/>
    </xf>
    <xf numFmtId="164" fontId="31" fillId="2" borderId="12" xfId="0" applyNumberFormat="1" applyFont="1" applyFill="1" applyBorder="1" applyAlignment="1">
      <alignment horizontal="right" vertical="center"/>
    </xf>
    <xf numFmtId="164" fontId="31" fillId="2" borderId="12" xfId="0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Border="1" applyAlignment="1" applyProtection="1">
      <alignment horizontal="center" vertical="top"/>
    </xf>
    <xf numFmtId="165" fontId="14" fillId="2" borderId="2" xfId="0" applyNumberFormat="1" applyFont="1" applyFill="1" applyBorder="1" applyAlignment="1" applyProtection="1">
      <alignment horizontal="left" vertical="center"/>
    </xf>
    <xf numFmtId="165" fontId="14" fillId="2" borderId="0" xfId="0" applyNumberFormat="1" applyFont="1" applyFill="1" applyBorder="1" applyAlignment="1" applyProtection="1">
      <alignment horizontal="left" vertical="center"/>
    </xf>
    <xf numFmtId="165" fontId="14" fillId="2" borderId="1" xfId="0" applyNumberFormat="1" applyFont="1" applyFill="1" applyBorder="1" applyAlignment="1" applyProtection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7" fillId="2" borderId="2" xfId="3" applyNumberFormat="1" applyFont="1" applyFill="1" applyBorder="1" applyAlignment="1">
      <alignment horizontal="right" vertical="center" indent="1"/>
    </xf>
    <xf numFmtId="3" fontId="7" fillId="2" borderId="0" xfId="3" applyNumberFormat="1" applyFont="1" applyFill="1" applyBorder="1" applyAlignment="1">
      <alignment horizontal="right" vertical="center" indent="1"/>
    </xf>
    <xf numFmtId="3" fontId="7" fillId="2" borderId="1" xfId="3" applyNumberFormat="1" applyFont="1" applyFill="1" applyBorder="1" applyAlignment="1">
      <alignment horizontal="right" vertical="center" indent="1"/>
    </xf>
    <xf numFmtId="165" fontId="10" fillId="2" borderId="9" xfId="0" applyNumberFormat="1" applyFont="1" applyFill="1" applyBorder="1" applyAlignment="1" applyProtection="1">
      <alignment horizontal="center" vertical="center"/>
    </xf>
    <xf numFmtId="165" fontId="10" fillId="2" borderId="10" xfId="0" applyNumberFormat="1" applyFont="1" applyFill="1" applyBorder="1" applyAlignment="1" applyProtection="1">
      <alignment horizontal="center" vertical="center"/>
    </xf>
    <xf numFmtId="165" fontId="10" fillId="2" borderId="11" xfId="0" applyNumberFormat="1" applyFont="1" applyFill="1" applyBorder="1" applyAlignment="1" applyProtection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</cellXfs>
  <cellStyles count="162">
    <cellStyle name="1" xfId="139"/>
    <cellStyle name="Comma 2" xfId="6"/>
    <cellStyle name="Comma 3" xfId="9"/>
    <cellStyle name="Comma 3 2" xfId="157"/>
    <cellStyle name="Normal" xfId="0" builtinId="0"/>
    <cellStyle name="Normal - Style1" xfId="144"/>
    <cellStyle name="Normal 10" xfId="19"/>
    <cellStyle name="Normal 10 2" xfId="33"/>
    <cellStyle name="Normal 105 2" xfId="125"/>
    <cellStyle name="Normal 11" xfId="20"/>
    <cellStyle name="Normal 11 2" xfId="34"/>
    <cellStyle name="Normal 12" xfId="21"/>
    <cellStyle name="Normal 12 2" xfId="35"/>
    <cellStyle name="Normal 13" xfId="23"/>
    <cellStyle name="Normal 13 2" xfId="36"/>
    <cellStyle name="Normal 14" xfId="24"/>
    <cellStyle name="Normal 14 2" xfId="37"/>
    <cellStyle name="Normal 15" xfId="25"/>
    <cellStyle name="Normal 15 2" xfId="38"/>
    <cellStyle name="Normal 16" xfId="26"/>
    <cellStyle name="Normal 16 2" xfId="39"/>
    <cellStyle name="Normal 17" xfId="27"/>
    <cellStyle name="Normal 17 2" xfId="40"/>
    <cellStyle name="Normal 18" xfId="28"/>
    <cellStyle name="Normal 18 2" xfId="41"/>
    <cellStyle name="Normal 19" xfId="29"/>
    <cellStyle name="Normal 19 2" xfId="42"/>
    <cellStyle name="Normal 2" xfId="12"/>
    <cellStyle name="Normal 2 10" xfId="43"/>
    <cellStyle name="Normal 2 11" xfId="44"/>
    <cellStyle name="Normal 2 12" xfId="45"/>
    <cellStyle name="Normal 2 13" xfId="46"/>
    <cellStyle name="Normal 2 14" xfId="47"/>
    <cellStyle name="Normal 2 15" xfId="48"/>
    <cellStyle name="Normal 2 16" xfId="49"/>
    <cellStyle name="Normal 2 17" xfId="50"/>
    <cellStyle name="Normal 2 18" xfId="51"/>
    <cellStyle name="Normal 2 19" xfId="52"/>
    <cellStyle name="Normal 2 2" xfId="11"/>
    <cellStyle name="Normal 2 2 10" xfId="53"/>
    <cellStyle name="Normal 2 2 11" xfId="54"/>
    <cellStyle name="Normal 2 2 12" xfId="55"/>
    <cellStyle name="Normal 2 2 13" xfId="56"/>
    <cellStyle name="Normal 2 2 14" xfId="57"/>
    <cellStyle name="Normal 2 2 15" xfId="58"/>
    <cellStyle name="Normal 2 2 16" xfId="59"/>
    <cellStyle name="Normal 2 2 17" xfId="60"/>
    <cellStyle name="Normal 2 2 18" xfId="61"/>
    <cellStyle name="Normal 2 2 19" xfId="62"/>
    <cellStyle name="Normal 2 2 2" xfId="4"/>
    <cellStyle name="Normal 2 2 20" xfId="63"/>
    <cellStyle name="Normal 2 2 21" xfId="64"/>
    <cellStyle name="Normal 2 2 22" xfId="65"/>
    <cellStyle name="Normal 2 2 23" xfId="66"/>
    <cellStyle name="Normal 2 2 24" xfId="67"/>
    <cellStyle name="Normal 2 2 24 2" xfId="68"/>
    <cellStyle name="Normal 2 2 24 2 2" xfId="69"/>
    <cellStyle name="Normal 2 2 25" xfId="70"/>
    <cellStyle name="Normal 2 2 25 2" xfId="71"/>
    <cellStyle name="Normal 2 2 26" xfId="145"/>
    <cellStyle name="Normal 2 2 3" xfId="72"/>
    <cellStyle name="Normal 2 2 4" xfId="73"/>
    <cellStyle name="Normal 2 2 5" xfId="74"/>
    <cellStyle name="Normal 2 2 5 2" xfId="75"/>
    <cellStyle name="Normal 2 2 5 2 2" xfId="76"/>
    <cellStyle name="Normal 2 2 5 2 2 2" xfId="77"/>
    <cellStyle name="Normal 2 2 5 3" xfId="78"/>
    <cellStyle name="Normal 2 2 5 4" xfId="79"/>
    <cellStyle name="Normal 2 2 6" xfId="80"/>
    <cellStyle name="Normal 2 2 7" xfId="81"/>
    <cellStyle name="Normal 2 2 8" xfId="82"/>
    <cellStyle name="Normal 2 2 9" xfId="83"/>
    <cellStyle name="Normal 2 20" xfId="84"/>
    <cellStyle name="Normal 2 21" xfId="85"/>
    <cellStyle name="Normal 2 22" xfId="86"/>
    <cellStyle name="Normal 2 23" xfId="87"/>
    <cellStyle name="Normal 2 24" xfId="88"/>
    <cellStyle name="Normal 2 24 2" xfId="89"/>
    <cellStyle name="Normal 2 24 2 2" xfId="90"/>
    <cellStyle name="Normal 2 25" xfId="91"/>
    <cellStyle name="Normal 2 25 2" xfId="92"/>
    <cellStyle name="Normal 2 26" xfId="143"/>
    <cellStyle name="Normal 2 3" xfId="13"/>
    <cellStyle name="Normal 2 3 2" xfId="93"/>
    <cellStyle name="Normal 2 3 2 2" xfId="94"/>
    <cellStyle name="Normal 2 3 2 2 2" xfId="95"/>
    <cellStyle name="Normal 2 3 3" xfId="96"/>
    <cellStyle name="Normal 2 3 4" xfId="97"/>
    <cellStyle name="Normal 2 3 5" xfId="146"/>
    <cellStyle name="Normal 2 4" xfId="98"/>
    <cellStyle name="Normal 2 4 2" xfId="147"/>
    <cellStyle name="Normal 2 5" xfId="99"/>
    <cellStyle name="Normal 2 5 2" xfId="158"/>
    <cellStyle name="Normal 2 6" xfId="100"/>
    <cellStyle name="Normal 2 7" xfId="101"/>
    <cellStyle name="Normal 2 8" xfId="102"/>
    <cellStyle name="Normal 2 9" xfId="103"/>
    <cellStyle name="Normal 20" xfId="30"/>
    <cellStyle name="Normal 20 2" xfId="104"/>
    <cellStyle name="Normal 21" xfId="31"/>
    <cellStyle name="Normal 21 2" xfId="105"/>
    <cellStyle name="Normal 22" xfId="32"/>
    <cellStyle name="Normal 22 2" xfId="106"/>
    <cellStyle name="Normal 23" xfId="107"/>
    <cellStyle name="Normal 23 2" xfId="108"/>
    <cellStyle name="Normal 24" xfId="132"/>
    <cellStyle name="Normal 25" xfId="14"/>
    <cellStyle name="Normal 25 2" xfId="126"/>
    <cellStyle name="Normal 26" xfId="119"/>
    <cellStyle name="Normal 26 2" xfId="136"/>
    <cellStyle name="Normal 27" xfId="117"/>
    <cellStyle name="Normal 27 2" xfId="135"/>
    <cellStyle name="Normal 28" xfId="120"/>
    <cellStyle name="Normal 28 2" xfId="129"/>
    <cellStyle name="Normal 29" xfId="127"/>
    <cellStyle name="Normal 3" xfId="8"/>
    <cellStyle name="Normal 3 11" xfId="123"/>
    <cellStyle name="Normal 3 12" xfId="121"/>
    <cellStyle name="Normal 3 13" xfId="122"/>
    <cellStyle name="Normal 3 14" xfId="124"/>
    <cellStyle name="Normal 3 2" xfId="109"/>
    <cellStyle name="Normal 3 2 2" xfId="149"/>
    <cellStyle name="Normal 3 3" xfId="110"/>
    <cellStyle name="Normal 3 3 2" xfId="150"/>
    <cellStyle name="Normal 3 4" xfId="148"/>
    <cellStyle name="Normal 30" xfId="134"/>
    <cellStyle name="Normal 31" xfId="131"/>
    <cellStyle name="Normal 32" xfId="128"/>
    <cellStyle name="Normal 33" xfId="138"/>
    <cellStyle name="Normal 34" xfId="130"/>
    <cellStyle name="Normal 35" xfId="137"/>
    <cellStyle name="Normal 4" xfId="15"/>
    <cellStyle name="Normal 4 2" xfId="111"/>
    <cellStyle name="Normal 4 3" xfId="118"/>
    <cellStyle name="Normal 4 3 2" xfId="151"/>
    <cellStyle name="Normal 5" xfId="22"/>
    <cellStyle name="Normal 5 2" xfId="112"/>
    <cellStyle name="Normal 5 3" xfId="152"/>
    <cellStyle name="Normal 6" xfId="2"/>
    <cellStyle name="Normal 6 2" xfId="133"/>
    <cellStyle name="Normal 6 2 2" xfId="153"/>
    <cellStyle name="Normal 6 3" xfId="116"/>
    <cellStyle name="Normal 6 3 2" xfId="159"/>
    <cellStyle name="Normal 6 4" xfId="141"/>
    <cellStyle name="Normal 7" xfId="1"/>
    <cellStyle name="Normal 7 2" xfId="113"/>
    <cellStyle name="Normal 7 2 2" xfId="154"/>
    <cellStyle name="Normal 7 3" xfId="16"/>
    <cellStyle name="Normal 7 3 2" xfId="160"/>
    <cellStyle name="Normal 7 4" xfId="140"/>
    <cellStyle name="Normal 8" xfId="5"/>
    <cellStyle name="Normal 8 2" xfId="7"/>
    <cellStyle name="Normal 8 2 2" xfId="114"/>
    <cellStyle name="Normal 8 2 3" xfId="155"/>
    <cellStyle name="Normal 8 3" xfId="17"/>
    <cellStyle name="Normal 8 3 2" xfId="161"/>
    <cellStyle name="Normal 8 4" xfId="142"/>
    <cellStyle name="Normal 9" xfId="18"/>
    <cellStyle name="Normal 9 2" xfId="115"/>
    <cellStyle name="Normal 9 3" xfId="156"/>
    <cellStyle name="Normal_II-15(Population)" xfId="3"/>
    <cellStyle name="Percent 2" xfId="10"/>
  </cellStyles>
  <dxfs count="0"/>
  <tableStyles count="0" defaultTableStyle="TableStyleMedium9" defaultPivotStyle="PivotStyleLight16"/>
  <colors>
    <mruColors>
      <color rgb="FF953735"/>
      <color rgb="FFFFB265"/>
      <color rgb="FFF79747"/>
      <color rgb="FFFABF8E"/>
      <color rgb="FFFDEADA"/>
      <color rgb="FFC9F3F1"/>
      <color rgb="FFA3FFFF"/>
      <color rgb="FF33CCCC"/>
      <color rgb="FF1C706E"/>
      <color rgb="FFE1F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.shifaza\AppData\Local\Microsoft\Windows\INetCache\Content.Outlook\JLAH1LI0\7%20%20EDUCATION%20_OLEVEL%20STUDENT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3"/>
      <sheetName val="7.14"/>
      <sheetName val="7.15"/>
      <sheetName val="7.16 &amp; 7.17"/>
      <sheetName val="7.18"/>
    </sheetNames>
    <sheetDataSet>
      <sheetData sheetId="0"/>
      <sheetData sheetId="1"/>
      <sheetData sheetId="2">
        <row r="51">
          <cell r="AA51">
            <v>2010</v>
          </cell>
          <cell r="AB51">
            <v>2011</v>
          </cell>
          <cell r="AC51">
            <v>2012</v>
          </cell>
          <cell r="AD51">
            <v>2013</v>
          </cell>
          <cell r="AE51">
            <v>2014</v>
          </cell>
          <cell r="AF51">
            <v>2015</v>
          </cell>
        </row>
        <row r="52">
          <cell r="Z52" t="str">
            <v>Republic</v>
          </cell>
          <cell r="AA52">
            <v>34.739884393063583</v>
          </cell>
          <cell r="AB52">
            <v>55.006218905472636</v>
          </cell>
          <cell r="AC52">
            <v>41.821619918058623</v>
          </cell>
          <cell r="AD52">
            <v>42.609532980259992</v>
          </cell>
          <cell r="AE52">
            <v>46.892301998519613</v>
          </cell>
          <cell r="AF52">
            <v>46</v>
          </cell>
        </row>
        <row r="53">
          <cell r="Z53" t="str">
            <v>Male'</v>
          </cell>
          <cell r="AA53">
            <v>53.695881731784581</v>
          </cell>
          <cell r="AB53">
            <v>57.991120976692571</v>
          </cell>
          <cell r="AC53">
            <v>59.810625986322982</v>
          </cell>
          <cell r="AD53">
            <v>55.791505791505791</v>
          </cell>
          <cell r="AE53">
            <v>70</v>
          </cell>
          <cell r="AF53">
            <v>62</v>
          </cell>
        </row>
        <row r="54">
          <cell r="Z54" t="str">
            <v>Atolls</v>
          </cell>
          <cell r="AA54">
            <v>27.596498209311584</v>
          </cell>
          <cell r="AB54">
            <v>29.784017278617707</v>
          </cell>
          <cell r="AC54">
            <v>34.128233970753655</v>
          </cell>
          <cell r="AD54">
            <v>36.042317864871364</v>
          </cell>
          <cell r="AE54">
            <v>38.095554420030659</v>
          </cell>
          <cell r="AF54">
            <v>38</v>
          </cell>
        </row>
      </sheetData>
      <sheetData sheetId="3"/>
      <sheetData sheetId="4">
        <row r="4">
          <cell r="E4">
            <v>2010</v>
          </cell>
          <cell r="F4">
            <v>2011</v>
          </cell>
          <cell r="G4">
            <v>2012</v>
          </cell>
          <cell r="H4">
            <v>2013</v>
          </cell>
          <cell r="I4">
            <v>2014</v>
          </cell>
        </row>
        <row r="5">
          <cell r="B5" t="str">
            <v>No Pass</v>
          </cell>
          <cell r="E5">
            <v>19</v>
          </cell>
          <cell r="F5">
            <v>17</v>
          </cell>
          <cell r="G5">
            <v>13</v>
          </cell>
          <cell r="H5">
            <v>11.8</v>
          </cell>
          <cell r="I5">
            <v>11</v>
          </cell>
        </row>
        <row r="6">
          <cell r="B6" t="str">
            <v>1 or more subject</v>
          </cell>
          <cell r="E6">
            <v>82</v>
          </cell>
          <cell r="F6">
            <v>83</v>
          </cell>
          <cell r="G6">
            <v>87</v>
          </cell>
          <cell r="H6">
            <v>86.2</v>
          </cell>
          <cell r="I6">
            <v>96.5</v>
          </cell>
        </row>
        <row r="7">
          <cell r="B7" t="str">
            <v>3 or mores subject</v>
          </cell>
          <cell r="E7">
            <v>49</v>
          </cell>
          <cell r="F7">
            <v>55</v>
          </cell>
          <cell r="G7">
            <v>59</v>
          </cell>
          <cell r="H7">
            <v>59</v>
          </cell>
          <cell r="I7">
            <v>63.6</v>
          </cell>
        </row>
        <row r="8">
          <cell r="B8" t="str">
            <v>5 or more subject</v>
          </cell>
          <cell r="E8">
            <v>35</v>
          </cell>
          <cell r="F8">
            <v>37</v>
          </cell>
          <cell r="G8">
            <v>41</v>
          </cell>
          <cell r="H8">
            <v>43</v>
          </cell>
          <cell r="I8">
            <v>46.9</v>
          </cell>
        </row>
        <row r="9">
          <cell r="B9" t="str">
            <v>8 or more subject</v>
          </cell>
          <cell r="E9">
            <v>14</v>
          </cell>
          <cell r="F9">
            <v>17</v>
          </cell>
          <cell r="G9">
            <v>19</v>
          </cell>
          <cell r="H9">
            <v>20.399999999999999</v>
          </cell>
          <cell r="I9">
            <v>21.7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35"/>
  <sheetViews>
    <sheetView tabSelected="1" zoomScaleNormal="100" workbookViewId="0">
      <selection activeCell="D9" sqref="D9"/>
    </sheetView>
  </sheetViews>
  <sheetFormatPr defaultColWidth="11.140625" defaultRowHeight="12.75" x14ac:dyDescent="0.2"/>
  <cols>
    <col min="1" max="1" width="10.7109375" style="21" customWidth="1"/>
    <col min="2" max="4" width="12.28515625" style="21" customWidth="1"/>
    <col min="5" max="5" width="0.85546875" style="21" customWidth="1"/>
    <col min="6" max="6" width="8" style="21" customWidth="1"/>
    <col min="7" max="7" width="15" style="21" customWidth="1"/>
    <col min="8" max="8" width="0.7109375" style="21" customWidth="1"/>
    <col min="9" max="9" width="16.42578125" style="21" customWidth="1"/>
    <col min="10" max="10" width="18.42578125" style="23" customWidth="1"/>
    <col min="11" max="11" width="1.42578125" style="21" customWidth="1"/>
    <col min="12" max="12" width="15.7109375" style="23" customWidth="1"/>
    <col min="13" max="13" width="1.7109375" style="23" customWidth="1"/>
    <col min="14" max="14" width="13.5703125" style="23" customWidth="1"/>
    <col min="15" max="15" width="17.28515625" style="5" customWidth="1"/>
    <col min="16" max="16" width="12.7109375" style="5" customWidth="1"/>
    <col min="17" max="16384" width="11.140625" style="5"/>
  </cols>
  <sheetData>
    <row r="1" spans="1:28" ht="18" customHeight="1" x14ac:dyDescent="0.2">
      <c r="A1" s="83" t="s">
        <v>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2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7" customFormat="1" ht="17.25" customHeight="1" x14ac:dyDescent="0.2">
      <c r="A2" s="84" t="s">
        <v>69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8" customFormat="1" ht="1.5" customHeight="1" x14ac:dyDescent="0.2">
      <c r="L3" s="9"/>
      <c r="M3" s="10"/>
    </row>
    <row r="4" spans="1:28" s="8" customFormat="1" ht="16.5" customHeight="1" x14ac:dyDescent="0.2">
      <c r="A4" s="85" t="s">
        <v>1</v>
      </c>
      <c r="B4" s="88" t="s">
        <v>51</v>
      </c>
      <c r="C4" s="88"/>
      <c r="D4" s="88"/>
      <c r="E4" s="44"/>
      <c r="F4" s="89" t="s">
        <v>52</v>
      </c>
      <c r="G4" s="88"/>
      <c r="H4" s="88"/>
      <c r="I4" s="88"/>
      <c r="J4" s="90"/>
      <c r="K4" s="44"/>
      <c r="L4" s="88" t="s">
        <v>53</v>
      </c>
      <c r="M4" s="88"/>
      <c r="N4" s="88"/>
      <c r="O4" s="91" t="s">
        <v>50</v>
      </c>
    </row>
    <row r="5" spans="1:28" s="11" customFormat="1" ht="13.7" customHeight="1" x14ac:dyDescent="0.2">
      <c r="A5" s="86"/>
      <c r="B5" s="94" t="s">
        <v>54</v>
      </c>
      <c r="C5" s="94"/>
      <c r="D5" s="94"/>
      <c r="E5" s="33"/>
      <c r="F5" s="95" t="s">
        <v>55</v>
      </c>
      <c r="G5" s="94"/>
      <c r="H5" s="94"/>
      <c r="I5" s="94"/>
      <c r="J5" s="96"/>
      <c r="K5" s="33"/>
      <c r="L5" s="97" t="s">
        <v>66</v>
      </c>
      <c r="M5" s="97"/>
      <c r="N5" s="97"/>
      <c r="O5" s="92"/>
      <c r="P5" s="8"/>
    </row>
    <row r="6" spans="1:28" s="12" customFormat="1" ht="28.5" customHeight="1" x14ac:dyDescent="0.35">
      <c r="A6" s="86"/>
      <c r="B6" s="24" t="s">
        <v>49</v>
      </c>
      <c r="C6" s="45" t="s">
        <v>19</v>
      </c>
      <c r="D6" s="45" t="s">
        <v>20</v>
      </c>
      <c r="E6" s="45"/>
      <c r="F6" s="46" t="s">
        <v>2</v>
      </c>
      <c r="G6" s="24" t="s">
        <v>56</v>
      </c>
      <c r="H6" s="24"/>
      <c r="I6" s="24" t="s">
        <v>57</v>
      </c>
      <c r="J6" s="47" t="s">
        <v>67</v>
      </c>
      <c r="K6" s="25"/>
      <c r="L6" s="25" t="s">
        <v>2</v>
      </c>
      <c r="M6" s="25"/>
      <c r="N6" s="24" t="s">
        <v>56</v>
      </c>
      <c r="O6" s="92"/>
      <c r="P6" s="48"/>
    </row>
    <row r="7" spans="1:28" s="12" customFormat="1" ht="24.2" customHeight="1" x14ac:dyDescent="0.2">
      <c r="A7" s="87"/>
      <c r="B7" s="26" t="s">
        <v>58</v>
      </c>
      <c r="C7" s="26" t="s">
        <v>23</v>
      </c>
      <c r="D7" s="26" t="s">
        <v>24</v>
      </c>
      <c r="E7" s="30"/>
      <c r="F7" s="49" t="s">
        <v>0</v>
      </c>
      <c r="G7" s="2" t="s">
        <v>59</v>
      </c>
      <c r="H7" s="2"/>
      <c r="I7" s="2" t="s">
        <v>60</v>
      </c>
      <c r="J7" s="31" t="s">
        <v>61</v>
      </c>
      <c r="K7" s="50"/>
      <c r="L7" s="1" t="s">
        <v>0</v>
      </c>
      <c r="M7" s="1"/>
      <c r="N7" s="1" t="s">
        <v>59</v>
      </c>
      <c r="O7" s="93"/>
      <c r="P7" s="48"/>
      <c r="Q7" s="34"/>
      <c r="R7" s="34"/>
      <c r="S7" s="34"/>
    </row>
    <row r="8" spans="1:28" s="11" customFormat="1" ht="18" customHeight="1" x14ac:dyDescent="0.2">
      <c r="A8" s="37" t="s">
        <v>3</v>
      </c>
      <c r="B8" s="61">
        <f>SUM(C8:E8)</f>
        <v>87788</v>
      </c>
      <c r="C8" s="62">
        <f>C9+C10</f>
        <v>44919</v>
      </c>
      <c r="D8" s="62">
        <f>D9+D10</f>
        <v>42869</v>
      </c>
      <c r="E8" s="62"/>
      <c r="F8" s="63">
        <f t="shared" ref="F8:F10" si="0">SUM(G8:I8)</f>
        <v>8957</v>
      </c>
      <c r="G8" s="62">
        <f>SUM(G9:G10)</f>
        <v>7989</v>
      </c>
      <c r="H8" s="64">
        <f t="shared" ref="H8" si="1">SUM(H9:H10)</f>
        <v>0</v>
      </c>
      <c r="I8" s="62">
        <f>SUM(I9:I10)</f>
        <v>968</v>
      </c>
      <c r="J8" s="65">
        <f>I8/F8*100</f>
        <v>10.807189907335045</v>
      </c>
      <c r="K8" s="64"/>
      <c r="L8" s="66">
        <f>B8/F8</f>
        <v>9.8010494585240586</v>
      </c>
      <c r="M8" s="66"/>
      <c r="N8" s="66">
        <f>B8/G8</f>
        <v>10.988609337839529</v>
      </c>
      <c r="O8" s="51" t="s">
        <v>4</v>
      </c>
      <c r="P8" s="40"/>
      <c r="Q8" s="34"/>
      <c r="R8" s="34"/>
      <c r="S8" s="34"/>
    </row>
    <row r="9" spans="1:28" s="11" customFormat="1" ht="18" customHeight="1" x14ac:dyDescent="0.25">
      <c r="A9" s="37" t="s">
        <v>5</v>
      </c>
      <c r="B9" s="61">
        <f>SUM(C9:E9)</f>
        <v>31649</v>
      </c>
      <c r="C9" s="61">
        <v>15859</v>
      </c>
      <c r="D9" s="61">
        <v>15790</v>
      </c>
      <c r="E9" s="62"/>
      <c r="F9" s="63">
        <f>SUM(G9:I9)</f>
        <v>2371</v>
      </c>
      <c r="G9" s="68">
        <v>2316</v>
      </c>
      <c r="H9" s="61"/>
      <c r="I9" s="68">
        <v>55</v>
      </c>
      <c r="J9" s="65">
        <f>I9/F9*100</f>
        <v>2.3196963306621678</v>
      </c>
      <c r="K9" s="64"/>
      <c r="L9" s="66">
        <f t="shared" ref="L9:L30" si="2">B9/F9</f>
        <v>13.348376212568537</v>
      </c>
      <c r="M9" s="66"/>
      <c r="N9" s="66">
        <f>B9/G9</f>
        <v>13.665371329879102</v>
      </c>
      <c r="O9" s="51" t="s">
        <v>6</v>
      </c>
      <c r="P9" s="29"/>
      <c r="S9" s="34"/>
    </row>
    <row r="10" spans="1:28" s="11" customFormat="1" ht="18" customHeight="1" x14ac:dyDescent="0.25">
      <c r="A10" s="37" t="s">
        <v>7</v>
      </c>
      <c r="B10" s="61">
        <f>SUM(C10:E10)</f>
        <v>56139</v>
      </c>
      <c r="C10" s="62">
        <f>SUM(C11:C30)</f>
        <v>29060</v>
      </c>
      <c r="D10" s="62">
        <f>SUM(D11:D30)</f>
        <v>27079</v>
      </c>
      <c r="E10" s="62"/>
      <c r="F10" s="63">
        <f t="shared" si="0"/>
        <v>6586</v>
      </c>
      <c r="G10" s="62">
        <f>SUM(G11:G30)</f>
        <v>5673</v>
      </c>
      <c r="H10" s="64"/>
      <c r="I10" s="62">
        <f>SUM(I11:I30)</f>
        <v>913</v>
      </c>
      <c r="J10" s="65">
        <f t="shared" ref="J10:J30" si="3">I10/F10*100</f>
        <v>13.86273914363802</v>
      </c>
      <c r="K10" s="64"/>
      <c r="L10" s="66">
        <f t="shared" si="2"/>
        <v>8.5239902824172482</v>
      </c>
      <c r="M10" s="66"/>
      <c r="N10" s="66">
        <f t="shared" ref="N10:N30" si="4">B10/G10</f>
        <v>9.8958223162347956</v>
      </c>
      <c r="O10" s="51" t="s">
        <v>8</v>
      </c>
      <c r="P10" s="29"/>
      <c r="Q10" s="35"/>
      <c r="R10" s="35"/>
      <c r="S10" s="34"/>
    </row>
    <row r="11" spans="1:28" s="11" customFormat="1" ht="18" customHeight="1" x14ac:dyDescent="0.25">
      <c r="A11" s="41" t="s">
        <v>62</v>
      </c>
      <c r="B11" s="61">
        <f>SUM(C11:E11)</f>
        <v>3584</v>
      </c>
      <c r="C11" s="67">
        <v>1838</v>
      </c>
      <c r="D11" s="67">
        <v>1746</v>
      </c>
      <c r="E11" s="69"/>
      <c r="F11" s="63">
        <f t="shared" ref="F11:F30" si="5">SUM(G11:I11)</f>
        <v>450</v>
      </c>
      <c r="G11" s="70">
        <v>376</v>
      </c>
      <c r="H11" s="67"/>
      <c r="I11" s="70">
        <v>74</v>
      </c>
      <c r="J11" s="71">
        <f t="shared" si="3"/>
        <v>16.444444444444446</v>
      </c>
      <c r="K11" s="72"/>
      <c r="L11" s="73">
        <f t="shared" si="2"/>
        <v>7.9644444444444442</v>
      </c>
      <c r="M11" s="73"/>
      <c r="N11" s="73">
        <f t="shared" si="4"/>
        <v>9.5319148936170208</v>
      </c>
      <c r="O11" s="39" t="s">
        <v>9</v>
      </c>
      <c r="P11" s="40"/>
      <c r="S11" s="34"/>
    </row>
    <row r="12" spans="1:28" s="11" customFormat="1" ht="18" customHeight="1" x14ac:dyDescent="0.25">
      <c r="A12" s="41" t="s">
        <v>63</v>
      </c>
      <c r="B12" s="61">
        <f t="shared" ref="B12:B20" si="6">SUM(C12:E12)</f>
        <v>5625</v>
      </c>
      <c r="C12" s="67">
        <v>2927</v>
      </c>
      <c r="D12" s="67">
        <v>2698</v>
      </c>
      <c r="E12" s="69"/>
      <c r="F12" s="63">
        <f t="shared" si="5"/>
        <v>558</v>
      </c>
      <c r="G12" s="70">
        <v>478</v>
      </c>
      <c r="H12" s="67"/>
      <c r="I12" s="70">
        <v>80</v>
      </c>
      <c r="J12" s="71">
        <f t="shared" si="3"/>
        <v>14.336917562724013</v>
      </c>
      <c r="K12" s="72"/>
      <c r="L12" s="73">
        <f t="shared" si="2"/>
        <v>10.080645161290322</v>
      </c>
      <c r="M12" s="73"/>
      <c r="N12" s="73">
        <f t="shared" si="4"/>
        <v>11.767782426778243</v>
      </c>
      <c r="O12" s="39" t="s">
        <v>10</v>
      </c>
      <c r="P12" s="40"/>
      <c r="S12" s="34"/>
    </row>
    <row r="13" spans="1:28" s="11" customFormat="1" ht="18" customHeight="1" x14ac:dyDescent="0.25">
      <c r="A13" s="41" t="s">
        <v>64</v>
      </c>
      <c r="B13" s="61">
        <f t="shared" si="6"/>
        <v>3680</v>
      </c>
      <c r="C13" s="67">
        <v>1920</v>
      </c>
      <c r="D13" s="67">
        <v>1760</v>
      </c>
      <c r="E13" s="69"/>
      <c r="F13" s="63">
        <f t="shared" si="5"/>
        <v>422</v>
      </c>
      <c r="G13" s="70">
        <v>367</v>
      </c>
      <c r="H13" s="67"/>
      <c r="I13" s="70">
        <v>55</v>
      </c>
      <c r="J13" s="71">
        <f t="shared" si="3"/>
        <v>13.033175355450238</v>
      </c>
      <c r="K13" s="72"/>
      <c r="L13" s="73">
        <f t="shared" si="2"/>
        <v>8.7203791469194307</v>
      </c>
      <c r="M13" s="73"/>
      <c r="N13" s="73">
        <f t="shared" si="4"/>
        <v>10.02724795640327</v>
      </c>
      <c r="O13" s="39" t="s">
        <v>11</v>
      </c>
      <c r="P13" s="40"/>
      <c r="S13" s="34"/>
    </row>
    <row r="14" spans="1:28" s="11" customFormat="1" ht="18" customHeight="1" x14ac:dyDescent="0.25">
      <c r="A14" s="41" t="s">
        <v>45</v>
      </c>
      <c r="B14" s="61">
        <f t="shared" si="6"/>
        <v>2967</v>
      </c>
      <c r="C14" s="67">
        <v>1528</v>
      </c>
      <c r="D14" s="67">
        <v>1439</v>
      </c>
      <c r="E14" s="69"/>
      <c r="F14" s="63">
        <f t="shared" si="5"/>
        <v>375</v>
      </c>
      <c r="G14" s="70">
        <v>345</v>
      </c>
      <c r="H14" s="67"/>
      <c r="I14" s="70">
        <v>30</v>
      </c>
      <c r="J14" s="71">
        <f t="shared" si="3"/>
        <v>8</v>
      </c>
      <c r="K14" s="72"/>
      <c r="L14" s="73">
        <f t="shared" si="2"/>
        <v>7.9119999999999999</v>
      </c>
      <c r="M14" s="73"/>
      <c r="N14" s="73">
        <f t="shared" si="4"/>
        <v>8.6</v>
      </c>
      <c r="O14" s="39" t="s">
        <v>12</v>
      </c>
      <c r="P14" s="40"/>
      <c r="S14" s="34"/>
    </row>
    <row r="15" spans="1:28" s="11" customFormat="1" ht="18" customHeight="1" x14ac:dyDescent="0.25">
      <c r="A15" s="41" t="s">
        <v>65</v>
      </c>
      <c r="B15" s="61">
        <f t="shared" si="6"/>
        <v>4704</v>
      </c>
      <c r="C15" s="67">
        <v>2450</v>
      </c>
      <c r="D15" s="67">
        <v>2254</v>
      </c>
      <c r="E15" s="69"/>
      <c r="F15" s="63">
        <f t="shared" si="5"/>
        <v>602</v>
      </c>
      <c r="G15" s="70">
        <v>524</v>
      </c>
      <c r="H15" s="67"/>
      <c r="I15" s="70">
        <v>78</v>
      </c>
      <c r="J15" s="71">
        <f t="shared" si="3"/>
        <v>12.956810631229235</v>
      </c>
      <c r="K15" s="72"/>
      <c r="L15" s="73">
        <f t="shared" si="2"/>
        <v>7.8139534883720927</v>
      </c>
      <c r="M15" s="73"/>
      <c r="N15" s="73">
        <f t="shared" si="4"/>
        <v>8.9770992366412212</v>
      </c>
      <c r="O15" s="39" t="s">
        <v>13</v>
      </c>
      <c r="P15" s="40"/>
      <c r="S15" s="36"/>
    </row>
    <row r="16" spans="1:28" s="11" customFormat="1" ht="18" customHeight="1" x14ac:dyDescent="0.25">
      <c r="A16" s="41" t="s">
        <v>14</v>
      </c>
      <c r="B16" s="61">
        <f t="shared" si="6"/>
        <v>2614</v>
      </c>
      <c r="C16" s="67">
        <v>1385</v>
      </c>
      <c r="D16" s="67">
        <v>1229</v>
      </c>
      <c r="E16" s="69"/>
      <c r="F16" s="63">
        <f t="shared" si="5"/>
        <v>314</v>
      </c>
      <c r="G16" s="70">
        <v>276</v>
      </c>
      <c r="H16" s="67"/>
      <c r="I16" s="70">
        <v>38</v>
      </c>
      <c r="J16" s="71">
        <f t="shared" si="3"/>
        <v>12.101910828025478</v>
      </c>
      <c r="K16" s="72"/>
      <c r="L16" s="73">
        <f t="shared" si="2"/>
        <v>8.3248407643312099</v>
      </c>
      <c r="M16" s="73"/>
      <c r="N16" s="73">
        <f t="shared" si="4"/>
        <v>9.4710144927536231</v>
      </c>
      <c r="O16" s="39" t="s">
        <v>15</v>
      </c>
      <c r="P16" s="40"/>
      <c r="S16" s="36"/>
    </row>
    <row r="17" spans="1:20" s="11" customFormat="1" ht="18" customHeight="1" x14ac:dyDescent="0.25">
      <c r="A17" s="41" t="s">
        <v>17</v>
      </c>
      <c r="B17" s="61">
        <f t="shared" si="6"/>
        <v>2092</v>
      </c>
      <c r="C17" s="67">
        <v>1043</v>
      </c>
      <c r="D17" s="67">
        <v>1049</v>
      </c>
      <c r="E17" s="69"/>
      <c r="F17" s="63">
        <f t="shared" si="5"/>
        <v>213</v>
      </c>
      <c r="G17" s="74">
        <v>182</v>
      </c>
      <c r="H17" s="67"/>
      <c r="I17" s="74">
        <v>31</v>
      </c>
      <c r="J17" s="71">
        <f t="shared" si="3"/>
        <v>14.553990610328638</v>
      </c>
      <c r="K17" s="72"/>
      <c r="L17" s="73">
        <f t="shared" si="2"/>
        <v>9.8215962441314559</v>
      </c>
      <c r="M17" s="73"/>
      <c r="N17" s="73">
        <f t="shared" si="4"/>
        <v>11.494505494505495</v>
      </c>
      <c r="O17" s="39" t="s">
        <v>18</v>
      </c>
      <c r="P17" s="40"/>
      <c r="S17" s="13"/>
    </row>
    <row r="18" spans="1:20" s="11" customFormat="1" ht="18" customHeight="1" x14ac:dyDescent="0.25">
      <c r="A18" s="41" t="s">
        <v>21</v>
      </c>
      <c r="B18" s="61">
        <f t="shared" si="6"/>
        <v>2791</v>
      </c>
      <c r="C18" s="67">
        <v>1470</v>
      </c>
      <c r="D18" s="67">
        <v>1321</v>
      </c>
      <c r="E18" s="69"/>
      <c r="F18" s="63">
        <f t="shared" si="5"/>
        <v>291</v>
      </c>
      <c r="G18" s="74">
        <v>267</v>
      </c>
      <c r="H18" s="67"/>
      <c r="I18" s="74">
        <v>24</v>
      </c>
      <c r="J18" s="71">
        <f t="shared" si="3"/>
        <v>8.2474226804123703</v>
      </c>
      <c r="K18" s="72"/>
      <c r="L18" s="73">
        <f t="shared" si="2"/>
        <v>9.5910652920962196</v>
      </c>
      <c r="M18" s="73"/>
      <c r="N18" s="73">
        <f t="shared" si="4"/>
        <v>10.453183520599252</v>
      </c>
      <c r="O18" s="39" t="s">
        <v>22</v>
      </c>
      <c r="P18" s="40"/>
      <c r="S18" s="13"/>
    </row>
    <row r="19" spans="1:20" s="11" customFormat="1" ht="18" customHeight="1" x14ac:dyDescent="0.25">
      <c r="A19" s="41" t="s">
        <v>25</v>
      </c>
      <c r="B19" s="61">
        <f t="shared" si="6"/>
        <v>1681</v>
      </c>
      <c r="C19" s="67">
        <v>872</v>
      </c>
      <c r="D19" s="67">
        <v>809</v>
      </c>
      <c r="E19" s="69"/>
      <c r="F19" s="63">
        <f t="shared" si="5"/>
        <v>211</v>
      </c>
      <c r="G19" s="74">
        <v>196</v>
      </c>
      <c r="H19" s="67"/>
      <c r="I19" s="74">
        <v>15</v>
      </c>
      <c r="J19" s="71">
        <f t="shared" si="3"/>
        <v>7.109004739336493</v>
      </c>
      <c r="K19" s="72"/>
      <c r="L19" s="73">
        <f t="shared" si="2"/>
        <v>7.9668246445497628</v>
      </c>
      <c r="M19" s="73"/>
      <c r="N19" s="73">
        <f t="shared" si="4"/>
        <v>8.5765306122448983</v>
      </c>
      <c r="O19" s="39" t="s">
        <v>26</v>
      </c>
      <c r="P19" s="40"/>
      <c r="S19" s="13"/>
    </row>
    <row r="20" spans="1:20" s="11" customFormat="1" ht="18" customHeight="1" x14ac:dyDescent="0.25">
      <c r="A20" s="41" t="s">
        <v>27</v>
      </c>
      <c r="B20" s="61">
        <f t="shared" si="6"/>
        <v>2130</v>
      </c>
      <c r="C20" s="67">
        <v>1112</v>
      </c>
      <c r="D20" s="67">
        <v>1018</v>
      </c>
      <c r="E20" s="69"/>
      <c r="F20" s="63">
        <f t="shared" si="5"/>
        <v>279</v>
      </c>
      <c r="G20" s="74">
        <v>244</v>
      </c>
      <c r="H20" s="67"/>
      <c r="I20" s="74">
        <v>35</v>
      </c>
      <c r="J20" s="71">
        <f t="shared" si="3"/>
        <v>12.544802867383511</v>
      </c>
      <c r="K20" s="72"/>
      <c r="L20" s="73">
        <f t="shared" si="2"/>
        <v>7.634408602150538</v>
      </c>
      <c r="M20" s="73"/>
      <c r="N20" s="73">
        <f t="shared" si="4"/>
        <v>8.7295081967213122</v>
      </c>
      <c r="O20" s="39" t="s">
        <v>28</v>
      </c>
      <c r="P20" s="40"/>
      <c r="S20" s="13"/>
    </row>
    <row r="21" spans="1:20" s="11" customFormat="1" ht="18" customHeight="1" x14ac:dyDescent="0.25">
      <c r="A21" s="41" t="s">
        <v>29</v>
      </c>
      <c r="B21" s="61">
        <f>SUM(C21:E21)</f>
        <v>347</v>
      </c>
      <c r="C21" s="67">
        <v>177</v>
      </c>
      <c r="D21" s="67">
        <v>170</v>
      </c>
      <c r="E21" s="69"/>
      <c r="F21" s="63">
        <f t="shared" si="5"/>
        <v>70</v>
      </c>
      <c r="G21" s="74">
        <v>64</v>
      </c>
      <c r="H21" s="67"/>
      <c r="I21" s="74">
        <v>6</v>
      </c>
      <c r="J21" s="71">
        <f t="shared" si="3"/>
        <v>8.5714285714285712</v>
      </c>
      <c r="K21" s="72"/>
      <c r="L21" s="73">
        <f t="shared" si="2"/>
        <v>4.9571428571428573</v>
      </c>
      <c r="M21" s="73"/>
      <c r="N21" s="73">
        <f t="shared" si="4"/>
        <v>5.421875</v>
      </c>
      <c r="O21" s="39" t="s">
        <v>30</v>
      </c>
      <c r="P21" s="40"/>
      <c r="S21" s="13"/>
    </row>
    <row r="22" spans="1:20" s="14" customFormat="1" ht="18" customHeight="1" x14ac:dyDescent="0.25">
      <c r="A22" s="41" t="s">
        <v>31</v>
      </c>
      <c r="B22" s="61">
        <f t="shared" ref="B22:B28" si="7">SUM(C22:E22)</f>
        <v>1217</v>
      </c>
      <c r="C22" s="67">
        <v>627</v>
      </c>
      <c r="D22" s="67">
        <v>590</v>
      </c>
      <c r="E22" s="69"/>
      <c r="F22" s="63">
        <f t="shared" si="5"/>
        <v>175</v>
      </c>
      <c r="G22" s="74">
        <v>168</v>
      </c>
      <c r="H22" s="67"/>
      <c r="I22" s="74">
        <v>7</v>
      </c>
      <c r="J22" s="71">
        <f t="shared" si="3"/>
        <v>4</v>
      </c>
      <c r="K22" s="72"/>
      <c r="L22" s="73">
        <f t="shared" si="2"/>
        <v>6.9542857142857146</v>
      </c>
      <c r="M22" s="73"/>
      <c r="N22" s="73">
        <f t="shared" si="4"/>
        <v>7.2440476190476186</v>
      </c>
      <c r="O22" s="39" t="s">
        <v>32</v>
      </c>
      <c r="P22" s="40"/>
      <c r="S22" s="13"/>
      <c r="T22" s="11"/>
    </row>
    <row r="23" spans="1:20" s="14" customFormat="1" ht="18" customHeight="1" x14ac:dyDescent="0.25">
      <c r="A23" s="41" t="s">
        <v>33</v>
      </c>
      <c r="B23" s="61">
        <f t="shared" si="7"/>
        <v>1421</v>
      </c>
      <c r="C23" s="67">
        <v>732</v>
      </c>
      <c r="D23" s="67">
        <v>689</v>
      </c>
      <c r="E23" s="69"/>
      <c r="F23" s="63">
        <f t="shared" si="5"/>
        <v>174</v>
      </c>
      <c r="G23" s="74">
        <v>157</v>
      </c>
      <c r="H23" s="67"/>
      <c r="I23" s="74">
        <v>17</v>
      </c>
      <c r="J23" s="71">
        <f t="shared" si="3"/>
        <v>9.7701149425287355</v>
      </c>
      <c r="K23" s="72"/>
      <c r="L23" s="73">
        <f t="shared" si="2"/>
        <v>8.1666666666666661</v>
      </c>
      <c r="M23" s="73"/>
      <c r="N23" s="73">
        <f t="shared" si="4"/>
        <v>9.0509554140127388</v>
      </c>
      <c r="O23" s="39" t="s">
        <v>34</v>
      </c>
      <c r="P23" s="40" t="s">
        <v>16</v>
      </c>
      <c r="S23" s="13"/>
      <c r="T23" s="11"/>
    </row>
    <row r="24" spans="1:20" s="14" customFormat="1" ht="18" customHeight="1" x14ac:dyDescent="0.25">
      <c r="A24" s="41" t="s">
        <v>35</v>
      </c>
      <c r="B24" s="61">
        <f t="shared" si="7"/>
        <v>1697</v>
      </c>
      <c r="C24" s="67">
        <v>863</v>
      </c>
      <c r="D24" s="67">
        <v>834</v>
      </c>
      <c r="E24" s="69"/>
      <c r="F24" s="63">
        <f t="shared" si="5"/>
        <v>191</v>
      </c>
      <c r="G24" s="74">
        <v>181</v>
      </c>
      <c r="H24" s="67"/>
      <c r="I24" s="74">
        <v>10</v>
      </c>
      <c r="J24" s="71">
        <f t="shared" si="3"/>
        <v>5.2356020942408374</v>
      </c>
      <c r="K24" s="72"/>
      <c r="L24" s="73">
        <f t="shared" si="2"/>
        <v>8.8848167539267013</v>
      </c>
      <c r="M24" s="73"/>
      <c r="N24" s="73">
        <f t="shared" si="4"/>
        <v>9.375690607734807</v>
      </c>
      <c r="O24" s="39" t="s">
        <v>36</v>
      </c>
      <c r="P24" s="40"/>
      <c r="S24" s="13"/>
      <c r="T24" s="11"/>
    </row>
    <row r="25" spans="1:20" s="14" customFormat="1" ht="18" customHeight="1" x14ac:dyDescent="0.25">
      <c r="A25" s="41" t="s">
        <v>37</v>
      </c>
      <c r="B25" s="61">
        <f t="shared" si="7"/>
        <v>2547</v>
      </c>
      <c r="C25" s="67">
        <v>1321</v>
      </c>
      <c r="D25" s="67">
        <v>1226</v>
      </c>
      <c r="E25" s="69"/>
      <c r="F25" s="63">
        <f t="shared" si="5"/>
        <v>349</v>
      </c>
      <c r="G25" s="74">
        <v>310</v>
      </c>
      <c r="H25" s="67"/>
      <c r="I25" s="74">
        <v>39</v>
      </c>
      <c r="J25" s="71">
        <f t="shared" si="3"/>
        <v>11.174785100286533</v>
      </c>
      <c r="K25" s="72"/>
      <c r="L25" s="73">
        <f t="shared" si="2"/>
        <v>7.2979942693409745</v>
      </c>
      <c r="M25" s="73"/>
      <c r="N25" s="73">
        <f t="shared" si="4"/>
        <v>8.2161290322580651</v>
      </c>
      <c r="O25" s="39" t="s">
        <v>38</v>
      </c>
      <c r="P25" s="40"/>
      <c r="S25" s="13"/>
      <c r="T25" s="11"/>
    </row>
    <row r="26" spans="1:20" s="14" customFormat="1" ht="18" customHeight="1" x14ac:dyDescent="0.25">
      <c r="A26" s="41" t="s">
        <v>18</v>
      </c>
      <c r="B26" s="61">
        <f t="shared" si="7"/>
        <v>3527</v>
      </c>
      <c r="C26" s="67">
        <v>1821</v>
      </c>
      <c r="D26" s="67">
        <v>1706</v>
      </c>
      <c r="E26" s="69"/>
      <c r="F26" s="63">
        <f t="shared" si="5"/>
        <v>395</v>
      </c>
      <c r="G26" s="74">
        <v>370</v>
      </c>
      <c r="H26" s="67"/>
      <c r="I26" s="74">
        <v>25</v>
      </c>
      <c r="J26" s="71">
        <f t="shared" si="3"/>
        <v>6.3291139240506329</v>
      </c>
      <c r="K26" s="72"/>
      <c r="L26" s="73">
        <f t="shared" si="2"/>
        <v>8.9291139240506325</v>
      </c>
      <c r="M26" s="73"/>
      <c r="N26" s="73">
        <f t="shared" si="4"/>
        <v>9.532432432432433</v>
      </c>
      <c r="O26" s="39" t="s">
        <v>39</v>
      </c>
      <c r="P26" s="40"/>
      <c r="S26" s="13"/>
      <c r="T26" s="11"/>
    </row>
    <row r="27" spans="1:20" s="14" customFormat="1" ht="18" customHeight="1" x14ac:dyDescent="0.25">
      <c r="A27" s="41" t="s">
        <v>40</v>
      </c>
      <c r="B27" s="61">
        <f t="shared" si="7"/>
        <v>2242</v>
      </c>
      <c r="C27" s="67">
        <v>1139</v>
      </c>
      <c r="D27" s="67">
        <v>1103</v>
      </c>
      <c r="E27" s="69"/>
      <c r="F27" s="63">
        <f t="shared" si="5"/>
        <v>284</v>
      </c>
      <c r="G27" s="74">
        <v>206</v>
      </c>
      <c r="H27" s="67"/>
      <c r="I27" s="74">
        <v>78</v>
      </c>
      <c r="J27" s="71">
        <f t="shared" si="3"/>
        <v>27.464788732394368</v>
      </c>
      <c r="K27" s="72"/>
      <c r="L27" s="73">
        <f t="shared" si="2"/>
        <v>7.894366197183099</v>
      </c>
      <c r="M27" s="73"/>
      <c r="N27" s="73">
        <f t="shared" si="4"/>
        <v>10.883495145631068</v>
      </c>
      <c r="O27" s="39" t="s">
        <v>41</v>
      </c>
      <c r="P27" s="40"/>
      <c r="S27" s="13"/>
      <c r="T27" s="11"/>
    </row>
    <row r="28" spans="1:20" s="14" customFormat="1" ht="18" customHeight="1" x14ac:dyDescent="0.25">
      <c r="A28" s="41" t="s">
        <v>42</v>
      </c>
      <c r="B28" s="61">
        <f t="shared" si="7"/>
        <v>3197</v>
      </c>
      <c r="C28" s="67">
        <v>1678</v>
      </c>
      <c r="D28" s="67">
        <v>1519</v>
      </c>
      <c r="E28" s="69"/>
      <c r="F28" s="63">
        <f t="shared" si="5"/>
        <v>447</v>
      </c>
      <c r="G28" s="74">
        <v>331</v>
      </c>
      <c r="H28" s="67"/>
      <c r="I28" s="74">
        <v>116</v>
      </c>
      <c r="J28" s="71">
        <f t="shared" si="3"/>
        <v>25.950782997762861</v>
      </c>
      <c r="K28" s="72"/>
      <c r="L28" s="73">
        <f t="shared" si="2"/>
        <v>7.1521252796420578</v>
      </c>
      <c r="M28" s="73"/>
      <c r="N28" s="73">
        <f t="shared" si="4"/>
        <v>9.6586102719033224</v>
      </c>
      <c r="O28" s="39" t="s">
        <v>43</v>
      </c>
      <c r="P28" s="40"/>
      <c r="S28" s="13"/>
      <c r="T28" s="11"/>
    </row>
    <row r="29" spans="1:20" s="14" customFormat="1" ht="18" customHeight="1" x14ac:dyDescent="0.25">
      <c r="A29" s="41" t="s">
        <v>44</v>
      </c>
      <c r="B29" s="61">
        <f>SUM(C29:E29)</f>
        <v>2465</v>
      </c>
      <c r="C29" s="67">
        <v>1280</v>
      </c>
      <c r="D29" s="67">
        <v>1185</v>
      </c>
      <c r="E29" s="69"/>
      <c r="F29" s="63">
        <f t="shared" si="5"/>
        <v>204</v>
      </c>
      <c r="G29" s="74">
        <v>120</v>
      </c>
      <c r="H29" s="67"/>
      <c r="I29" s="74">
        <v>84</v>
      </c>
      <c r="J29" s="71">
        <f t="shared" si="3"/>
        <v>41.17647058823529</v>
      </c>
      <c r="K29" s="72"/>
      <c r="L29" s="73">
        <f t="shared" si="2"/>
        <v>12.083333333333334</v>
      </c>
      <c r="M29" s="73"/>
      <c r="N29" s="73">
        <f t="shared" si="4"/>
        <v>20.541666666666668</v>
      </c>
      <c r="O29" s="39" t="s">
        <v>45</v>
      </c>
      <c r="S29" s="13"/>
      <c r="T29" s="11"/>
    </row>
    <row r="30" spans="1:20" s="14" customFormat="1" ht="18" customHeight="1" x14ac:dyDescent="0.25">
      <c r="A30" s="42" t="s">
        <v>11</v>
      </c>
      <c r="B30" s="75">
        <f>SUM(C30:E30)</f>
        <v>5611</v>
      </c>
      <c r="C30" s="76">
        <v>2877</v>
      </c>
      <c r="D30" s="76">
        <v>2734</v>
      </c>
      <c r="E30" s="77"/>
      <c r="F30" s="78">
        <f t="shared" si="5"/>
        <v>582</v>
      </c>
      <c r="G30" s="79">
        <v>511</v>
      </c>
      <c r="H30" s="76"/>
      <c r="I30" s="79">
        <v>71</v>
      </c>
      <c r="J30" s="80">
        <f t="shared" si="3"/>
        <v>12.199312714776632</v>
      </c>
      <c r="K30" s="81"/>
      <c r="L30" s="82">
        <f t="shared" si="2"/>
        <v>9.6408934707903775</v>
      </c>
      <c r="M30" s="82"/>
      <c r="N30" s="82">
        <f t="shared" si="4"/>
        <v>10.980430528375734</v>
      </c>
      <c r="O30" s="43" t="s">
        <v>46</v>
      </c>
      <c r="P30" s="40"/>
      <c r="S30" s="13"/>
      <c r="T30" s="11"/>
    </row>
    <row r="31" spans="1:20" s="14" customFormat="1" ht="17.25" x14ac:dyDescent="0.25">
      <c r="A31" s="60" t="s">
        <v>70</v>
      </c>
      <c r="B31" s="32"/>
      <c r="C31" s="53"/>
      <c r="D31" s="53"/>
      <c r="E31" s="52"/>
      <c r="F31" s="57"/>
      <c r="G31" s="56"/>
      <c r="H31" s="53"/>
      <c r="I31" s="56"/>
      <c r="J31" s="58"/>
      <c r="K31" s="55"/>
      <c r="L31" s="38"/>
      <c r="M31" s="38"/>
      <c r="N31" s="38"/>
      <c r="O31" s="59"/>
      <c r="P31" s="40"/>
      <c r="S31" s="13"/>
      <c r="T31" s="11"/>
    </row>
    <row r="32" spans="1:20" s="14" customFormat="1" ht="14.25" x14ac:dyDescent="0.35">
      <c r="A32" s="3" t="s">
        <v>47</v>
      </c>
      <c r="C32" s="54"/>
      <c r="D32" s="54"/>
      <c r="E32" s="28"/>
      <c r="F32" s="28"/>
      <c r="G32" s="28"/>
      <c r="H32" s="28"/>
      <c r="I32" s="28"/>
      <c r="J32" s="15"/>
      <c r="K32" s="16"/>
      <c r="L32" s="15"/>
      <c r="M32" s="15"/>
      <c r="N32" s="17"/>
      <c r="O32" s="18" t="s">
        <v>48</v>
      </c>
    </row>
    <row r="33" spans="7:14" s="14" customFormat="1" ht="12" x14ac:dyDescent="0.2">
      <c r="J33" s="19"/>
      <c r="L33" s="19"/>
      <c r="M33" s="19"/>
      <c r="N33" s="20"/>
    </row>
    <row r="35" spans="7:14" x14ac:dyDescent="0.2">
      <c r="G35" s="22"/>
    </row>
  </sheetData>
  <mergeCells count="10">
    <mergeCell ref="A1:O1"/>
    <mergeCell ref="A2:O2"/>
    <mergeCell ref="A4:A7"/>
    <mergeCell ref="B4:D4"/>
    <mergeCell ref="F4:J4"/>
    <mergeCell ref="L4:N4"/>
    <mergeCell ref="O4:O7"/>
    <mergeCell ref="B5:D5"/>
    <mergeCell ref="F5:J5"/>
    <mergeCell ref="L5:N5"/>
  </mergeCells>
  <pageMargins left="0.49" right="0.7" top="0.75" bottom="0.75" header="0.3" footer="0.3"/>
  <pageSetup scale="79" orientation="landscape" horizontalDpi="4294967295" verticalDpi="4294967295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7.4</vt:lpstr>
      <vt:lpstr>'7.4'!Print_Area</vt:lpstr>
    </vt:vector>
  </TitlesOfParts>
  <Company>Department of National 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f.shifaza</dc:creator>
  <cp:lastModifiedBy>Fathimath Shifaza</cp:lastModifiedBy>
  <cp:lastPrinted>2017-06-08T07:48:42Z</cp:lastPrinted>
  <dcterms:created xsi:type="dcterms:W3CDTF">2014-03-05T03:36:41Z</dcterms:created>
  <dcterms:modified xsi:type="dcterms:W3CDTF">2017-06-08T07:48:44Z</dcterms:modified>
</cp:coreProperties>
</file>