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Pension\"/>
    </mc:Choice>
  </mc:AlternateContent>
  <xr:revisionPtr revIDLastSave="0" documentId="13_ncr:1_{6C86CF09-A9B0-4B70-9523-8061B142E7BB}" xr6:coauthVersionLast="47" xr6:coauthVersionMax="47" xr10:uidLastSave="{00000000-0000-0000-0000-000000000000}"/>
  <bookViews>
    <workbookView xWindow="-120" yWindow="-120" windowWidth="29040" windowHeight="15720" tabRatio="867" xr2:uid="{00000000-000D-0000-FFFF-FFFF00000000}"/>
  </bookViews>
  <sheets>
    <sheet name="18.23" sheetId="23" r:id="rId1"/>
  </sheets>
  <definedNames>
    <definedName name="_xlnm.Print_Area" localSheetId="0">'18.23'!$A$1:$J$56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0" roundtripDataChecksum="fkOimQmwXAp2X4Idi2I5zrAWog9iQuypB84L36zwUFs="/>
    </ext>
  </extLst>
</workbook>
</file>

<file path=xl/calcChain.xml><?xml version="1.0" encoding="utf-8"?>
<calcChain xmlns="http://schemas.openxmlformats.org/spreadsheetml/2006/main">
  <c r="I8" i="23" l="1"/>
  <c r="F8" i="23"/>
  <c r="F6" i="23" s="1"/>
  <c r="AB38" i="23" s="1"/>
  <c r="E8" i="23"/>
  <c r="E6" i="23" s="1"/>
  <c r="AA38" i="23" s="1"/>
  <c r="D8" i="23"/>
  <c r="D6" i="23" s="1"/>
  <c r="Z38" i="23" s="1"/>
  <c r="C8" i="23"/>
  <c r="C6" i="23" s="1"/>
  <c r="Y38" i="23" s="1"/>
  <c r="I6" i="23"/>
  <c r="AE38" i="23" s="1"/>
  <c r="H6" i="23"/>
  <c r="AD38" i="23" s="1"/>
  <c r="G6" i="23"/>
  <c r="AC38" i="23" s="1"/>
  <c r="B6" i="23"/>
</calcChain>
</file>

<file path=xl/sharedStrings.xml><?xml version="1.0" encoding="utf-8"?>
<sst xmlns="http://schemas.openxmlformats.org/spreadsheetml/2006/main" count="79" uniqueCount="74">
  <si>
    <t>Pharmacies</t>
  </si>
  <si>
    <t>ތަން</t>
  </si>
  <si>
    <t>Locality</t>
  </si>
  <si>
    <t>Republic</t>
  </si>
  <si>
    <t xml:space="preserve">Male' </t>
  </si>
  <si>
    <t>މާލެ</t>
  </si>
  <si>
    <t>Atolls</t>
  </si>
  <si>
    <t>އަތޮޅުތައް</t>
  </si>
  <si>
    <t>North Thiladhunmathi (HA)</t>
  </si>
  <si>
    <t>South Thiladhunmathi (HDh)</t>
  </si>
  <si>
    <t>North Miladhunmadulu (Sh)</t>
  </si>
  <si>
    <t>South Miladhunmadulu (N)</t>
  </si>
  <si>
    <t>North Maalhosmadulu (R)</t>
  </si>
  <si>
    <t>South Maalhosmadulu (B)</t>
  </si>
  <si>
    <t>Faadhippolhu (Lh)</t>
  </si>
  <si>
    <t>N</t>
  </si>
  <si>
    <t>North Ari Atoll (AA)</t>
  </si>
  <si>
    <t>South Ari Atoll (ADh)</t>
  </si>
  <si>
    <t>Felidhu Atoll (V)</t>
  </si>
  <si>
    <t>Mulakatholhu (M)</t>
  </si>
  <si>
    <t>North Nilandhe Atoll (F)</t>
  </si>
  <si>
    <t>South Nilandhe Atoll (Dh)</t>
  </si>
  <si>
    <t>Kolhumadulu (Th)</t>
  </si>
  <si>
    <t>Hadhdhunmathi (L)</t>
  </si>
  <si>
    <t>North Huvadhu Atoll (GA)</t>
  </si>
  <si>
    <t>South Huvadhu Atoll (GDh)</t>
  </si>
  <si>
    <t>Fuvahmulah (Gn)</t>
  </si>
  <si>
    <t>Addu Atoll (S)</t>
  </si>
  <si>
    <t>L</t>
  </si>
  <si>
    <t>S</t>
  </si>
  <si>
    <t>Total Expenditure (MVR)</t>
  </si>
  <si>
    <t>Hospitals</t>
  </si>
  <si>
    <t>Opticals</t>
  </si>
  <si>
    <t>Clinics</t>
  </si>
  <si>
    <t>Emergency Evacuation - Air</t>
  </si>
  <si>
    <t>Emergency Evacuation - Sea</t>
  </si>
  <si>
    <t>ޖުމްލަ ޚަރަދު</t>
  </si>
  <si>
    <t>clwTiPcsoh</t>
  </si>
  <si>
    <t>IswmWf</t>
  </si>
  <si>
    <t>ctwmcdiKegulol</t>
  </si>
  <si>
    <t>ckiniluk</t>
  </si>
  <si>
    <t>ޓިކެޓް ޚަރަދު</t>
  </si>
  <si>
    <t>އިމަޖެންސީ އިވަކުއޭޝަން</t>
  </si>
  <si>
    <t>ރާއްޖެ</t>
  </si>
  <si>
    <t>Note: These expenditures are based on the blocked amount in MVR</t>
  </si>
  <si>
    <t>ތާވަލް 18.23: އިޖްތިމާއީ ރައްކާތެރިކަމުގެ ދަށުން އަތޮޅުތަކުން ދެވޭ ޙިދުމަތްތައް ފޯރުކޮށްދޭ ތަންތަނަށް ކުރެވިފައިވާ ޚަރަދު، 2024</t>
  </si>
  <si>
    <t>Table 18.23 :  EXPENDITURE ON AASANDHA SERVICES BY TYPE OF INSTITUTION AND ATOLL ,  2024</t>
  </si>
  <si>
    <r>
      <t xml:space="preserve">Airfare Tickets </t>
    </r>
    <r>
      <rPr>
        <b/>
        <vertAlign val="superscript"/>
        <sz val="9"/>
        <color theme="1"/>
        <rFont val="Calibri"/>
        <family val="2"/>
        <scheme val="minor"/>
      </rPr>
      <t>1_/</t>
    </r>
  </si>
  <si>
    <t>Emergency Evacuation - Air_/</t>
  </si>
  <si>
    <t>Emergency Evacuation - Sea2_/</t>
  </si>
  <si>
    <t xml:space="preserve">      ah </t>
  </si>
  <si>
    <t>dh</t>
  </si>
  <si>
    <t>n</t>
  </si>
  <si>
    <t>r</t>
  </si>
  <si>
    <t>b</t>
  </si>
  <si>
    <t>Male Atoll (K)</t>
  </si>
  <si>
    <t>k</t>
  </si>
  <si>
    <t>އa</t>
  </si>
  <si>
    <t>da</t>
  </si>
  <si>
    <t>v</t>
  </si>
  <si>
    <t>m</t>
  </si>
  <si>
    <t>f</t>
  </si>
  <si>
    <t>d</t>
  </si>
  <si>
    <t>t</t>
  </si>
  <si>
    <t>l</t>
  </si>
  <si>
    <t>ag</t>
  </si>
  <si>
    <t xml:space="preserve"> dg</t>
  </si>
  <si>
    <t>s</t>
  </si>
  <si>
    <t>Overseas hospitals</t>
  </si>
  <si>
    <t>ރާއްޖޭން ބޭރު ހޮސްޕިޓަލުތައް</t>
  </si>
  <si>
    <r>
      <rPr>
        <i/>
        <vertAlign val="superscript"/>
        <sz val="9"/>
        <color theme="1"/>
        <rFont val="Calibri"/>
        <family val="2"/>
        <scheme val="minor"/>
      </rPr>
      <t>1.</t>
    </r>
    <r>
      <rPr>
        <i/>
        <sz val="9"/>
        <color theme="1"/>
        <rFont val="Calibri"/>
        <family val="2"/>
        <scheme val="minor"/>
      </rPr>
      <t xml:space="preserve"> Type 'Airfare Tickets' is designated for the ticket expenditure on cases referred abroad</t>
    </r>
  </si>
  <si>
    <r>
      <rPr>
        <i/>
        <vertAlign val="superscript"/>
        <sz val="10"/>
        <color theme="1"/>
        <rFont val="Calibri"/>
        <family val="2"/>
        <scheme val="minor"/>
      </rPr>
      <t>2.</t>
    </r>
    <r>
      <rPr>
        <i/>
        <sz val="10"/>
        <color theme="1"/>
        <rFont val="Calibri"/>
        <family val="2"/>
        <scheme val="minor"/>
      </rPr>
      <t>Expenditure aggregated based on Service Provider's geograpical location as specified above</t>
    </r>
  </si>
  <si>
    <t>Source:  Aasandha Pvt Ltd</t>
  </si>
  <si>
    <t xml:space="preserve">Airfare Tickets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</si>
</sst>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6" formatCode="General_)"/>
    <numFmt numFmtId="167" formatCode="_-* #,##0.00_-;\-* #,##0.00_-;_-* &quot;-&quot;??_-;_-@_-"/>
    <numFmt numFmtId="168" formatCode="_-* #,##0_-;\-* #,##0_-;_-* &quot;-&quot;??_-;_-@_-"/>
  </numFmts>
  <fonts count="36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14999847407452621"/>
      <name val="Faruma"/>
    </font>
    <font>
      <b/>
      <sz val="11"/>
      <color theme="1" tint="0.14999847407452621"/>
      <name val="Calibri"/>
      <family val="2"/>
      <scheme val="minor"/>
    </font>
    <font>
      <b/>
      <sz val="10"/>
      <color theme="1"/>
      <name val="Faruma"/>
    </font>
    <font>
      <sz val="9"/>
      <color theme="1"/>
      <name val="Faruma"/>
    </font>
    <font>
      <sz val="10"/>
      <name val="Courier"/>
      <family val="3"/>
    </font>
    <font>
      <b/>
      <sz val="10"/>
      <name val="Faruma"/>
    </font>
    <font>
      <b/>
      <sz val="10"/>
      <color theme="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sz val="10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charset val="1"/>
      <scheme val="minor"/>
    </font>
    <font>
      <b/>
      <sz val="11"/>
      <color theme="1"/>
      <name val="Faruma"/>
    </font>
    <font>
      <sz val="10"/>
      <color theme="1"/>
      <name val="Calibri"/>
      <family val="2"/>
      <charset val="1"/>
      <scheme val="minor"/>
    </font>
    <font>
      <b/>
      <sz val="10"/>
      <name val="A_Randhoo"/>
    </font>
    <font>
      <b/>
      <sz val="10"/>
      <color theme="1"/>
      <name val="Calibri"/>
      <family val="2"/>
      <charset val="1"/>
      <scheme val="minor"/>
    </font>
    <font>
      <b/>
      <sz val="11"/>
      <color rgb="FF000000"/>
      <name val="Calibri"/>
      <family val="2"/>
      <scheme val="minor"/>
    </font>
    <font>
      <i/>
      <sz val="9"/>
      <color theme="1" tint="0.1499984740745262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sz val="10"/>
      <color theme="1" tint="0.14999847407452621"/>
      <name val="A_Funa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 tint="0.14999847407452621"/>
      <name val="Faruma"/>
    </font>
    <font>
      <sz val="9"/>
      <color theme="1"/>
      <name val="Calibri"/>
      <family val="2"/>
      <charset val="1"/>
      <scheme val="minor"/>
    </font>
    <font>
      <i/>
      <vertAlign val="superscript"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3">
    <xf numFmtId="0" fontId="0" fillId="0" borderId="0"/>
    <xf numFmtId="0" fontId="2" fillId="0" borderId="1"/>
    <xf numFmtId="164" fontId="9" fillId="0" borderId="1"/>
    <xf numFmtId="43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0" fontId="3" fillId="0" borderId="1"/>
    <xf numFmtId="0" fontId="1" fillId="0" borderId="1"/>
    <xf numFmtId="0" fontId="1" fillId="0" borderId="1"/>
    <xf numFmtId="0" fontId="1" fillId="0" borderId="1"/>
    <xf numFmtId="0" fontId="3" fillId="0" borderId="1"/>
    <xf numFmtId="0" fontId="3" fillId="0" borderId="1"/>
    <xf numFmtId="0" fontId="1" fillId="0" borderId="1"/>
    <xf numFmtId="0" fontId="1" fillId="0" borderId="1"/>
  </cellStyleXfs>
  <cellXfs count="52">
    <xf numFmtId="0" fontId="0" fillId="0" borderId="0" xfId="0"/>
    <xf numFmtId="166" fontId="17" fillId="2" borderId="1" xfId="2" applyNumberFormat="1" applyFont="1" applyFill="1" applyAlignment="1">
      <alignment horizontal="left" vertical="center"/>
    </xf>
    <xf numFmtId="166" fontId="19" fillId="2" borderId="1" xfId="2" applyNumberFormat="1" applyFont="1" applyFill="1" applyAlignment="1">
      <alignment horizontal="right" vertical="center" wrapText="1"/>
    </xf>
    <xf numFmtId="0" fontId="3" fillId="2" borderId="1" xfId="9" applyFill="1"/>
    <xf numFmtId="0" fontId="3" fillId="2" borderId="1" xfId="9" applyFill="1" applyAlignment="1">
      <alignment horizontal="center" vertical="center"/>
    </xf>
    <xf numFmtId="167" fontId="4" fillId="2" borderId="4" xfId="4" applyNumberFormat="1" applyFont="1" applyFill="1" applyBorder="1" applyAlignment="1">
      <alignment horizontal="right" vertical="center" wrapText="1"/>
    </xf>
    <xf numFmtId="166" fontId="18" fillId="2" borderId="4" xfId="2" applyNumberFormat="1" applyFont="1" applyFill="1" applyBorder="1" applyAlignment="1">
      <alignment horizontal="right" vertical="center" wrapText="1"/>
    </xf>
    <xf numFmtId="167" fontId="4" fillId="2" borderId="4" xfId="4" applyNumberFormat="1" applyFont="1" applyFill="1" applyBorder="1" applyAlignment="1">
      <alignment horizontal="right" vertical="center"/>
    </xf>
    <xf numFmtId="167" fontId="11" fillId="2" borderId="4" xfId="4" applyNumberFormat="1" applyFont="1" applyFill="1" applyBorder="1" applyAlignment="1">
      <alignment horizontal="right" vertical="center" wrapText="1"/>
    </xf>
    <xf numFmtId="166" fontId="10" fillId="2" borderId="2" xfId="2" applyNumberFormat="1" applyFont="1" applyFill="1" applyBorder="1" applyAlignment="1">
      <alignment horizontal="right" vertical="center" wrapText="1"/>
    </xf>
    <xf numFmtId="166" fontId="23" fillId="2" borderId="2" xfId="2" applyNumberFormat="1" applyFont="1" applyFill="1" applyBorder="1" applyAlignment="1">
      <alignment horizontal="right" vertical="center" wrapText="1"/>
    </xf>
    <xf numFmtId="0" fontId="13" fillId="2" borderId="1" xfId="9" applyFont="1" applyFill="1" applyAlignment="1">
      <alignment horizontal="center" vertical="center"/>
    </xf>
    <xf numFmtId="3" fontId="26" fillId="2" borderId="1" xfId="1" applyNumberFormat="1" applyFont="1" applyFill="1" applyAlignment="1">
      <alignment vertical="center"/>
    </xf>
    <xf numFmtId="168" fontId="24" fillId="2" borderId="1" xfId="9" applyNumberFormat="1" applyFont="1" applyFill="1" applyAlignment="1">
      <alignment horizontal="left" vertical="center"/>
    </xf>
    <xf numFmtId="164" fontId="20" fillId="2" borderId="1" xfId="4" applyNumberFormat="1" applyFont="1" applyFill="1" applyBorder="1" applyAlignment="1">
      <alignment horizontal="right" vertical="center"/>
    </xf>
    <xf numFmtId="3" fontId="6" fillId="2" borderId="1" xfId="1" applyNumberFormat="1" applyFont="1" applyFill="1" applyAlignment="1">
      <alignment horizontal="center" vertical="top" wrapText="1"/>
    </xf>
    <xf numFmtId="0" fontId="7" fillId="2" borderId="1" xfId="9" applyFont="1" applyFill="1" applyAlignment="1">
      <alignment horizontal="right" vertical="center" indent="3"/>
    </xf>
    <xf numFmtId="168" fontId="13" fillId="2" borderId="1" xfId="9" applyNumberFormat="1" applyFont="1" applyFill="1" applyAlignment="1">
      <alignment horizontal="center" vertical="center"/>
    </xf>
    <xf numFmtId="168" fontId="12" fillId="2" borderId="1" xfId="4" applyNumberFormat="1" applyFont="1" applyFill="1" applyBorder="1" applyAlignment="1"/>
    <xf numFmtId="0" fontId="13" fillId="2" borderId="1" xfId="9" applyFont="1" applyFill="1"/>
    <xf numFmtId="168" fontId="14" fillId="2" borderId="1" xfId="4" applyNumberFormat="1" applyFont="1" applyFill="1" applyBorder="1" applyAlignment="1"/>
    <xf numFmtId="3" fontId="28" fillId="2" borderId="1" xfId="1" applyNumberFormat="1" applyFont="1" applyFill="1" applyAlignment="1">
      <alignment horizontal="right" vertical="center" indent="3"/>
    </xf>
    <xf numFmtId="167" fontId="4" fillId="2" borderId="1" xfId="9" applyNumberFormat="1" applyFont="1" applyFill="1" applyAlignment="1">
      <alignment horizontal="right"/>
    </xf>
    <xf numFmtId="0" fontId="29" fillId="2" borderId="1" xfId="9" applyFont="1" applyFill="1"/>
    <xf numFmtId="168" fontId="22" fillId="2" borderId="1" xfId="4" applyNumberFormat="1" applyFont="1" applyFill="1" applyBorder="1" applyAlignment="1"/>
    <xf numFmtId="167" fontId="30" fillId="2" borderId="1" xfId="4" applyNumberFormat="1" applyFont="1" applyFill="1" applyBorder="1" applyAlignment="1">
      <alignment horizontal="right" vertical="center" wrapText="1"/>
    </xf>
    <xf numFmtId="167" fontId="30" fillId="2" borderId="1" xfId="4" applyNumberFormat="1" applyFont="1" applyFill="1" applyBorder="1" applyAlignment="1">
      <alignment horizontal="right" vertical="center"/>
    </xf>
    <xf numFmtId="168" fontId="30" fillId="2" borderId="1" xfId="4" applyNumberFormat="1" applyFont="1" applyFill="1" applyBorder="1" applyAlignment="1">
      <alignment horizontal="center" vertical="center"/>
    </xf>
    <xf numFmtId="168" fontId="30" fillId="2" borderId="1" xfId="4" applyNumberFormat="1" applyFont="1" applyFill="1" applyBorder="1" applyAlignment="1">
      <alignment horizontal="right" vertical="center"/>
    </xf>
    <xf numFmtId="168" fontId="29" fillId="2" borderId="1" xfId="4" applyNumberFormat="1" applyFont="1" applyFill="1" applyBorder="1"/>
    <xf numFmtId="168" fontId="3" fillId="2" borderId="1" xfId="9" applyNumberFormat="1" applyFill="1"/>
    <xf numFmtId="168" fontId="14" fillId="2" borderId="2" xfId="4" applyNumberFormat="1" applyFont="1" applyFill="1" applyBorder="1" applyAlignment="1"/>
    <xf numFmtId="3" fontId="31" fillId="2" borderId="2" xfId="1" applyNumberFormat="1" applyFont="1" applyFill="1" applyBorder="1" applyAlignment="1">
      <alignment horizontal="right" vertical="center"/>
    </xf>
    <xf numFmtId="0" fontId="32" fillId="2" borderId="1" xfId="9" applyFont="1" applyFill="1" applyAlignment="1">
      <alignment vertical="center"/>
    </xf>
    <xf numFmtId="3" fontId="31" fillId="2" borderId="1" xfId="1" applyNumberFormat="1" applyFont="1" applyFill="1" applyAlignment="1">
      <alignment horizontal="right" vertical="center"/>
    </xf>
    <xf numFmtId="0" fontId="16" fillId="2" borderId="1" xfId="9" applyFont="1" applyFill="1" applyAlignment="1">
      <alignment vertical="center"/>
    </xf>
    <xf numFmtId="0" fontId="8" fillId="2" borderId="1" xfId="9" applyFont="1" applyFill="1" applyAlignment="1">
      <alignment vertical="center"/>
    </xf>
    <xf numFmtId="0" fontId="34" fillId="2" borderId="1" xfId="9" applyFont="1" applyFill="1" applyAlignment="1">
      <alignment vertical="center"/>
    </xf>
    <xf numFmtId="167" fontId="0" fillId="2" borderId="1" xfId="4" applyNumberFormat="1" applyFont="1" applyFill="1"/>
    <xf numFmtId="167" fontId="0" fillId="2" borderId="1" xfId="4" applyNumberFormat="1" applyFont="1" applyFill="1" applyAlignment="1">
      <alignment horizontal="right"/>
    </xf>
    <xf numFmtId="167" fontId="4" fillId="2" borderId="1" xfId="4" applyNumberFormat="1" applyFont="1" applyFill="1"/>
    <xf numFmtId="168" fontId="15" fillId="2" borderId="2" xfId="4" applyNumberFormat="1" applyFont="1" applyFill="1" applyBorder="1" applyAlignment="1">
      <alignment vertical="center"/>
    </xf>
    <xf numFmtId="164" fontId="20" fillId="2" borderId="2" xfId="4" applyNumberFormat="1" applyFont="1" applyFill="1" applyBorder="1" applyAlignment="1">
      <alignment horizontal="right" vertical="center"/>
    </xf>
    <xf numFmtId="3" fontId="3" fillId="2" borderId="1" xfId="3" applyNumberFormat="1" applyFont="1" applyFill="1" applyAlignment="1">
      <alignment horizontal="right" vertical="center"/>
    </xf>
    <xf numFmtId="3" fontId="25" fillId="2" borderId="1" xfId="3" applyNumberFormat="1" applyFont="1" applyFill="1" applyAlignment="1">
      <alignment horizontal="right" vertical="center"/>
    </xf>
    <xf numFmtId="168" fontId="11" fillId="2" borderId="2" xfId="4" applyNumberFormat="1" applyFont="1" applyFill="1" applyBorder="1" applyAlignment="1">
      <alignment vertical="center"/>
    </xf>
    <xf numFmtId="166" fontId="18" fillId="2" borderId="3" xfId="2" applyNumberFormat="1" applyFont="1" applyFill="1" applyBorder="1" applyAlignment="1">
      <alignment horizontal="left" vertical="center" wrapText="1"/>
    </xf>
    <xf numFmtId="166" fontId="18" fillId="2" borderId="2" xfId="2" applyNumberFormat="1" applyFont="1" applyFill="1" applyBorder="1" applyAlignment="1">
      <alignment horizontal="left" vertical="center" wrapText="1"/>
    </xf>
    <xf numFmtId="3" fontId="5" fillId="2" borderId="1" xfId="1" applyNumberFormat="1" applyFont="1" applyFill="1" applyAlignment="1">
      <alignment horizontal="center" wrapText="1" readingOrder="2"/>
    </xf>
    <xf numFmtId="3" fontId="6" fillId="2" borderId="1" xfId="1" applyNumberFormat="1" applyFont="1" applyFill="1" applyAlignment="1">
      <alignment horizontal="center" vertical="top" wrapText="1"/>
    </xf>
    <xf numFmtId="0" fontId="21" fillId="2" borderId="3" xfId="9" applyFont="1" applyFill="1" applyBorder="1" applyAlignment="1">
      <alignment horizontal="right" vertical="center" indent="2"/>
    </xf>
    <xf numFmtId="0" fontId="21" fillId="2" borderId="2" xfId="9" applyFont="1" applyFill="1" applyBorder="1" applyAlignment="1">
      <alignment horizontal="right" vertical="center" indent="2"/>
    </xf>
  </cellXfs>
  <cellStyles count="13">
    <cellStyle name="Comma 23" xfId="3" xr:uid="{94027C67-5182-4251-874E-333D39869C41}"/>
    <cellStyle name="Comma 3" xfId="4" xr:uid="{32D59405-9255-4528-A182-E2FB87AEA447}"/>
    <cellStyle name="Normal" xfId="0" builtinId="0"/>
    <cellStyle name="Normal 10" xfId="7" xr:uid="{EBA83A1A-0725-4264-B217-6FB255D01D9A}"/>
    <cellStyle name="Normal 11" xfId="9" xr:uid="{141512A6-9575-4B9F-B0CD-71B08DB8B8DD}"/>
    <cellStyle name="Normal 2" xfId="2" xr:uid="{5582CC97-B3B3-49F0-A32C-77365FA866E7}"/>
    <cellStyle name="Normal 30 2" xfId="6" xr:uid="{319A01A9-484D-401C-B51C-AFA22C8C147A}"/>
    <cellStyle name="Normal 39" xfId="8" xr:uid="{358DB4F3-2572-40C1-8528-73DD19838977}"/>
    <cellStyle name="Normal 58" xfId="12" xr:uid="{5FADB181-8394-4B9F-BF6B-8B2AABC26B0E}"/>
    <cellStyle name="Normal 59" xfId="11" xr:uid="{BC46D8EB-1784-4261-8D55-F234E5AA2CF7}"/>
    <cellStyle name="Normal 9" xfId="5" xr:uid="{625F25BA-A41A-4C28-BF91-33331014C8BC}"/>
    <cellStyle name="Normal 9 2" xfId="10" xr:uid="{9FC5A332-BEB2-4834-8023-4E42B3DA4A83}"/>
    <cellStyle name="Normal_II-15(Population) 2" xfId="1" xr:uid="{5D0B2EFE-2D76-4772-A3A8-4ED76F8D707D}"/>
  </cellStyles>
  <dxfs count="0"/>
  <tableStyles count="0" defaultTableStyle="TableStyleMedium2" defaultPivotStyle="PivotStyleLight16"/>
  <colors>
    <mruColors>
      <color rgb="FF9BC2E6"/>
      <color rgb="FF33CCCC"/>
      <color rgb="FF003399"/>
      <color rgb="FF7E5400"/>
      <color rgb="FFAEAAAA"/>
      <color rgb="FFF7F7F7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4" Type="http://schemas.openxmlformats.org/officeDocument/2006/relationships/calcChain" Target="calcChain.xml"/><Relationship Id="rId3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>
                <a:latin typeface="Consolas" pitchFamily="49" charset="0"/>
                <a:cs typeface="Consolas" pitchFamily="49" charset="0"/>
              </a:rPr>
              <a:t>Figure 18.24: Percentage share of expenditure on Aasandha by Institution, 2024</a:t>
            </a:r>
          </a:p>
        </c:rich>
      </c:tx>
      <c:layout>
        <c:manualLayout>
          <c:xMode val="edge"/>
          <c:yMode val="edge"/>
          <c:x val="8.8488577237868293E-2"/>
          <c:y val="4.49367092593210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020019671666"/>
          <c:y val="0.21420093676913035"/>
          <c:w val="0.32249083637528503"/>
          <c:h val="0.81840157908845013"/>
        </c:manualLayout>
      </c:layout>
      <c:doughnutChart>
        <c:varyColors val="1"/>
        <c:ser>
          <c:idx val="0"/>
          <c:order val="0"/>
          <c:spPr>
            <a:effectLst/>
          </c:spPr>
          <c:explosion val="1"/>
          <c:dPt>
            <c:idx val="0"/>
            <c:bubble3D val="0"/>
            <c:explosion val="3"/>
            <c:spPr>
              <a:solidFill>
                <a:srgbClr val="0033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92-4C81-B0AB-2F1D8DF8BD9E}"/>
              </c:ext>
            </c:extLst>
          </c:dPt>
          <c:dPt>
            <c:idx val="1"/>
            <c:bubble3D val="0"/>
            <c:explosion val="3"/>
            <c:spPr>
              <a:solidFill>
                <a:srgbClr val="9BC2E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D92-4C81-B0AB-2F1D8DF8BD9E}"/>
              </c:ext>
            </c:extLst>
          </c:dPt>
          <c:dPt>
            <c:idx val="2"/>
            <c:bubble3D val="0"/>
            <c:explosion val="3"/>
            <c:spPr>
              <a:solidFill>
                <a:srgbClr val="00CCC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D92-4C81-B0AB-2F1D8DF8BD9E}"/>
              </c:ext>
            </c:extLst>
          </c:dPt>
          <c:dPt>
            <c:idx val="3"/>
            <c:bubble3D val="0"/>
            <c:explosion val="5"/>
            <c:spPr>
              <a:solidFill>
                <a:srgbClr val="9FFF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D92-4C81-B0AB-2F1D8DF8BD9E}"/>
              </c:ext>
            </c:extLst>
          </c:dPt>
          <c:dLbls>
            <c:dLbl>
              <c:idx val="0"/>
              <c:layout>
                <c:manualLayout>
                  <c:x val="-6.431013058586268E-3"/>
                  <c:y val="-1.98019133848247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92-4C81-B0AB-2F1D8DF8BD9E}"/>
                </c:ext>
              </c:extLst>
            </c:dLbl>
            <c:dLbl>
              <c:idx val="1"/>
              <c:layout>
                <c:manualLayout>
                  <c:x val="-1.4961257450445476E-2"/>
                  <c:y val="-2.94829130853362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92-4C81-B0AB-2F1D8DF8BD9E}"/>
                </c:ext>
              </c:extLst>
            </c:dLbl>
            <c:dLbl>
              <c:idx val="2"/>
              <c:layout>
                <c:manualLayout>
                  <c:x val="0.11555459683309882"/>
                  <c:y val="-4.09482616965411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62067458536576E-2"/>
                      <c:h val="0.118536154965456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D92-4C81-B0AB-2F1D8DF8BD9E}"/>
                </c:ext>
              </c:extLst>
            </c:dLbl>
            <c:dLbl>
              <c:idx val="3"/>
              <c:layout>
                <c:manualLayout>
                  <c:x val="0.1322833082718555"/>
                  <c:y val="3.83147578563015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92-4C81-B0AB-2F1D8DF8BD9E}"/>
                </c:ext>
              </c:extLst>
            </c:dLbl>
            <c:dLbl>
              <c:idx val="4"/>
              <c:layout>
                <c:manualLayout>
                  <c:x val="0.13772707560689987"/>
                  <c:y val="0.128158428386003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82507741714948"/>
                      <c:h val="0.1211737276849360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BD92-4C81-B0AB-2F1D8DF8BD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chemeClr val="bg1">
                      <a:lumMod val="85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'18.23'!$Y$37:$AE$37</c15:sqref>
                  </c15:fullRef>
                </c:ext>
              </c:extLst>
              <c:f>('18.23'!$Y$37:$Z$37,'18.23'!$AB$37:$AC$37,'18.23'!$AE$37)</c:f>
              <c:strCache>
                <c:ptCount val="5"/>
                <c:pt idx="0">
                  <c:v>Hospitals</c:v>
                </c:pt>
                <c:pt idx="1">
                  <c:v>Pharmacies</c:v>
                </c:pt>
                <c:pt idx="2">
                  <c:v>Clinics</c:v>
                </c:pt>
                <c:pt idx="3">
                  <c:v> Airfare Tickets  </c:v>
                </c:pt>
                <c:pt idx="4">
                  <c:v> Emergency Evacuation - Sea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'18.23'!$C$6:$I$6</c15:sqref>
                  </c15:fullRef>
                </c:ext>
              </c:extLst>
              <c:f>('18.23'!$C$6:$D$6,'18.23'!$F$6:$G$6,'18.23'!$I$6)</c:f>
              <c:numCache>
                <c:formatCode>#,##0</c:formatCode>
                <c:ptCount val="5"/>
                <c:pt idx="0">
                  <c:v>1873434103.6215997</c:v>
                </c:pt>
                <c:pt idx="1">
                  <c:v>1093774773.6400094</c:v>
                </c:pt>
                <c:pt idx="2">
                  <c:v>191125413.5</c:v>
                </c:pt>
                <c:pt idx="3">
                  <c:v>93143727.49999997</c:v>
                </c:pt>
                <c:pt idx="4">
                  <c:v>19080877.489999991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'18.23'!$E$6</c15:sqref>
                  <c15:spPr xmlns:c15="http://schemas.microsoft.com/office/drawing/2012/chart">
                    <a:solidFill>
                      <a:schemeClr val="bg2">
                        <a:lumMod val="50000"/>
                      </a:schemeClr>
                    </a:solidFill>
                    <a:ln>
                      <a:noFill/>
                    </a:ln>
                    <a:effectLst/>
                  </c15:spPr>
                  <c15:bubble3D val="0"/>
                  <c15:dLbl>
                    <c:idx val="1"/>
                    <c:layout>
                      <c:manualLayout>
                        <c:x val="6.3517916677987035E-2"/>
                        <c:y val="-0.15964384528252837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3192-42FE-9833-B3F5D7C959C4}"/>
                      </c:ext>
                    </c:extLst>
                  </c15:dLbl>
                </c15:categoryFilterException>
                <c15:categoryFilterException>
                  <c15:sqref>'18.23'!$H$6</c15:sqref>
                  <c15:spPr xmlns:c15="http://schemas.microsoft.com/office/drawing/2012/chart">
                    <a:solidFill>
                      <a:schemeClr val="bg1">
                        <a:lumMod val="65000"/>
                      </a:schemeClr>
                    </a:solidFill>
                    <a:ln>
                      <a:noFill/>
                    </a:ln>
                    <a:effectLst/>
                  </c15:spPr>
                  <c15:bubble3D val="0"/>
                  <c15:dLbl>
                    <c:idx val="3"/>
                    <c:layout>
                      <c:manualLayout>
                        <c:x val="0.1383829361594883"/>
                        <c:y val="8.4253250366647783E-2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3192-42FE-9833-B3F5D7C959C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BD92-4C81-B0AB-2F1D8DF8BD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5"/>
        <c:holeSize val="50"/>
      </c:doughnutChart>
    </c:plotArea>
    <c:plotVisOnly val="1"/>
    <c:dispBlanksAs val="zero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1194891</xdr:colOff>
      <xdr:row>33</xdr:row>
      <xdr:rowOff>166075</xdr:rowOff>
    </xdr:from>
    <xdr:to>
      <xdr:col>8</xdr:col>
      <xdr:colOff>426022</xdr:colOff>
      <xdr:row>50</xdr:row>
      <xdr:rowOff>10094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7D16BA-2143-4315-B07E-7B3B5AFBF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DC09-A4AE-4A20-A2C2-285C149BD5E2}">
  <sheetPr>
    <tabColor rgb="FF92D050"/>
  </sheetPr>
  <dimension ref="A1:AE51"/>
  <sheetViews>
    <sheetView tabSelected="1" zoomScale="77" zoomScaleNormal="77" workbookViewId="0">
      <selection activeCell="S20" sqref="S20"/>
    </sheetView>
  </sheetViews>
  <sheetFormatPr defaultColWidth="9.140625" defaultRowHeight="15" x14ac:dyDescent="0.25"/>
  <cols>
    <col min="1" max="1" width="28.7109375" style="3" customWidth="1"/>
    <col min="2" max="2" width="18.28515625" style="3" customWidth="1"/>
    <col min="3" max="3" width="16.7109375" style="3" bestFit="1" customWidth="1"/>
    <col min="4" max="6" width="15.7109375" style="3" customWidth="1"/>
    <col min="7" max="9" width="18.28515625" style="3" customWidth="1"/>
    <col min="10" max="10" width="22" style="3" bestFit="1" customWidth="1"/>
    <col min="11" max="11" width="9.140625" style="3"/>
    <col min="12" max="12" width="14.28515625" style="3" bestFit="1" customWidth="1"/>
    <col min="13" max="21" width="14.28515625" style="3" customWidth="1"/>
    <col min="22" max="22" width="9.140625" style="3"/>
    <col min="23" max="23" width="10.7109375" style="3" customWidth="1"/>
    <col min="24" max="24" width="9.85546875" style="3" customWidth="1"/>
    <col min="25" max="25" width="15.28515625" style="3" customWidth="1"/>
    <col min="26" max="31" width="16.140625" style="3" customWidth="1"/>
    <col min="32" max="16384" width="9.140625" style="3"/>
  </cols>
  <sheetData>
    <row r="1" spans="1:28" ht="21" customHeight="1" x14ac:dyDescent="0.55000000000000004">
      <c r="A1" s="48" t="s">
        <v>45</v>
      </c>
      <c r="B1" s="48"/>
      <c r="C1" s="48"/>
      <c r="D1" s="48"/>
      <c r="E1" s="48"/>
      <c r="F1" s="48"/>
      <c r="G1" s="48"/>
      <c r="H1" s="48"/>
      <c r="I1" s="48"/>
      <c r="J1" s="48"/>
    </row>
    <row r="2" spans="1:28" s="4" customFormat="1" ht="15" customHeight="1" x14ac:dyDescent="0.25">
      <c r="A2" s="49" t="s">
        <v>46</v>
      </c>
      <c r="B2" s="49"/>
      <c r="C2" s="49"/>
      <c r="D2" s="49"/>
      <c r="E2" s="49"/>
      <c r="F2" s="49"/>
      <c r="G2" s="49"/>
      <c r="H2" s="49"/>
      <c r="I2" s="49"/>
      <c r="J2" s="49"/>
    </row>
    <row r="3" spans="1:28" s="4" customForma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28" s="4" customFormat="1" ht="30" x14ac:dyDescent="0.25">
      <c r="A4" s="46" t="s">
        <v>2</v>
      </c>
      <c r="B4" s="5" t="s">
        <v>30</v>
      </c>
      <c r="C4" s="6" t="s">
        <v>31</v>
      </c>
      <c r="D4" s="6" t="s">
        <v>0</v>
      </c>
      <c r="E4" s="6" t="s">
        <v>32</v>
      </c>
      <c r="F4" s="6" t="s">
        <v>33</v>
      </c>
      <c r="G4" s="7" t="s">
        <v>47</v>
      </c>
      <c r="H4" s="8" t="s">
        <v>48</v>
      </c>
      <c r="I4" s="8" t="s">
        <v>49</v>
      </c>
      <c r="J4" s="50" t="s">
        <v>1</v>
      </c>
    </row>
    <row r="5" spans="1:28" s="4" customFormat="1" ht="18.75" customHeight="1" x14ac:dyDescent="0.25">
      <c r="A5" s="47"/>
      <c r="B5" s="9" t="s">
        <v>36</v>
      </c>
      <c r="C5" s="10" t="s">
        <v>37</v>
      </c>
      <c r="D5" s="10" t="s">
        <v>38</v>
      </c>
      <c r="E5" s="10" t="s">
        <v>39</v>
      </c>
      <c r="F5" s="10" t="s">
        <v>40</v>
      </c>
      <c r="G5" s="9" t="s">
        <v>41</v>
      </c>
      <c r="H5" s="9" t="s">
        <v>42</v>
      </c>
      <c r="I5" s="9" t="s">
        <v>42</v>
      </c>
      <c r="J5" s="51"/>
    </row>
    <row r="6" spans="1:28" s="11" customFormat="1" ht="18.75" x14ac:dyDescent="0.25">
      <c r="A6" s="13" t="s">
        <v>3</v>
      </c>
      <c r="B6" s="44">
        <f>SUM(B7+B8+B29)</f>
        <v>3324220578.9116092</v>
      </c>
      <c r="C6" s="44">
        <f t="shared" ref="C6:I6" si="0">SUM(C7+C8+C29)</f>
        <v>1873434103.6215997</v>
      </c>
      <c r="D6" s="44">
        <f t="shared" si="0"/>
        <v>1093774773.6400094</v>
      </c>
      <c r="E6" s="44">
        <f t="shared" si="0"/>
        <v>36379262.879999995</v>
      </c>
      <c r="F6" s="44">
        <f t="shared" si="0"/>
        <v>191125413.5</v>
      </c>
      <c r="G6" s="44">
        <f t="shared" si="0"/>
        <v>93143727.49999997</v>
      </c>
      <c r="H6" s="44">
        <f t="shared" si="0"/>
        <v>17282420.280000001</v>
      </c>
      <c r="I6" s="44">
        <f t="shared" si="0"/>
        <v>19080877.489999991</v>
      </c>
      <c r="J6" s="16" t="s">
        <v>43</v>
      </c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8" s="19" customFormat="1" ht="18.75" x14ac:dyDescent="0.25">
      <c r="A7" s="18" t="s">
        <v>4</v>
      </c>
      <c r="B7" s="44">
        <v>1918822128.98001</v>
      </c>
      <c r="C7" s="44">
        <v>912591805.15999961</v>
      </c>
      <c r="D7" s="44">
        <v>678676170.17000997</v>
      </c>
      <c r="E7" s="44">
        <v>32647280.879999999</v>
      </c>
      <c r="F7" s="44">
        <v>165402847.5</v>
      </c>
      <c r="G7" s="44">
        <v>93143727.49999997</v>
      </c>
      <c r="H7" s="44">
        <v>17282420.280000001</v>
      </c>
      <c r="I7" s="44">
        <v>19077877.489999991</v>
      </c>
      <c r="J7" s="16" t="s">
        <v>5</v>
      </c>
    </row>
    <row r="8" spans="1:28" s="19" customFormat="1" ht="18.75" x14ac:dyDescent="0.25">
      <c r="A8" s="18" t="s">
        <v>6</v>
      </c>
      <c r="B8" s="44">
        <v>987144181.26999903</v>
      </c>
      <c r="C8" s="44">
        <f>SUM(C9:C28)</f>
        <v>542588029.79999995</v>
      </c>
      <c r="D8" s="44">
        <f t="shared" ref="D8:F8" si="1">SUM(D9:D28)</f>
        <v>415098603.46999955</v>
      </c>
      <c r="E8" s="44">
        <f t="shared" si="1"/>
        <v>3731982</v>
      </c>
      <c r="F8" s="44">
        <f t="shared" si="1"/>
        <v>25722566</v>
      </c>
      <c r="G8" s="14">
        <v>0</v>
      </c>
      <c r="H8" s="14">
        <v>0</v>
      </c>
      <c r="I8" s="44">
        <f>SUM(I9:I29)</f>
        <v>3000</v>
      </c>
      <c r="J8" s="16" t="s">
        <v>7</v>
      </c>
    </row>
    <row r="9" spans="1:28" ht="16.5" x14ac:dyDescent="0.25">
      <c r="A9" s="20" t="s">
        <v>8</v>
      </c>
      <c r="B9" s="44">
        <v>54287011.130000025</v>
      </c>
      <c r="C9" s="43">
        <v>28715913.800000001</v>
      </c>
      <c r="D9" s="43">
        <v>24724701.330000021</v>
      </c>
      <c r="E9" s="14">
        <v>0</v>
      </c>
      <c r="F9" s="43">
        <v>846396</v>
      </c>
      <c r="G9" s="14">
        <v>0</v>
      </c>
      <c r="H9" s="14">
        <v>0</v>
      </c>
      <c r="I9" s="14">
        <v>0</v>
      </c>
      <c r="J9" s="21" t="s">
        <v>50</v>
      </c>
    </row>
    <row r="10" spans="1:28" ht="16.5" x14ac:dyDescent="0.25">
      <c r="A10" s="20" t="s">
        <v>9</v>
      </c>
      <c r="B10" s="44">
        <v>137322175.10999992</v>
      </c>
      <c r="C10" s="43">
        <v>79966066.099999994</v>
      </c>
      <c r="D10" s="43">
        <v>51908761.009999923</v>
      </c>
      <c r="E10" s="43">
        <v>1659820</v>
      </c>
      <c r="F10" s="43">
        <v>3787528</v>
      </c>
      <c r="G10" s="14">
        <v>0</v>
      </c>
      <c r="H10" s="14">
        <v>0</v>
      </c>
      <c r="I10" s="14">
        <v>0</v>
      </c>
      <c r="J10" s="21" t="s">
        <v>51</v>
      </c>
    </row>
    <row r="11" spans="1:28" ht="16.5" x14ac:dyDescent="0.25">
      <c r="A11" s="20" t="s">
        <v>10</v>
      </c>
      <c r="B11" s="44">
        <v>35381858.329999954</v>
      </c>
      <c r="C11" s="43">
        <v>19199644</v>
      </c>
      <c r="D11" s="43">
        <v>16179214.329999957</v>
      </c>
      <c r="E11" s="14">
        <v>0</v>
      </c>
      <c r="F11" s="14">
        <v>0</v>
      </c>
      <c r="G11" s="14">
        <v>0</v>
      </c>
      <c r="H11" s="14">
        <v>0</v>
      </c>
      <c r="I11" s="43">
        <v>3000</v>
      </c>
      <c r="J11" s="21" t="s">
        <v>29</v>
      </c>
      <c r="K11" s="22"/>
    </row>
    <row r="12" spans="1:28" ht="16.5" x14ac:dyDescent="0.25">
      <c r="A12" s="20" t="s">
        <v>11</v>
      </c>
      <c r="B12" s="44">
        <v>30213259.12999998</v>
      </c>
      <c r="C12" s="43">
        <v>16586298</v>
      </c>
      <c r="D12" s="43">
        <v>13626961.129999982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21" t="s">
        <v>52</v>
      </c>
    </row>
    <row r="13" spans="1:28" ht="16.5" x14ac:dyDescent="0.25">
      <c r="A13" s="20" t="s">
        <v>12</v>
      </c>
      <c r="B13" s="44">
        <v>79936479.409999982</v>
      </c>
      <c r="C13" s="43">
        <v>47923472.350000001</v>
      </c>
      <c r="D13" s="43">
        <v>31751307.059999984</v>
      </c>
      <c r="E13" s="43">
        <v>3000</v>
      </c>
      <c r="F13" s="43">
        <v>258700</v>
      </c>
      <c r="G13" s="14">
        <v>0</v>
      </c>
      <c r="H13" s="14">
        <v>0</v>
      </c>
      <c r="I13" s="14">
        <v>0</v>
      </c>
      <c r="J13" s="21" t="s">
        <v>53</v>
      </c>
    </row>
    <row r="14" spans="1:28" ht="16.5" x14ac:dyDescent="0.25">
      <c r="A14" s="20" t="s">
        <v>13</v>
      </c>
      <c r="B14" s="44">
        <v>36842321.279999971</v>
      </c>
      <c r="C14" s="43">
        <v>20939826.899999999</v>
      </c>
      <c r="D14" s="43">
        <v>15899894.379999969</v>
      </c>
      <c r="E14" s="14">
        <v>0</v>
      </c>
      <c r="F14" s="43">
        <v>2600</v>
      </c>
      <c r="G14" s="14">
        <v>0</v>
      </c>
      <c r="H14" s="14">
        <v>0</v>
      </c>
      <c r="I14" s="14">
        <v>0</v>
      </c>
      <c r="J14" s="21" t="s">
        <v>54</v>
      </c>
    </row>
    <row r="15" spans="1:28" ht="16.5" x14ac:dyDescent="0.25">
      <c r="A15" s="20" t="s">
        <v>14</v>
      </c>
      <c r="B15" s="44">
        <v>34214869.020000026</v>
      </c>
      <c r="C15" s="43">
        <v>16056670.5</v>
      </c>
      <c r="D15" s="43">
        <v>18106843.520000022</v>
      </c>
      <c r="E15" s="14">
        <v>0</v>
      </c>
      <c r="F15" s="43">
        <v>51355</v>
      </c>
      <c r="G15" s="14">
        <v>0</v>
      </c>
      <c r="H15" s="14">
        <v>0</v>
      </c>
      <c r="I15" s="14">
        <v>0</v>
      </c>
      <c r="J15" s="21" t="s">
        <v>28</v>
      </c>
    </row>
    <row r="16" spans="1:28" ht="16.5" x14ac:dyDescent="0.25">
      <c r="A16" s="20" t="s">
        <v>55</v>
      </c>
      <c r="B16" s="44">
        <v>27744202.329999983</v>
      </c>
      <c r="C16" s="43">
        <v>13149896.5</v>
      </c>
      <c r="D16" s="43">
        <v>14228355.829999983</v>
      </c>
      <c r="E16" s="14">
        <v>0</v>
      </c>
      <c r="F16" s="43">
        <v>365950</v>
      </c>
      <c r="G16" s="14">
        <v>0</v>
      </c>
      <c r="H16" s="14">
        <v>0</v>
      </c>
      <c r="I16" s="14">
        <v>0</v>
      </c>
      <c r="J16" s="21" t="s">
        <v>56</v>
      </c>
      <c r="W16" s="23"/>
      <c r="X16" s="23"/>
      <c r="Y16" s="23"/>
      <c r="Z16" s="23"/>
      <c r="AA16" s="23"/>
      <c r="AB16" s="23"/>
    </row>
    <row r="17" spans="1:29" ht="16.5" x14ac:dyDescent="0.25">
      <c r="A17" s="24" t="s">
        <v>16</v>
      </c>
      <c r="B17" s="44">
        <v>15544643.890000004</v>
      </c>
      <c r="C17" s="43">
        <v>8439665.9499999993</v>
      </c>
      <c r="D17" s="43">
        <v>7104977.9400000051</v>
      </c>
      <c r="E17" s="14">
        <v>0</v>
      </c>
      <c r="F17" s="43"/>
      <c r="G17" s="14">
        <v>0</v>
      </c>
      <c r="H17" s="14">
        <v>0</v>
      </c>
      <c r="I17" s="14">
        <v>0</v>
      </c>
      <c r="J17" s="21" t="s">
        <v>57</v>
      </c>
      <c r="W17" s="25"/>
      <c r="X17" s="2"/>
      <c r="Y17" s="2"/>
      <c r="Z17" s="2"/>
      <c r="AA17" s="2"/>
      <c r="AB17" s="26"/>
      <c r="AC17" s="26"/>
    </row>
    <row r="18" spans="1:29" ht="16.5" x14ac:dyDescent="0.25">
      <c r="A18" s="20" t="s">
        <v>17</v>
      </c>
      <c r="B18" s="44">
        <v>32476057.359999996</v>
      </c>
      <c r="C18" s="43">
        <v>17020649</v>
      </c>
      <c r="D18" s="43">
        <v>12395575.359999996</v>
      </c>
      <c r="E18" s="43">
        <v>8000</v>
      </c>
      <c r="F18" s="43">
        <v>3051833</v>
      </c>
      <c r="G18" s="14">
        <v>0</v>
      </c>
      <c r="H18" s="14">
        <v>0</v>
      </c>
      <c r="I18" s="14">
        <v>0</v>
      </c>
      <c r="J18" s="21" t="s">
        <v>58</v>
      </c>
      <c r="W18" s="27"/>
      <c r="X18" s="27"/>
      <c r="Y18" s="27"/>
      <c r="Z18" s="27"/>
      <c r="AA18" s="28"/>
      <c r="AB18" s="29"/>
      <c r="AC18" s="30"/>
    </row>
    <row r="19" spans="1:29" ht="16.5" x14ac:dyDescent="0.25">
      <c r="A19" s="20" t="s">
        <v>18</v>
      </c>
      <c r="B19" s="44">
        <v>3741727.4899999946</v>
      </c>
      <c r="C19" s="43">
        <v>1679030</v>
      </c>
      <c r="D19" s="43">
        <v>2062697.4899999946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21" t="s">
        <v>59</v>
      </c>
      <c r="W19" s="23"/>
      <c r="X19" s="23"/>
      <c r="Y19" s="23"/>
      <c r="Z19" s="23"/>
      <c r="AA19" s="23"/>
      <c r="AB19" s="23"/>
    </row>
    <row r="20" spans="1:29" ht="16.5" x14ac:dyDescent="0.25">
      <c r="A20" s="20" t="s">
        <v>19</v>
      </c>
      <c r="B20" s="44">
        <v>12266333.219999995</v>
      </c>
      <c r="C20" s="43">
        <v>6904635</v>
      </c>
      <c r="D20" s="43">
        <v>5361698.219999996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21" t="s">
        <v>60</v>
      </c>
    </row>
    <row r="21" spans="1:29" ht="16.5" x14ac:dyDescent="0.25">
      <c r="A21" s="20" t="s">
        <v>20</v>
      </c>
      <c r="B21" s="44">
        <v>16938669.609999999</v>
      </c>
      <c r="C21" s="43">
        <v>10879650</v>
      </c>
      <c r="D21" s="43">
        <v>6059019.6099999994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21" t="s">
        <v>61</v>
      </c>
    </row>
    <row r="22" spans="1:29" ht="16.5" x14ac:dyDescent="0.25">
      <c r="A22" s="20" t="s">
        <v>21</v>
      </c>
      <c r="B22" s="44">
        <v>22002015.38000001</v>
      </c>
      <c r="C22" s="43">
        <v>11945004.700000001</v>
      </c>
      <c r="D22" s="43">
        <v>10057010.680000007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21" t="s">
        <v>62</v>
      </c>
    </row>
    <row r="23" spans="1:29" ht="16.5" x14ac:dyDescent="0.25">
      <c r="A23" s="20" t="s">
        <v>22</v>
      </c>
      <c r="B23" s="44">
        <v>32527426.309999991</v>
      </c>
      <c r="C23" s="43">
        <v>19788704</v>
      </c>
      <c r="D23" s="43">
        <v>12738722.309999991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21" t="s">
        <v>63</v>
      </c>
    </row>
    <row r="24" spans="1:29" ht="16.5" x14ac:dyDescent="0.25">
      <c r="A24" s="20" t="s">
        <v>23</v>
      </c>
      <c r="B24" s="44">
        <v>69535063.000000045</v>
      </c>
      <c r="C24" s="43">
        <v>40463309.700000003</v>
      </c>
      <c r="D24" s="43">
        <v>29071753.300000045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21" t="s">
        <v>64</v>
      </c>
    </row>
    <row r="25" spans="1:29" ht="16.5" x14ac:dyDescent="0.25">
      <c r="A25" s="20" t="s">
        <v>24</v>
      </c>
      <c r="B25" s="44">
        <v>43056023.359999999</v>
      </c>
      <c r="C25" s="43">
        <v>18506505</v>
      </c>
      <c r="D25" s="43">
        <v>24224058.359999996</v>
      </c>
      <c r="E25" s="14">
        <v>0</v>
      </c>
      <c r="F25" s="43">
        <v>325460</v>
      </c>
      <c r="G25" s="14">
        <v>0</v>
      </c>
      <c r="H25" s="14">
        <v>0</v>
      </c>
      <c r="I25" s="14">
        <v>0</v>
      </c>
      <c r="J25" s="21" t="s">
        <v>65</v>
      </c>
    </row>
    <row r="26" spans="1:29" ht="16.5" x14ac:dyDescent="0.25">
      <c r="A26" s="20" t="s">
        <v>25</v>
      </c>
      <c r="B26" s="44">
        <v>68069331.739999935</v>
      </c>
      <c r="C26" s="43">
        <v>38368283.5</v>
      </c>
      <c r="D26" s="43">
        <v>29056438.239999935</v>
      </c>
      <c r="E26" s="43">
        <v>254150</v>
      </c>
      <c r="F26" s="43">
        <v>390460</v>
      </c>
      <c r="G26" s="14">
        <v>0</v>
      </c>
      <c r="H26" s="14">
        <v>0</v>
      </c>
      <c r="I26" s="14">
        <v>0</v>
      </c>
      <c r="J26" s="21" t="s">
        <v>66</v>
      </c>
    </row>
    <row r="27" spans="1:29" ht="16.5" x14ac:dyDescent="0.25">
      <c r="A27" s="20" t="s">
        <v>26</v>
      </c>
      <c r="B27" s="44">
        <v>43566784.929999962</v>
      </c>
      <c r="C27" s="43">
        <v>21420088</v>
      </c>
      <c r="D27" s="43">
        <v>19443384.929999962</v>
      </c>
      <c r="E27" s="43">
        <v>454272</v>
      </c>
      <c r="F27" s="43">
        <v>2249040</v>
      </c>
      <c r="G27" s="14">
        <v>0</v>
      </c>
      <c r="H27" s="14">
        <v>0</v>
      </c>
      <c r="I27" s="14">
        <v>0</v>
      </c>
      <c r="J27" s="21" t="s">
        <v>15</v>
      </c>
    </row>
    <row r="28" spans="1:29" ht="16.5" x14ac:dyDescent="0.25">
      <c r="A28" s="20" t="s">
        <v>27</v>
      </c>
      <c r="B28" s="44">
        <v>191477929.23999971</v>
      </c>
      <c r="C28" s="43">
        <v>104634716.79999998</v>
      </c>
      <c r="D28" s="43">
        <v>71097228.439999744</v>
      </c>
      <c r="E28" s="43">
        <v>1352740</v>
      </c>
      <c r="F28" s="43">
        <v>14393244</v>
      </c>
      <c r="G28" s="14">
        <v>0</v>
      </c>
      <c r="H28" s="14">
        <v>0</v>
      </c>
      <c r="I28" s="14">
        <v>0</v>
      </c>
      <c r="J28" s="21" t="s">
        <v>67</v>
      </c>
    </row>
    <row r="29" spans="1:29" ht="18.75" x14ac:dyDescent="0.25">
      <c r="A29" s="31" t="s">
        <v>68</v>
      </c>
      <c r="B29" s="45">
        <v>418254268.66159999</v>
      </c>
      <c r="C29" s="41">
        <v>418254268.66159999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32" t="s">
        <v>69</v>
      </c>
    </row>
    <row r="30" spans="1:29" ht="18.75" x14ac:dyDescent="0.25">
      <c r="A30" s="12" t="s">
        <v>44</v>
      </c>
      <c r="B30" s="33"/>
      <c r="C30" s="33"/>
      <c r="D30" s="33"/>
      <c r="E30" s="33"/>
      <c r="F30" s="33"/>
      <c r="G30" s="33"/>
      <c r="H30" s="33"/>
      <c r="I30" s="33"/>
      <c r="J30" s="34"/>
    </row>
    <row r="31" spans="1:29" s="33" customFormat="1" ht="17.25" x14ac:dyDescent="0.25">
      <c r="A31" s="35" t="s">
        <v>70</v>
      </c>
      <c r="J31" s="36"/>
    </row>
    <row r="32" spans="1:29" s="33" customFormat="1" ht="17.25" x14ac:dyDescent="0.25">
      <c r="A32" s="37" t="s">
        <v>71</v>
      </c>
      <c r="J32" s="36"/>
    </row>
    <row r="33" spans="1:31" ht="17.25" x14ac:dyDescent="0.25">
      <c r="A33" s="1" t="s">
        <v>72</v>
      </c>
      <c r="B33" s="33"/>
      <c r="C33" s="33"/>
      <c r="D33" s="33"/>
      <c r="E33" s="33"/>
      <c r="F33" s="33"/>
      <c r="G33" s="33"/>
      <c r="H33" s="33"/>
      <c r="I33" s="33"/>
      <c r="J33" s="36"/>
    </row>
    <row r="37" spans="1:31" ht="25.5" x14ac:dyDescent="0.25">
      <c r="Y37" s="6" t="s">
        <v>31</v>
      </c>
      <c r="Z37" s="6" t="s">
        <v>0</v>
      </c>
      <c r="AA37" s="6" t="s">
        <v>32</v>
      </c>
      <c r="AB37" s="6" t="s">
        <v>33</v>
      </c>
      <c r="AC37" s="7" t="s">
        <v>73</v>
      </c>
      <c r="AD37" s="8" t="s">
        <v>34</v>
      </c>
      <c r="AE37" s="8" t="s">
        <v>35</v>
      </c>
    </row>
    <row r="38" spans="1:31" x14ac:dyDescent="0.25">
      <c r="Y38" s="30">
        <f>C6</f>
        <v>1873434103.6215997</v>
      </c>
      <c r="Z38" s="30">
        <f t="shared" ref="Z38:AD38" si="2">D6</f>
        <v>1093774773.6400094</v>
      </c>
      <c r="AA38" s="30">
        <f t="shared" si="2"/>
        <v>36379262.879999995</v>
      </c>
      <c r="AB38" s="30">
        <f t="shared" si="2"/>
        <v>191125413.5</v>
      </c>
      <c r="AC38" s="30">
        <f t="shared" si="2"/>
        <v>93143727.49999997</v>
      </c>
      <c r="AD38" s="30">
        <f t="shared" si="2"/>
        <v>17282420.280000001</v>
      </c>
      <c r="AE38" s="30">
        <f>I6</f>
        <v>19080877.489999991</v>
      </c>
    </row>
    <row r="41" spans="1:31" x14ac:dyDescent="0.25">
      <c r="A41" s="38"/>
      <c r="C41" s="39"/>
      <c r="D41" s="39"/>
      <c r="E41" s="39"/>
      <c r="F41" s="39"/>
      <c r="G41" s="39"/>
      <c r="H41" s="39"/>
      <c r="I41" s="39"/>
    </row>
    <row r="42" spans="1:31" x14ac:dyDescent="0.25">
      <c r="A42" s="38"/>
      <c r="B42" s="40"/>
      <c r="C42" s="39"/>
      <c r="D42" s="39"/>
      <c r="E42" s="39"/>
      <c r="F42" s="39"/>
      <c r="G42" s="39"/>
      <c r="H42" s="39"/>
      <c r="I42" s="39"/>
    </row>
    <row r="44" spans="1:31" x14ac:dyDescent="0.25">
      <c r="A44" s="38"/>
      <c r="B44" s="40"/>
      <c r="C44" s="39"/>
      <c r="D44" s="39"/>
      <c r="E44" s="39"/>
      <c r="F44" s="39"/>
      <c r="G44" s="39"/>
      <c r="H44" s="39"/>
      <c r="I44" s="39"/>
    </row>
    <row r="45" spans="1:31" x14ac:dyDescent="0.25">
      <c r="G45" s="39"/>
      <c r="H45" s="39"/>
      <c r="I45" s="39"/>
    </row>
    <row r="46" spans="1:31" x14ac:dyDescent="0.25">
      <c r="G46" s="39"/>
      <c r="H46" s="39"/>
      <c r="I46" s="39"/>
    </row>
    <row r="47" spans="1:31" x14ac:dyDescent="0.25">
      <c r="G47" s="39"/>
      <c r="H47" s="39"/>
      <c r="I47" s="39"/>
    </row>
    <row r="48" spans="1:31" x14ac:dyDescent="0.25">
      <c r="G48" s="39"/>
      <c r="H48" s="39"/>
      <c r="I48" s="39"/>
    </row>
    <row r="49" spans="7:9" x14ac:dyDescent="0.25">
      <c r="G49" s="39"/>
      <c r="H49" s="39"/>
      <c r="I49" s="39"/>
    </row>
    <row r="50" spans="7:9" x14ac:dyDescent="0.25">
      <c r="G50" s="39"/>
      <c r="H50" s="39"/>
      <c r="I50" s="39"/>
    </row>
    <row r="51" spans="7:9" x14ac:dyDescent="0.25">
      <c r="G51" s="39"/>
      <c r="H51" s="39"/>
      <c r="I51" s="39"/>
    </row>
  </sheetData>
  <mergeCells count="4">
    <mergeCell ref="A1:J1"/>
    <mergeCell ref="A2:J2"/>
    <mergeCell ref="A4:A5"/>
    <mergeCell ref="J4:J5"/>
  </mergeCells>
  <pageMargins left="0.7" right="0.7" top="0.75" bottom="0.75" header="0.3" footer="0.3"/>
  <pageSetup scale="48" orientation="portrait" r:id="rId1"/>
  <colBreaks count="1" manualBreakCount="1">
    <brk id="10" max="5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18.23</vt:lpstr>
      <vt:lpstr>'18.23'!Print_Area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2025-07-22T05:35:32Z</cp:lastPrinted>
  <dcterms:created xsi:type="dcterms:W3CDTF">2025-05-19T08:29:05Z</dcterms:created>
  <dcterms:modified xsi:type="dcterms:W3CDTF">2025-07-22T05:35:41Z</dcterms:modified>
</cp:coreProperties>
</file>