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ileserver\ST4\Coordination\NSDS\2026\NSDGS\"/>
    </mc:Choice>
  </mc:AlternateContent>
  <xr:revisionPtr revIDLastSave="0" documentId="13_ncr:1_{CC039D3D-E8BC-439C-B6F5-FDD77A7986A2}" xr6:coauthVersionLast="47" xr6:coauthVersionMax="47" xr10:uidLastSave="{00000000-0000-0000-0000-000000000000}"/>
  <bookViews>
    <workbookView xWindow="28680" yWindow="-120" windowWidth="29040" windowHeight="15720" activeTab="1" xr2:uid="{00000000-000D-0000-FFFF-FFFF00000000}"/>
  </bookViews>
  <sheets>
    <sheet name="Contents of Indicator List" sheetId="2" r:id="rId1"/>
    <sheet name="High Priority Gender Indicators" sheetId="7" r:id="rId2"/>
  </sheets>
  <definedNames>
    <definedName name="_xlnm._FilterDatabase" localSheetId="1" hidden="1">'High Priority Gender Indicators'!$A$5:$L$239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 l="1"/>
  <c r="G8" i="2"/>
  <c r="G9" i="2"/>
  <c r="G10" i="2"/>
  <c r="G11" i="2"/>
  <c r="G12" i="2"/>
  <c r="G6" i="2"/>
  <c r="G5" i="2"/>
  <c r="G4" i="2"/>
  <c r="H12" i="2" l="1"/>
  <c r="H6" i="2" l="1"/>
  <c r="H5" i="2"/>
  <c r="H10" i="2"/>
  <c r="H7" i="2"/>
  <c r="H9" i="2"/>
  <c r="H11" i="2"/>
  <c r="H4" i="2"/>
  <c r="H8" i="2"/>
  <c r="H14" i="2" l="1"/>
</calcChain>
</file>

<file path=xl/sharedStrings.xml><?xml version="1.0" encoding="utf-8"?>
<sst xmlns="http://schemas.openxmlformats.org/spreadsheetml/2006/main" count="2576" uniqueCount="579">
  <si>
    <t>Indicator</t>
  </si>
  <si>
    <t>Related Sector</t>
  </si>
  <si>
    <t>Other Related Sectors (if any):</t>
  </si>
  <si>
    <t>Disaggregation</t>
  </si>
  <si>
    <t>(1) Geographic: National, Malé, Atolls, Islands</t>
  </si>
  <si>
    <t>Individual Characteristics:</t>
  </si>
  <si>
    <t>(2) Sex</t>
  </si>
  <si>
    <t>(3) Age Groups</t>
  </si>
  <si>
    <t>(4) Nationality</t>
  </si>
  <si>
    <t>(5) Income groups</t>
  </si>
  <si>
    <t>(6) Disability</t>
  </si>
  <si>
    <t>(7) Industry</t>
  </si>
  <si>
    <t>(8) Occupation</t>
  </si>
  <si>
    <t>(9) Labour force status</t>
  </si>
  <si>
    <t>(10) Education</t>
  </si>
  <si>
    <t>(1) Monitoring or Reporting mechanisms the indicator is used for:</t>
  </si>
  <si>
    <t>-National-level and local-level monitoring needs: e.g., National development plan; sectoral plan on …; GEAP; SAP</t>
  </si>
  <si>
    <t>-International commitments: SDG; CEDAW; BPfA; etc.</t>
  </si>
  <si>
    <t>- Policy development</t>
  </si>
  <si>
    <t>- Intervention or programme design</t>
  </si>
  <si>
    <t>- Advocacy</t>
  </si>
  <si>
    <t>- Budgeting</t>
  </si>
  <si>
    <t>- Public awareness</t>
  </si>
  <si>
    <t>- Strategy and planning</t>
  </si>
  <si>
    <t>- Monitoring and evaluation of programme or policy interventions</t>
  </si>
  <si>
    <t>- Use in further research or academic articles</t>
  </si>
  <si>
    <t>Source: Responsible Agency</t>
  </si>
  <si>
    <t>Refers to the agency responsible for producing the indicator</t>
  </si>
  <si>
    <t>Refers to the source of the data used for compiling the indicator and the agency responsible for produing the data</t>
  </si>
  <si>
    <t>Availability/latest year</t>
  </si>
  <si>
    <t>Priority level of the indicator by concerned agency</t>
  </si>
  <si>
    <t>ICPD</t>
  </si>
  <si>
    <t>NPI</t>
  </si>
  <si>
    <t>SDG</t>
  </si>
  <si>
    <t>GEAP</t>
  </si>
  <si>
    <t>PRIORITY GENDER INDICATORS OF THE MALDIVES</t>
  </si>
  <si>
    <t>Color Coded</t>
  </si>
  <si>
    <t>Use, other than reporting</t>
  </si>
  <si>
    <t>Source: Data (e.g., census, survey, registers, administrative records)</t>
  </si>
  <si>
    <t>Availability/Latest Year</t>
  </si>
  <si>
    <t>Leadership and Governance</t>
  </si>
  <si>
    <t>GOOD GOVERNANACE</t>
  </si>
  <si>
    <t>Global Gender Gap Index score</t>
  </si>
  <si>
    <t>Policy Formulation/Decisions/Monitoring and Evaluation on Governanace, Gender Equality</t>
  </si>
  <si>
    <t>Admin Records</t>
  </si>
  <si>
    <t>NA</t>
  </si>
  <si>
    <t>by sex</t>
  </si>
  <si>
    <t>Policy Formulation/Decisions/Monitoring and Evaluation on Economic Development</t>
  </si>
  <si>
    <t>PO</t>
  </si>
  <si>
    <t>Number of Women in SOEs Board/Management</t>
  </si>
  <si>
    <t>EC</t>
  </si>
  <si>
    <t>Proportion of seats held by women in local councils</t>
  </si>
  <si>
    <t xml:space="preserve">Proportion of candidates in the Parliament Elections, by sex, by age </t>
  </si>
  <si>
    <t xml:space="preserve">Proportion of female candidates in the Local Council Election, by sex, by age </t>
  </si>
  <si>
    <t xml:space="preserve">Proportion of female candidates in Intra-Party Elections, by election, by sex, by age </t>
  </si>
  <si>
    <t>by ISCO</t>
  </si>
  <si>
    <t>DJA</t>
  </si>
  <si>
    <t>Number of female judges and magistrates</t>
  </si>
  <si>
    <t>Share of female officers in police and defence force, by rank</t>
  </si>
  <si>
    <t>MPS/Defence</t>
  </si>
  <si>
    <t>by type</t>
  </si>
  <si>
    <t>MOFA/PO/UN Agencies</t>
  </si>
  <si>
    <t>MHELSD</t>
  </si>
  <si>
    <t>Parliament</t>
  </si>
  <si>
    <t>MMC/MBC//UN Agencies</t>
  </si>
  <si>
    <t>MFSD/UN Agencies</t>
  </si>
  <si>
    <t>Percent of Maldivian Gender Equality Model (MGEM) advocates with gender mainstreaming tasks incorporated in their job descriptions (in all State Institutions)</t>
  </si>
  <si>
    <t>MFSD</t>
  </si>
  <si>
    <t>Number of state institutions with established complaint mechanisms per the minimum standards under the Gender Equality Act</t>
  </si>
  <si>
    <t>Economic Empowerment</t>
  </si>
  <si>
    <t>ECONOMIC – 1 - Fisheries and Agriculture, Tourism</t>
  </si>
  <si>
    <t>by sex and locality</t>
  </si>
  <si>
    <t>ICPD/NPI</t>
  </si>
  <si>
    <t>Policy Formulation/Decisions/Monitoring and Evaluation/M&amp;E on Agriculture</t>
  </si>
  <si>
    <t>MBS</t>
  </si>
  <si>
    <t>Survey</t>
  </si>
  <si>
    <t>Expatriate workers in Agriculture,Fisheries and Tourism (by sex)</t>
  </si>
  <si>
    <t>Policy Formulation/Decisions/Monitoring and Evaluation on Employment/Labour Agriculture, tourism, Fisheries</t>
  </si>
  <si>
    <t>Ministry of Homeland - Immigration</t>
  </si>
  <si>
    <t>Admin records</t>
  </si>
  <si>
    <t>SDG/NPI</t>
  </si>
  <si>
    <t>Proportion of countries where the legal framework (including customary law) guarantees women’s equal rights to land ownership and/or control</t>
  </si>
  <si>
    <t>Policy Formulation/Decisions/Monitoring and Evaluation on Gender Equality Agriculture</t>
  </si>
  <si>
    <t>Attorney General Office</t>
  </si>
  <si>
    <t>MOFMRA/Survey</t>
  </si>
  <si>
    <t>by sex, type of Agriculture</t>
  </si>
  <si>
    <t xml:space="preserve">Policy Formulation/Decisions/Monitoring and Evaluation on Employment, Gender Equality Agriculture, </t>
  </si>
  <si>
    <t xml:space="preserve">The proportion of women and the proportion of men who own land (solely or jointly, self-reported) </t>
  </si>
  <si>
    <t xml:space="preserve">Policy Formulation/Decisions/Monitoring and Evaluation on Land Use, Gender Equality Agriculture, </t>
  </si>
  <si>
    <t xml:space="preserve">Policy Formulation/Decisions/Monitoring and Evaluation on  Gender Equality Agriculture, </t>
  </si>
  <si>
    <t>Average area of holding by land use type and sex of the holder</t>
  </si>
  <si>
    <t>by sex, by land use type</t>
  </si>
  <si>
    <t>ECONOMIC – 3 - Employment, Migration, Business Statistics</t>
  </si>
  <si>
    <t>Proportion of time spent on unpaid domestic and care work, by sex, age and location</t>
  </si>
  <si>
    <t>by sex, age and location</t>
  </si>
  <si>
    <t>GEAP/NPI</t>
  </si>
  <si>
    <t xml:space="preserve">Policy Formulation/Decisions/Monitoring and Evaluation on  Gender Equality Agriculture, Fisheries, </t>
  </si>
  <si>
    <t>LFS/TUS</t>
  </si>
  <si>
    <t>Policy Formulation/Decisions/Monitoring and Evaluation on Employment/Human rights  all sectors</t>
  </si>
  <si>
    <t>by sex, age, employment status and geographical location</t>
  </si>
  <si>
    <t>HIES</t>
  </si>
  <si>
    <t xml:space="preserve"> by sex and age</t>
  </si>
  <si>
    <t>Labour force participation rate for the population aged 15+, by sex</t>
  </si>
  <si>
    <t>HIES/LFS/Census</t>
  </si>
  <si>
    <t>by sex and migrant status</t>
  </si>
  <si>
    <t>by occupation, age, persons with disabilities and migrant status</t>
  </si>
  <si>
    <t>HIES/LFS</t>
  </si>
  <si>
    <t xml:space="preserve">Policy Formulation/Decisions/Monitoring and Evaluation on Employment/Human rights  </t>
  </si>
  <si>
    <t>Policy Formulation/Decisions/Monitoring and Evaluation on Employment</t>
  </si>
  <si>
    <t>MED</t>
  </si>
  <si>
    <t>Number of undocumented workers in the system measured by the expat system, by sex</t>
  </si>
  <si>
    <t>Ministry of Homeland /Immigration</t>
  </si>
  <si>
    <t>Average age of withdrawal from the labour market, by sex</t>
  </si>
  <si>
    <t>Policy Formulation/Decisions/Monitoring and Evaluation on Employment, Pension</t>
  </si>
  <si>
    <t>LFS</t>
  </si>
  <si>
    <t xml:space="preserve"> by sex, age and location </t>
  </si>
  <si>
    <t>LFS/TUS/HIES/Census</t>
  </si>
  <si>
    <t>Average number of hours spent on total work (total work burden), by sex</t>
  </si>
  <si>
    <t>GEAP / ICPD</t>
  </si>
  <si>
    <t>LFS/HIES/Census</t>
  </si>
  <si>
    <t>Percentage of adult population who are entrepreneurs, by sex</t>
  </si>
  <si>
    <t>Percentage of women Not in Education, Employment or in Training (NEET)</t>
  </si>
  <si>
    <t xml:space="preserve"> by sex</t>
  </si>
  <si>
    <t>Policy Formulation/Decisions/Monitoring and Evaluation on Employment, Education</t>
  </si>
  <si>
    <t>Unemployment rate, by sex, age and persons with disabilities</t>
  </si>
  <si>
    <t xml:space="preserve"> by sex, age and persons with disabilities</t>
  </si>
  <si>
    <t>GEAP / ICPD/SDG</t>
  </si>
  <si>
    <t>(a) Proportion of total agricultural population with ownership or secure rights over agricultural land, by sex; and 
(b) share of women among owners or rights-bearers of agricultural land, by type of tenure</t>
  </si>
  <si>
    <t>by sex and , by type of tenure</t>
  </si>
  <si>
    <t xml:space="preserve">Policy Formulation/Decisions/Monitoring and Evaluation on  Agriculture </t>
  </si>
  <si>
    <t>MOAAW</t>
  </si>
  <si>
    <t>Admin Records/ Agri Census</t>
  </si>
  <si>
    <t>Gender gap in wages, by occupation, age and persons with disabilities*</t>
  </si>
  <si>
    <t>by occupation, age and persons with disabilities</t>
  </si>
  <si>
    <t xml:space="preserve">SDG </t>
  </si>
  <si>
    <t>Proportion and number of children aged 5-17 years engaged in child labour, by sex and age</t>
  </si>
  <si>
    <t>by sex and age</t>
  </si>
  <si>
    <t>Policy Formulation/Decisions/Monitoring and Evaluation on Employment,. Child rights</t>
  </si>
  <si>
    <t>MOGFSS/MBS</t>
  </si>
  <si>
    <t>Level of national compliance of labour rights (freedom of association and collective bargaining) based on International Labour Organization (ILO) textual sources and national legislation, by sex and migrant status</t>
  </si>
  <si>
    <t>Policy Formulation/Decisions/Monitoring and Evaluation on Employment,. labour rights</t>
  </si>
  <si>
    <t>AG/MOFA</t>
  </si>
  <si>
    <t>Tourism Statistiscs Survey/Admin Records</t>
  </si>
  <si>
    <t>Policy Formulation/Decisions/Monitoring and Evaluation on Tourism</t>
  </si>
  <si>
    <t>Female employment in tourism:</t>
  </si>
  <si>
    <t>by sex, ISIC</t>
  </si>
  <si>
    <t>MBS/Survey/MOT</t>
  </si>
  <si>
    <t>Proportion of the formal tourism workforce</t>
  </si>
  <si>
    <t xml:space="preserve">Women’s self-employment in tourism </t>
  </si>
  <si>
    <t>Women's Occupations and Positions in the Tourism Industry:</t>
  </si>
  <si>
    <t>Number and percentage of persons employed by sex by types of establishments</t>
  </si>
  <si>
    <t>Gender pay gap by industry, By locality (public/Private)</t>
  </si>
  <si>
    <t>ISIC</t>
  </si>
  <si>
    <t>Policy Formulation/Decisions/Monitoring and Evaluation on Employment, Gender Equality</t>
  </si>
  <si>
    <t>MBS/Survey</t>
  </si>
  <si>
    <t>LFS/HIES</t>
  </si>
  <si>
    <t>ECONOMIC – 4 - ICT and e-governance, Transport</t>
  </si>
  <si>
    <t>Policy Formulation/Decisions/Monitoring and Evaluation on ICT</t>
  </si>
  <si>
    <t>MBS/CAM</t>
  </si>
  <si>
    <t>Census/Survey</t>
  </si>
  <si>
    <t>Individuals with ICT skills, by type of skills</t>
  </si>
  <si>
    <t>by sex, age, by type of skills</t>
  </si>
  <si>
    <t>by locality</t>
  </si>
  <si>
    <t>Policy Formulation/Decisions/Monitoring and Evaluation on National Planning</t>
  </si>
  <si>
    <t>MHLUD/Councils</t>
  </si>
  <si>
    <t>Policy Formulation/Decisions/Monitoring and Evaluation on Employment, transport</t>
  </si>
  <si>
    <t xml:space="preserve">Admin records/Census </t>
  </si>
  <si>
    <t>Percentage of graduates from STEM programmes in tertiary education</t>
  </si>
  <si>
    <t xml:space="preserve">by sex, age, by locality, Field </t>
  </si>
  <si>
    <t>ECONOMIC – 5 - Fiscal and Monetary, International Trade</t>
  </si>
  <si>
    <t xml:space="preserve">Financial Usage (Adults)
   - % of adults with a bank account 
   - % Adults with credit at regulated institutions
   - % Adults with savings at regulated institutions
   - Insurance policy holders per 10000 adults
** Disaggregated by Gender, Age ,  Education, Employment and Nationality (Age/Education brackets to be decided in alignment with national classification)
</t>
  </si>
  <si>
    <t xml:space="preserve"> by sex, age, type of account/credit facility</t>
  </si>
  <si>
    <t>Policy Formulation/Decisions/Monitoring and Evaluation on Financing</t>
  </si>
  <si>
    <t>MMA</t>
  </si>
  <si>
    <t xml:space="preserve">by sector / gender / location  </t>
  </si>
  <si>
    <t>by gender and age</t>
  </si>
  <si>
    <t>Policy Formulation/Decisions/Monitoring and Evaluation on Social Development, Human rights</t>
  </si>
  <si>
    <t>Homeland/Human rights</t>
  </si>
  <si>
    <t>Survey/Admin recors</t>
  </si>
  <si>
    <t>NSPA</t>
  </si>
  <si>
    <t>ENVIRONMENT &amp; CLIMATE ACTION  – 1 - Waste, Water, Energy, Disaster</t>
  </si>
  <si>
    <t>Survey/Census</t>
  </si>
  <si>
    <t>Policy Formulation/Decisions/Monitoring and Evaluation on Environment, Economic and social Development</t>
  </si>
  <si>
    <t xml:space="preserve"> Population classified by type of water used for drinking water</t>
  </si>
  <si>
    <t>by sex, by Locality</t>
  </si>
  <si>
    <t>Percentage of people using Safe drinking water</t>
  </si>
  <si>
    <t>by sex (HH Head), by Locality</t>
  </si>
  <si>
    <t>Percentage of Household who use desalinated water as the main source of drinking water</t>
  </si>
  <si>
    <t>Percentage of Household who use rain water as the main source of drinking water</t>
  </si>
  <si>
    <t>6.2.1 Proportion of population using (a) safely managed sanitation services and (b) a hand-washing facility with soap and water</t>
  </si>
  <si>
    <t>Percentage of households classified by type of sewerage facilities used and locality</t>
  </si>
  <si>
    <t>Percentage of households  Toilet connected to sewerage network</t>
  </si>
  <si>
    <t>LFS/Survey/Census</t>
  </si>
  <si>
    <t>Employed population as a share of total adult population, by sex and sector</t>
  </si>
  <si>
    <t xml:space="preserve"> by sex and sector</t>
  </si>
  <si>
    <t>Policy Formulation/Decisions/Monitoring and Evaluation on Employment, Economic Development</t>
  </si>
  <si>
    <t>Distribution of male and female employment, by sector</t>
  </si>
  <si>
    <t>Policy Formulation/Decisions/Monitoring and Evaluation on Environment,,Economic Development</t>
  </si>
  <si>
    <t>by sex, by locality</t>
  </si>
  <si>
    <t>SOCIAL - 6 - Housing and Infrastructure</t>
  </si>
  <si>
    <t xml:space="preserve"> 
SDG </t>
  </si>
  <si>
    <t>Percentage of women who own homes in their own names or jointly with their partners</t>
  </si>
  <si>
    <t>Percentage of women with access to credit for housing</t>
  </si>
  <si>
    <t>Institutional Gender Mainstreaming</t>
  </si>
  <si>
    <t>Job descriptions of
MGEM Advocates</t>
  </si>
  <si>
    <t xml:space="preserve">MoGFSS </t>
  </si>
  <si>
    <t>Number of private institutions/companies with established complaint mechanisms per the minimum standards under the Gender Equality Act</t>
  </si>
  <si>
    <t>Number of institutions implementing Gender Responsive Budgeting (GRB)</t>
  </si>
  <si>
    <t>Annual State
Budget - MoF
website</t>
  </si>
  <si>
    <t>National gender specific statistics produced</t>
  </si>
  <si>
    <t xml:space="preserve">MBS </t>
  </si>
  <si>
    <t>Elimination of Gender-based violence</t>
  </si>
  <si>
    <t>Percentage of currently married women aged 15-49 years with met need for family planning (CPR)</t>
  </si>
  <si>
    <t>locality republic, atolls</t>
  </si>
  <si>
    <t>Policy Formulation/Decisions/Monitoring and Evaluation on Education &amp; gender</t>
  </si>
  <si>
    <t>MOH/ MSFD</t>
  </si>
  <si>
    <t>DHS</t>
  </si>
  <si>
    <t>2016/17</t>
  </si>
  <si>
    <t>Proportion of women (15-49 years) who have their need for family planning satisfied with modern methods (SDG Indicator 3.7.1)</t>
  </si>
  <si>
    <t>By age group, locality Maale Atolls</t>
  </si>
  <si>
    <t>MOH</t>
  </si>
  <si>
    <t>2016-2017</t>
  </si>
  <si>
    <t>by age, geographical location (Maale, Atolls)</t>
  </si>
  <si>
    <t>Number of women (30-65) screened for cervical cancer by screening method</t>
  </si>
  <si>
    <t>Admin data</t>
  </si>
  <si>
    <t>Proportion of ever-partnered women and girls aged 15 years and older subjected to physical, sexual or psychological violence by a current or former intimate partner, in the previous 12 months, by form of violence and by age</t>
  </si>
  <si>
    <t>by age groups, geographical location</t>
  </si>
  <si>
    <t>MSFD/FPA</t>
  </si>
  <si>
    <t>DHS, Admin Data</t>
  </si>
  <si>
    <t>2016/2017</t>
  </si>
  <si>
    <t>Percentage of ever married women age 15-49 who have experienced various forms of violence (emotional/physical and or sexual) ever or in the 12 months committed by their current or most recent husband/partner</t>
  </si>
  <si>
    <t>Proportion of women and girls aged 15 years and older subjected to sexual violence by persons other than an intimate partner, in the previous 12 months, by age and place of occurrence</t>
  </si>
  <si>
    <t>Number of reported victims of physical or sexual harassment, by sex, age, disability status and place of occurrence, in the previous 12 months</t>
  </si>
  <si>
    <t>by sex, age groups, disability status, geographical location</t>
  </si>
  <si>
    <t>Number of reported cases subjected to physical, psychological or sexual violence in the previous 12 months, by sex</t>
  </si>
  <si>
    <t>by sex, age groups, geographical location</t>
  </si>
  <si>
    <t>Police</t>
  </si>
  <si>
    <t>Number of reported cases of young women and men aged 18- 29 years who experienced sexual violence by age 18</t>
  </si>
  <si>
    <t>MoH/ FPA</t>
  </si>
  <si>
    <t>Police/ MSFD</t>
  </si>
  <si>
    <t>victimization survey</t>
  </si>
  <si>
    <t>Proportion of women aged 20-24 years who were married or in a union before age 15 and before age 18</t>
  </si>
  <si>
    <t>MOH/MBS</t>
  </si>
  <si>
    <t>Proportion of girls and women aged 15-49 years who have undergone female genital mutilation/cutting, by age</t>
  </si>
  <si>
    <t>MOH/FPA</t>
  </si>
  <si>
    <t>Percent of people with disabilities receiving social security benefit (financial), by sex</t>
  </si>
  <si>
    <t>Number of school children provided with health check-up at grade 7, by sex</t>
  </si>
  <si>
    <t>MOE</t>
  </si>
  <si>
    <t>Registered Bed ridden cases by sex, by type, by age</t>
  </si>
  <si>
    <t>MSFD/MoH</t>
  </si>
  <si>
    <t>SOCIAL - 3 - Women, Children and Elderly</t>
  </si>
  <si>
    <t>Reported cases on sexual violence by persons other than an intimate partner, in the previous 12 months, by age and place of occurrence</t>
  </si>
  <si>
    <t>by sex, age, geographical location (Maale, Atolls)</t>
  </si>
  <si>
    <t>Police/MSFD/ FPA</t>
  </si>
  <si>
    <t xml:space="preserve">Number of reported victims of physical or sexual harassment, by sex, age, disability status and place of occurrence, in the previous 12 months </t>
  </si>
  <si>
    <t>by sex, age, disability status, geographical location (Maale, Atolls)</t>
  </si>
  <si>
    <t>Police/FPA/Employment Tribunal</t>
  </si>
  <si>
    <t>Proportion of young women and men aged 18- 29 years who experienced sexual violence by age 18</t>
  </si>
  <si>
    <t>Victimization survey</t>
  </si>
  <si>
    <t>Age, Sex, Type of abuse, Geographical Region, DV Relationship</t>
  </si>
  <si>
    <t>FPA</t>
  </si>
  <si>
    <t>Admin Data</t>
  </si>
  <si>
    <t>Number of service providers trained in domestic violence prevention and response</t>
  </si>
  <si>
    <t>by sex, age, target group, geographical location (Maale, Atolls)</t>
  </si>
  <si>
    <t xml:space="preserve">Number of legal aid cases referred by 1-  ministry of social and family development ,  2-police ,3- number indivituals who request through legal aid directly to Authority. </t>
  </si>
  <si>
    <t>Client Sex, Age, Location (male, atolls).</t>
  </si>
  <si>
    <t xml:space="preserve">Number of counseling requests referred by 1-  ministry of social and family development ,  2- police, 
gender of victims, </t>
  </si>
  <si>
    <t>SOCIAL - 4 - Crime and Justice</t>
  </si>
  <si>
    <t>Female : Male within the judiciary</t>
  </si>
  <si>
    <t>DJA/JSC</t>
  </si>
  <si>
    <t>Access to Justice</t>
  </si>
  <si>
    <t>HRC/Police</t>
  </si>
  <si>
    <t>Percentage of DV/GBV cases reported that are being submitted for prosecution/prosecuted, by sex</t>
  </si>
  <si>
    <t>SDG / GEAP/CEDAW</t>
  </si>
  <si>
    <t>PG</t>
  </si>
  <si>
    <t>Proportion of women who received legal assistance to access justice in cases of DV and GBV (from the initial reporting to any State institution)</t>
  </si>
  <si>
    <t>SDG / GEAP</t>
  </si>
  <si>
    <t>Proportion of women who receive Legal Aid in serious criminal offences</t>
  </si>
  <si>
    <t>AGO</t>
  </si>
  <si>
    <t>Proportion of children aged 1–17 years who experienced any physical punishment and/or psychological aggression by caregivers in the past month</t>
  </si>
  <si>
    <t>MOGFSS/Police/FPA</t>
  </si>
  <si>
    <t>Sexual abuse of children by a trusted person, by sex</t>
  </si>
  <si>
    <t>PG/POLICE</t>
  </si>
  <si>
    <t>Sexual conduct with a Minor/ Child sexual abuse, by sex</t>
  </si>
  <si>
    <t>Number of victims of intentional homicide per 100,000 population, by sex and age</t>
  </si>
  <si>
    <t>Number of logged cases by locality &amp; type of cases,</t>
  </si>
  <si>
    <t>MoH/ MSFD/ FPA</t>
  </si>
  <si>
    <t>Proportion of children under 5 years of age whose births have been registered with a civil authority, by age</t>
  </si>
  <si>
    <t>DNR/ MBS</t>
  </si>
  <si>
    <t>MSFD</t>
  </si>
  <si>
    <t>Women and Poverty</t>
  </si>
  <si>
    <t>SOCIAL - 5 - Social Protection</t>
  </si>
  <si>
    <t>Number of persons receiving Financial Assistance Programs, by sex:</t>
  </si>
  <si>
    <t>Number of persons registered in disability register, by type, by sex, by locality</t>
  </si>
  <si>
    <t>Education and Training of Women</t>
  </si>
  <si>
    <t xml:space="preserve">Minimum Set of Gender Indicators </t>
  </si>
  <si>
    <t>Net enrolment rate in primary education, by sex</t>
  </si>
  <si>
    <t>by Sex, age, geographical location (Maale, Atolls)</t>
  </si>
  <si>
    <t xml:space="preserve"> Admin Data</t>
  </si>
  <si>
    <t>Gross enrolment ratio in secondary education, by sex</t>
  </si>
  <si>
    <t>Gross enrolment ratio in tertiary education, by sex</t>
  </si>
  <si>
    <t>MOHE</t>
  </si>
  <si>
    <t>Gender parity index of the gross enrolment ratios in primary, secondary and tertiary education</t>
  </si>
  <si>
    <t>MOE/MOHE</t>
  </si>
  <si>
    <t>Net intake rate to the first grade of primary education, by sex</t>
  </si>
  <si>
    <t>Primary education completion rate, by sex</t>
  </si>
  <si>
    <t>Gross graduation ratio from lower secondary education, by sex</t>
  </si>
  <si>
    <t>Effective transition rate from primary to secondary education (general programmes), by sex</t>
  </si>
  <si>
    <t>2016/ 17</t>
  </si>
  <si>
    <t>Percentage of children under 5 years of age who are developmentally on track in health, learning and psychosocial well-being, by sex</t>
  </si>
  <si>
    <t xml:space="preserve">All CHILDREN in preschool under 5 yrs of age </t>
  </si>
  <si>
    <t>Percentage of the population in a given age group achieving at least a fixed level of proficiency in functional (a) literacy and (b) numeracy skills.</t>
  </si>
  <si>
    <t>by sex, age groups and relevant population groups by locality</t>
  </si>
  <si>
    <t>HIES/Census 2022</t>
  </si>
  <si>
    <t>Number of students enrolled, by sex, age, field of study, MNQF level, locality, and institute, allocated budget and expenditure.</t>
  </si>
  <si>
    <t>by sex, age field of study, geographical location (Maale Atolls)</t>
  </si>
  <si>
    <t>by sex, age, disability status, geographical location</t>
  </si>
  <si>
    <t>MoE</t>
  </si>
  <si>
    <t>Out of school rate for children, adolescents and youth of primary and secondary school age, by sex, age and disability status</t>
  </si>
  <si>
    <t>by Sex, age, disability status, geographical location (Maale, Atolls)</t>
  </si>
  <si>
    <t>ICPD/ SDG</t>
  </si>
  <si>
    <t>MoE/ MBS</t>
  </si>
  <si>
    <t>Census/ HIES/ MEMIS</t>
  </si>
  <si>
    <t>by Sex, geographical location (Maale, Atolls)</t>
  </si>
  <si>
    <t>Total population by sex, age and disability status</t>
  </si>
  <si>
    <t>Census</t>
  </si>
  <si>
    <t>Women and Health</t>
  </si>
  <si>
    <t>Sex ratio at birth (males births per female births)</t>
  </si>
  <si>
    <t>By geographical location (Maale/ Atolls)</t>
  </si>
  <si>
    <t>2021/2022</t>
  </si>
  <si>
    <t>Life expectancy at birth, by sex</t>
  </si>
  <si>
    <t>Admin data/ Projection</t>
  </si>
  <si>
    <t>Life expectancy at age 60, by sex</t>
  </si>
  <si>
    <t>VRS/ Census</t>
  </si>
  <si>
    <t>Per cent of all deaths that take place in the territory and jurisdiction in the given year are registered (death registration coverage), by sex</t>
  </si>
  <si>
    <t>Crude birth rate, by sex</t>
  </si>
  <si>
    <t>geographical location (Maale, Atolls)</t>
  </si>
  <si>
    <t>VRS data</t>
  </si>
  <si>
    <t>Adolescent Birth rate per 1000  women in the age group 10-14 Years</t>
  </si>
  <si>
    <t>Adolescent Birth rate per 1000  women in the age group 15-19 Years</t>
  </si>
  <si>
    <t>Crude death rate, by sex</t>
  </si>
  <si>
    <t>Neonatal mortality rate  ('000 live births), by sex</t>
  </si>
  <si>
    <t>Infant mortality rate  ('000 live births), by sex</t>
  </si>
  <si>
    <t>Still birth Rate (per 1000 live births), by sex</t>
  </si>
  <si>
    <t>Under 5 mortality rate ('000 live births), by sex</t>
  </si>
  <si>
    <t>Maternal mortality ratio/maternal deaths  ('100,000 live births)</t>
  </si>
  <si>
    <t>Mortality due to road traffic Injuries/ accidents- - per 100,000 population, by sex</t>
  </si>
  <si>
    <t>MOH/Police</t>
  </si>
  <si>
    <t>Suicide mortality rate (per 100,000 Population), by sex</t>
  </si>
  <si>
    <t>by sex, age geographical location (Maale, Atolls)</t>
  </si>
  <si>
    <t>Percentage of deaths due to cardiovascular diseases, cancers, diabetes, or chronic respiratory diseases , by sex</t>
  </si>
  <si>
    <t>Mortality from communicable diseases (% of patients), by sex</t>
  </si>
  <si>
    <t>Mortality during admission for Acute coronary syndrome (% of patients), by sex</t>
  </si>
  <si>
    <t>Police, MoH</t>
  </si>
  <si>
    <t>Coverage of essential health services (defined as the average coverage of essential services based on tracer interventions that include reproductive, maternal, newborn and child health, infectious diseases, non-communicable diseases and service capacity a</t>
  </si>
  <si>
    <t>Distribution of Medical Staff by type of service, by locality, by sex</t>
  </si>
  <si>
    <t>by sex, age, type of service, geographical location (Maale, Atolls)</t>
  </si>
  <si>
    <t>Proportion of Healthcare workers by locality in habited islands with more than 50 people, by sex</t>
  </si>
  <si>
    <t>by sex, geographic location</t>
  </si>
  <si>
    <t>Proportion of Health management professionals in senior health management roles, by rank</t>
  </si>
  <si>
    <t>Distribution of medical staff by specialty, by locality , by sex</t>
  </si>
  <si>
    <t>by sex, speciality, geographic location</t>
  </si>
  <si>
    <t>Proportion of specialists doctors, by sex</t>
  </si>
  <si>
    <t>by sex, qualification, geographic location</t>
  </si>
  <si>
    <t>Proportion of Primary Healthcare professionals trained to provide services at island level, by locality, by sex</t>
  </si>
  <si>
    <t>Number of pharmacists per 10,000 population, by sex</t>
  </si>
  <si>
    <t>Doctors per 10,000 population, by sex</t>
  </si>
  <si>
    <t>by sex, specialization, geographic location (Maale/ Atolls)</t>
  </si>
  <si>
    <t xml:space="preserve">Nurses per 10,000 population, by sex   </t>
  </si>
  <si>
    <t>by sex, specialization, qualification, geographic location (Maale/ Atolls)</t>
  </si>
  <si>
    <t xml:space="preserve">Public Health workers per 10,000 population, by sex          </t>
  </si>
  <si>
    <t>Health worker density and distribution (by atoll) - per 10,000 population, by sex</t>
  </si>
  <si>
    <t>Proportion of births attended by a skilled health professional (%)</t>
  </si>
  <si>
    <t>Percentage of locally trained health workforce joining the workforce (nurses, PHC Lab technicians,), by sex</t>
  </si>
  <si>
    <t>Number of in-patients by type of health service by locality, by sex</t>
  </si>
  <si>
    <t>by sex, nationality, type of health service, geographic location (Maale/ Atolls)</t>
  </si>
  <si>
    <t>Proportion of in-patients care for mental health, by sex</t>
  </si>
  <si>
    <t>Total fertility Rate</t>
  </si>
  <si>
    <t>by geographic location</t>
  </si>
  <si>
    <t>MBS/MOH</t>
  </si>
  <si>
    <t>Census/ DHS</t>
  </si>
  <si>
    <t>Prevalence of primary and secondary infertility, by disease condition</t>
  </si>
  <si>
    <t>by sex, age, type of infertility, disease condition, geographical location (Maale, Atolls)</t>
  </si>
  <si>
    <t>Tuberculosis incidence rate - per 100,000 population, by sex</t>
  </si>
  <si>
    <t>Tuberculosis prevalence rate - per 100,000 population, by sex</t>
  </si>
  <si>
    <t>Leprosy prevalence rate - per 100,000 population, by sex</t>
  </si>
  <si>
    <t>HIV incidence rate -per 100,000 population, by sex</t>
  </si>
  <si>
    <t>HIV prevalence rate - per 100,000 population, by sex</t>
  </si>
  <si>
    <t>Malaria incidence  - per 100,000 population, by sex</t>
  </si>
  <si>
    <t>Hepatitis B incidence - per 100,000 population, by sex</t>
  </si>
  <si>
    <t>Dengue incidence rate -per 100,000 population, by sex</t>
  </si>
  <si>
    <t>Filaria incidence - per 100,000 population, by sex</t>
  </si>
  <si>
    <t>Prevalence of hypertension ( % ), by sex</t>
  </si>
  <si>
    <t>Prevalence of cancer in adult population (%), by sex</t>
  </si>
  <si>
    <t>Prevalence of diabetes  (%, type 2), by sex</t>
  </si>
  <si>
    <t>Beta Thalassemia Major incidence rate -per 100,000 population, by sex</t>
  </si>
  <si>
    <t>Beta Thalassemia Major prevalence rate - per 100,000 population, by sex</t>
  </si>
  <si>
    <t>% of obesity (BMI&gt;30) (adolescents 13 - 15yrs), by sex</t>
  </si>
  <si>
    <t>% of obesity (BMI&gt;30( adults 15-64yrs), by sex</t>
  </si>
  <si>
    <t>Number of persons with physical impairment registered in disability register, by sex</t>
  </si>
  <si>
    <t>Number of persons with visual impairment in disability register, by sex</t>
  </si>
  <si>
    <t>Number of persons with hearing impairment in disability register , by sex</t>
  </si>
  <si>
    <t>% low birth weight (weight &lt;2500 grams at birth) newborns, by sex</t>
  </si>
  <si>
    <t>by sex, geographical location (Maale, Atolls)</t>
  </si>
  <si>
    <t xml:space="preserve">% of pregnant women receiving 4 or more ANC check-ups by a skilled provider </t>
  </si>
  <si>
    <t xml:space="preserve">% of pregnant women receiving 8 or more ANC check-ups by a skilled provider </t>
  </si>
  <si>
    <t>% of pregnant women who receiving iron-folate supplements during pregnancy (Iron-folate supplements coverage)</t>
  </si>
  <si>
    <t xml:space="preserve">% of pregnant women who receiving folic acid supplements during pregnancy </t>
  </si>
  <si>
    <t xml:space="preserve">% of pregnant women receiving 3 or more PNC check-ups by a skilled provider </t>
  </si>
  <si>
    <t>% of children exclusively breastfed for 6 months, by sex</t>
  </si>
  <si>
    <t>Number of children (10-14 yrs)given HPV vaccine by sex</t>
  </si>
  <si>
    <t>% of children aged 12 to 23 months who received all basic vaccinations (EPI vaccine coverage),by sex</t>
  </si>
  <si>
    <t>% of children 12-23 months  with measles vaccination (Measles vaccine coverage) ,by sex</t>
  </si>
  <si>
    <t>% of children aged 9-59 months provided with Vitamin A supplements ,by sex</t>
  </si>
  <si>
    <t>% of children introduced with complementary foods at 6 months ,by sex</t>
  </si>
  <si>
    <t>% children &lt;5 years with diarrhea treated with ORT/increased fluids ,by sex</t>
  </si>
  <si>
    <t>% who consume &lt; than 5 servings of fruit and/or vegetables  (adolescents 13 - 15yrs and adults 15-64), by sex</t>
  </si>
  <si>
    <t>%  (adolescents 13 - 15yrs and adults 15-64)  with low levels of activity (defined as &lt; 600 MET-minutes per week) (adolescents 13 - 15yrs and adults 15-64), by sex</t>
  </si>
  <si>
    <t>Number of new HIV infections per 1,000 uninfected population, by sex, age and key populations</t>
  </si>
  <si>
    <t>Access to anti-retroviral drug, by sex</t>
  </si>
  <si>
    <t>% of population with comprehensive correct knowledge of HIV/AIDS (adults 15-49 ever married women)</t>
  </si>
  <si>
    <t>% of population with comprehensive correct knowledge of HIV/AIDS (adults 15-24 ever married women)</t>
  </si>
  <si>
    <t>% of population with comprehensive correct knowledge of HIV/AIDS (adults 15-49 ever married men)</t>
  </si>
  <si>
    <t xml:space="preserve">Contraceptive prevalence rate (%) all methods and modern methods </t>
  </si>
  <si>
    <t>Women and the Media</t>
  </si>
  <si>
    <t>Proportion of women in ownership, business management and board positions within media organizations</t>
  </si>
  <si>
    <t>Proportions of women and men working in media organization sections (eg.according to newsroom and production) and at all levels (junior, middle and top management)</t>
  </si>
  <si>
    <t>Proportions of men and women staff members with part-time contracts within media organizations</t>
  </si>
  <si>
    <t>Proportions of men and women with fixed-term contracts within media organizations</t>
  </si>
  <si>
    <t>Proportions of men and women producing or reporting various news subjects (e.g. sports, politics and armed conflicts)</t>
  </si>
  <si>
    <t>Proportion of statements of the associations, unions and clubs in regard to cases
concerning violence against women.</t>
  </si>
  <si>
    <t>COL</t>
  </si>
  <si>
    <t>Item</t>
  </si>
  <si>
    <t>Description</t>
  </si>
  <si>
    <t>A</t>
  </si>
  <si>
    <t>Area</t>
  </si>
  <si>
    <t>Area (1, 2, …9)</t>
  </si>
  <si>
    <t># of indicators</t>
  </si>
  <si>
    <t>%age of total</t>
  </si>
  <si>
    <t>B</t>
  </si>
  <si>
    <t>Indicator #</t>
  </si>
  <si>
    <t>ID Number of indicator</t>
  </si>
  <si>
    <t>C</t>
  </si>
  <si>
    <t xml:space="preserve">Definition of indicator </t>
  </si>
  <si>
    <t>D</t>
  </si>
  <si>
    <t>Related Indicator Framework</t>
  </si>
  <si>
    <t>ICPD (International Conference on Population and Development)</t>
  </si>
  <si>
    <t>NPI (Nationally Prioritised Indicator)</t>
  </si>
  <si>
    <t>SDG (Susdainable Development Goals)</t>
  </si>
  <si>
    <t>GEAP (Gender Equality Action Plan)</t>
  </si>
  <si>
    <t>BPFA</t>
  </si>
  <si>
    <t>OTHER</t>
  </si>
  <si>
    <t>E</t>
  </si>
  <si>
    <t>Where relevant, levels of disaggregation:</t>
  </si>
  <si>
    <t>F</t>
  </si>
  <si>
    <t>USES OF INDICATOR-1:</t>
  </si>
  <si>
    <t>G</t>
  </si>
  <si>
    <t>USES of INDICATOR-2:</t>
  </si>
  <si>
    <t>(2) Ongoing and planned uses of the indicator other than reporting</t>
  </si>
  <si>
    <t>H</t>
  </si>
  <si>
    <t>I</t>
  </si>
  <si>
    <t>Source: Data (e.g., census, survey, registers, administrative data, CD, generic 'big data', etc)</t>
  </si>
  <si>
    <t>K</t>
  </si>
  <si>
    <t>Data availability</t>
  </si>
  <si>
    <t>1- Not available; 2- Available but not regularly; 3- Available regularly</t>
  </si>
  <si>
    <t>L</t>
  </si>
  <si>
    <t>Frequency/Periodicity</t>
  </si>
  <si>
    <t>1- Monthly; 2- Annual; 3- Every three years; 4- Every five years</t>
  </si>
  <si>
    <t>M</t>
  </si>
  <si>
    <t>Information on the availability of the indicator value: last two years</t>
  </si>
  <si>
    <t>N</t>
  </si>
  <si>
    <t>Priority (by agency need)</t>
  </si>
  <si>
    <t>O</t>
  </si>
  <si>
    <t>Number of Appointees at the Ministerial Rank</t>
  </si>
  <si>
    <t>Number of Ambassadors</t>
  </si>
  <si>
    <t xml:space="preserve">Number of Cabinet Ministers </t>
  </si>
  <si>
    <t xml:space="preserve">VRS data </t>
  </si>
  <si>
    <t>Minimum Set of Gender Indicators / SDG/UIS</t>
  </si>
  <si>
    <t xml:space="preserve">Proportion of women in managerial positions </t>
  </si>
  <si>
    <t>National</t>
  </si>
  <si>
    <t>Number of State/Deputy Ministers appointed (and equivalent rank)</t>
  </si>
  <si>
    <t>Number of Political Appointees (excludes Ministerial ranks)</t>
  </si>
  <si>
    <t>MOFP</t>
  </si>
  <si>
    <t>PO/MOFA</t>
  </si>
  <si>
    <t>Use of indicator/ Reporting for
Reporting For:</t>
  </si>
  <si>
    <t xml:space="preserve">Proportion of seats held by women in national parliaments </t>
  </si>
  <si>
    <t>by sex/by locality</t>
  </si>
  <si>
    <t>Policy Formulation/Decisions/Monitoring and Evaluation on Socio/Economic Development</t>
  </si>
  <si>
    <t>NP</t>
  </si>
  <si>
    <t xml:space="preserve"> by rank/by ISCO</t>
  </si>
  <si>
    <t>ICPD/SDG/NPI</t>
  </si>
  <si>
    <t>Average income of small-scale food producers, by sex and indigenous status</t>
  </si>
  <si>
    <t>MOFMRA/Survey/Isand Councils</t>
  </si>
  <si>
    <t>The average area of land owned by women</t>
  </si>
  <si>
    <t>MOFMRA/Island Coucils</t>
  </si>
  <si>
    <t>Admin records/Survey</t>
  </si>
  <si>
    <t>Proportion of population below the international poverty line, by sex, age, employment status and geographical location (urban/rural)</t>
  </si>
  <si>
    <t>Proportion of population living below the national poverty line, by sex and age</t>
  </si>
  <si>
    <t>Proportion of men, women and children of all ages living in poverty in all its dimensions according to national definitions</t>
  </si>
  <si>
    <t>Proportion of informal employment in non-agriculture employment, by sex and migrant status</t>
  </si>
  <si>
    <t>Average hourly earnings of female and male employees, by occupation, age, persons with disabilities and migrant status</t>
  </si>
  <si>
    <t>Census/ Survey/Admin Records</t>
  </si>
  <si>
    <t xml:space="preserve">Loans issued by sector / gender / location of business / new businesses / SMEs                                                                                                                             </t>
  </si>
  <si>
    <t xml:space="preserve">Number of loan applications received by banks / branch level              </t>
  </si>
  <si>
    <t xml:space="preserve">Number of loans to SME's  </t>
  </si>
  <si>
    <r>
      <rPr>
        <sz val="12"/>
        <color indexed="8"/>
        <rFont val="Times New Roman"/>
        <family val="1"/>
      </rPr>
      <t xml:space="preserve">
Financial Access - Physical points of service (Infrastructure)</t>
    </r>
    <r>
      <rPr>
        <sz val="12"/>
        <rFont val="Times New Roman"/>
        <family val="1"/>
      </rPr>
      <t xml:space="preserve">
   - Number of bank braches/ATMs/POS/Cash agents (Per 10,000 Adults)</t>
    </r>
    <r>
      <rPr>
        <sz val="12"/>
        <color indexed="8"/>
        <rFont val="Times New Roman"/>
        <family val="1"/>
      </rPr>
      <t xml:space="preserve">
   - Proportion of adults with access to internet
   - Proportion of adults with access to mobile phones
   - Proportion of adults using mobile phones for digital transactions 
</t>
    </r>
    <r>
      <rPr>
        <i/>
        <sz val="12"/>
        <color indexed="8"/>
        <rFont val="Times New Roman"/>
        <family val="1"/>
      </rPr>
      <t/>
    </r>
  </si>
  <si>
    <t>Proportion of population reporting having personally felt discriminated against or harassed in the previous 12 months on the basis of a ground of discrimination prohibited under international human rights law</t>
  </si>
  <si>
    <t>Proportion of population using safely managed drinking water services</t>
  </si>
  <si>
    <t>MHC/ Urbanco/Isand Councils</t>
  </si>
  <si>
    <t xml:space="preserve">by type, by sex, by size,  </t>
  </si>
  <si>
    <t>by type, by sex, by value</t>
  </si>
  <si>
    <t>MMA/MHC/ Urbanco/Isand Councils</t>
  </si>
  <si>
    <t>Proportion of the rural population who live within 2 km of an all-season road,</t>
  </si>
  <si>
    <t>MOT/MOHC</t>
  </si>
  <si>
    <t>Percent of adults using Internet Banking and Mobile Banking services disaggregated by gender and age brackets
3. % of adult using digital wallets disaggregated by gender and age
4. % of adult  using payment cards disaggregated gender and age brackets
5. % of SMEs using Internet Banking and Mobile Banking services 
6. % of total volume &amp; value of transactions conducted using electronic methods</t>
  </si>
  <si>
    <t>By sex</t>
  </si>
  <si>
    <t>By type</t>
  </si>
  <si>
    <t>by locaity</t>
  </si>
  <si>
    <t>by sector, by locaity</t>
  </si>
  <si>
    <t>Proportion of women aged 15-49 years who make their own informed decisions regarding sexual relations, contraceptive use and reproductive health care</t>
  </si>
  <si>
    <t>Percent of currently married women aged 15-49 years with an unmet need for family planning.</t>
  </si>
  <si>
    <t>GEAP/UNDP</t>
  </si>
  <si>
    <t>GEAP?SDG/ UNDP</t>
  </si>
  <si>
    <t>MOH/MSFD/FPA</t>
  </si>
  <si>
    <t>Proportion of victims of violence in the previous 12 months who reported their victimization to competent authorities or other officially recognized conflict resolution mechanisms, by sex</t>
  </si>
  <si>
    <t>Prevalence of circumcision/Female Genital Mutilation (FGM) among girls (0-14 year age group) and women (15-49 year age group)</t>
  </si>
  <si>
    <t>Percent of disabled persons provided with assistive devices among  those who require, by sex</t>
  </si>
  <si>
    <t>GEAP/SDG/ ICPD</t>
  </si>
  <si>
    <t>ICPD/SDG</t>
  </si>
  <si>
    <t xml:space="preserve">by sex, age, geographical location </t>
  </si>
  <si>
    <t>Policy Formulation/Decisions/Monitoring and Evaluation on Crime/Justice &amp; gender</t>
  </si>
  <si>
    <t>Policy Formulation/Decisions/Monitoring and Evaluation on Health &amp; gender</t>
  </si>
  <si>
    <t xml:space="preserve">Number of cases sent ot court trial, </t>
  </si>
  <si>
    <t>Proportion of young women and men aged 18–29 years who experienced sexual violence by age 18</t>
  </si>
  <si>
    <t>Conflict-related deaths per 100,000 population, by sex, age and cause</t>
  </si>
  <si>
    <t>Proportion of population subjected to (a) physical violence, (b) psychological violence and (c) sexual violence in the previous 12 months</t>
  </si>
  <si>
    <t>Proportions of positions in national and local institutions, including (a) the legislatures; (b) the public service; and (c) the judiciary, compared to national distributions, by sex, age, persons with disabilities and population groups</t>
  </si>
  <si>
    <t>Proportion of population covered by social protection floors/systems, by sex, distinguishing children, unemployed persons, older persons, persons with disabilities, migrants, pregnant women, newborns, work-injury victims and the poor and the vulnerable (including rural/urban and population living in slums)</t>
  </si>
  <si>
    <t>By type, by sex, by locality</t>
  </si>
  <si>
    <r>
      <rPr>
        <sz val="11"/>
        <color theme="1"/>
        <rFont val="Times New Roman"/>
        <family val="1"/>
      </rPr>
      <t>Disability Program
1.	Visual Disability, 
2.	Hearing/Speech Disability
3.	Physical Disability
4.	Intellectual Disability
5.	Psychological Disability
6.	Autism
7.	Multiple Disability</t>
    </r>
  </si>
  <si>
    <t>MBS/MOE /MoH</t>
  </si>
  <si>
    <t xml:space="preserve">MOE </t>
  </si>
  <si>
    <t>Proportion of children and young people: (a) in grades 2/3; (b) at the end of primary; and (c) at the end of lower secondary achieving at least a minimum proficiency level in (i) reading and (ii) mathematics, by sex, age and disability status</t>
  </si>
  <si>
    <t>Percent of near-miss maternal deaths</t>
  </si>
  <si>
    <t>Percentage of live births  by mothers aged below 20 years</t>
  </si>
  <si>
    <t>Percent of deaths with validated cause of deaths, by sex</t>
  </si>
  <si>
    <t xml:space="preserve">Percentage of local doctors serving at government atoll health facilities </t>
  </si>
  <si>
    <t>Percentage of local doctors serving at government health facilities in Male’ city</t>
  </si>
  <si>
    <t>Percent of local doctors in the health workforce ( of total doctors), by sex</t>
  </si>
  <si>
    <t>Percent of local nurses in the health workforce (of total nurses), by sex</t>
  </si>
  <si>
    <t>Minimum Set of Gender Indicators /NPI</t>
  </si>
  <si>
    <t>Policy Formulation/Decisions/Monitoring and Evaluation on Women empowerment &amp; gender equality</t>
  </si>
  <si>
    <t>by sex, age, locality</t>
  </si>
  <si>
    <t>MMC</t>
  </si>
  <si>
    <t>MBC/MMC</t>
  </si>
  <si>
    <t>Initial indicator #</t>
  </si>
  <si>
    <t>High Priority</t>
  </si>
  <si>
    <t>Number of advocacy dialogues that took place with political parties (by party) for women’s political advancement  per year</t>
  </si>
  <si>
    <t>Number of gender sensitisation training as part of orientation programs for MPs, local councils, judges and other key public officials per year</t>
  </si>
  <si>
    <t>Number of media monitoring programs developed and implemented per year</t>
  </si>
  <si>
    <t>Number of standard gender orientation/refresher programs conducted per year</t>
  </si>
  <si>
    <t>CSC/PO/Census</t>
  </si>
  <si>
    <t>Proportion of time spent in unpaid care work, by sex, age and location (note: separate domestic work and care work, if possible)</t>
  </si>
  <si>
    <t xml:space="preserve"> by sex/By Age</t>
  </si>
  <si>
    <t xml:space="preserve">ICPD?SDG </t>
  </si>
  <si>
    <t xml:space="preserve">ICPD/ 
SDG </t>
  </si>
  <si>
    <t>Proportion of women holding leadership positions within media organizations (editors-in-chief, editors, heads of departments, heads of desks)</t>
  </si>
  <si>
    <t>Existence of State media policies securing equal treatment with respect to general working conditions/environment and rights including wages and promotion opportunities</t>
  </si>
  <si>
    <t>Percentage of cases on gender equality issues resolved transparently as a percentage of total number of cases received.</t>
  </si>
  <si>
    <t>Proportion of population reporting having personally felt discriminated against or harassed in the previous 12 months on the basis of a ground of discrimination prohibited under international human rights law, by sex</t>
  </si>
  <si>
    <t>MBS/ MSFD</t>
  </si>
  <si>
    <t>Numberof stations that provide facilities for parents and care-takers.</t>
  </si>
  <si>
    <t>SOCIAL -Institutional Gender Mainstreaming</t>
  </si>
  <si>
    <t>SOCIAL - Institutional Gender Mainstreaming</t>
  </si>
  <si>
    <t>SOCIAL 2 - Health, VRS</t>
  </si>
  <si>
    <t>SOCIAL 1 - Education</t>
  </si>
  <si>
    <t>SOCIAL - Media</t>
  </si>
  <si>
    <t>Financial Access (Electronic Transactions)
   - Number of debit cards per 10000 adults
   - Proportion of adults using digital payments services
   - Retail cashless transactions per 10,000 adults
** Disaggregated by Gender, Age, Education, Employment and Nationality 
Quality of financial services / Barriers ( distance, affordability, documentation, trust) Supply-Side Survey
   - Finanial knowledge score
   - Dispute resolution (Index reflecting the existence of formal internal and external dispute resolution mechanisms)
   - Cost of opening/maintaing a bank account
   - Barriers to credit (% credit facilities with collateral requirement, % of credit facilities with employment status as a requirement)
   - % of individuals covered by credit bureau</t>
  </si>
  <si>
    <t>GEAP/SDG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</si>
</sst>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2"/>
      <color indexed="8"/>
      <name val="Times New Roman"/>
      <family val="1"/>
    </font>
    <font>
      <sz val="12"/>
      <name val="Times New Roman"/>
      <family val="1"/>
    </font>
    <font>
      <b/>
      <sz val="48"/>
      <color theme="1"/>
      <name val="Times New Roman"/>
      <family val="1"/>
    </font>
    <font>
      <b/>
      <sz val="12"/>
      <name val="Times New Roman"/>
      <family val="1"/>
    </font>
    <font>
      <b/>
      <sz val="12"/>
      <color indexed="8"/>
      <name val="Times New Roman"/>
      <family val="1"/>
    </font>
    <font>
      <sz val="11"/>
      <color theme="1"/>
      <name val="Times New Roman"/>
      <family val="1"/>
    </font>
    <font>
      <sz val="11"/>
      <name val="Times New Roman"/>
      <family val="1"/>
    </font>
    <font>
      <b/>
      <sz val="12"/>
      <color theme="1"/>
      <name val="Times New Roman"/>
      <family val="1"/>
    </font>
    <font>
      <sz val="12"/>
      <color theme="1"/>
      <name val="Times New Roman"/>
      <family val="1"/>
    </font>
    <font>
      <b/>
      <sz val="11"/>
      <color theme="1"/>
      <name val="Calibri"/>
      <family val="2"/>
    </font>
    <font>
      <sz val="12"/>
      <color theme="1"/>
      <name val="Times New Roman"/>
      <family val="1"/>
    </font>
    <font>
      <sz val="11"/>
      <color theme="1"/>
      <name val="Times New Roman"/>
      <family val="1"/>
    </font>
    <font>
      <sz val="11"/>
      <name val="Times New Roman"/>
      <family val="1"/>
    </font>
    <font>
      <sz val="12"/>
      <name val="Times New Roman"/>
      <family val="1"/>
    </font>
    <font>
      <sz val="12"/>
      <color rgb="FF000000"/>
      <name val="Times New Roman"/>
      <family val="1"/>
    </font>
    <font>
      <sz val="12"/>
      <color theme="1"/>
      <name val="Calibri"/>
      <family val="2"/>
      <scheme val="minor"/>
    </font>
    <font>
      <i/>
      <sz val="12"/>
      <color indexed="8"/>
      <name val="Times New Roman"/>
      <family val="1"/>
    </font>
    <font>
      <sz val="11"/>
      <color theme="1"/>
      <name val="Calibri"/>
      <family val="2"/>
      <scheme val="minor"/>
    </font>
    <font>
      <sz val="11"/>
      <color theme="1"/>
      <name val="Times New Roman"/>
      <family val="1"/>
    </font>
    <font>
      <b/>
      <sz val="11"/>
      <color theme="1"/>
      <name val="Calibri"/>
      <family val="2"/>
      <scheme val="minor"/>
    </font>
    <font>
      <b/>
      <sz val="11"/>
      <color theme="1"/>
      <name val="Calibri"/>
      <family val="2"/>
      <scheme val="minor"/>
    </font>
    <font>
      <b/>
      <sz val="11"/>
      <color indexed="8"/>
      <name val="Times New Roman"/>
      <family val="1"/>
    </font>
    <font>
      <i/>
      <sz val="11"/>
      <color indexed="8"/>
      <name val="Times New Roman"/>
      <family val="1"/>
    </font>
    <font>
      <sz val="11"/>
      <color indexed="10"/>
      <name val="Calibri"/>
      <family val="2"/>
    </font>
    <font>
      <sz val="11"/>
      <color indexed="8"/>
      <name val="Calibri"/>
      <family val="2"/>
    </font>
    <font>
      <sz val="12"/>
      <color rgb="FF000000"/>
      <name val="Times New Roman"/>
      <family val="1"/>
    </font>
    <font>
      <sz val="12"/>
      <name val="Times New Roman"/>
      <family val="1"/>
    </font>
    <font>
      <i/>
      <sz val="11"/>
      <name val="Times New Roman"/>
      <family val="1"/>
    </font>
    <font>
      <b/>
      <sz val="11"/>
      <color theme="1"/>
      <name val="Times New Roman"/>
      <family val="1"/>
    </font>
    <font>
      <b/>
      <sz val="11"/>
      <color indexed="8"/>
      <name val="Calibri"/>
      <family val="2"/>
    </font>
    <font>
      <b/>
      <sz val="12"/>
      <color indexed="8"/>
      <name val="Times New Roman"/>
      <family val="1"/>
    </font>
  </fonts>
  <fills count="21">
    <fill>
      <patternFill patternType="none"/>
    </fill>
    <fill>
      <patternFill patternType="gray125"/>
    </fill>
    <fill>
      <patternFill patternType="solid">
        <fgColor rgb="FFFFCCFF"/>
        <bgColor indexed="64"/>
      </patternFill>
    </fill>
    <fill>
      <patternFill patternType="solid">
        <fgColor rgb="FFCCFF99"/>
        <bgColor indexed="64"/>
      </patternFill>
    </fill>
    <fill>
      <patternFill patternType="solid">
        <fgColor rgb="FFFF9900"/>
        <bgColor indexed="64"/>
      </patternFill>
    </fill>
    <fill>
      <patternFill patternType="solid">
        <fgColor rgb="FFD6DCE4"/>
        <bgColor indexed="64"/>
      </patternFill>
    </fill>
    <fill>
      <patternFill patternType="solid">
        <fgColor rgb="FFCC00FF"/>
        <bgColor indexed="64"/>
      </patternFill>
    </fill>
    <fill>
      <patternFill patternType="solid">
        <fgColor theme="0"/>
        <bgColor indexed="64"/>
      </patternFill>
    </fill>
    <fill>
      <patternFill patternType="solid">
        <fgColor rgb="FFCC00FF"/>
        <bgColor rgb="FFCC66FF"/>
      </patternFill>
    </fill>
    <fill>
      <patternFill patternType="solid">
        <fgColor rgb="FFF2F2F2"/>
        <bgColor rgb="FFF2F2F2"/>
      </patternFill>
    </fill>
    <fill>
      <patternFill patternType="solid">
        <fgColor rgb="FFFFCCFF"/>
        <bgColor rgb="FFFFCCFF"/>
      </patternFill>
    </fill>
    <fill>
      <patternFill patternType="solid">
        <fgColor rgb="FFCCFF99"/>
        <bgColor rgb="FFCCFF99"/>
      </patternFill>
    </fill>
    <fill>
      <patternFill patternType="solid">
        <fgColor rgb="FFFFFFCC"/>
        <bgColor rgb="FFFFFFCC"/>
      </patternFill>
    </fill>
    <fill>
      <patternFill patternType="solid">
        <fgColor rgb="FFFFCCFF"/>
        <bgColor rgb="FF000000"/>
      </patternFill>
    </fill>
    <fill>
      <patternFill patternType="solid">
        <fgColor rgb="FFCCFF99"/>
        <bgColor rgb="FF000000"/>
      </patternFill>
    </fill>
    <fill>
      <patternFill patternType="solid">
        <fgColor rgb="FFCC66FF"/>
        <bgColor rgb="FF000000"/>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bgColor rgb="FF000000"/>
      </patternFill>
    </fill>
    <fill>
      <patternFill patternType="solid">
        <fgColor theme="2"/>
        <bgColor indexed="64"/>
      </patternFill>
    </fill>
    <fill>
      <patternFill patternType="solid">
        <fgColor theme="2"/>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diagonal/>
    </border>
  </borders>
  <cellStyleXfs count="3">
    <xf numFmtId="0" fontId="0" fillId="0" borderId="0"/>
    <xf numFmtId="9" fontId="21" fillId="0" borderId="0" applyFont="0" applyFill="0" applyBorder="0" applyAlignment="0" applyProtection="0">
      <alignment vertical="center"/>
    </xf>
    <xf numFmtId="0" fontId="19" fillId="0" borderId="0"/>
  </cellStyleXfs>
  <cellXfs count="128">
    <xf numFmtId="0" fontId="0" fillId="0" borderId="0" xfId="0"/>
    <xf numFmtId="0" fontId="0" fillId="0" borderId="0" xfId="0" applyAlignment="1">
      <alignment horizontal="center" vertical="center"/>
    </xf>
    <xf numFmtId="0" fontId="0" fillId="0" borderId="0" xfId="0"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horizontal="center" vertical="center"/>
    </xf>
    <xf numFmtId="0" fontId="5" fillId="3"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8" borderId="1" xfId="0" applyFont="1" applyFill="1" applyBorder="1" applyAlignment="1">
      <alignment horizontal="center" vertical="center"/>
    </xf>
    <xf numFmtId="0" fontId="5" fillId="0" borderId="1" xfId="0" applyFont="1" applyBorder="1" applyAlignment="1">
      <alignment horizontal="center" vertical="center"/>
    </xf>
    <xf numFmtId="0" fontId="12" fillId="0" borderId="1" xfId="0" applyFont="1" applyBorder="1" applyAlignment="1">
      <alignment horizontal="center" vertical="center"/>
    </xf>
    <xf numFmtId="0" fontId="12" fillId="8" borderId="1"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3" fillId="8" borderId="1" xfId="0" applyFont="1" applyFill="1" applyBorder="1" applyAlignment="1">
      <alignment horizontal="center" vertical="center"/>
    </xf>
    <xf numFmtId="0" fontId="9" fillId="8"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0" borderId="1" xfId="0" applyFont="1" applyBorder="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4" fillId="0" borderId="5" xfId="0" applyFont="1" applyBorder="1" applyAlignment="1">
      <alignment horizontal="center" vertical="center"/>
    </xf>
    <xf numFmtId="0" fontId="15" fillId="0" borderId="5" xfId="0" applyFont="1" applyBorder="1" applyAlignment="1">
      <alignment horizontal="center"/>
    </xf>
    <xf numFmtId="0" fontId="12" fillId="11" borderId="1" xfId="0" applyFont="1" applyFill="1" applyBorder="1" applyAlignment="1">
      <alignment horizontal="center" vertical="center"/>
    </xf>
    <xf numFmtId="0" fontId="12" fillId="11" borderId="1" xfId="0" applyFont="1" applyFill="1" applyBorder="1" applyAlignment="1">
      <alignment horizontal="left" vertical="center" wrapText="1"/>
    </xf>
    <xf numFmtId="0" fontId="18" fillId="11" borderId="1" xfId="0" applyFont="1" applyFill="1" applyBorder="1" applyAlignment="1">
      <alignment horizontal="left" vertical="center"/>
    </xf>
    <xf numFmtId="0" fontId="15" fillId="0" borderId="5" xfId="0" applyFont="1" applyBorder="1" applyAlignment="1">
      <alignment horizontal="center" vertical="center"/>
    </xf>
    <xf numFmtId="0" fontId="14" fillId="0" borderId="6" xfId="0" applyFont="1" applyBorder="1" applyAlignment="1">
      <alignment horizontal="center" vertical="center"/>
    </xf>
    <xf numFmtId="0" fontId="12" fillId="2"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12" borderId="1" xfId="0" applyFont="1" applyFill="1" applyBorder="1" applyAlignment="1">
      <alignment horizontal="center" vertical="center" wrapText="1"/>
    </xf>
    <xf numFmtId="0" fontId="12" fillId="12" borderId="1" xfId="0" applyFont="1" applyFill="1" applyBorder="1" applyAlignment="1">
      <alignment horizontal="left" vertical="center" wrapText="1"/>
    </xf>
    <xf numFmtId="0" fontId="12" fillId="11" borderId="1" xfId="0" applyFont="1" applyFill="1" applyBorder="1" applyAlignment="1">
      <alignment horizontal="center" vertical="center" wrapText="1"/>
    </xf>
    <xf numFmtId="9" fontId="0" fillId="0" borderId="0" xfId="1" applyFont="1" applyAlignment="1">
      <alignment horizontal="center" vertical="center"/>
    </xf>
    <xf numFmtId="0" fontId="4" fillId="0" borderId="1" xfId="0" quotePrefix="1" applyFont="1" applyBorder="1" applyAlignment="1">
      <alignment horizontal="left" vertical="center" wrapText="1"/>
    </xf>
    <xf numFmtId="0" fontId="5"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12" fillId="11" borderId="1" xfId="0" quotePrefix="1" applyFont="1" applyFill="1" applyBorder="1" applyAlignment="1">
      <alignment horizontal="center" vertical="center" wrapText="1"/>
    </xf>
    <xf numFmtId="0" fontId="12" fillId="0" borderId="1" xfId="0" quotePrefix="1" applyFont="1" applyBorder="1" applyAlignment="1">
      <alignment horizontal="left" vertical="center" wrapText="1"/>
    </xf>
    <xf numFmtId="0" fontId="24" fillId="0" borderId="0" xfId="0" applyFont="1" applyAlignment="1">
      <alignment horizontal="center"/>
    </xf>
    <xf numFmtId="0" fontId="24" fillId="0" borderId="0" xfId="0" applyFont="1" applyAlignment="1">
      <alignment horizontal="center" vertical="center"/>
    </xf>
    <xf numFmtId="9" fontId="24" fillId="0" borderId="0" xfId="1" applyFont="1" applyAlignment="1">
      <alignment horizontal="center" vertical="center"/>
    </xf>
    <xf numFmtId="0" fontId="0" fillId="0" borderId="0" xfId="0" applyAlignment="1">
      <alignment horizontal="center"/>
    </xf>
    <xf numFmtId="0" fontId="28" fillId="0" borderId="0" xfId="0" applyFont="1" applyAlignment="1">
      <alignment horizontal="center" vertical="center"/>
    </xf>
    <xf numFmtId="0" fontId="25" fillId="0" borderId="0" xfId="0" applyFont="1" applyAlignment="1">
      <alignment horizontal="left" vertical="center" wrapText="1"/>
    </xf>
    <xf numFmtId="0" fontId="28" fillId="0" borderId="0" xfId="0" applyFont="1"/>
    <xf numFmtId="0" fontId="26" fillId="0" borderId="0" xfId="0" applyFont="1" applyAlignment="1">
      <alignment horizontal="left"/>
    </xf>
    <xf numFmtId="0" fontId="3" fillId="0" borderId="0" xfId="0" applyFont="1" applyAlignment="1">
      <alignment horizontal="right"/>
    </xf>
    <xf numFmtId="0" fontId="31" fillId="0" borderId="0" xfId="0" applyFont="1" applyAlignment="1">
      <alignment horizontal="left"/>
    </xf>
    <xf numFmtId="0" fontId="31" fillId="0" borderId="0" xfId="0" quotePrefix="1" applyFont="1" applyAlignment="1">
      <alignment horizontal="left"/>
    </xf>
    <xf numFmtId="0" fontId="26" fillId="0" borderId="0" xfId="0" applyFont="1" applyAlignment="1">
      <alignment horizontal="left"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xf numFmtId="0" fontId="22" fillId="0" borderId="0" xfId="0" applyFont="1"/>
    <xf numFmtId="9" fontId="0" fillId="0" borderId="0" xfId="1" applyFont="1" applyFill="1" applyAlignment="1">
      <alignment horizontal="center" vertical="center"/>
    </xf>
    <xf numFmtId="0" fontId="27" fillId="0" borderId="0" xfId="0" applyFont="1"/>
    <xf numFmtId="0" fontId="33" fillId="0" borderId="0" xfId="0" applyFont="1" applyAlignment="1">
      <alignment horizontal="center" vertical="center"/>
    </xf>
    <xf numFmtId="0" fontId="23" fillId="0" borderId="0" xfId="0" applyFont="1"/>
    <xf numFmtId="0" fontId="23" fillId="0" borderId="0" xfId="0" applyFont="1" applyAlignment="1">
      <alignment horizontal="center" vertical="center"/>
    </xf>
    <xf numFmtId="9" fontId="23" fillId="0" borderId="0" xfId="1" applyFont="1" applyFill="1" applyAlignment="1">
      <alignment horizontal="center" vertical="center"/>
    </xf>
    <xf numFmtId="0" fontId="3" fillId="0" borderId="0" xfId="0" applyFont="1"/>
    <xf numFmtId="0" fontId="26" fillId="0" borderId="0" xfId="0" applyFont="1" applyAlignment="1">
      <alignment horizontal="left" wrapText="1"/>
    </xf>
    <xf numFmtId="0" fontId="4" fillId="7" borderId="1" xfId="0" applyFont="1" applyFill="1" applyBorder="1" applyAlignment="1">
      <alignment horizontal="left" vertical="center" wrapText="1"/>
    </xf>
    <xf numFmtId="0" fontId="12" fillId="9" borderId="1" xfId="0" quotePrefix="1" applyFont="1" applyFill="1" applyBorder="1" applyAlignment="1">
      <alignment horizontal="left" vertical="center" wrapText="1"/>
    </xf>
    <xf numFmtId="0" fontId="16" fillId="0" borderId="5" xfId="0" applyFont="1" applyBorder="1" applyAlignment="1">
      <alignment horizontal="left" vertical="center" wrapText="1"/>
    </xf>
    <xf numFmtId="0" fontId="17" fillId="0" borderId="5" xfId="0" applyFont="1" applyBorder="1" applyAlignment="1">
      <alignment horizontal="left" vertical="center" wrapText="1"/>
    </xf>
    <xf numFmtId="0" fontId="18" fillId="11"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0" fillId="0" borderId="0" xfId="0" applyAlignment="1">
      <alignment horizontal="left" vertical="center"/>
    </xf>
    <xf numFmtId="0" fontId="16" fillId="0" borderId="5" xfId="0" applyFont="1" applyBorder="1" applyAlignment="1">
      <alignment horizontal="left" vertical="center"/>
    </xf>
    <xf numFmtId="0" fontId="2" fillId="0" borderId="1" xfId="0" applyFont="1" applyBorder="1" applyAlignment="1">
      <alignment horizontal="center" vertical="center"/>
    </xf>
    <xf numFmtId="0" fontId="5" fillId="6" borderId="1" xfId="0" applyFont="1" applyFill="1" applyBorder="1" applyAlignment="1">
      <alignment horizontal="left" vertical="center" wrapText="1"/>
    </xf>
    <xf numFmtId="0" fontId="5" fillId="3" borderId="2" xfId="0" applyFont="1" applyFill="1" applyBorder="1" applyAlignment="1">
      <alignment horizontal="center" vertical="center"/>
    </xf>
    <xf numFmtId="0" fontId="12" fillId="6" borderId="2" xfId="0" applyFont="1" applyFill="1" applyBorder="1" applyAlignment="1">
      <alignment horizontal="left" vertical="center" wrapText="1"/>
    </xf>
    <xf numFmtId="0" fontId="5" fillId="3" borderId="2" xfId="2" applyFont="1" applyFill="1" applyBorder="1" applyAlignment="1">
      <alignment horizontal="left" vertical="center" wrapText="1"/>
    </xf>
    <xf numFmtId="0" fontId="10" fillId="3" borderId="2" xfId="2" applyFont="1" applyFill="1" applyBorder="1" applyAlignment="1">
      <alignment horizontal="center" vertical="center" wrapText="1"/>
    </xf>
    <xf numFmtId="0" fontId="10" fillId="3" borderId="2" xfId="0" applyFont="1" applyFill="1" applyBorder="1" applyAlignment="1">
      <alignment horizontal="center" vertical="center"/>
    </xf>
    <xf numFmtId="0" fontId="12" fillId="0" borderId="2" xfId="0" applyFont="1" applyBorder="1" applyAlignment="1">
      <alignment horizontal="center" vertical="center" wrapText="1"/>
    </xf>
    <xf numFmtId="0" fontId="8" fillId="0" borderId="4" xfId="0" applyFont="1" applyBorder="1" applyAlignment="1">
      <alignment horizontal="center" vertical="center"/>
    </xf>
    <xf numFmtId="0" fontId="34" fillId="0" borderId="5"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left" wrapText="1"/>
    </xf>
    <xf numFmtId="0" fontId="14" fillId="0" borderId="5" xfId="0" applyFont="1" applyBorder="1" applyAlignment="1">
      <alignment horizontal="lef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29" fillId="13" borderId="0" xfId="0" applyFont="1" applyFill="1" applyBorder="1" applyAlignment="1">
      <alignment horizontal="left" vertical="center" wrapText="1"/>
    </xf>
    <xf numFmtId="0" fontId="29" fillId="0" borderId="0" xfId="0" applyFont="1" applyBorder="1" applyAlignment="1">
      <alignment horizontal="left" vertical="center" wrapText="1"/>
    </xf>
    <xf numFmtId="0" fontId="30" fillId="14" borderId="0" xfId="0" applyFont="1" applyFill="1" applyBorder="1" applyAlignment="1">
      <alignment horizontal="left" vertical="center" wrapText="1"/>
    </xf>
    <xf numFmtId="0" fontId="29" fillId="15" borderId="0" xfId="0" applyFont="1" applyFill="1" applyBorder="1" applyAlignment="1">
      <alignment horizontal="left" vertical="center" wrapText="1"/>
    </xf>
    <xf numFmtId="0" fontId="29" fillId="16" borderId="0" xfId="0" applyFont="1" applyFill="1" applyBorder="1" applyAlignment="1">
      <alignment horizontal="left" vertical="center" wrapText="1"/>
    </xf>
    <xf numFmtId="0" fontId="12" fillId="12" borderId="0" xfId="0" applyFont="1" applyFill="1" applyBorder="1" applyAlignment="1">
      <alignment horizontal="left" vertical="center" wrapText="1"/>
    </xf>
    <xf numFmtId="0" fontId="29" fillId="17" borderId="0" xfId="0" applyFont="1" applyFill="1" applyBorder="1" applyAlignment="1">
      <alignment horizontal="left" vertical="center" wrapText="1"/>
    </xf>
    <xf numFmtId="0" fontId="29" fillId="18" borderId="0" xfId="0" applyFont="1" applyFill="1" applyBorder="1" applyAlignment="1">
      <alignment horizontal="left" vertical="center" wrapText="1"/>
    </xf>
    <xf numFmtId="0" fontId="29" fillId="19" borderId="0" xfId="0" applyFont="1" applyFill="1" applyBorder="1" applyAlignment="1">
      <alignment horizontal="left" vertical="center" wrapText="1"/>
    </xf>
    <xf numFmtId="0" fontId="30" fillId="18" borderId="0" xfId="0" applyFont="1" applyFill="1" applyBorder="1" applyAlignment="1">
      <alignment horizontal="left" vertical="center" wrapText="1"/>
    </xf>
    <xf numFmtId="0" fontId="12" fillId="20" borderId="0" xfId="0" applyFont="1" applyFill="1" applyBorder="1" applyAlignment="1">
      <alignment horizontal="left" vertical="center" wrapText="1"/>
    </xf>
  </cellXfs>
  <cellStyles count="3">
    <cellStyle name="Normal" xfId="0" builtinId="0"/>
    <cellStyle name="Normal 2" xfId="2" xr:uid="{00000000-0005-0000-0000-000031000000}"/>
    <cellStyle name="Percent" xfId="1" builtinId="5"/>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CCFF99"/>
      <color rgb="FF66FF66"/>
      <color rgb="FFFF9900"/>
      <color rgb="FF00CCFF"/>
      <color rgb="FFCC00FF"/>
      <color rgb="FF00FFFF"/>
      <color rgb="FFFF9999"/>
      <color rgb="FFCC66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3"/>
  <sheetViews>
    <sheetView topLeftCell="A19" zoomScale="120" zoomScaleNormal="120" workbookViewId="0">
      <selection activeCell="C6" sqref="C6:C11"/>
    </sheetView>
  </sheetViews>
  <sheetFormatPr defaultColWidth="9" defaultRowHeight="15"/>
  <cols>
    <col min="2" max="2" width="39.7109375" customWidth="1"/>
    <col min="3" max="3" width="104.42578125" customWidth="1"/>
    <col min="5" max="5" width="9" style="1"/>
    <col min="6" max="6" width="51" customWidth="1"/>
    <col min="7" max="7" width="15" style="1" hidden="1" customWidth="1"/>
    <col min="8" max="8" width="13.42578125" style="57" hidden="1" customWidth="1"/>
  </cols>
  <sheetData>
    <row r="2" spans="1:8">
      <c r="A2" s="63" t="s">
        <v>431</v>
      </c>
      <c r="B2" s="63" t="s">
        <v>432</v>
      </c>
      <c r="C2" s="63" t="s">
        <v>433</v>
      </c>
      <c r="D2" s="63"/>
      <c r="E2" s="64"/>
      <c r="F2" s="63"/>
      <c r="G2" s="64"/>
      <c r="H2" s="65"/>
    </row>
    <row r="3" spans="1:8">
      <c r="A3" s="66" t="s">
        <v>434</v>
      </c>
      <c r="B3" s="68" t="s">
        <v>435</v>
      </c>
      <c r="C3" s="70" t="s">
        <v>436</v>
      </c>
      <c r="D3" s="80"/>
      <c r="E3" s="81" t="s">
        <v>435</v>
      </c>
      <c r="F3" s="82"/>
      <c r="G3" s="83" t="s">
        <v>437</v>
      </c>
      <c r="H3" s="84" t="s">
        <v>438</v>
      </c>
    </row>
    <row r="4" spans="1:8">
      <c r="A4" s="66" t="s">
        <v>439</v>
      </c>
      <c r="B4" s="68" t="s">
        <v>440</v>
      </c>
      <c r="C4" s="70" t="s">
        <v>441</v>
      </c>
      <c r="D4" s="80"/>
      <c r="E4" s="67">
        <v>1</v>
      </c>
      <c r="F4" t="s">
        <v>40</v>
      </c>
      <c r="G4" s="1" t="e">
        <f>COUNTIF(#REF!,"Leadership and Governance")</f>
        <v>#REF!</v>
      </c>
      <c r="H4" s="79" t="e">
        <f>G4/$G$14</f>
        <v>#REF!</v>
      </c>
    </row>
    <row r="5" spans="1:8">
      <c r="A5" s="66" t="s">
        <v>442</v>
      </c>
      <c r="B5" s="68" t="s">
        <v>0</v>
      </c>
      <c r="C5" s="86" t="s">
        <v>443</v>
      </c>
      <c r="D5" s="69"/>
      <c r="E5" s="67">
        <v>2</v>
      </c>
      <c r="F5" s="85" t="s">
        <v>69</v>
      </c>
      <c r="G5" s="1" t="e">
        <f>COUNTIF(#REF!,"Economic Empowerment")</f>
        <v>#REF!</v>
      </c>
      <c r="H5" s="79" t="e">
        <f t="shared" ref="H5:H12" si="0">G5/$G$14</f>
        <v>#REF!</v>
      </c>
    </row>
    <row r="6" spans="1:8" ht="15.75">
      <c r="A6" s="66" t="s">
        <v>444</v>
      </c>
      <c r="B6" s="68" t="s">
        <v>445</v>
      </c>
      <c r="C6" s="117" t="s">
        <v>446</v>
      </c>
      <c r="D6" s="69"/>
      <c r="E6" s="67">
        <v>3</v>
      </c>
      <c r="F6" s="85" t="s">
        <v>203</v>
      </c>
      <c r="G6" s="1" t="e">
        <f>COUNTIF(#REF!,"Institutional Gender Mainstreaming")</f>
        <v>#REF!</v>
      </c>
      <c r="H6" s="79" t="e">
        <f t="shared" si="0"/>
        <v>#REF!</v>
      </c>
    </row>
    <row r="7" spans="1:8" ht="15.75">
      <c r="A7" s="66"/>
      <c r="B7" s="68"/>
      <c r="C7" s="118" t="s">
        <v>447</v>
      </c>
      <c r="D7" s="69"/>
      <c r="E7" s="67">
        <v>4</v>
      </c>
      <c r="F7" s="85" t="s">
        <v>211</v>
      </c>
      <c r="G7" s="1" t="e">
        <f>COUNTIF(#REF!,"Elimination of Gender-based violence")</f>
        <v>#REF!</v>
      </c>
      <c r="H7" s="79" t="e">
        <f t="shared" si="0"/>
        <v>#REF!</v>
      </c>
    </row>
    <row r="8" spans="1:8" ht="15.75">
      <c r="A8" s="66"/>
      <c r="B8" s="68"/>
      <c r="C8" s="119" t="s">
        <v>448</v>
      </c>
      <c r="D8" s="69"/>
      <c r="E8" s="67">
        <v>5</v>
      </c>
      <c r="F8" s="85" t="s">
        <v>270</v>
      </c>
      <c r="G8" s="1" t="e">
        <f>COUNTIF(#REF!,"Access to Justice")</f>
        <v>#REF!</v>
      </c>
      <c r="H8" s="79" t="e">
        <f t="shared" si="0"/>
        <v>#REF!</v>
      </c>
    </row>
    <row r="9" spans="1:8" ht="15.75">
      <c r="A9" s="66"/>
      <c r="B9" s="68"/>
      <c r="C9" s="120" t="s">
        <v>449</v>
      </c>
      <c r="D9" s="69"/>
      <c r="E9" s="67">
        <v>6</v>
      </c>
      <c r="F9" s="85" t="s">
        <v>290</v>
      </c>
      <c r="G9" s="1" t="e">
        <f>COUNTIF(#REF!,"Women and Poverty")</f>
        <v>#REF!</v>
      </c>
      <c r="H9" s="79" t="e">
        <f t="shared" si="0"/>
        <v>#REF!</v>
      </c>
    </row>
    <row r="10" spans="1:8" ht="15.75">
      <c r="A10" s="66"/>
      <c r="B10" s="68"/>
      <c r="C10" s="121" t="s">
        <v>450</v>
      </c>
      <c r="D10" s="69"/>
      <c r="E10" s="67">
        <v>7</v>
      </c>
      <c r="F10" s="85" t="s">
        <v>294</v>
      </c>
      <c r="G10" s="1" t="e">
        <f>COUNTIF(#REF!,"Education and Training of Women")</f>
        <v>#REF!</v>
      </c>
      <c r="H10" s="79" t="e">
        <f t="shared" si="0"/>
        <v>#REF!</v>
      </c>
    </row>
    <row r="11" spans="1:8" ht="15.75">
      <c r="C11" s="122" t="s">
        <v>295</v>
      </c>
      <c r="D11" s="69"/>
      <c r="E11" s="67">
        <v>8</v>
      </c>
      <c r="F11" s="85" t="s">
        <v>326</v>
      </c>
      <c r="G11" s="1" t="e">
        <f>COUNTIF(#REF!,"Women and Health")</f>
        <v>#REF!</v>
      </c>
      <c r="H11" s="79" t="e">
        <f t="shared" si="0"/>
        <v>#REF!</v>
      </c>
    </row>
    <row r="12" spans="1:8" ht="15.75">
      <c r="A12" s="66"/>
      <c r="B12" s="68"/>
      <c r="C12" s="123" t="s">
        <v>451</v>
      </c>
      <c r="D12" s="69"/>
      <c r="E12" s="67">
        <v>9</v>
      </c>
      <c r="F12" s="85" t="s">
        <v>424</v>
      </c>
      <c r="G12" s="1" t="e">
        <f>COUNTIF(#REF!,"Women and the Media")</f>
        <v>#REF!</v>
      </c>
      <c r="H12" s="79" t="e">
        <f t="shared" si="0"/>
        <v>#REF!</v>
      </c>
    </row>
    <row r="13" spans="1:8">
      <c r="A13" s="66" t="s">
        <v>452</v>
      </c>
      <c r="B13" s="68" t="s">
        <v>3</v>
      </c>
      <c r="C13" s="70" t="s">
        <v>453</v>
      </c>
      <c r="D13" s="69"/>
      <c r="E13" s="67"/>
    </row>
    <row r="14" spans="1:8">
      <c r="A14" s="66"/>
      <c r="B14" s="68"/>
      <c r="C14" s="70" t="s">
        <v>4</v>
      </c>
      <c r="D14" s="69"/>
      <c r="E14" s="67"/>
      <c r="F14" s="71"/>
      <c r="G14" s="1">
        <v>536</v>
      </c>
      <c r="H14" s="57" t="e">
        <f>SUM(H4:H13)</f>
        <v>#REF!</v>
      </c>
    </row>
    <row r="15" spans="1:8">
      <c r="A15" s="66"/>
      <c r="B15" s="68"/>
      <c r="C15" s="70" t="s">
        <v>5</v>
      </c>
      <c r="D15" s="69"/>
    </row>
    <row r="16" spans="1:8">
      <c r="A16" s="66"/>
      <c r="B16" s="68"/>
      <c r="C16" s="70" t="s">
        <v>6</v>
      </c>
      <c r="D16" s="69"/>
    </row>
    <row r="17" spans="1:5">
      <c r="A17" s="66"/>
      <c r="B17" s="68"/>
      <c r="C17" s="70" t="s">
        <v>7</v>
      </c>
      <c r="D17" s="69"/>
    </row>
    <row r="18" spans="1:5">
      <c r="A18" s="66"/>
      <c r="B18" s="68"/>
      <c r="C18" s="70" t="s">
        <v>8</v>
      </c>
      <c r="D18" s="69"/>
    </row>
    <row r="19" spans="1:5">
      <c r="A19" s="66"/>
      <c r="B19" s="68"/>
      <c r="C19" s="70" t="s">
        <v>9</v>
      </c>
      <c r="D19" s="69"/>
    </row>
    <row r="20" spans="1:5">
      <c r="A20" s="66"/>
      <c r="B20" s="68"/>
      <c r="C20" s="70" t="s">
        <v>10</v>
      </c>
      <c r="D20" s="69"/>
    </row>
    <row r="21" spans="1:5">
      <c r="A21" s="66"/>
      <c r="B21" s="68"/>
      <c r="C21" s="70" t="s">
        <v>11</v>
      </c>
      <c r="D21" s="69"/>
    </row>
    <row r="22" spans="1:5">
      <c r="A22" s="66"/>
      <c r="B22" s="68"/>
      <c r="C22" s="70" t="s">
        <v>12</v>
      </c>
      <c r="D22" s="69"/>
    </row>
    <row r="23" spans="1:5">
      <c r="A23" s="66"/>
      <c r="B23" s="68"/>
      <c r="C23" s="70" t="s">
        <v>13</v>
      </c>
      <c r="D23" s="69"/>
    </row>
    <row r="24" spans="1:5">
      <c r="A24" s="66"/>
      <c r="B24" s="68"/>
      <c r="C24" s="70" t="s">
        <v>14</v>
      </c>
      <c r="D24" s="69"/>
    </row>
    <row r="25" spans="1:5">
      <c r="A25" s="66" t="s">
        <v>454</v>
      </c>
      <c r="B25" s="68" t="s">
        <v>455</v>
      </c>
      <c r="C25" s="72" t="s">
        <v>15</v>
      </c>
      <c r="D25" s="69"/>
    </row>
    <row r="26" spans="1:5">
      <c r="A26" s="66"/>
      <c r="B26" s="68"/>
      <c r="C26" s="73" t="s">
        <v>16</v>
      </c>
      <c r="D26" s="69"/>
    </row>
    <row r="27" spans="1:5">
      <c r="A27" s="66"/>
      <c r="B27" s="68"/>
      <c r="C27" s="73" t="s">
        <v>17</v>
      </c>
      <c r="D27" s="69"/>
    </row>
    <row r="28" spans="1:5" hidden="1">
      <c r="A28" s="66" t="s">
        <v>456</v>
      </c>
      <c r="B28" s="68" t="s">
        <v>457</v>
      </c>
      <c r="C28" s="72" t="s">
        <v>458</v>
      </c>
      <c r="D28" s="69"/>
    </row>
    <row r="29" spans="1:5" hidden="1">
      <c r="A29" s="66"/>
      <c r="B29" s="68"/>
      <c r="C29" s="73" t="s">
        <v>18</v>
      </c>
      <c r="D29" s="69"/>
    </row>
    <row r="30" spans="1:5" hidden="1">
      <c r="A30" s="66"/>
      <c r="B30" s="68"/>
      <c r="C30" s="73" t="s">
        <v>19</v>
      </c>
      <c r="D30" s="69"/>
    </row>
    <row r="31" spans="1:5" hidden="1">
      <c r="A31" s="66"/>
      <c r="B31" s="68"/>
      <c r="C31" s="73" t="s">
        <v>20</v>
      </c>
      <c r="D31" s="69"/>
    </row>
    <row r="32" spans="1:5" hidden="1">
      <c r="A32" s="66"/>
      <c r="B32" s="68"/>
      <c r="C32" s="73" t="s">
        <v>21</v>
      </c>
      <c r="D32" s="69"/>
      <c r="E32" s="67"/>
    </row>
    <row r="33" spans="1:8" hidden="1">
      <c r="A33" s="66"/>
      <c r="B33" s="68"/>
      <c r="C33" s="73" t="s">
        <v>22</v>
      </c>
      <c r="D33" s="69"/>
      <c r="E33" s="67"/>
    </row>
    <row r="34" spans="1:8" hidden="1">
      <c r="A34" s="66"/>
      <c r="B34" s="68"/>
      <c r="C34" s="73" t="s">
        <v>23</v>
      </c>
      <c r="D34" s="69"/>
      <c r="E34" s="67"/>
    </row>
    <row r="35" spans="1:8" hidden="1">
      <c r="A35" s="66"/>
      <c r="B35" s="68"/>
      <c r="C35" s="73" t="s">
        <v>24</v>
      </c>
      <c r="D35" s="69"/>
      <c r="E35" s="67"/>
    </row>
    <row r="36" spans="1:8" hidden="1">
      <c r="A36" s="66"/>
      <c r="B36" s="68"/>
      <c r="C36" s="73" t="s">
        <v>25</v>
      </c>
      <c r="D36" s="69"/>
      <c r="E36" s="67"/>
    </row>
    <row r="37" spans="1:8">
      <c r="A37" s="66" t="s">
        <v>459</v>
      </c>
      <c r="B37" s="68" t="s">
        <v>26</v>
      </c>
      <c r="C37" s="74" t="s">
        <v>27</v>
      </c>
      <c r="D37" s="69"/>
      <c r="E37" s="67"/>
    </row>
    <row r="38" spans="1:8" ht="42.75">
      <c r="A38" s="66" t="s">
        <v>460</v>
      </c>
      <c r="B38" s="68" t="s">
        <v>461</v>
      </c>
      <c r="C38" s="75" t="s">
        <v>28</v>
      </c>
      <c r="D38" s="69"/>
      <c r="E38" s="67"/>
      <c r="H38" s="79"/>
    </row>
    <row r="39" spans="1:8">
      <c r="A39" s="66" t="s">
        <v>462</v>
      </c>
      <c r="B39" s="68" t="s">
        <v>463</v>
      </c>
      <c r="C39" s="75" t="s">
        <v>464</v>
      </c>
      <c r="D39" s="69"/>
      <c r="E39" s="67"/>
      <c r="H39" s="79"/>
    </row>
    <row r="40" spans="1:8">
      <c r="A40" s="66" t="s">
        <v>465</v>
      </c>
      <c r="B40" s="68" t="s">
        <v>466</v>
      </c>
      <c r="C40" s="75" t="s">
        <v>467</v>
      </c>
      <c r="D40" s="69"/>
      <c r="E40" s="67"/>
      <c r="H40" s="79"/>
    </row>
    <row r="41" spans="1:8">
      <c r="A41" s="66" t="s">
        <v>468</v>
      </c>
      <c r="B41" s="68" t="s">
        <v>29</v>
      </c>
      <c r="C41" s="76" t="s">
        <v>469</v>
      </c>
      <c r="D41" s="69"/>
      <c r="E41" s="67"/>
      <c r="H41" s="79"/>
    </row>
    <row r="42" spans="1:8">
      <c r="A42" s="66" t="s">
        <v>470</v>
      </c>
      <c r="B42" s="68" t="s">
        <v>471</v>
      </c>
      <c r="C42" s="74" t="s">
        <v>30</v>
      </c>
    </row>
    <row r="43" spans="1:8">
      <c r="A43" s="66" t="s">
        <v>472</v>
      </c>
      <c r="B43" s="77"/>
      <c r="C43" s="7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736C0-0D6A-4D5C-A3B3-88A5DB5469F2}">
  <dimension ref="A1:O239"/>
  <sheetViews>
    <sheetView tabSelected="1" zoomScale="78" zoomScaleNormal="78" workbookViewId="0">
      <selection activeCell="Q10" sqref="Q10"/>
    </sheetView>
  </sheetViews>
  <sheetFormatPr defaultRowHeight="15"/>
  <cols>
    <col min="1" max="1" width="37.42578125" bestFit="1" customWidth="1"/>
    <col min="2" max="2" width="12" customWidth="1"/>
    <col min="3" max="3" width="23.28515625" style="109" customWidth="1"/>
    <col min="4" max="4" width="14.7109375" hidden="1" customWidth="1"/>
    <col min="5" max="5" width="10.7109375" hidden="1" customWidth="1"/>
    <col min="6" max="6" width="75.140625" customWidth="1"/>
    <col min="7" max="7" width="22.5703125" customWidth="1"/>
    <col min="8" max="8" width="17.7109375" customWidth="1"/>
    <col min="9" max="9" width="27.28515625" customWidth="1"/>
    <col min="10" max="10" width="16.85546875" customWidth="1"/>
    <col min="11" max="11" width="20.140625" customWidth="1"/>
    <col min="12" max="12" width="13.42578125" customWidth="1"/>
    <col min="14" max="14" width="8.5703125" customWidth="1"/>
    <col min="15" max="15" width="45.42578125" customWidth="1"/>
  </cols>
  <sheetData>
    <row r="1" spans="1:15" ht="60.75">
      <c r="A1" s="115" t="s">
        <v>35</v>
      </c>
      <c r="B1" s="116"/>
      <c r="C1" s="116"/>
      <c r="D1" s="116"/>
      <c r="E1" s="116"/>
      <c r="F1" s="116"/>
      <c r="G1" s="116"/>
      <c r="H1" s="116"/>
      <c r="I1" s="116"/>
      <c r="J1" s="116"/>
      <c r="K1" s="116"/>
      <c r="L1" s="116"/>
    </row>
    <row r="2" spans="1:15">
      <c r="D2" s="1"/>
      <c r="E2" s="2"/>
      <c r="G2" s="94"/>
      <c r="H2" s="1"/>
      <c r="I2" s="1"/>
      <c r="K2" s="1"/>
    </row>
    <row r="3" spans="1:15">
      <c r="D3" s="1"/>
      <c r="E3" s="2"/>
      <c r="G3" s="94"/>
      <c r="H3" s="1"/>
      <c r="I3" s="1"/>
      <c r="K3" s="1"/>
    </row>
    <row r="4" spans="1:15" ht="45.75" customHeight="1">
      <c r="A4" s="111" t="s">
        <v>435</v>
      </c>
      <c r="B4" s="111" t="s">
        <v>555</v>
      </c>
      <c r="C4" s="113" t="s">
        <v>1</v>
      </c>
      <c r="D4" s="111" t="s">
        <v>2</v>
      </c>
      <c r="E4" s="111" t="s">
        <v>36</v>
      </c>
      <c r="F4" s="113" t="s">
        <v>0</v>
      </c>
      <c r="G4" s="111" t="s">
        <v>3</v>
      </c>
      <c r="H4" s="111" t="s">
        <v>484</v>
      </c>
      <c r="I4" s="111" t="s">
        <v>37</v>
      </c>
      <c r="J4" s="111" t="s">
        <v>26</v>
      </c>
      <c r="K4" s="111" t="s">
        <v>38</v>
      </c>
      <c r="L4" s="111" t="s">
        <v>39</v>
      </c>
    </row>
    <row r="5" spans="1:15" ht="45.75" customHeight="1">
      <c r="A5" s="112"/>
      <c r="B5" s="112"/>
      <c r="C5" s="114"/>
      <c r="D5" s="112"/>
      <c r="E5" s="112"/>
      <c r="F5" s="114"/>
      <c r="G5" s="112"/>
      <c r="H5" s="112"/>
      <c r="I5" s="112"/>
      <c r="J5" s="112"/>
      <c r="K5" s="112"/>
      <c r="L5" s="112"/>
    </row>
    <row r="6" spans="1:15" ht="78.75">
      <c r="A6" s="104" t="s">
        <v>40</v>
      </c>
      <c r="B6" s="6">
        <v>1</v>
      </c>
      <c r="C6" s="7" t="s">
        <v>41</v>
      </c>
      <c r="D6" s="4" t="s">
        <v>32</v>
      </c>
      <c r="E6" s="4" t="s">
        <v>556</v>
      </c>
      <c r="F6" s="7" t="s">
        <v>42</v>
      </c>
      <c r="G6" s="4" t="s">
        <v>479</v>
      </c>
      <c r="H6" s="4" t="s">
        <v>32</v>
      </c>
      <c r="I6" s="4" t="s">
        <v>43</v>
      </c>
      <c r="J6" s="4" t="s">
        <v>570</v>
      </c>
      <c r="K6" s="4" t="s">
        <v>44</v>
      </c>
      <c r="L6" s="4">
        <v>2023</v>
      </c>
      <c r="N6" s="117"/>
      <c r="O6" s="124" t="s">
        <v>446</v>
      </c>
    </row>
    <row r="7" spans="1:15" ht="63">
      <c r="A7" s="104" t="s">
        <v>40</v>
      </c>
      <c r="B7" s="6">
        <v>2</v>
      </c>
      <c r="C7" s="7" t="s">
        <v>41</v>
      </c>
      <c r="D7" s="4" t="s">
        <v>32</v>
      </c>
      <c r="E7" s="4" t="s">
        <v>556</v>
      </c>
      <c r="F7" s="7" t="s">
        <v>475</v>
      </c>
      <c r="G7" s="4" t="s">
        <v>46</v>
      </c>
      <c r="H7" s="4" t="s">
        <v>32</v>
      </c>
      <c r="I7" s="4" t="s">
        <v>47</v>
      </c>
      <c r="J7" s="4" t="s">
        <v>48</v>
      </c>
      <c r="K7" s="4" t="s">
        <v>44</v>
      </c>
      <c r="L7" s="4">
        <v>2024</v>
      </c>
      <c r="N7" s="118"/>
      <c r="O7" s="125" t="s">
        <v>447</v>
      </c>
    </row>
    <row r="8" spans="1:15" ht="63">
      <c r="A8" s="104" t="s">
        <v>40</v>
      </c>
      <c r="B8" s="6">
        <v>3</v>
      </c>
      <c r="C8" s="7" t="s">
        <v>41</v>
      </c>
      <c r="D8" s="4" t="s">
        <v>32</v>
      </c>
      <c r="E8" s="4" t="s">
        <v>556</v>
      </c>
      <c r="F8" s="7" t="s">
        <v>473</v>
      </c>
      <c r="G8" s="4" t="s">
        <v>46</v>
      </c>
      <c r="H8" s="4" t="s">
        <v>32</v>
      </c>
      <c r="I8" s="4" t="s">
        <v>47</v>
      </c>
      <c r="J8" s="4" t="s">
        <v>48</v>
      </c>
      <c r="K8" s="4" t="s">
        <v>44</v>
      </c>
      <c r="L8" s="4">
        <v>2024</v>
      </c>
      <c r="N8" s="119"/>
      <c r="O8" s="126" t="s">
        <v>448</v>
      </c>
    </row>
    <row r="9" spans="1:15" ht="63">
      <c r="A9" s="104" t="s">
        <v>40</v>
      </c>
      <c r="B9" s="6">
        <v>4</v>
      </c>
      <c r="C9" s="7" t="s">
        <v>41</v>
      </c>
      <c r="D9" s="4" t="s">
        <v>32</v>
      </c>
      <c r="E9" s="4" t="s">
        <v>556</v>
      </c>
      <c r="F9" s="7" t="s">
        <v>480</v>
      </c>
      <c r="G9" s="4" t="s">
        <v>46</v>
      </c>
      <c r="H9" s="4" t="s">
        <v>32</v>
      </c>
      <c r="I9" s="4" t="s">
        <v>47</v>
      </c>
      <c r="J9" s="4" t="s">
        <v>48</v>
      </c>
      <c r="K9" s="4" t="s">
        <v>44</v>
      </c>
      <c r="L9" s="4">
        <v>2024</v>
      </c>
      <c r="N9" s="120"/>
      <c r="O9" s="124" t="s">
        <v>449</v>
      </c>
    </row>
    <row r="10" spans="1:15" ht="63">
      <c r="A10" s="104" t="s">
        <v>40</v>
      </c>
      <c r="B10" s="6">
        <v>5</v>
      </c>
      <c r="C10" s="7" t="s">
        <v>41</v>
      </c>
      <c r="D10" s="4" t="s">
        <v>32</v>
      </c>
      <c r="E10" s="4" t="s">
        <v>556</v>
      </c>
      <c r="F10" s="7" t="s">
        <v>481</v>
      </c>
      <c r="G10" s="4" t="s">
        <v>46</v>
      </c>
      <c r="H10" s="4" t="s">
        <v>32</v>
      </c>
      <c r="I10" s="4" t="s">
        <v>47</v>
      </c>
      <c r="J10" s="4" t="s">
        <v>48</v>
      </c>
      <c r="K10" s="4" t="s">
        <v>44</v>
      </c>
      <c r="L10" s="4">
        <v>2024</v>
      </c>
      <c r="N10" s="121"/>
      <c r="O10" s="125" t="s">
        <v>450</v>
      </c>
    </row>
    <row r="11" spans="1:15" ht="63">
      <c r="A11" s="104" t="s">
        <v>40</v>
      </c>
      <c r="B11" s="6">
        <v>6</v>
      </c>
      <c r="C11" s="7" t="s">
        <v>41</v>
      </c>
      <c r="D11" s="4" t="s">
        <v>32</v>
      </c>
      <c r="E11" s="4" t="s">
        <v>556</v>
      </c>
      <c r="F11" s="7" t="s">
        <v>49</v>
      </c>
      <c r="G11" s="4" t="s">
        <v>162</v>
      </c>
      <c r="H11" s="4" t="s">
        <v>32</v>
      </c>
      <c r="I11" s="4" t="s">
        <v>47</v>
      </c>
      <c r="J11" s="4" t="s">
        <v>482</v>
      </c>
      <c r="K11" s="4" t="s">
        <v>44</v>
      </c>
      <c r="L11" s="4">
        <v>2024</v>
      </c>
      <c r="N11" s="122"/>
      <c r="O11" s="127" t="s">
        <v>295</v>
      </c>
    </row>
    <row r="12" spans="1:15" ht="63">
      <c r="A12" s="104" t="s">
        <v>40</v>
      </c>
      <c r="B12" s="6">
        <v>7</v>
      </c>
      <c r="C12" s="7" t="s">
        <v>41</v>
      </c>
      <c r="D12" s="4" t="s">
        <v>32</v>
      </c>
      <c r="E12" s="4" t="s">
        <v>556</v>
      </c>
      <c r="F12" s="7" t="s">
        <v>478</v>
      </c>
      <c r="G12" s="4" t="s">
        <v>162</v>
      </c>
      <c r="H12" s="4" t="s">
        <v>32</v>
      </c>
      <c r="I12" s="4" t="s">
        <v>47</v>
      </c>
      <c r="J12" s="4" t="s">
        <v>561</v>
      </c>
      <c r="K12" s="4" t="s">
        <v>166</v>
      </c>
      <c r="L12" s="4">
        <v>2022</v>
      </c>
    </row>
    <row r="13" spans="1:15" ht="63">
      <c r="A13" s="104" t="s">
        <v>40</v>
      </c>
      <c r="B13" s="6">
        <v>8</v>
      </c>
      <c r="C13" s="7" t="s">
        <v>41</v>
      </c>
      <c r="D13" s="4" t="s">
        <v>32</v>
      </c>
      <c r="E13" s="4" t="s">
        <v>556</v>
      </c>
      <c r="F13" s="7" t="s">
        <v>474</v>
      </c>
      <c r="G13" s="4" t="s">
        <v>46</v>
      </c>
      <c r="H13" s="4" t="s">
        <v>32</v>
      </c>
      <c r="I13" s="4" t="s">
        <v>47</v>
      </c>
      <c r="J13" s="4" t="s">
        <v>483</v>
      </c>
      <c r="K13" s="4" t="s">
        <v>44</v>
      </c>
      <c r="L13" s="4">
        <v>2024</v>
      </c>
    </row>
    <row r="14" spans="1:15" ht="78.75">
      <c r="A14" s="104" t="s">
        <v>40</v>
      </c>
      <c r="B14" s="6">
        <v>9</v>
      </c>
      <c r="C14" s="7" t="s">
        <v>41</v>
      </c>
      <c r="D14" s="4" t="s">
        <v>32</v>
      </c>
      <c r="E14" s="4" t="s">
        <v>556</v>
      </c>
      <c r="F14" s="7" t="s">
        <v>485</v>
      </c>
      <c r="G14" s="4" t="s">
        <v>486</v>
      </c>
      <c r="H14" s="4" t="s">
        <v>32</v>
      </c>
      <c r="I14" s="4" t="s">
        <v>487</v>
      </c>
      <c r="J14" s="4" t="s">
        <v>50</v>
      </c>
      <c r="K14" s="4" t="s">
        <v>44</v>
      </c>
      <c r="L14" s="4">
        <v>2024</v>
      </c>
    </row>
    <row r="15" spans="1:15" ht="78.75">
      <c r="A15" s="104" t="s">
        <v>40</v>
      </c>
      <c r="B15" s="6">
        <v>10</v>
      </c>
      <c r="C15" s="7" t="s">
        <v>41</v>
      </c>
      <c r="D15" s="4" t="s">
        <v>32</v>
      </c>
      <c r="E15" s="4" t="s">
        <v>556</v>
      </c>
      <c r="F15" s="7" t="s">
        <v>51</v>
      </c>
      <c r="G15" s="4" t="s">
        <v>486</v>
      </c>
      <c r="H15" s="4" t="s">
        <v>488</v>
      </c>
      <c r="I15" s="4" t="s">
        <v>487</v>
      </c>
      <c r="J15" s="4" t="s">
        <v>50</v>
      </c>
      <c r="K15" s="4" t="s">
        <v>44</v>
      </c>
      <c r="L15" s="4">
        <v>2024</v>
      </c>
    </row>
    <row r="16" spans="1:15" ht="78.75">
      <c r="A16" s="104" t="s">
        <v>40</v>
      </c>
      <c r="B16" s="6">
        <v>11</v>
      </c>
      <c r="C16" s="7" t="s">
        <v>41</v>
      </c>
      <c r="D16" s="4" t="s">
        <v>32</v>
      </c>
      <c r="E16" s="4" t="s">
        <v>556</v>
      </c>
      <c r="F16" s="7" t="s">
        <v>52</v>
      </c>
      <c r="G16" s="4" t="s">
        <v>46</v>
      </c>
      <c r="H16" s="4" t="s">
        <v>488</v>
      </c>
      <c r="I16" s="4" t="s">
        <v>487</v>
      </c>
      <c r="J16" s="4" t="s">
        <v>50</v>
      </c>
      <c r="K16" s="4" t="s">
        <v>44</v>
      </c>
      <c r="L16" s="4">
        <v>2024</v>
      </c>
    </row>
    <row r="17" spans="1:12" ht="78.75">
      <c r="A17" s="104" t="s">
        <v>40</v>
      </c>
      <c r="B17" s="6">
        <v>12</v>
      </c>
      <c r="C17" s="7" t="s">
        <v>41</v>
      </c>
      <c r="D17" s="4" t="s">
        <v>32</v>
      </c>
      <c r="E17" s="4" t="s">
        <v>556</v>
      </c>
      <c r="F17" s="7" t="s">
        <v>53</v>
      </c>
      <c r="G17" s="4" t="s">
        <v>46</v>
      </c>
      <c r="H17" s="4" t="s">
        <v>488</v>
      </c>
      <c r="I17" s="4" t="s">
        <v>487</v>
      </c>
      <c r="J17" s="4" t="s">
        <v>50</v>
      </c>
      <c r="K17" s="4" t="s">
        <v>44</v>
      </c>
      <c r="L17" s="4">
        <v>2022</v>
      </c>
    </row>
    <row r="18" spans="1:12" ht="78.75">
      <c r="A18" s="104" t="s">
        <v>40</v>
      </c>
      <c r="B18" s="6">
        <v>13</v>
      </c>
      <c r="C18" s="7" t="s">
        <v>41</v>
      </c>
      <c r="D18" s="4" t="s">
        <v>32</v>
      </c>
      <c r="E18" s="4" t="s">
        <v>556</v>
      </c>
      <c r="F18" s="7" t="s">
        <v>54</v>
      </c>
      <c r="G18" s="4" t="s">
        <v>46</v>
      </c>
      <c r="H18" s="4" t="s">
        <v>488</v>
      </c>
      <c r="I18" s="4" t="s">
        <v>487</v>
      </c>
      <c r="J18" s="4" t="s">
        <v>50</v>
      </c>
      <c r="K18" s="4" t="s">
        <v>44</v>
      </c>
      <c r="L18" s="4">
        <v>2024</v>
      </c>
    </row>
    <row r="19" spans="1:12" ht="78.75">
      <c r="A19" s="104" t="s">
        <v>40</v>
      </c>
      <c r="B19" s="6">
        <v>14</v>
      </c>
      <c r="C19" s="7" t="s">
        <v>41</v>
      </c>
      <c r="D19" s="4" t="s">
        <v>32</v>
      </c>
      <c r="E19" s="4" t="s">
        <v>556</v>
      </c>
      <c r="F19" s="7" t="s">
        <v>57</v>
      </c>
      <c r="G19" s="4" t="s">
        <v>55</v>
      </c>
      <c r="H19" s="4" t="s">
        <v>32</v>
      </c>
      <c r="I19" s="4" t="s">
        <v>43</v>
      </c>
      <c r="J19" s="4" t="s">
        <v>56</v>
      </c>
      <c r="K19" s="4" t="s">
        <v>44</v>
      </c>
      <c r="L19" s="4">
        <v>2024</v>
      </c>
    </row>
    <row r="20" spans="1:12" ht="78.75">
      <c r="A20" s="104" t="s">
        <v>40</v>
      </c>
      <c r="B20" s="6">
        <v>15</v>
      </c>
      <c r="C20" s="7" t="s">
        <v>41</v>
      </c>
      <c r="D20" s="4" t="s">
        <v>32</v>
      </c>
      <c r="E20" s="4" t="s">
        <v>556</v>
      </c>
      <c r="F20" s="7" t="s">
        <v>58</v>
      </c>
      <c r="G20" s="4" t="s">
        <v>489</v>
      </c>
      <c r="H20" s="4" t="s">
        <v>32</v>
      </c>
      <c r="I20" s="4" t="s">
        <v>43</v>
      </c>
      <c r="J20" s="4" t="s">
        <v>59</v>
      </c>
      <c r="K20" s="4" t="s">
        <v>44</v>
      </c>
      <c r="L20" s="4">
        <v>2024</v>
      </c>
    </row>
    <row r="21" spans="1:12" ht="78.75">
      <c r="A21" s="104" t="s">
        <v>40</v>
      </c>
      <c r="B21" s="6">
        <v>16</v>
      </c>
      <c r="C21" s="7" t="s">
        <v>41</v>
      </c>
      <c r="D21" s="4" t="s">
        <v>32</v>
      </c>
      <c r="E21" s="4" t="s">
        <v>556</v>
      </c>
      <c r="F21" s="7" t="s">
        <v>557</v>
      </c>
      <c r="G21" s="4" t="s">
        <v>60</v>
      </c>
      <c r="H21" s="4" t="s">
        <v>32</v>
      </c>
      <c r="I21" s="4" t="s">
        <v>43</v>
      </c>
      <c r="J21" s="4" t="s">
        <v>61</v>
      </c>
      <c r="K21" s="4" t="s">
        <v>44</v>
      </c>
      <c r="L21" s="4" t="s">
        <v>45</v>
      </c>
    </row>
    <row r="22" spans="1:12" ht="78.75">
      <c r="A22" s="104" t="s">
        <v>40</v>
      </c>
      <c r="B22" s="6">
        <v>17</v>
      </c>
      <c r="C22" s="7" t="s">
        <v>41</v>
      </c>
      <c r="D22" s="4" t="s">
        <v>32</v>
      </c>
      <c r="E22" s="4" t="s">
        <v>556</v>
      </c>
      <c r="F22" s="7" t="s">
        <v>558</v>
      </c>
      <c r="G22" s="4" t="s">
        <v>60</v>
      </c>
      <c r="H22" s="4" t="s">
        <v>32</v>
      </c>
      <c r="I22" s="4" t="s">
        <v>43</v>
      </c>
      <c r="J22" s="4" t="s">
        <v>63</v>
      </c>
      <c r="K22" s="4" t="s">
        <v>44</v>
      </c>
      <c r="L22" s="4" t="s">
        <v>45</v>
      </c>
    </row>
    <row r="23" spans="1:12" ht="78.75">
      <c r="A23" s="104" t="s">
        <v>40</v>
      </c>
      <c r="B23" s="6">
        <v>18</v>
      </c>
      <c r="C23" s="7" t="s">
        <v>41</v>
      </c>
      <c r="D23" s="4" t="s">
        <v>32</v>
      </c>
      <c r="E23" s="4" t="s">
        <v>556</v>
      </c>
      <c r="F23" s="8" t="s">
        <v>559</v>
      </c>
      <c r="G23" s="4" t="s">
        <v>60</v>
      </c>
      <c r="H23" s="4" t="s">
        <v>32</v>
      </c>
      <c r="I23" s="4" t="s">
        <v>43</v>
      </c>
      <c r="J23" s="4" t="s">
        <v>64</v>
      </c>
      <c r="K23" s="4" t="s">
        <v>44</v>
      </c>
      <c r="L23" s="4" t="s">
        <v>45</v>
      </c>
    </row>
    <row r="24" spans="1:12" ht="78.75">
      <c r="A24" s="104" t="s">
        <v>40</v>
      </c>
      <c r="B24" s="6">
        <v>19</v>
      </c>
      <c r="C24" s="7" t="s">
        <v>41</v>
      </c>
      <c r="D24" s="4" t="s">
        <v>32</v>
      </c>
      <c r="E24" s="4" t="s">
        <v>556</v>
      </c>
      <c r="F24" s="87" t="s">
        <v>560</v>
      </c>
      <c r="G24" s="4" t="s">
        <v>60</v>
      </c>
      <c r="H24" s="4" t="s">
        <v>32</v>
      </c>
      <c r="I24" s="4" t="s">
        <v>43</v>
      </c>
      <c r="J24" s="4" t="s">
        <v>65</v>
      </c>
      <c r="K24" s="4" t="s">
        <v>44</v>
      </c>
      <c r="L24" s="4" t="s">
        <v>45</v>
      </c>
    </row>
    <row r="25" spans="1:12" ht="78.75">
      <c r="A25" s="104" t="s">
        <v>40</v>
      </c>
      <c r="B25" s="6">
        <v>20</v>
      </c>
      <c r="C25" s="7" t="s">
        <v>41</v>
      </c>
      <c r="D25" s="4" t="s">
        <v>32</v>
      </c>
      <c r="E25" s="4" t="s">
        <v>556</v>
      </c>
      <c r="F25" s="7" t="s">
        <v>68</v>
      </c>
      <c r="G25" s="4"/>
      <c r="H25" s="4" t="s">
        <v>32</v>
      </c>
      <c r="I25" s="4" t="s">
        <v>43</v>
      </c>
      <c r="J25" s="4" t="s">
        <v>67</v>
      </c>
      <c r="K25" s="4" t="s">
        <v>44</v>
      </c>
      <c r="L25" s="4">
        <v>2024</v>
      </c>
    </row>
    <row r="26" spans="1:12" ht="63">
      <c r="A26" s="105" t="s">
        <v>69</v>
      </c>
      <c r="B26" s="6">
        <v>21</v>
      </c>
      <c r="C26" s="7" t="s">
        <v>70</v>
      </c>
      <c r="D26" s="3" t="s">
        <v>31</v>
      </c>
      <c r="E26" s="4" t="s">
        <v>556</v>
      </c>
      <c r="F26" s="9" t="s">
        <v>491</v>
      </c>
      <c r="G26" s="3" t="s">
        <v>71</v>
      </c>
      <c r="H26" s="3" t="s">
        <v>490</v>
      </c>
      <c r="I26" s="4" t="s">
        <v>73</v>
      </c>
      <c r="J26" s="4" t="s">
        <v>74</v>
      </c>
      <c r="K26" s="4" t="s">
        <v>75</v>
      </c>
      <c r="L26" s="4" t="s">
        <v>45</v>
      </c>
    </row>
    <row r="27" spans="1:12" ht="78.75">
      <c r="A27" s="106" t="s">
        <v>69</v>
      </c>
      <c r="B27" s="6">
        <v>22</v>
      </c>
      <c r="C27" s="7" t="s">
        <v>70</v>
      </c>
      <c r="D27" s="4" t="s">
        <v>32</v>
      </c>
      <c r="E27" s="4" t="s">
        <v>556</v>
      </c>
      <c r="F27" s="7" t="s">
        <v>76</v>
      </c>
      <c r="G27" s="4" t="s">
        <v>71</v>
      </c>
      <c r="H27" s="4" t="s">
        <v>32</v>
      </c>
      <c r="I27" s="4" t="s">
        <v>77</v>
      </c>
      <c r="J27" s="4" t="s">
        <v>78</v>
      </c>
      <c r="K27" s="4" t="s">
        <v>166</v>
      </c>
      <c r="L27" s="4">
        <v>2022</v>
      </c>
    </row>
    <row r="28" spans="1:12" ht="63">
      <c r="A28" s="106" t="s">
        <v>69</v>
      </c>
      <c r="B28" s="6">
        <v>23</v>
      </c>
      <c r="C28" s="7" t="s">
        <v>70</v>
      </c>
      <c r="D28" s="5" t="s">
        <v>33</v>
      </c>
      <c r="E28" s="4" t="s">
        <v>556</v>
      </c>
      <c r="F28" s="10" t="s">
        <v>81</v>
      </c>
      <c r="G28" s="11" t="s">
        <v>46</v>
      </c>
      <c r="H28" s="5" t="s">
        <v>80</v>
      </c>
      <c r="I28" s="4" t="s">
        <v>82</v>
      </c>
      <c r="J28" s="4" t="s">
        <v>83</v>
      </c>
      <c r="K28" s="4" t="s">
        <v>79</v>
      </c>
      <c r="L28" s="4" t="s">
        <v>45</v>
      </c>
    </row>
    <row r="29" spans="1:12" ht="78.75">
      <c r="A29" s="106" t="s">
        <v>69</v>
      </c>
      <c r="B29" s="6">
        <v>24</v>
      </c>
      <c r="C29" s="7" t="s">
        <v>70</v>
      </c>
      <c r="D29" s="4" t="s">
        <v>32</v>
      </c>
      <c r="E29" s="4" t="s">
        <v>556</v>
      </c>
      <c r="F29" s="8" t="s">
        <v>87</v>
      </c>
      <c r="G29" s="6" t="s">
        <v>85</v>
      </c>
      <c r="H29" s="4" t="s">
        <v>32</v>
      </c>
      <c r="I29" s="4" t="s">
        <v>86</v>
      </c>
      <c r="J29" s="4" t="s">
        <v>492</v>
      </c>
      <c r="K29" s="4" t="s">
        <v>79</v>
      </c>
      <c r="L29" s="4" t="s">
        <v>45</v>
      </c>
    </row>
    <row r="30" spans="1:12" ht="78.75">
      <c r="A30" s="106" t="s">
        <v>69</v>
      </c>
      <c r="B30" s="6">
        <v>25</v>
      </c>
      <c r="C30" s="7" t="s">
        <v>70</v>
      </c>
      <c r="D30" s="4" t="s">
        <v>32</v>
      </c>
      <c r="E30" s="4" t="s">
        <v>556</v>
      </c>
      <c r="F30" s="7" t="s">
        <v>493</v>
      </c>
      <c r="G30" s="6" t="s">
        <v>198</v>
      </c>
      <c r="H30" s="4" t="s">
        <v>32</v>
      </c>
      <c r="I30" s="4" t="s">
        <v>88</v>
      </c>
      <c r="J30" s="4" t="s">
        <v>84</v>
      </c>
      <c r="K30" s="4" t="s">
        <v>79</v>
      </c>
      <c r="L30" s="4" t="s">
        <v>45</v>
      </c>
    </row>
    <row r="31" spans="1:12" ht="63">
      <c r="A31" s="106" t="s">
        <v>69</v>
      </c>
      <c r="B31" s="6">
        <v>26</v>
      </c>
      <c r="C31" s="7" t="s">
        <v>70</v>
      </c>
      <c r="D31" s="4" t="s">
        <v>32</v>
      </c>
      <c r="E31" s="4" t="s">
        <v>556</v>
      </c>
      <c r="F31" s="8" t="s">
        <v>90</v>
      </c>
      <c r="G31" s="6" t="s">
        <v>91</v>
      </c>
      <c r="H31" s="4" t="s">
        <v>32</v>
      </c>
      <c r="I31" s="4" t="s">
        <v>89</v>
      </c>
      <c r="J31" s="4" t="s">
        <v>494</v>
      </c>
      <c r="K31" s="4" t="s">
        <v>495</v>
      </c>
      <c r="L31" s="4" t="s">
        <v>45</v>
      </c>
    </row>
    <row r="32" spans="1:12" ht="78.75">
      <c r="A32" s="106" t="s">
        <v>69</v>
      </c>
      <c r="B32" s="6">
        <v>27</v>
      </c>
      <c r="C32" s="7" t="s">
        <v>92</v>
      </c>
      <c r="D32" s="12" t="s">
        <v>34</v>
      </c>
      <c r="E32" s="4" t="s">
        <v>556</v>
      </c>
      <c r="F32" s="13" t="s">
        <v>93</v>
      </c>
      <c r="G32" s="15" t="s">
        <v>94</v>
      </c>
      <c r="H32" s="12" t="s">
        <v>95</v>
      </c>
      <c r="I32" s="4" t="s">
        <v>96</v>
      </c>
      <c r="J32" s="4" t="s">
        <v>74</v>
      </c>
      <c r="K32" s="6" t="s">
        <v>97</v>
      </c>
      <c r="L32" s="4" t="s">
        <v>45</v>
      </c>
    </row>
    <row r="33" spans="1:12" ht="78.75">
      <c r="A33" s="106" t="s">
        <v>69</v>
      </c>
      <c r="B33" s="6">
        <v>28</v>
      </c>
      <c r="C33" s="7" t="s">
        <v>92</v>
      </c>
      <c r="D33" s="3" t="s">
        <v>31</v>
      </c>
      <c r="E33" s="4" t="s">
        <v>556</v>
      </c>
      <c r="F33" s="14" t="s">
        <v>496</v>
      </c>
      <c r="G33" s="18" t="s">
        <v>99</v>
      </c>
      <c r="H33" s="3" t="s">
        <v>490</v>
      </c>
      <c r="I33" s="4" t="s">
        <v>98</v>
      </c>
      <c r="J33" s="4" t="s">
        <v>74</v>
      </c>
      <c r="K33" s="6" t="s">
        <v>100</v>
      </c>
      <c r="L33" s="4">
        <v>2019</v>
      </c>
    </row>
    <row r="34" spans="1:12" ht="78.75">
      <c r="A34" s="106" t="s">
        <v>69</v>
      </c>
      <c r="B34" s="6">
        <v>29</v>
      </c>
      <c r="C34" s="7" t="s">
        <v>92</v>
      </c>
      <c r="D34" s="3" t="s">
        <v>31</v>
      </c>
      <c r="E34" s="4" t="s">
        <v>556</v>
      </c>
      <c r="F34" s="9" t="s">
        <v>497</v>
      </c>
      <c r="G34" s="3" t="s">
        <v>101</v>
      </c>
      <c r="H34" s="3" t="s">
        <v>490</v>
      </c>
      <c r="I34" s="4" t="s">
        <v>98</v>
      </c>
      <c r="J34" s="4" t="s">
        <v>74</v>
      </c>
      <c r="K34" s="6" t="s">
        <v>100</v>
      </c>
      <c r="L34" s="4">
        <v>2019</v>
      </c>
    </row>
    <row r="35" spans="1:12" ht="78.75">
      <c r="A35" s="106" t="s">
        <v>69</v>
      </c>
      <c r="B35" s="6">
        <v>30</v>
      </c>
      <c r="C35" s="7" t="s">
        <v>92</v>
      </c>
      <c r="D35" s="3" t="s">
        <v>31</v>
      </c>
      <c r="E35" s="4" t="s">
        <v>556</v>
      </c>
      <c r="F35" s="9" t="s">
        <v>498</v>
      </c>
      <c r="G35" s="3" t="s">
        <v>46</v>
      </c>
      <c r="H35" s="3" t="s">
        <v>490</v>
      </c>
      <c r="I35" s="4" t="s">
        <v>98</v>
      </c>
      <c r="J35" s="4" t="s">
        <v>74</v>
      </c>
      <c r="K35" s="6" t="s">
        <v>100</v>
      </c>
      <c r="L35" s="4">
        <v>2019</v>
      </c>
    </row>
    <row r="36" spans="1:12" ht="78.75">
      <c r="A36" s="106" t="s">
        <v>69</v>
      </c>
      <c r="B36" s="6">
        <v>31</v>
      </c>
      <c r="C36" s="7" t="s">
        <v>92</v>
      </c>
      <c r="D36" s="15" t="s">
        <v>118</v>
      </c>
      <c r="E36" s="4" t="s">
        <v>556</v>
      </c>
      <c r="F36" s="15" t="s">
        <v>102</v>
      </c>
      <c r="G36" s="15" t="s">
        <v>101</v>
      </c>
      <c r="H36" s="12" t="s">
        <v>490</v>
      </c>
      <c r="I36" s="4" t="s">
        <v>98</v>
      </c>
      <c r="J36" s="4" t="s">
        <v>74</v>
      </c>
      <c r="K36" s="6" t="s">
        <v>103</v>
      </c>
      <c r="L36" s="4">
        <v>2022</v>
      </c>
    </row>
    <row r="37" spans="1:12" ht="78.75">
      <c r="A37" s="106" t="s">
        <v>69</v>
      </c>
      <c r="B37" s="6">
        <v>32</v>
      </c>
      <c r="C37" s="7" t="s">
        <v>92</v>
      </c>
      <c r="D37" s="3" t="s">
        <v>31</v>
      </c>
      <c r="E37" s="4" t="s">
        <v>556</v>
      </c>
      <c r="F37" s="9" t="s">
        <v>499</v>
      </c>
      <c r="G37" s="3" t="s">
        <v>104</v>
      </c>
      <c r="H37" s="3" t="s">
        <v>490</v>
      </c>
      <c r="I37" s="4" t="s">
        <v>98</v>
      </c>
      <c r="J37" s="4" t="s">
        <v>74</v>
      </c>
      <c r="K37" s="6" t="s">
        <v>103</v>
      </c>
      <c r="L37" s="4">
        <v>2022</v>
      </c>
    </row>
    <row r="38" spans="1:12" ht="78.75">
      <c r="A38" s="106" t="s">
        <v>69</v>
      </c>
      <c r="B38" s="6">
        <v>33</v>
      </c>
      <c r="C38" s="7" t="s">
        <v>92</v>
      </c>
      <c r="D38" s="3" t="s">
        <v>31</v>
      </c>
      <c r="E38" s="4" t="s">
        <v>556</v>
      </c>
      <c r="F38" s="9" t="s">
        <v>500</v>
      </c>
      <c r="G38" s="3" t="s">
        <v>105</v>
      </c>
      <c r="H38" s="3" t="s">
        <v>490</v>
      </c>
      <c r="I38" s="4" t="s">
        <v>98</v>
      </c>
      <c r="J38" s="4" t="s">
        <v>74</v>
      </c>
      <c r="K38" s="6" t="s">
        <v>106</v>
      </c>
      <c r="L38" s="4">
        <v>2019</v>
      </c>
    </row>
    <row r="39" spans="1:12" ht="63">
      <c r="A39" s="106" t="s">
        <v>69</v>
      </c>
      <c r="B39" s="6">
        <v>34</v>
      </c>
      <c r="C39" s="7" t="s">
        <v>92</v>
      </c>
      <c r="D39" s="4" t="s">
        <v>32</v>
      </c>
      <c r="E39" s="4" t="s">
        <v>556</v>
      </c>
      <c r="F39" s="8" t="s">
        <v>110</v>
      </c>
      <c r="G39" s="4" t="s">
        <v>46</v>
      </c>
      <c r="H39" s="4" t="s">
        <v>32</v>
      </c>
      <c r="I39" s="4" t="s">
        <v>107</v>
      </c>
      <c r="J39" s="4" t="s">
        <v>111</v>
      </c>
      <c r="K39" s="4" t="s">
        <v>79</v>
      </c>
      <c r="L39" s="4">
        <v>2024</v>
      </c>
    </row>
    <row r="40" spans="1:12" ht="63">
      <c r="A40" s="106" t="s">
        <v>69</v>
      </c>
      <c r="B40" s="6">
        <v>35</v>
      </c>
      <c r="C40" s="7" t="s">
        <v>92</v>
      </c>
      <c r="D40" s="3" t="s">
        <v>31</v>
      </c>
      <c r="E40" s="4" t="s">
        <v>556</v>
      </c>
      <c r="F40" s="14" t="s">
        <v>112</v>
      </c>
      <c r="G40" s="3" t="s">
        <v>46</v>
      </c>
      <c r="H40" s="3" t="s">
        <v>72</v>
      </c>
      <c r="I40" s="4" t="s">
        <v>113</v>
      </c>
      <c r="J40" s="4" t="s">
        <v>74</v>
      </c>
      <c r="K40" s="6" t="s">
        <v>114</v>
      </c>
      <c r="L40" s="4" t="s">
        <v>45</v>
      </c>
    </row>
    <row r="41" spans="1:12" ht="63">
      <c r="A41" s="106" t="s">
        <v>69</v>
      </c>
      <c r="B41" s="6">
        <v>36</v>
      </c>
      <c r="C41" s="7" t="s">
        <v>92</v>
      </c>
      <c r="D41" s="3" t="s">
        <v>31</v>
      </c>
      <c r="E41" s="4" t="s">
        <v>556</v>
      </c>
      <c r="F41" s="9" t="s">
        <v>562</v>
      </c>
      <c r="G41" s="3" t="s">
        <v>115</v>
      </c>
      <c r="H41" s="3" t="s">
        <v>72</v>
      </c>
      <c r="I41" s="4" t="s">
        <v>108</v>
      </c>
      <c r="J41" s="4" t="s">
        <v>74</v>
      </c>
      <c r="K41" s="6" t="s">
        <v>116</v>
      </c>
      <c r="L41" s="4">
        <v>2022</v>
      </c>
    </row>
    <row r="42" spans="1:12" ht="63">
      <c r="A42" s="106" t="s">
        <v>69</v>
      </c>
      <c r="B42" s="6">
        <v>37</v>
      </c>
      <c r="C42" s="7" t="s">
        <v>92</v>
      </c>
      <c r="D42" s="3" t="s">
        <v>31</v>
      </c>
      <c r="E42" s="4" t="s">
        <v>556</v>
      </c>
      <c r="F42" s="9" t="s">
        <v>117</v>
      </c>
      <c r="G42" s="3" t="s">
        <v>46</v>
      </c>
      <c r="H42" s="3" t="s">
        <v>72</v>
      </c>
      <c r="I42" s="4" t="s">
        <v>108</v>
      </c>
      <c r="J42" s="4" t="s">
        <v>74</v>
      </c>
      <c r="K42" s="6" t="s">
        <v>116</v>
      </c>
      <c r="L42" s="4">
        <v>2022</v>
      </c>
    </row>
    <row r="43" spans="1:12" ht="63">
      <c r="A43" s="106" t="s">
        <v>69</v>
      </c>
      <c r="B43" s="6">
        <v>38</v>
      </c>
      <c r="C43" s="7" t="s">
        <v>92</v>
      </c>
      <c r="D43" s="3" t="s">
        <v>31</v>
      </c>
      <c r="E43" s="4" t="s">
        <v>556</v>
      </c>
      <c r="F43" s="9" t="s">
        <v>120</v>
      </c>
      <c r="G43" s="3" t="s">
        <v>46</v>
      </c>
      <c r="H43" s="3" t="s">
        <v>72</v>
      </c>
      <c r="I43" s="4" t="s">
        <v>108</v>
      </c>
      <c r="J43" s="4" t="s">
        <v>74</v>
      </c>
      <c r="K43" s="6" t="s">
        <v>119</v>
      </c>
      <c r="L43" s="4">
        <v>2022</v>
      </c>
    </row>
    <row r="44" spans="1:12" ht="63">
      <c r="A44" s="106" t="s">
        <v>69</v>
      </c>
      <c r="B44" s="6">
        <v>39</v>
      </c>
      <c r="C44" s="7" t="s">
        <v>92</v>
      </c>
      <c r="D44" s="15" t="s">
        <v>118</v>
      </c>
      <c r="E44" s="4" t="s">
        <v>556</v>
      </c>
      <c r="F44" s="13" t="s">
        <v>121</v>
      </c>
      <c r="G44" s="15" t="s">
        <v>563</v>
      </c>
      <c r="H44" s="15" t="s">
        <v>118</v>
      </c>
      <c r="I44" s="4" t="s">
        <v>123</v>
      </c>
      <c r="J44" s="4" t="s">
        <v>74</v>
      </c>
      <c r="K44" s="6" t="s">
        <v>119</v>
      </c>
      <c r="L44" s="4">
        <v>2022</v>
      </c>
    </row>
    <row r="45" spans="1:12" ht="63">
      <c r="A45" s="106" t="s">
        <v>69</v>
      </c>
      <c r="B45" s="6">
        <v>40</v>
      </c>
      <c r="C45" s="7" t="s">
        <v>92</v>
      </c>
      <c r="D45" s="15" t="s">
        <v>118</v>
      </c>
      <c r="E45" s="4" t="s">
        <v>556</v>
      </c>
      <c r="F45" s="97" t="s">
        <v>124</v>
      </c>
      <c r="G45" s="15" t="s">
        <v>125</v>
      </c>
      <c r="H45" s="15" t="s">
        <v>118</v>
      </c>
      <c r="I45" s="4" t="s">
        <v>108</v>
      </c>
      <c r="J45" s="4" t="s">
        <v>74</v>
      </c>
      <c r="K45" s="6" t="s">
        <v>119</v>
      </c>
      <c r="L45" s="4">
        <v>2022</v>
      </c>
    </row>
    <row r="46" spans="1:12" ht="78.75">
      <c r="A46" s="106" t="s">
        <v>69</v>
      </c>
      <c r="B46" s="6">
        <v>41</v>
      </c>
      <c r="C46" s="7" t="s">
        <v>92</v>
      </c>
      <c r="D46" s="16" t="s">
        <v>126</v>
      </c>
      <c r="E46" s="4" t="s">
        <v>556</v>
      </c>
      <c r="F46" s="97" t="s">
        <v>127</v>
      </c>
      <c r="G46" s="15" t="s">
        <v>128</v>
      </c>
      <c r="H46" s="16" t="s">
        <v>126</v>
      </c>
      <c r="I46" s="4" t="s">
        <v>129</v>
      </c>
      <c r="J46" s="4" t="s">
        <v>130</v>
      </c>
      <c r="K46" s="6" t="s">
        <v>131</v>
      </c>
      <c r="L46" s="4" t="s">
        <v>45</v>
      </c>
    </row>
    <row r="47" spans="1:12" ht="63">
      <c r="A47" s="106" t="s">
        <v>69</v>
      </c>
      <c r="B47" s="6">
        <v>42</v>
      </c>
      <c r="C47" s="7" t="s">
        <v>92</v>
      </c>
      <c r="D47" s="3" t="s">
        <v>31</v>
      </c>
      <c r="E47" s="4" t="s">
        <v>556</v>
      </c>
      <c r="F47" s="9" t="s">
        <v>132</v>
      </c>
      <c r="G47" s="3" t="s">
        <v>133</v>
      </c>
      <c r="H47" s="3" t="s">
        <v>72</v>
      </c>
      <c r="I47" s="4" t="s">
        <v>108</v>
      </c>
      <c r="J47" s="4" t="s">
        <v>74</v>
      </c>
      <c r="K47" s="4" t="s">
        <v>44</v>
      </c>
      <c r="L47" s="4" t="s">
        <v>45</v>
      </c>
    </row>
    <row r="48" spans="1:12" ht="63">
      <c r="A48" s="106" t="s">
        <v>69</v>
      </c>
      <c r="B48" s="6">
        <v>43</v>
      </c>
      <c r="C48" s="7" t="s">
        <v>92</v>
      </c>
      <c r="D48" s="5" t="s">
        <v>134</v>
      </c>
      <c r="E48" s="4" t="s">
        <v>556</v>
      </c>
      <c r="F48" s="10" t="s">
        <v>135</v>
      </c>
      <c r="G48" s="11" t="s">
        <v>136</v>
      </c>
      <c r="H48" s="5" t="s">
        <v>80</v>
      </c>
      <c r="I48" s="4" t="s">
        <v>137</v>
      </c>
      <c r="J48" s="4" t="s">
        <v>138</v>
      </c>
      <c r="K48" s="6" t="s">
        <v>119</v>
      </c>
      <c r="L48" s="4">
        <v>2022</v>
      </c>
    </row>
    <row r="49" spans="1:12" ht="63">
      <c r="A49" s="106" t="s">
        <v>69</v>
      </c>
      <c r="B49" s="6">
        <v>44</v>
      </c>
      <c r="C49" s="7" t="s">
        <v>92</v>
      </c>
      <c r="D49" s="5" t="s">
        <v>134</v>
      </c>
      <c r="E49" s="4" t="s">
        <v>556</v>
      </c>
      <c r="F49" s="10" t="s">
        <v>139</v>
      </c>
      <c r="G49" s="11" t="s">
        <v>104</v>
      </c>
      <c r="H49" s="5" t="s">
        <v>80</v>
      </c>
      <c r="I49" s="4" t="s">
        <v>140</v>
      </c>
      <c r="J49" s="6" t="s">
        <v>141</v>
      </c>
      <c r="K49" s="4" t="s">
        <v>44</v>
      </c>
      <c r="L49" s="4" t="s">
        <v>45</v>
      </c>
    </row>
    <row r="50" spans="1:12" ht="63">
      <c r="A50" s="106" t="s">
        <v>69</v>
      </c>
      <c r="B50" s="6">
        <v>45</v>
      </c>
      <c r="C50" s="7" t="s">
        <v>92</v>
      </c>
      <c r="D50" s="4" t="s">
        <v>32</v>
      </c>
      <c r="E50" s="4" t="s">
        <v>556</v>
      </c>
      <c r="F50" s="7" t="s">
        <v>144</v>
      </c>
      <c r="G50" s="4" t="s">
        <v>145</v>
      </c>
      <c r="H50" s="4" t="s">
        <v>32</v>
      </c>
      <c r="I50" s="4" t="s">
        <v>143</v>
      </c>
      <c r="J50" s="4" t="s">
        <v>146</v>
      </c>
      <c r="K50" s="6" t="s">
        <v>142</v>
      </c>
      <c r="L50" s="4">
        <v>2021</v>
      </c>
    </row>
    <row r="51" spans="1:12" ht="63">
      <c r="A51" s="106" t="s">
        <v>69</v>
      </c>
      <c r="B51" s="6">
        <v>46</v>
      </c>
      <c r="C51" s="7" t="s">
        <v>92</v>
      </c>
      <c r="D51" s="4" t="s">
        <v>32</v>
      </c>
      <c r="E51" s="4" t="s">
        <v>556</v>
      </c>
      <c r="F51" s="7" t="s">
        <v>147</v>
      </c>
      <c r="G51" s="4" t="s">
        <v>145</v>
      </c>
      <c r="H51" s="4" t="s">
        <v>32</v>
      </c>
      <c r="I51" s="4" t="s">
        <v>143</v>
      </c>
      <c r="J51" s="4" t="s">
        <v>146</v>
      </c>
      <c r="K51" s="6" t="s">
        <v>142</v>
      </c>
      <c r="L51" s="4">
        <v>2021</v>
      </c>
    </row>
    <row r="52" spans="1:12" ht="63">
      <c r="A52" s="106" t="s">
        <v>69</v>
      </c>
      <c r="B52" s="6">
        <v>47</v>
      </c>
      <c r="C52" s="7" t="s">
        <v>92</v>
      </c>
      <c r="D52" s="4" t="s">
        <v>32</v>
      </c>
      <c r="E52" s="4" t="s">
        <v>556</v>
      </c>
      <c r="F52" s="7" t="s">
        <v>148</v>
      </c>
      <c r="G52" s="4" t="s">
        <v>145</v>
      </c>
      <c r="H52" s="4" t="s">
        <v>32</v>
      </c>
      <c r="I52" s="4" t="s">
        <v>143</v>
      </c>
      <c r="J52" s="4" t="s">
        <v>146</v>
      </c>
      <c r="K52" s="6" t="s">
        <v>501</v>
      </c>
      <c r="L52" s="4">
        <v>2022</v>
      </c>
    </row>
    <row r="53" spans="1:12" ht="63">
      <c r="A53" s="106" t="s">
        <v>69</v>
      </c>
      <c r="B53" s="6">
        <v>48</v>
      </c>
      <c r="C53" s="7" t="s">
        <v>92</v>
      </c>
      <c r="D53" s="4" t="s">
        <v>32</v>
      </c>
      <c r="E53" s="4" t="s">
        <v>556</v>
      </c>
      <c r="F53" s="7" t="s">
        <v>149</v>
      </c>
      <c r="G53" s="4" t="s">
        <v>145</v>
      </c>
      <c r="H53" s="4" t="s">
        <v>32</v>
      </c>
      <c r="I53" s="4" t="s">
        <v>143</v>
      </c>
      <c r="J53" s="4" t="s">
        <v>146</v>
      </c>
      <c r="K53" s="6" t="s">
        <v>142</v>
      </c>
      <c r="L53" s="4">
        <v>2021</v>
      </c>
    </row>
    <row r="54" spans="1:12" ht="63">
      <c r="A54" s="106" t="s">
        <v>69</v>
      </c>
      <c r="B54" s="6">
        <v>49</v>
      </c>
      <c r="C54" s="7" t="s">
        <v>92</v>
      </c>
      <c r="D54" s="4" t="s">
        <v>32</v>
      </c>
      <c r="E54" s="4" t="s">
        <v>556</v>
      </c>
      <c r="F54" s="7" t="s">
        <v>150</v>
      </c>
      <c r="G54" s="4" t="s">
        <v>145</v>
      </c>
      <c r="H54" s="4" t="s">
        <v>32</v>
      </c>
      <c r="I54" s="4" t="s">
        <v>108</v>
      </c>
      <c r="J54" s="4" t="s">
        <v>146</v>
      </c>
      <c r="K54" s="6" t="s">
        <v>142</v>
      </c>
      <c r="L54" s="4">
        <v>2021</v>
      </c>
    </row>
    <row r="55" spans="1:12" ht="78.75">
      <c r="A55" s="106" t="s">
        <v>69</v>
      </c>
      <c r="B55" s="6">
        <v>50</v>
      </c>
      <c r="C55" s="7" t="s">
        <v>92</v>
      </c>
      <c r="D55" s="4" t="s">
        <v>32</v>
      </c>
      <c r="E55" s="4" t="s">
        <v>556</v>
      </c>
      <c r="F55" s="7" t="s">
        <v>151</v>
      </c>
      <c r="G55" s="4" t="s">
        <v>152</v>
      </c>
      <c r="H55" s="4" t="s">
        <v>32</v>
      </c>
      <c r="I55" s="4" t="s">
        <v>153</v>
      </c>
      <c r="J55" s="4" t="s">
        <v>154</v>
      </c>
      <c r="K55" s="6" t="s">
        <v>155</v>
      </c>
      <c r="L55" s="4">
        <v>2019</v>
      </c>
    </row>
    <row r="56" spans="1:12" ht="47.25">
      <c r="A56" s="106" t="s">
        <v>69</v>
      </c>
      <c r="B56" s="6">
        <v>51</v>
      </c>
      <c r="C56" s="7" t="s">
        <v>156</v>
      </c>
      <c r="D56" s="4" t="s">
        <v>32</v>
      </c>
      <c r="E56" s="4" t="s">
        <v>556</v>
      </c>
      <c r="F56" s="7" t="s">
        <v>160</v>
      </c>
      <c r="G56" s="4" t="s">
        <v>161</v>
      </c>
      <c r="H56" s="4" t="s">
        <v>32</v>
      </c>
      <c r="I56" s="4" t="s">
        <v>157</v>
      </c>
      <c r="J56" s="4" t="s">
        <v>158</v>
      </c>
      <c r="K56" s="6" t="s">
        <v>159</v>
      </c>
      <c r="L56" s="4" t="s">
        <v>45</v>
      </c>
    </row>
    <row r="57" spans="1:12" ht="63">
      <c r="A57" s="106" t="s">
        <v>69</v>
      </c>
      <c r="B57" s="6">
        <v>52</v>
      </c>
      <c r="C57" s="7" t="s">
        <v>156</v>
      </c>
      <c r="D57" s="4" t="s">
        <v>32</v>
      </c>
      <c r="E57" s="4" t="s">
        <v>556</v>
      </c>
      <c r="F57" s="7" t="s">
        <v>571</v>
      </c>
      <c r="G57" s="4" t="s">
        <v>162</v>
      </c>
      <c r="H57" s="4" t="s">
        <v>32</v>
      </c>
      <c r="I57" s="4" t="s">
        <v>163</v>
      </c>
      <c r="J57" s="4" t="s">
        <v>164</v>
      </c>
      <c r="K57" s="6" t="s">
        <v>79</v>
      </c>
      <c r="L57" s="4" t="s">
        <v>45</v>
      </c>
    </row>
    <row r="58" spans="1:12" ht="63">
      <c r="A58" s="106" t="s">
        <v>69</v>
      </c>
      <c r="B58" s="6">
        <v>53</v>
      </c>
      <c r="C58" s="7" t="s">
        <v>156</v>
      </c>
      <c r="D58" s="4" t="s">
        <v>32</v>
      </c>
      <c r="E58" s="4" t="s">
        <v>556</v>
      </c>
      <c r="F58" s="7" t="s">
        <v>167</v>
      </c>
      <c r="G58" s="4" t="s">
        <v>168</v>
      </c>
      <c r="H58" s="4" t="s">
        <v>32</v>
      </c>
      <c r="I58" s="4" t="s">
        <v>165</v>
      </c>
      <c r="J58" s="4" t="s">
        <v>62</v>
      </c>
      <c r="K58" s="6" t="s">
        <v>79</v>
      </c>
      <c r="L58" s="4" t="s">
        <v>45</v>
      </c>
    </row>
    <row r="59" spans="1:12" ht="157.5">
      <c r="A59" s="106" t="s">
        <v>69</v>
      </c>
      <c r="B59" s="6">
        <v>54</v>
      </c>
      <c r="C59" s="7" t="s">
        <v>169</v>
      </c>
      <c r="D59" s="4" t="s">
        <v>32</v>
      </c>
      <c r="E59" s="4" t="s">
        <v>556</v>
      </c>
      <c r="F59" s="58" t="s">
        <v>170</v>
      </c>
      <c r="G59" s="4" t="s">
        <v>171</v>
      </c>
      <c r="H59" s="4" t="s">
        <v>32</v>
      </c>
      <c r="I59" s="4" t="s">
        <v>172</v>
      </c>
      <c r="J59" s="4" t="s">
        <v>173</v>
      </c>
      <c r="K59" s="6" t="s">
        <v>79</v>
      </c>
      <c r="L59" s="4" t="s">
        <v>45</v>
      </c>
    </row>
    <row r="60" spans="1:12" ht="63">
      <c r="A60" s="106" t="s">
        <v>69</v>
      </c>
      <c r="B60" s="6">
        <v>55</v>
      </c>
      <c r="C60" s="7" t="s">
        <v>169</v>
      </c>
      <c r="D60" s="4" t="s">
        <v>32</v>
      </c>
      <c r="E60" s="4" t="s">
        <v>556</v>
      </c>
      <c r="F60" s="7" t="s">
        <v>502</v>
      </c>
      <c r="G60" s="4" t="s">
        <v>174</v>
      </c>
      <c r="H60" s="4" t="s">
        <v>32</v>
      </c>
      <c r="I60" s="4" t="s">
        <v>172</v>
      </c>
      <c r="J60" s="4" t="s">
        <v>173</v>
      </c>
      <c r="K60" s="6" t="s">
        <v>79</v>
      </c>
      <c r="L60" s="4" t="s">
        <v>45</v>
      </c>
    </row>
    <row r="61" spans="1:12" ht="63">
      <c r="A61" s="106" t="s">
        <v>69</v>
      </c>
      <c r="B61" s="6">
        <v>56</v>
      </c>
      <c r="C61" s="7" t="s">
        <v>169</v>
      </c>
      <c r="D61" s="4" t="s">
        <v>32</v>
      </c>
      <c r="E61" s="4" t="s">
        <v>556</v>
      </c>
      <c r="F61" s="7" t="s">
        <v>503</v>
      </c>
      <c r="G61" s="4" t="s">
        <v>174</v>
      </c>
      <c r="H61" s="4" t="s">
        <v>32</v>
      </c>
      <c r="I61" s="4" t="s">
        <v>172</v>
      </c>
      <c r="J61" s="4" t="s">
        <v>173</v>
      </c>
      <c r="K61" s="6" t="s">
        <v>79</v>
      </c>
      <c r="L61" s="4" t="s">
        <v>45</v>
      </c>
    </row>
    <row r="62" spans="1:12" ht="63">
      <c r="A62" s="106" t="s">
        <v>69</v>
      </c>
      <c r="B62" s="6">
        <v>57</v>
      </c>
      <c r="C62" s="7" t="s">
        <v>169</v>
      </c>
      <c r="D62" s="4" t="s">
        <v>32</v>
      </c>
      <c r="E62" s="4" t="s">
        <v>556</v>
      </c>
      <c r="F62" s="7" t="s">
        <v>504</v>
      </c>
      <c r="G62" s="4" t="s">
        <v>174</v>
      </c>
      <c r="H62" s="4" t="s">
        <v>32</v>
      </c>
      <c r="I62" s="4" t="s">
        <v>172</v>
      </c>
      <c r="J62" s="4" t="s">
        <v>173</v>
      </c>
      <c r="K62" s="6" t="s">
        <v>79</v>
      </c>
      <c r="L62" s="4" t="s">
        <v>45</v>
      </c>
    </row>
    <row r="63" spans="1:12" ht="173.25">
      <c r="A63" s="106" t="s">
        <v>69</v>
      </c>
      <c r="B63" s="6">
        <v>58</v>
      </c>
      <c r="C63" s="7" t="s">
        <v>169</v>
      </c>
      <c r="D63" s="4" t="s">
        <v>32</v>
      </c>
      <c r="E63" s="4" t="s">
        <v>556</v>
      </c>
      <c r="F63" s="58" t="s">
        <v>514</v>
      </c>
      <c r="G63" s="60" t="s">
        <v>175</v>
      </c>
      <c r="H63" s="4" t="s">
        <v>32</v>
      </c>
      <c r="I63" s="4" t="s">
        <v>172</v>
      </c>
      <c r="J63" s="4" t="s">
        <v>173</v>
      </c>
      <c r="K63" s="6" t="s">
        <v>79</v>
      </c>
      <c r="L63" s="4" t="s">
        <v>45</v>
      </c>
    </row>
    <row r="64" spans="1:12" ht="283.5">
      <c r="A64" s="106" t="s">
        <v>69</v>
      </c>
      <c r="B64" s="6">
        <v>59</v>
      </c>
      <c r="C64" s="7" t="s">
        <v>169</v>
      </c>
      <c r="D64" s="4" t="s">
        <v>32</v>
      </c>
      <c r="E64" s="4" t="s">
        <v>556</v>
      </c>
      <c r="F64" s="7" t="s">
        <v>577</v>
      </c>
      <c r="G64" s="60" t="s">
        <v>175</v>
      </c>
      <c r="H64" s="4" t="s">
        <v>32</v>
      </c>
      <c r="I64" s="4" t="s">
        <v>172</v>
      </c>
      <c r="J64" s="4" t="s">
        <v>173</v>
      </c>
      <c r="K64" s="6" t="s">
        <v>79</v>
      </c>
      <c r="L64" s="4" t="s">
        <v>45</v>
      </c>
    </row>
    <row r="65" spans="1:12" ht="141.75">
      <c r="A65" s="106" t="s">
        <v>69</v>
      </c>
      <c r="B65" s="6">
        <v>60</v>
      </c>
      <c r="C65" s="7" t="s">
        <v>169</v>
      </c>
      <c r="D65" s="4" t="s">
        <v>32</v>
      </c>
      <c r="E65" s="4" t="s">
        <v>556</v>
      </c>
      <c r="F65" s="58" t="s">
        <v>505</v>
      </c>
      <c r="G65" s="60" t="s">
        <v>162</v>
      </c>
      <c r="H65" s="4" t="s">
        <v>32</v>
      </c>
      <c r="I65" s="4" t="s">
        <v>172</v>
      </c>
      <c r="J65" s="4" t="s">
        <v>173</v>
      </c>
      <c r="K65" s="6" t="s">
        <v>79</v>
      </c>
      <c r="L65" s="4" t="s">
        <v>45</v>
      </c>
    </row>
    <row r="66" spans="1:12" ht="78.75">
      <c r="A66" s="106" t="s">
        <v>69</v>
      </c>
      <c r="B66" s="6">
        <v>61</v>
      </c>
      <c r="C66" s="7" t="s">
        <v>169</v>
      </c>
      <c r="D66" s="4" t="s">
        <v>134</v>
      </c>
      <c r="E66" s="4" t="s">
        <v>556</v>
      </c>
      <c r="F66" s="8" t="s">
        <v>506</v>
      </c>
      <c r="G66" s="4" t="s">
        <v>46</v>
      </c>
      <c r="H66" s="4" t="s">
        <v>80</v>
      </c>
      <c r="I66" s="4" t="s">
        <v>176</v>
      </c>
      <c r="J66" s="4" t="s">
        <v>177</v>
      </c>
      <c r="K66" s="6" t="s">
        <v>178</v>
      </c>
      <c r="L66" s="4" t="s">
        <v>45</v>
      </c>
    </row>
    <row r="67" spans="1:12" ht="78.75">
      <c r="A67" s="106" t="s">
        <v>69</v>
      </c>
      <c r="B67" s="6">
        <v>62</v>
      </c>
      <c r="C67" s="7" t="s">
        <v>180</v>
      </c>
      <c r="D67" s="5" t="s">
        <v>134</v>
      </c>
      <c r="E67" s="4" t="s">
        <v>556</v>
      </c>
      <c r="F67" s="10" t="s">
        <v>507</v>
      </c>
      <c r="G67" s="11" t="s">
        <v>46</v>
      </c>
      <c r="H67" s="5" t="s">
        <v>80</v>
      </c>
      <c r="I67" s="4" t="s">
        <v>182</v>
      </c>
      <c r="J67" s="4" t="s">
        <v>74</v>
      </c>
      <c r="K67" s="4" t="s">
        <v>181</v>
      </c>
      <c r="L67" s="4">
        <v>2022</v>
      </c>
    </row>
    <row r="68" spans="1:12" ht="78.75">
      <c r="A68" s="106" t="s">
        <v>69</v>
      </c>
      <c r="B68" s="6">
        <v>63</v>
      </c>
      <c r="C68" s="7" t="s">
        <v>180</v>
      </c>
      <c r="D68" s="5" t="s">
        <v>134</v>
      </c>
      <c r="E68" s="4" t="s">
        <v>556</v>
      </c>
      <c r="F68" s="10" t="s">
        <v>183</v>
      </c>
      <c r="G68" s="11" t="s">
        <v>184</v>
      </c>
      <c r="H68" s="5" t="s">
        <v>80</v>
      </c>
      <c r="I68" s="4" t="s">
        <v>182</v>
      </c>
      <c r="J68" s="4" t="s">
        <v>74</v>
      </c>
      <c r="K68" s="4" t="s">
        <v>181</v>
      </c>
      <c r="L68" s="4">
        <v>2022</v>
      </c>
    </row>
    <row r="69" spans="1:12" ht="78.75">
      <c r="A69" s="106" t="s">
        <v>69</v>
      </c>
      <c r="B69" s="6">
        <v>64</v>
      </c>
      <c r="C69" s="7" t="s">
        <v>180</v>
      </c>
      <c r="D69" s="5" t="s">
        <v>134</v>
      </c>
      <c r="E69" s="4" t="s">
        <v>556</v>
      </c>
      <c r="F69" s="10" t="s">
        <v>185</v>
      </c>
      <c r="G69" s="11" t="s">
        <v>184</v>
      </c>
      <c r="H69" s="5" t="s">
        <v>80</v>
      </c>
      <c r="I69" s="4" t="s">
        <v>182</v>
      </c>
      <c r="J69" s="4" t="s">
        <v>74</v>
      </c>
      <c r="K69" s="4" t="s">
        <v>181</v>
      </c>
      <c r="L69" s="4">
        <v>2022</v>
      </c>
    </row>
    <row r="70" spans="1:12" ht="78.75">
      <c r="A70" s="106" t="s">
        <v>69</v>
      </c>
      <c r="B70" s="6">
        <v>65</v>
      </c>
      <c r="C70" s="7" t="s">
        <v>180</v>
      </c>
      <c r="D70" s="5" t="s">
        <v>134</v>
      </c>
      <c r="E70" s="4" t="s">
        <v>556</v>
      </c>
      <c r="F70" s="10" t="s">
        <v>187</v>
      </c>
      <c r="G70" s="11" t="s">
        <v>186</v>
      </c>
      <c r="H70" s="5" t="s">
        <v>80</v>
      </c>
      <c r="I70" s="4" t="s">
        <v>182</v>
      </c>
      <c r="J70" s="4" t="s">
        <v>74</v>
      </c>
      <c r="K70" s="4" t="s">
        <v>181</v>
      </c>
      <c r="L70" s="4">
        <v>2022</v>
      </c>
    </row>
    <row r="71" spans="1:12" ht="78.75">
      <c r="A71" s="106" t="s">
        <v>69</v>
      </c>
      <c r="B71" s="6">
        <v>66</v>
      </c>
      <c r="C71" s="7" t="s">
        <v>180</v>
      </c>
      <c r="D71" s="5" t="s">
        <v>134</v>
      </c>
      <c r="E71" s="4" t="s">
        <v>556</v>
      </c>
      <c r="F71" s="10" t="s">
        <v>188</v>
      </c>
      <c r="G71" s="11" t="s">
        <v>186</v>
      </c>
      <c r="H71" s="5" t="s">
        <v>80</v>
      </c>
      <c r="I71" s="4" t="s">
        <v>182</v>
      </c>
      <c r="J71" s="4" t="s">
        <v>74</v>
      </c>
      <c r="K71" s="4" t="s">
        <v>181</v>
      </c>
      <c r="L71" s="4">
        <v>2022</v>
      </c>
    </row>
    <row r="72" spans="1:12" ht="78.75">
      <c r="A72" s="106" t="s">
        <v>69</v>
      </c>
      <c r="B72" s="6">
        <v>67</v>
      </c>
      <c r="C72" s="7" t="s">
        <v>180</v>
      </c>
      <c r="D72" s="5" t="s">
        <v>134</v>
      </c>
      <c r="E72" s="4" t="s">
        <v>556</v>
      </c>
      <c r="F72" s="10" t="s">
        <v>189</v>
      </c>
      <c r="G72" s="11" t="s">
        <v>184</v>
      </c>
      <c r="H72" s="5" t="s">
        <v>80</v>
      </c>
      <c r="I72" s="4" t="s">
        <v>182</v>
      </c>
      <c r="J72" s="4" t="s">
        <v>74</v>
      </c>
      <c r="K72" s="4" t="s">
        <v>181</v>
      </c>
      <c r="L72" s="4">
        <v>2022</v>
      </c>
    </row>
    <row r="73" spans="1:12" ht="78.75">
      <c r="A73" s="106" t="s">
        <v>69</v>
      </c>
      <c r="B73" s="6">
        <v>68</v>
      </c>
      <c r="C73" s="7" t="s">
        <v>180</v>
      </c>
      <c r="D73" s="5" t="s">
        <v>134</v>
      </c>
      <c r="E73" s="4" t="s">
        <v>556</v>
      </c>
      <c r="F73" s="10" t="s">
        <v>190</v>
      </c>
      <c r="G73" s="11" t="s">
        <v>186</v>
      </c>
      <c r="H73" s="5" t="s">
        <v>80</v>
      </c>
      <c r="I73" s="4" t="s">
        <v>182</v>
      </c>
      <c r="J73" s="4" t="s">
        <v>74</v>
      </c>
      <c r="K73" s="4" t="s">
        <v>181</v>
      </c>
      <c r="L73" s="4">
        <v>2022</v>
      </c>
    </row>
    <row r="74" spans="1:12" ht="78.75">
      <c r="A74" s="106" t="s">
        <v>69</v>
      </c>
      <c r="B74" s="6">
        <v>69</v>
      </c>
      <c r="C74" s="7" t="s">
        <v>180</v>
      </c>
      <c r="D74" s="5" t="s">
        <v>134</v>
      </c>
      <c r="E74" s="4" t="s">
        <v>556</v>
      </c>
      <c r="F74" s="10" t="s">
        <v>191</v>
      </c>
      <c r="G74" s="11" t="s">
        <v>186</v>
      </c>
      <c r="H74" s="5" t="s">
        <v>80</v>
      </c>
      <c r="I74" s="4" t="s">
        <v>182</v>
      </c>
      <c r="J74" s="4" t="s">
        <v>74</v>
      </c>
      <c r="K74" s="4" t="s">
        <v>181</v>
      </c>
      <c r="L74" s="4">
        <v>2022</v>
      </c>
    </row>
    <row r="75" spans="1:12" ht="78.75">
      <c r="A75" s="106" t="s">
        <v>69</v>
      </c>
      <c r="B75" s="6">
        <v>70</v>
      </c>
      <c r="C75" s="7" t="s">
        <v>180</v>
      </c>
      <c r="D75" s="4" t="s">
        <v>32</v>
      </c>
      <c r="E75" s="4" t="s">
        <v>556</v>
      </c>
      <c r="F75" s="7" t="s">
        <v>193</v>
      </c>
      <c r="G75" s="4" t="s">
        <v>194</v>
      </c>
      <c r="H75" s="4" t="s">
        <v>32</v>
      </c>
      <c r="I75" s="4" t="s">
        <v>195</v>
      </c>
      <c r="J75" s="4" t="s">
        <v>74</v>
      </c>
      <c r="K75" s="4" t="s">
        <v>192</v>
      </c>
      <c r="L75" s="4">
        <v>2022</v>
      </c>
    </row>
    <row r="76" spans="1:12" ht="78.75">
      <c r="A76" s="106" t="s">
        <v>69</v>
      </c>
      <c r="B76" s="6">
        <v>71</v>
      </c>
      <c r="C76" s="7" t="s">
        <v>180</v>
      </c>
      <c r="D76" s="4" t="s">
        <v>32</v>
      </c>
      <c r="E76" s="4" t="s">
        <v>556</v>
      </c>
      <c r="F76" s="7" t="s">
        <v>196</v>
      </c>
      <c r="G76" s="4" t="s">
        <v>194</v>
      </c>
      <c r="H76" s="4" t="s">
        <v>32</v>
      </c>
      <c r="I76" s="4" t="s">
        <v>195</v>
      </c>
      <c r="J76" s="4" t="s">
        <v>74</v>
      </c>
      <c r="K76" s="4" t="s">
        <v>192</v>
      </c>
      <c r="L76" s="4">
        <v>2022</v>
      </c>
    </row>
    <row r="77" spans="1:12" ht="78.75">
      <c r="A77" s="106" t="s">
        <v>69</v>
      </c>
      <c r="B77" s="6">
        <v>72</v>
      </c>
      <c r="C77" s="43" t="s">
        <v>199</v>
      </c>
      <c r="D77" s="21" t="s">
        <v>200</v>
      </c>
      <c r="E77" s="4" t="s">
        <v>556</v>
      </c>
      <c r="F77" s="17" t="s">
        <v>201</v>
      </c>
      <c r="G77" s="92" t="s">
        <v>509</v>
      </c>
      <c r="H77" s="34" t="s">
        <v>33</v>
      </c>
      <c r="I77" s="19" t="s">
        <v>197</v>
      </c>
      <c r="J77" s="20" t="s">
        <v>508</v>
      </c>
      <c r="K77" s="19" t="s">
        <v>44</v>
      </c>
      <c r="L77" s="19" t="s">
        <v>45</v>
      </c>
    </row>
    <row r="78" spans="1:12" ht="78.75">
      <c r="A78" s="106" t="s">
        <v>69</v>
      </c>
      <c r="B78" s="6">
        <v>73</v>
      </c>
      <c r="C78" s="43" t="s">
        <v>199</v>
      </c>
      <c r="D78" s="4" t="s">
        <v>32</v>
      </c>
      <c r="E78" s="4" t="s">
        <v>556</v>
      </c>
      <c r="F78" s="8" t="s">
        <v>202</v>
      </c>
      <c r="G78" s="4" t="s">
        <v>510</v>
      </c>
      <c r="H78" s="4" t="s">
        <v>32</v>
      </c>
      <c r="I78" s="19" t="s">
        <v>197</v>
      </c>
      <c r="J78" s="20" t="s">
        <v>511</v>
      </c>
      <c r="K78" s="19" t="s">
        <v>44</v>
      </c>
      <c r="L78" s="19" t="s">
        <v>45</v>
      </c>
    </row>
    <row r="79" spans="1:12" ht="78.75">
      <c r="A79" s="106" t="s">
        <v>69</v>
      </c>
      <c r="B79" s="6">
        <v>74</v>
      </c>
      <c r="C79" s="43" t="s">
        <v>199</v>
      </c>
      <c r="D79" s="98" t="s">
        <v>200</v>
      </c>
      <c r="E79" s="4" t="s">
        <v>556</v>
      </c>
      <c r="F79" s="100" t="s">
        <v>512</v>
      </c>
      <c r="G79" s="101" t="s">
        <v>122</v>
      </c>
      <c r="H79" s="102" t="s">
        <v>33</v>
      </c>
      <c r="I79" s="19" t="s">
        <v>197</v>
      </c>
      <c r="J79" s="20" t="s">
        <v>513</v>
      </c>
      <c r="K79" s="19" t="s">
        <v>44</v>
      </c>
      <c r="L79" s="19" t="s">
        <v>45</v>
      </c>
    </row>
    <row r="80" spans="1:12" ht="78.75">
      <c r="A80" s="106" t="s">
        <v>203</v>
      </c>
      <c r="B80" s="6">
        <v>75</v>
      </c>
      <c r="C80" s="7" t="s">
        <v>572</v>
      </c>
      <c r="D80" s="24" t="s">
        <v>34</v>
      </c>
      <c r="E80" s="4" t="s">
        <v>556</v>
      </c>
      <c r="F80" s="99" t="s">
        <v>66</v>
      </c>
      <c r="G80" s="35" t="s">
        <v>515</v>
      </c>
      <c r="H80" s="35" t="s">
        <v>34</v>
      </c>
      <c r="I80" s="19" t="s">
        <v>197</v>
      </c>
      <c r="J80" s="37" t="s">
        <v>204</v>
      </c>
      <c r="K80" s="19" t="s">
        <v>44</v>
      </c>
      <c r="L80" s="20" t="s">
        <v>45</v>
      </c>
    </row>
    <row r="81" spans="1:12" ht="78.75">
      <c r="A81" s="107" t="s">
        <v>203</v>
      </c>
      <c r="B81" s="6">
        <v>76</v>
      </c>
      <c r="C81" s="7" t="s">
        <v>573</v>
      </c>
      <c r="D81" s="24" t="s">
        <v>34</v>
      </c>
      <c r="E81" s="4" t="s">
        <v>556</v>
      </c>
      <c r="F81" s="93" t="s">
        <v>68</v>
      </c>
      <c r="G81" s="35" t="s">
        <v>516</v>
      </c>
      <c r="H81" s="35" t="s">
        <v>34</v>
      </c>
      <c r="I81" s="19" t="s">
        <v>197</v>
      </c>
      <c r="J81" s="36" t="s">
        <v>205</v>
      </c>
      <c r="K81" s="19" t="s">
        <v>44</v>
      </c>
      <c r="L81" s="20" t="s">
        <v>45</v>
      </c>
    </row>
    <row r="82" spans="1:12" ht="78.75">
      <c r="A82" s="107" t="s">
        <v>203</v>
      </c>
      <c r="B82" s="6">
        <v>77</v>
      </c>
      <c r="C82" s="7" t="s">
        <v>573</v>
      </c>
      <c r="D82" s="24" t="s">
        <v>34</v>
      </c>
      <c r="E82" s="4" t="s">
        <v>556</v>
      </c>
      <c r="F82" s="93" t="s">
        <v>206</v>
      </c>
      <c r="G82" s="35" t="s">
        <v>516</v>
      </c>
      <c r="H82" s="35" t="s">
        <v>34</v>
      </c>
      <c r="I82" s="19" t="s">
        <v>197</v>
      </c>
      <c r="J82" s="36" t="s">
        <v>205</v>
      </c>
      <c r="K82" s="19" t="s">
        <v>44</v>
      </c>
      <c r="L82" s="20" t="s">
        <v>45</v>
      </c>
    </row>
    <row r="83" spans="1:12" ht="78.75">
      <c r="A83" s="107" t="s">
        <v>203</v>
      </c>
      <c r="B83" s="6">
        <v>78</v>
      </c>
      <c r="C83" s="7" t="s">
        <v>573</v>
      </c>
      <c r="D83" s="24" t="s">
        <v>34</v>
      </c>
      <c r="E83" s="4" t="s">
        <v>556</v>
      </c>
      <c r="F83" s="93" t="s">
        <v>207</v>
      </c>
      <c r="G83" s="35" t="s">
        <v>517</v>
      </c>
      <c r="H83" s="35" t="s">
        <v>34</v>
      </c>
      <c r="I83" s="19" t="s">
        <v>197</v>
      </c>
      <c r="J83" s="37" t="s">
        <v>208</v>
      </c>
      <c r="K83" s="19" t="s">
        <v>44</v>
      </c>
      <c r="L83" s="20" t="s">
        <v>45</v>
      </c>
    </row>
    <row r="84" spans="1:12" ht="78.75">
      <c r="A84" s="107" t="s">
        <v>203</v>
      </c>
      <c r="B84" s="6">
        <v>79</v>
      </c>
      <c r="C84" s="7" t="s">
        <v>573</v>
      </c>
      <c r="D84" s="24" t="s">
        <v>34</v>
      </c>
      <c r="E84" s="4" t="s">
        <v>556</v>
      </c>
      <c r="F84" s="93" t="s">
        <v>209</v>
      </c>
      <c r="G84" s="35" t="s">
        <v>518</v>
      </c>
      <c r="H84" s="35" t="s">
        <v>34</v>
      </c>
      <c r="I84" s="19" t="s">
        <v>197</v>
      </c>
      <c r="J84" s="36" t="s">
        <v>210</v>
      </c>
      <c r="K84" s="19" t="s">
        <v>44</v>
      </c>
      <c r="L84" s="20" t="s">
        <v>45</v>
      </c>
    </row>
    <row r="85" spans="1:12" ht="63">
      <c r="A85" s="107" t="s">
        <v>211</v>
      </c>
      <c r="B85" s="6">
        <v>80</v>
      </c>
      <c r="C85" s="8" t="s">
        <v>574</v>
      </c>
      <c r="D85" s="24" t="s">
        <v>34</v>
      </c>
      <c r="E85" s="4" t="s">
        <v>556</v>
      </c>
      <c r="F85" s="93" t="s">
        <v>212</v>
      </c>
      <c r="G85" s="35" t="s">
        <v>213</v>
      </c>
      <c r="H85" s="35" t="s">
        <v>521</v>
      </c>
      <c r="I85" s="103" t="s">
        <v>531</v>
      </c>
      <c r="J85" s="38" t="s">
        <v>215</v>
      </c>
      <c r="K85" s="103" t="s">
        <v>216</v>
      </c>
      <c r="L85" s="38" t="s">
        <v>217</v>
      </c>
    </row>
    <row r="86" spans="1:12" ht="63">
      <c r="A86" s="104" t="s">
        <v>211</v>
      </c>
      <c r="B86" s="6">
        <v>81</v>
      </c>
      <c r="C86" s="8" t="s">
        <v>574</v>
      </c>
      <c r="D86" s="24" t="s">
        <v>34</v>
      </c>
      <c r="E86" s="4" t="s">
        <v>556</v>
      </c>
      <c r="F86" s="93" t="s">
        <v>218</v>
      </c>
      <c r="G86" s="35" t="s">
        <v>219</v>
      </c>
      <c r="H86" s="35" t="s">
        <v>522</v>
      </c>
      <c r="I86" s="38" t="s">
        <v>531</v>
      </c>
      <c r="J86" s="38" t="s">
        <v>220</v>
      </c>
      <c r="K86" s="38" t="s">
        <v>216</v>
      </c>
      <c r="L86" s="38" t="s">
        <v>221</v>
      </c>
    </row>
    <row r="87" spans="1:12" ht="63">
      <c r="A87" s="104" t="s">
        <v>211</v>
      </c>
      <c r="B87" s="6">
        <v>82</v>
      </c>
      <c r="C87" s="8" t="s">
        <v>574</v>
      </c>
      <c r="D87" s="26" t="s">
        <v>32</v>
      </c>
      <c r="E87" s="4" t="s">
        <v>556</v>
      </c>
      <c r="F87" s="88" t="s">
        <v>520</v>
      </c>
      <c r="G87" s="38" t="s">
        <v>222</v>
      </c>
      <c r="H87" s="38" t="s">
        <v>32</v>
      </c>
      <c r="I87" s="38" t="s">
        <v>531</v>
      </c>
      <c r="J87" s="38" t="s">
        <v>220</v>
      </c>
      <c r="K87" s="38" t="s">
        <v>216</v>
      </c>
      <c r="L87" s="38" t="s">
        <v>221</v>
      </c>
    </row>
    <row r="88" spans="1:12" ht="63">
      <c r="A88" s="104" t="s">
        <v>211</v>
      </c>
      <c r="B88" s="6">
        <v>83</v>
      </c>
      <c r="C88" s="8" t="s">
        <v>574</v>
      </c>
      <c r="D88" s="24" t="s">
        <v>34</v>
      </c>
      <c r="E88" s="4" t="s">
        <v>556</v>
      </c>
      <c r="F88" s="27" t="s">
        <v>519</v>
      </c>
      <c r="G88" s="39" t="s">
        <v>222</v>
      </c>
      <c r="H88" s="35" t="s">
        <v>522</v>
      </c>
      <c r="I88" s="38" t="s">
        <v>531</v>
      </c>
      <c r="J88" s="38" t="s">
        <v>220</v>
      </c>
      <c r="K88" s="38" t="s">
        <v>216</v>
      </c>
      <c r="L88" s="38" t="s">
        <v>221</v>
      </c>
    </row>
    <row r="89" spans="1:12" ht="63">
      <c r="A89" s="104" t="s">
        <v>211</v>
      </c>
      <c r="B89" s="6">
        <v>84</v>
      </c>
      <c r="C89" s="8" t="s">
        <v>574</v>
      </c>
      <c r="D89" s="26" t="s">
        <v>32</v>
      </c>
      <c r="E89" s="4" t="s">
        <v>556</v>
      </c>
      <c r="F89" s="28" t="s">
        <v>223</v>
      </c>
      <c r="G89" s="38" t="s">
        <v>222</v>
      </c>
      <c r="H89" s="38" t="s">
        <v>32</v>
      </c>
      <c r="I89" s="38" t="s">
        <v>531</v>
      </c>
      <c r="J89" s="38" t="s">
        <v>220</v>
      </c>
      <c r="K89" s="38" t="s">
        <v>224</v>
      </c>
      <c r="L89" s="38" t="s">
        <v>45</v>
      </c>
    </row>
    <row r="90" spans="1:12" ht="78.75">
      <c r="A90" s="104" t="s">
        <v>211</v>
      </c>
      <c r="B90" s="6">
        <v>85</v>
      </c>
      <c r="C90" s="8" t="s">
        <v>574</v>
      </c>
      <c r="D90" s="24" t="s">
        <v>34</v>
      </c>
      <c r="E90" s="4" t="s">
        <v>556</v>
      </c>
      <c r="F90" s="27" t="s">
        <v>225</v>
      </c>
      <c r="G90" s="39" t="s">
        <v>226</v>
      </c>
      <c r="H90" s="35" t="s">
        <v>522</v>
      </c>
      <c r="I90" s="38" t="s">
        <v>531</v>
      </c>
      <c r="J90" s="38" t="s">
        <v>523</v>
      </c>
      <c r="K90" s="38" t="s">
        <v>228</v>
      </c>
      <c r="L90" s="38" t="s">
        <v>229</v>
      </c>
    </row>
    <row r="91" spans="1:12" ht="63">
      <c r="A91" s="104" t="s">
        <v>211</v>
      </c>
      <c r="B91" s="6">
        <v>86</v>
      </c>
      <c r="C91" s="8" t="s">
        <v>574</v>
      </c>
      <c r="D91" s="24" t="s">
        <v>34</v>
      </c>
      <c r="E91" s="4" t="s">
        <v>556</v>
      </c>
      <c r="F91" s="27" t="s">
        <v>230</v>
      </c>
      <c r="G91" s="39" t="s">
        <v>226</v>
      </c>
      <c r="H91" s="35" t="s">
        <v>522</v>
      </c>
      <c r="I91" s="38" t="s">
        <v>531</v>
      </c>
      <c r="J91" s="38" t="s">
        <v>523</v>
      </c>
      <c r="K91" s="38" t="s">
        <v>228</v>
      </c>
      <c r="L91" s="38" t="s">
        <v>229</v>
      </c>
    </row>
    <row r="92" spans="1:12" ht="63">
      <c r="A92" s="104" t="s">
        <v>211</v>
      </c>
      <c r="B92" s="6">
        <v>87</v>
      </c>
      <c r="C92" s="8" t="s">
        <v>574</v>
      </c>
      <c r="D92" s="24" t="s">
        <v>32</v>
      </c>
      <c r="E92" s="4" t="s">
        <v>556</v>
      </c>
      <c r="F92" s="27" t="s">
        <v>231</v>
      </c>
      <c r="G92" s="39" t="s">
        <v>226</v>
      </c>
      <c r="H92" s="35" t="s">
        <v>32</v>
      </c>
      <c r="I92" s="38" t="s">
        <v>531</v>
      </c>
      <c r="J92" s="38" t="s">
        <v>523</v>
      </c>
      <c r="K92" s="38" t="s">
        <v>228</v>
      </c>
      <c r="L92" s="38" t="s">
        <v>229</v>
      </c>
    </row>
    <row r="93" spans="1:12" ht="63">
      <c r="A93" s="104" t="s">
        <v>211</v>
      </c>
      <c r="B93" s="6">
        <v>88</v>
      </c>
      <c r="C93" s="8" t="s">
        <v>574</v>
      </c>
      <c r="D93" s="24" t="s">
        <v>32</v>
      </c>
      <c r="E93" s="4" t="s">
        <v>556</v>
      </c>
      <c r="F93" s="27" t="s">
        <v>232</v>
      </c>
      <c r="G93" s="39" t="s">
        <v>233</v>
      </c>
      <c r="H93" s="35" t="s">
        <v>32</v>
      </c>
      <c r="I93" s="38" t="s">
        <v>531</v>
      </c>
      <c r="J93" s="38" t="s">
        <v>227</v>
      </c>
      <c r="K93" s="38" t="s">
        <v>224</v>
      </c>
      <c r="L93" s="38" t="s">
        <v>45</v>
      </c>
    </row>
    <row r="94" spans="1:12" ht="63">
      <c r="A94" s="104" t="s">
        <v>211</v>
      </c>
      <c r="B94" s="6">
        <v>89</v>
      </c>
      <c r="C94" s="8" t="s">
        <v>574</v>
      </c>
      <c r="D94" s="24" t="s">
        <v>32</v>
      </c>
      <c r="E94" s="4" t="s">
        <v>556</v>
      </c>
      <c r="F94" s="27" t="s">
        <v>234</v>
      </c>
      <c r="G94" s="39" t="s">
        <v>235</v>
      </c>
      <c r="H94" s="35" t="s">
        <v>32</v>
      </c>
      <c r="I94" s="38" t="s">
        <v>531</v>
      </c>
      <c r="J94" s="38" t="s">
        <v>236</v>
      </c>
      <c r="K94" s="38" t="s">
        <v>224</v>
      </c>
      <c r="L94" s="38" t="s">
        <v>45</v>
      </c>
    </row>
    <row r="95" spans="1:12" ht="63">
      <c r="A95" s="104" t="s">
        <v>211</v>
      </c>
      <c r="B95" s="6">
        <v>90</v>
      </c>
      <c r="C95" s="8" t="s">
        <v>574</v>
      </c>
      <c r="D95" s="24" t="s">
        <v>32</v>
      </c>
      <c r="E95" s="4" t="s">
        <v>556</v>
      </c>
      <c r="F95" s="27" t="s">
        <v>237</v>
      </c>
      <c r="G95" s="39" t="s">
        <v>226</v>
      </c>
      <c r="H95" s="35" t="s">
        <v>32</v>
      </c>
      <c r="I95" s="38" t="s">
        <v>531</v>
      </c>
      <c r="J95" s="38" t="s">
        <v>238</v>
      </c>
      <c r="K95" s="38" t="s">
        <v>75</v>
      </c>
      <c r="L95" s="38" t="s">
        <v>45</v>
      </c>
    </row>
    <row r="96" spans="1:12" ht="63">
      <c r="A96" s="104" t="s">
        <v>211</v>
      </c>
      <c r="B96" s="6">
        <v>91</v>
      </c>
      <c r="C96" s="8" t="s">
        <v>574</v>
      </c>
      <c r="D96" s="24" t="s">
        <v>31</v>
      </c>
      <c r="E96" s="4" t="s">
        <v>556</v>
      </c>
      <c r="F96" s="27" t="s">
        <v>524</v>
      </c>
      <c r="G96" s="39" t="s">
        <v>46</v>
      </c>
      <c r="H96" s="35" t="s">
        <v>31</v>
      </c>
      <c r="I96" s="38" t="s">
        <v>531</v>
      </c>
      <c r="J96" s="38" t="s">
        <v>239</v>
      </c>
      <c r="K96" s="38" t="s">
        <v>240</v>
      </c>
      <c r="L96" s="38" t="s">
        <v>45</v>
      </c>
    </row>
    <row r="97" spans="1:12" ht="63">
      <c r="A97" s="104" t="s">
        <v>211</v>
      </c>
      <c r="B97" s="6">
        <v>92</v>
      </c>
      <c r="C97" s="8" t="s">
        <v>574</v>
      </c>
      <c r="D97" s="24" t="s">
        <v>34</v>
      </c>
      <c r="E97" s="4" t="s">
        <v>556</v>
      </c>
      <c r="F97" s="27" t="s">
        <v>241</v>
      </c>
      <c r="G97" s="39" t="s">
        <v>226</v>
      </c>
      <c r="H97" s="35" t="s">
        <v>578</v>
      </c>
      <c r="I97" s="38" t="s">
        <v>531</v>
      </c>
      <c r="J97" s="38" t="s">
        <v>242</v>
      </c>
      <c r="K97" s="38" t="s">
        <v>216</v>
      </c>
      <c r="L97" s="38" t="s">
        <v>221</v>
      </c>
    </row>
    <row r="98" spans="1:12" ht="63">
      <c r="A98" s="104" t="s">
        <v>211</v>
      </c>
      <c r="B98" s="6">
        <v>93</v>
      </c>
      <c r="C98" s="8" t="s">
        <v>574</v>
      </c>
      <c r="D98" s="24" t="s">
        <v>34</v>
      </c>
      <c r="E98" s="4" t="s">
        <v>556</v>
      </c>
      <c r="F98" s="27" t="s">
        <v>243</v>
      </c>
      <c r="G98" s="39" t="s">
        <v>226</v>
      </c>
      <c r="H98" s="35" t="s">
        <v>578</v>
      </c>
      <c r="I98" s="38" t="s">
        <v>531</v>
      </c>
      <c r="J98" s="38" t="s">
        <v>244</v>
      </c>
      <c r="K98" s="38" t="s">
        <v>216</v>
      </c>
      <c r="L98" s="38" t="s">
        <v>221</v>
      </c>
    </row>
    <row r="99" spans="1:12" ht="63">
      <c r="A99" s="104" t="s">
        <v>211</v>
      </c>
      <c r="B99" s="6">
        <v>94</v>
      </c>
      <c r="C99" s="8" t="s">
        <v>574</v>
      </c>
      <c r="D99" s="24" t="s">
        <v>34</v>
      </c>
      <c r="E99" s="4" t="s">
        <v>556</v>
      </c>
      <c r="F99" s="27" t="s">
        <v>525</v>
      </c>
      <c r="G99" s="39" t="s">
        <v>226</v>
      </c>
      <c r="H99" s="35" t="s">
        <v>578</v>
      </c>
      <c r="I99" s="38" t="s">
        <v>531</v>
      </c>
      <c r="J99" s="38" t="s">
        <v>244</v>
      </c>
      <c r="K99" s="38" t="s">
        <v>216</v>
      </c>
      <c r="L99" s="38" t="s">
        <v>221</v>
      </c>
    </row>
    <row r="100" spans="1:12" ht="63">
      <c r="A100" s="104" t="s">
        <v>211</v>
      </c>
      <c r="B100" s="6">
        <v>95</v>
      </c>
      <c r="C100" s="8" t="s">
        <v>574</v>
      </c>
      <c r="D100" s="26" t="s">
        <v>32</v>
      </c>
      <c r="E100" s="4" t="s">
        <v>556</v>
      </c>
      <c r="F100" s="62" t="s">
        <v>526</v>
      </c>
      <c r="G100" s="38" t="s">
        <v>233</v>
      </c>
      <c r="H100" s="41" t="s">
        <v>32</v>
      </c>
      <c r="I100" s="38" t="s">
        <v>531</v>
      </c>
      <c r="J100" s="38" t="s">
        <v>179</v>
      </c>
      <c r="K100" s="38" t="s">
        <v>224</v>
      </c>
      <c r="L100" s="38" t="s">
        <v>45</v>
      </c>
    </row>
    <row r="101" spans="1:12" ht="63">
      <c r="A101" s="104" t="s">
        <v>211</v>
      </c>
      <c r="B101" s="6">
        <v>96</v>
      </c>
      <c r="C101" s="8" t="s">
        <v>574</v>
      </c>
      <c r="D101" s="26" t="s">
        <v>32</v>
      </c>
      <c r="E101" s="4" t="s">
        <v>556</v>
      </c>
      <c r="F101" s="31" t="s">
        <v>245</v>
      </c>
      <c r="G101" s="38" t="s">
        <v>233</v>
      </c>
      <c r="H101" s="41" t="s">
        <v>32</v>
      </c>
      <c r="I101" s="38" t="s">
        <v>531</v>
      </c>
      <c r="J101" s="38" t="s">
        <v>179</v>
      </c>
      <c r="K101" s="38" t="s">
        <v>224</v>
      </c>
      <c r="L101" s="38">
        <v>2023</v>
      </c>
    </row>
    <row r="102" spans="1:12" ht="63">
      <c r="A102" s="104" t="s">
        <v>211</v>
      </c>
      <c r="B102" s="6">
        <v>97</v>
      </c>
      <c r="C102" s="8" t="s">
        <v>574</v>
      </c>
      <c r="D102" s="26" t="s">
        <v>32</v>
      </c>
      <c r="E102" s="4" t="s">
        <v>556</v>
      </c>
      <c r="F102" s="62" t="s">
        <v>246</v>
      </c>
      <c r="G102" s="38" t="s">
        <v>233</v>
      </c>
      <c r="H102" s="41" t="s">
        <v>32</v>
      </c>
      <c r="I102" s="38" t="s">
        <v>531</v>
      </c>
      <c r="J102" s="38" t="s">
        <v>247</v>
      </c>
      <c r="K102" s="38" t="s">
        <v>224</v>
      </c>
      <c r="L102" s="38" t="s">
        <v>45</v>
      </c>
    </row>
    <row r="103" spans="1:12" ht="63">
      <c r="A103" s="104" t="s">
        <v>211</v>
      </c>
      <c r="B103" s="6">
        <v>98</v>
      </c>
      <c r="C103" s="8" t="s">
        <v>574</v>
      </c>
      <c r="D103" s="26" t="s">
        <v>32</v>
      </c>
      <c r="E103" s="4" t="s">
        <v>556</v>
      </c>
      <c r="F103" s="31" t="s">
        <v>248</v>
      </c>
      <c r="G103" s="38" t="s">
        <v>233</v>
      </c>
      <c r="H103" s="41" t="s">
        <v>32</v>
      </c>
      <c r="I103" s="38" t="s">
        <v>531</v>
      </c>
      <c r="J103" s="26" t="s">
        <v>249</v>
      </c>
      <c r="K103" s="38" t="s">
        <v>224</v>
      </c>
      <c r="L103" s="38" t="s">
        <v>45</v>
      </c>
    </row>
    <row r="104" spans="1:12" ht="63">
      <c r="A104" s="104" t="s">
        <v>211</v>
      </c>
      <c r="B104" s="6">
        <v>99</v>
      </c>
      <c r="C104" s="31" t="s">
        <v>250</v>
      </c>
      <c r="D104" s="32" t="s">
        <v>118</v>
      </c>
      <c r="E104" s="4" t="s">
        <v>556</v>
      </c>
      <c r="F104" s="33" t="s">
        <v>519</v>
      </c>
      <c r="G104" s="39" t="s">
        <v>222</v>
      </c>
      <c r="H104" s="39" t="s">
        <v>527</v>
      </c>
      <c r="I104" s="38" t="s">
        <v>530</v>
      </c>
      <c r="J104" s="23" t="s">
        <v>220</v>
      </c>
      <c r="K104" s="38" t="s">
        <v>216</v>
      </c>
      <c r="L104" s="38" t="s">
        <v>221</v>
      </c>
    </row>
    <row r="105" spans="1:12" ht="63">
      <c r="A105" s="104" t="s">
        <v>211</v>
      </c>
      <c r="B105" s="6">
        <v>100</v>
      </c>
      <c r="C105" s="31" t="s">
        <v>250</v>
      </c>
      <c r="D105" s="42" t="s">
        <v>32</v>
      </c>
      <c r="E105" s="4" t="s">
        <v>556</v>
      </c>
      <c r="F105" s="31" t="s">
        <v>251</v>
      </c>
      <c r="G105" s="38" t="s">
        <v>252</v>
      </c>
      <c r="H105" s="20" t="s">
        <v>32</v>
      </c>
      <c r="I105" s="38" t="s">
        <v>530</v>
      </c>
      <c r="J105" s="23" t="s">
        <v>253</v>
      </c>
      <c r="K105" s="38" t="s">
        <v>224</v>
      </c>
      <c r="L105" s="23" t="s">
        <v>45</v>
      </c>
    </row>
    <row r="106" spans="1:12" ht="63">
      <c r="A106" s="104" t="s">
        <v>211</v>
      </c>
      <c r="B106" s="6">
        <v>101</v>
      </c>
      <c r="C106" s="31" t="s">
        <v>250</v>
      </c>
      <c r="D106" s="42" t="s">
        <v>32</v>
      </c>
      <c r="E106" s="4" t="s">
        <v>556</v>
      </c>
      <c r="F106" s="31" t="s">
        <v>254</v>
      </c>
      <c r="G106" s="38" t="s">
        <v>255</v>
      </c>
      <c r="H106" s="20" t="s">
        <v>32</v>
      </c>
      <c r="I106" s="38" t="s">
        <v>530</v>
      </c>
      <c r="J106" s="22" t="s">
        <v>256</v>
      </c>
      <c r="K106" s="38" t="s">
        <v>224</v>
      </c>
      <c r="L106" s="22" t="s">
        <v>45</v>
      </c>
    </row>
    <row r="107" spans="1:12" ht="63">
      <c r="A107" s="104" t="s">
        <v>211</v>
      </c>
      <c r="B107" s="6">
        <v>102</v>
      </c>
      <c r="C107" s="31" t="s">
        <v>250</v>
      </c>
      <c r="D107" s="29" t="s">
        <v>31</v>
      </c>
      <c r="E107" s="4" t="s">
        <v>556</v>
      </c>
      <c r="F107" s="29" t="s">
        <v>257</v>
      </c>
      <c r="G107" s="29" t="s">
        <v>529</v>
      </c>
      <c r="H107" s="29" t="s">
        <v>528</v>
      </c>
      <c r="I107" s="38" t="s">
        <v>530</v>
      </c>
      <c r="J107" s="22" t="s">
        <v>227</v>
      </c>
      <c r="K107" s="22" t="s">
        <v>258</v>
      </c>
      <c r="L107" s="22" t="s">
        <v>45</v>
      </c>
    </row>
    <row r="108" spans="1:12" ht="63">
      <c r="A108" s="104" t="s">
        <v>211</v>
      </c>
      <c r="B108" s="6">
        <v>103</v>
      </c>
      <c r="C108" s="110" t="s">
        <v>250</v>
      </c>
      <c r="D108" s="42" t="s">
        <v>32</v>
      </c>
      <c r="E108" s="4" t="s">
        <v>556</v>
      </c>
      <c r="F108" s="31" t="s">
        <v>262</v>
      </c>
      <c r="G108" s="90" t="s">
        <v>263</v>
      </c>
      <c r="H108" s="50" t="s">
        <v>32</v>
      </c>
      <c r="I108" s="38" t="s">
        <v>530</v>
      </c>
      <c r="J108" s="49" t="s">
        <v>260</v>
      </c>
      <c r="K108" s="38" t="s">
        <v>224</v>
      </c>
      <c r="L108" s="22" t="s">
        <v>45</v>
      </c>
    </row>
    <row r="109" spans="1:12" ht="63">
      <c r="A109" s="104" t="s">
        <v>211</v>
      </c>
      <c r="B109" s="6">
        <v>104</v>
      </c>
      <c r="C109" s="110" t="s">
        <v>250</v>
      </c>
      <c r="D109" s="45" t="s">
        <v>32</v>
      </c>
      <c r="E109" s="4" t="s">
        <v>556</v>
      </c>
      <c r="F109" s="31" t="s">
        <v>264</v>
      </c>
      <c r="G109" s="95" t="s">
        <v>265</v>
      </c>
      <c r="H109" s="44" t="s">
        <v>32</v>
      </c>
      <c r="I109" s="38" t="s">
        <v>530</v>
      </c>
      <c r="J109" s="49" t="s">
        <v>260</v>
      </c>
      <c r="K109" s="38" t="s">
        <v>224</v>
      </c>
      <c r="L109" s="22" t="s">
        <v>45</v>
      </c>
    </row>
    <row r="110" spans="1:12" ht="63">
      <c r="A110" s="104" t="s">
        <v>211</v>
      </c>
      <c r="B110" s="6">
        <v>105</v>
      </c>
      <c r="C110" s="110" t="s">
        <v>250</v>
      </c>
      <c r="D110" s="45" t="s">
        <v>32</v>
      </c>
      <c r="E110" s="4" t="s">
        <v>556</v>
      </c>
      <c r="F110" s="31" t="s">
        <v>266</v>
      </c>
      <c r="G110" s="89" t="s">
        <v>259</v>
      </c>
      <c r="H110" s="44" t="s">
        <v>32</v>
      </c>
      <c r="I110" s="38" t="s">
        <v>530</v>
      </c>
      <c r="J110" s="49" t="s">
        <v>260</v>
      </c>
      <c r="K110" s="38" t="s">
        <v>224</v>
      </c>
      <c r="L110" s="22" t="s">
        <v>45</v>
      </c>
    </row>
    <row r="111" spans="1:12" ht="63">
      <c r="A111" s="106" t="s">
        <v>270</v>
      </c>
      <c r="B111" s="6">
        <v>106</v>
      </c>
      <c r="C111" s="31" t="s">
        <v>267</v>
      </c>
      <c r="D111" s="29" t="s">
        <v>31</v>
      </c>
      <c r="E111" s="4" t="s">
        <v>556</v>
      </c>
      <c r="F111" s="30" t="s">
        <v>569</v>
      </c>
      <c r="G111" s="51" t="s">
        <v>252</v>
      </c>
      <c r="H111" s="51" t="s">
        <v>528</v>
      </c>
      <c r="I111" s="38" t="s">
        <v>214</v>
      </c>
      <c r="J111" s="38" t="s">
        <v>271</v>
      </c>
      <c r="K111" s="38" t="s">
        <v>75</v>
      </c>
      <c r="L111" s="22" t="s">
        <v>45</v>
      </c>
    </row>
    <row r="112" spans="1:12" ht="63">
      <c r="A112" s="106" t="s">
        <v>270</v>
      </c>
      <c r="B112" s="6">
        <v>107</v>
      </c>
      <c r="C112" s="31" t="s">
        <v>267</v>
      </c>
      <c r="D112" s="24" t="s">
        <v>34</v>
      </c>
      <c r="E112" s="4" t="s">
        <v>556</v>
      </c>
      <c r="F112" s="27" t="s">
        <v>272</v>
      </c>
      <c r="G112" s="39" t="s">
        <v>252</v>
      </c>
      <c r="H112" s="39" t="s">
        <v>273</v>
      </c>
      <c r="I112" s="38" t="s">
        <v>214</v>
      </c>
      <c r="J112" s="38" t="s">
        <v>274</v>
      </c>
      <c r="K112" s="38" t="s">
        <v>224</v>
      </c>
      <c r="L112" s="22" t="s">
        <v>45</v>
      </c>
    </row>
    <row r="113" spans="1:12" ht="63">
      <c r="A113" s="106" t="s">
        <v>270</v>
      </c>
      <c r="B113" s="6">
        <v>108</v>
      </c>
      <c r="C113" s="31" t="s">
        <v>267</v>
      </c>
      <c r="D113" s="24" t="s">
        <v>34</v>
      </c>
      <c r="E113" s="4" t="s">
        <v>556</v>
      </c>
      <c r="F113" s="27" t="s">
        <v>275</v>
      </c>
      <c r="G113" s="39" t="s">
        <v>252</v>
      </c>
      <c r="H113" s="39" t="s">
        <v>276</v>
      </c>
      <c r="I113" s="38" t="s">
        <v>214</v>
      </c>
      <c r="J113" s="38" t="s">
        <v>260</v>
      </c>
      <c r="K113" s="38" t="s">
        <v>224</v>
      </c>
      <c r="L113" s="22" t="s">
        <v>45</v>
      </c>
    </row>
    <row r="114" spans="1:12" ht="63">
      <c r="A114" s="106" t="s">
        <v>270</v>
      </c>
      <c r="B114" s="6">
        <v>109</v>
      </c>
      <c r="C114" s="31" t="s">
        <v>267</v>
      </c>
      <c r="D114" s="24" t="s">
        <v>34</v>
      </c>
      <c r="E114" s="4" t="s">
        <v>556</v>
      </c>
      <c r="F114" s="27" t="s">
        <v>277</v>
      </c>
      <c r="G114" s="39" t="s">
        <v>252</v>
      </c>
      <c r="H114" s="39" t="s">
        <v>34</v>
      </c>
      <c r="I114" s="38" t="s">
        <v>214</v>
      </c>
      <c r="J114" s="38" t="s">
        <v>278</v>
      </c>
      <c r="K114" s="38" t="s">
        <v>224</v>
      </c>
      <c r="L114" s="22" t="s">
        <v>45</v>
      </c>
    </row>
    <row r="115" spans="1:12" ht="63">
      <c r="A115" s="106" t="s">
        <v>270</v>
      </c>
      <c r="B115" s="6">
        <v>110</v>
      </c>
      <c r="C115" s="31" t="s">
        <v>267</v>
      </c>
      <c r="D115" s="46" t="s">
        <v>200</v>
      </c>
      <c r="E115" s="4" t="s">
        <v>556</v>
      </c>
      <c r="F115" s="91" t="s">
        <v>279</v>
      </c>
      <c r="G115" s="52" t="s">
        <v>252</v>
      </c>
      <c r="H115" s="52" t="s">
        <v>33</v>
      </c>
      <c r="I115" s="38" t="s">
        <v>214</v>
      </c>
      <c r="J115" s="38" t="s">
        <v>280</v>
      </c>
      <c r="K115" s="38" t="s">
        <v>224</v>
      </c>
      <c r="L115" s="22" t="s">
        <v>45</v>
      </c>
    </row>
    <row r="116" spans="1:12" ht="63">
      <c r="A116" s="106" t="s">
        <v>270</v>
      </c>
      <c r="B116" s="6">
        <v>111</v>
      </c>
      <c r="C116" s="31" t="s">
        <v>267</v>
      </c>
      <c r="D116" s="46" t="s">
        <v>200</v>
      </c>
      <c r="E116" s="4" t="s">
        <v>556</v>
      </c>
      <c r="F116" s="91" t="s">
        <v>532</v>
      </c>
      <c r="G116" s="52" t="s">
        <v>252</v>
      </c>
      <c r="H116" s="52" t="s">
        <v>33</v>
      </c>
      <c r="I116" s="38" t="s">
        <v>214</v>
      </c>
      <c r="J116" s="38" t="s">
        <v>274</v>
      </c>
      <c r="K116" s="38" t="s">
        <v>224</v>
      </c>
      <c r="L116" s="22" t="s">
        <v>45</v>
      </c>
    </row>
    <row r="117" spans="1:12" ht="63">
      <c r="A117" s="106" t="s">
        <v>270</v>
      </c>
      <c r="B117" s="6">
        <v>112</v>
      </c>
      <c r="C117" s="31" t="s">
        <v>267</v>
      </c>
      <c r="D117" s="46" t="s">
        <v>200</v>
      </c>
      <c r="E117" s="4" t="s">
        <v>556</v>
      </c>
      <c r="F117" s="48" t="s">
        <v>281</v>
      </c>
      <c r="G117" s="52" t="s">
        <v>252</v>
      </c>
      <c r="H117" s="52" t="s">
        <v>33</v>
      </c>
      <c r="I117" s="38" t="s">
        <v>214</v>
      </c>
      <c r="J117" s="38" t="s">
        <v>282</v>
      </c>
      <c r="K117" s="38" t="s">
        <v>224</v>
      </c>
      <c r="L117" s="22" t="s">
        <v>45</v>
      </c>
    </row>
    <row r="118" spans="1:12" ht="63">
      <c r="A118" s="106" t="s">
        <v>270</v>
      </c>
      <c r="B118" s="6">
        <v>113</v>
      </c>
      <c r="C118" s="31" t="s">
        <v>267</v>
      </c>
      <c r="D118" s="46" t="s">
        <v>200</v>
      </c>
      <c r="E118" s="4" t="s">
        <v>556</v>
      </c>
      <c r="F118" s="48" t="s">
        <v>283</v>
      </c>
      <c r="G118" s="52" t="s">
        <v>252</v>
      </c>
      <c r="H118" s="52" t="s">
        <v>33</v>
      </c>
      <c r="I118" s="38" t="s">
        <v>214</v>
      </c>
      <c r="J118" s="38" t="s">
        <v>282</v>
      </c>
      <c r="K118" s="38" t="s">
        <v>224</v>
      </c>
      <c r="L118" s="22" t="s">
        <v>45</v>
      </c>
    </row>
    <row r="119" spans="1:12" ht="63">
      <c r="A119" s="106" t="s">
        <v>270</v>
      </c>
      <c r="B119" s="6">
        <v>114</v>
      </c>
      <c r="C119" s="31" t="s">
        <v>267</v>
      </c>
      <c r="D119" s="46" t="s">
        <v>200</v>
      </c>
      <c r="E119" s="4" t="s">
        <v>556</v>
      </c>
      <c r="F119" s="47" t="s">
        <v>533</v>
      </c>
      <c r="G119" s="52" t="s">
        <v>252</v>
      </c>
      <c r="H119" s="52" t="s">
        <v>33</v>
      </c>
      <c r="I119" s="38" t="s">
        <v>214</v>
      </c>
      <c r="J119" s="38" t="s">
        <v>260</v>
      </c>
      <c r="K119" s="38" t="s">
        <v>75</v>
      </c>
      <c r="L119" s="22" t="s">
        <v>45</v>
      </c>
    </row>
    <row r="120" spans="1:12" ht="63">
      <c r="A120" s="106" t="s">
        <v>270</v>
      </c>
      <c r="B120" s="6">
        <v>115</v>
      </c>
      <c r="C120" s="31" t="s">
        <v>267</v>
      </c>
      <c r="D120" s="46" t="s">
        <v>200</v>
      </c>
      <c r="E120" s="4" t="s">
        <v>556</v>
      </c>
      <c r="F120" s="47" t="s">
        <v>284</v>
      </c>
      <c r="G120" s="52" t="s">
        <v>252</v>
      </c>
      <c r="H120" s="52" t="s">
        <v>33</v>
      </c>
      <c r="I120" s="38" t="s">
        <v>214</v>
      </c>
      <c r="J120" s="38" t="s">
        <v>236</v>
      </c>
      <c r="K120" s="38" t="s">
        <v>224</v>
      </c>
      <c r="L120" s="22" t="s">
        <v>45</v>
      </c>
    </row>
    <row r="121" spans="1:12" ht="63">
      <c r="A121" s="106" t="s">
        <v>270</v>
      </c>
      <c r="B121" s="6">
        <v>116</v>
      </c>
      <c r="C121" s="31" t="s">
        <v>267</v>
      </c>
      <c r="D121" s="46" t="s">
        <v>200</v>
      </c>
      <c r="E121" s="4" t="s">
        <v>556</v>
      </c>
      <c r="F121" s="47" t="s">
        <v>285</v>
      </c>
      <c r="G121" s="52" t="s">
        <v>252</v>
      </c>
      <c r="H121" s="52" t="s">
        <v>33</v>
      </c>
      <c r="I121" s="38" t="s">
        <v>214</v>
      </c>
      <c r="J121" s="38" t="s">
        <v>236</v>
      </c>
      <c r="K121" s="38" t="s">
        <v>224</v>
      </c>
      <c r="L121" s="38">
        <v>2023</v>
      </c>
    </row>
    <row r="122" spans="1:12" ht="63">
      <c r="A122" s="106" t="s">
        <v>270</v>
      </c>
      <c r="B122" s="6">
        <v>117</v>
      </c>
      <c r="C122" s="31" t="s">
        <v>267</v>
      </c>
      <c r="D122" s="46" t="s">
        <v>200</v>
      </c>
      <c r="E122" s="4" t="s">
        <v>556</v>
      </c>
      <c r="F122" s="47" t="s">
        <v>534</v>
      </c>
      <c r="G122" s="52" t="s">
        <v>252</v>
      </c>
      <c r="H122" s="52" t="s">
        <v>33</v>
      </c>
      <c r="I122" s="38" t="s">
        <v>214</v>
      </c>
      <c r="J122" s="38" t="s">
        <v>236</v>
      </c>
      <c r="K122" s="38" t="s">
        <v>224</v>
      </c>
      <c r="L122" s="38" t="s">
        <v>45</v>
      </c>
    </row>
    <row r="123" spans="1:12" ht="63">
      <c r="A123" s="106" t="s">
        <v>270</v>
      </c>
      <c r="B123" s="6">
        <v>118</v>
      </c>
      <c r="C123" s="31" t="s">
        <v>267</v>
      </c>
      <c r="D123" s="46" t="s">
        <v>200</v>
      </c>
      <c r="E123" s="4" t="s">
        <v>556</v>
      </c>
      <c r="F123" s="47" t="s">
        <v>535</v>
      </c>
      <c r="G123" s="52" t="s">
        <v>252</v>
      </c>
      <c r="H123" s="52" t="s">
        <v>33</v>
      </c>
      <c r="I123" s="38" t="s">
        <v>214</v>
      </c>
      <c r="J123" s="38" t="s">
        <v>286</v>
      </c>
      <c r="K123" s="38" t="s">
        <v>75</v>
      </c>
      <c r="L123" s="38" t="s">
        <v>45</v>
      </c>
    </row>
    <row r="124" spans="1:12" ht="63">
      <c r="A124" s="106" t="s">
        <v>270</v>
      </c>
      <c r="B124" s="6">
        <v>119</v>
      </c>
      <c r="C124" s="31" t="s">
        <v>267</v>
      </c>
      <c r="D124" s="56" t="s">
        <v>565</v>
      </c>
      <c r="E124" s="4" t="s">
        <v>556</v>
      </c>
      <c r="F124" s="91" t="s">
        <v>287</v>
      </c>
      <c r="G124" s="52" t="s">
        <v>252</v>
      </c>
      <c r="H124" s="52" t="s">
        <v>33</v>
      </c>
      <c r="I124" s="38" t="s">
        <v>214</v>
      </c>
      <c r="J124" s="38" t="s">
        <v>288</v>
      </c>
      <c r="K124" s="38" t="s">
        <v>224</v>
      </c>
      <c r="L124" s="38">
        <v>2021</v>
      </c>
    </row>
    <row r="125" spans="1:12" ht="63">
      <c r="A125" s="106" t="s">
        <v>270</v>
      </c>
      <c r="B125" s="6">
        <v>120</v>
      </c>
      <c r="C125" s="31" t="s">
        <v>267</v>
      </c>
      <c r="D125" s="46" t="s">
        <v>200</v>
      </c>
      <c r="E125" s="4" t="s">
        <v>556</v>
      </c>
      <c r="F125" s="47" t="s">
        <v>536</v>
      </c>
      <c r="G125" s="52" t="s">
        <v>255</v>
      </c>
      <c r="H125" s="52" t="s">
        <v>33</v>
      </c>
      <c r="I125" s="38" t="s">
        <v>214</v>
      </c>
      <c r="J125" s="38" t="s">
        <v>289</v>
      </c>
      <c r="K125" s="38" t="s">
        <v>224</v>
      </c>
      <c r="L125" s="38" t="s">
        <v>45</v>
      </c>
    </row>
    <row r="126" spans="1:12" ht="94.5">
      <c r="A126" s="106" t="s">
        <v>290</v>
      </c>
      <c r="B126" s="6">
        <v>121</v>
      </c>
      <c r="C126" s="43" t="s">
        <v>291</v>
      </c>
      <c r="D126" s="53" t="s">
        <v>31</v>
      </c>
      <c r="E126" s="4" t="s">
        <v>556</v>
      </c>
      <c r="F126" s="30" t="s">
        <v>537</v>
      </c>
      <c r="G126" s="40" t="s">
        <v>252</v>
      </c>
      <c r="H126" s="40" t="s">
        <v>31</v>
      </c>
      <c r="I126" s="38" t="s">
        <v>531</v>
      </c>
      <c r="J126" s="26" t="s">
        <v>179</v>
      </c>
      <c r="K126" s="38" t="s">
        <v>224</v>
      </c>
      <c r="L126" s="38" t="s">
        <v>45</v>
      </c>
    </row>
    <row r="127" spans="1:12" ht="63">
      <c r="A127" s="106" t="s">
        <v>290</v>
      </c>
      <c r="B127" s="6">
        <v>122</v>
      </c>
      <c r="C127" s="43" t="s">
        <v>291</v>
      </c>
      <c r="D127" s="26" t="s">
        <v>32</v>
      </c>
      <c r="E127" s="4" t="s">
        <v>556</v>
      </c>
      <c r="F127" s="59" t="s">
        <v>292</v>
      </c>
      <c r="G127" s="38" t="s">
        <v>538</v>
      </c>
      <c r="H127" s="26" t="s">
        <v>32</v>
      </c>
      <c r="I127" s="38" t="s">
        <v>531</v>
      </c>
      <c r="J127" s="38" t="s">
        <v>179</v>
      </c>
      <c r="K127" s="38" t="s">
        <v>224</v>
      </c>
      <c r="L127" s="20">
        <v>2023</v>
      </c>
    </row>
    <row r="128" spans="1:12" ht="120">
      <c r="A128" s="107" t="s">
        <v>290</v>
      </c>
      <c r="B128" s="6">
        <v>123</v>
      </c>
      <c r="C128" s="43" t="s">
        <v>291</v>
      </c>
      <c r="D128" s="26" t="s">
        <v>32</v>
      </c>
      <c r="E128" s="4" t="s">
        <v>556</v>
      </c>
      <c r="F128" s="31" t="s">
        <v>539</v>
      </c>
      <c r="G128" s="38" t="s">
        <v>538</v>
      </c>
      <c r="H128" s="26" t="s">
        <v>32</v>
      </c>
      <c r="I128" s="38" t="s">
        <v>531</v>
      </c>
      <c r="J128" s="20" t="s">
        <v>179</v>
      </c>
      <c r="K128" s="38" t="s">
        <v>224</v>
      </c>
      <c r="L128" s="20" t="s">
        <v>45</v>
      </c>
    </row>
    <row r="129" spans="1:12" ht="63">
      <c r="A129" s="107" t="s">
        <v>290</v>
      </c>
      <c r="B129" s="6">
        <v>124</v>
      </c>
      <c r="C129" s="43" t="s">
        <v>291</v>
      </c>
      <c r="D129" s="26" t="s">
        <v>32</v>
      </c>
      <c r="E129" s="4" t="s">
        <v>556</v>
      </c>
      <c r="F129" s="31" t="s">
        <v>293</v>
      </c>
      <c r="G129" s="38" t="s">
        <v>538</v>
      </c>
      <c r="H129" s="26" t="s">
        <v>32</v>
      </c>
      <c r="I129" s="38" t="s">
        <v>531</v>
      </c>
      <c r="J129" s="20" t="s">
        <v>179</v>
      </c>
      <c r="K129" s="38" t="s">
        <v>224</v>
      </c>
      <c r="L129" s="20" t="s">
        <v>45</v>
      </c>
    </row>
    <row r="130" spans="1:12" ht="63">
      <c r="A130" s="107" t="s">
        <v>290</v>
      </c>
      <c r="B130" s="6">
        <v>125</v>
      </c>
      <c r="C130" s="43" t="s">
        <v>291</v>
      </c>
      <c r="D130" s="26" t="s">
        <v>32</v>
      </c>
      <c r="E130" s="4" t="s">
        <v>556</v>
      </c>
      <c r="F130" s="31" t="s">
        <v>245</v>
      </c>
      <c r="G130" s="38" t="s">
        <v>538</v>
      </c>
      <c r="H130" s="26" t="s">
        <v>32</v>
      </c>
      <c r="I130" s="38" t="s">
        <v>531</v>
      </c>
      <c r="J130" s="20" t="s">
        <v>179</v>
      </c>
      <c r="K130" s="38" t="s">
        <v>224</v>
      </c>
      <c r="L130" s="20" t="s">
        <v>45</v>
      </c>
    </row>
    <row r="131" spans="1:12" ht="63">
      <c r="A131" s="107" t="s">
        <v>294</v>
      </c>
      <c r="B131" s="6">
        <v>126</v>
      </c>
      <c r="C131" s="31" t="s">
        <v>575</v>
      </c>
      <c r="D131" s="54" t="s">
        <v>295</v>
      </c>
      <c r="E131" s="4" t="s">
        <v>556</v>
      </c>
      <c r="F131" s="55" t="s">
        <v>296</v>
      </c>
      <c r="G131" s="54" t="s">
        <v>297</v>
      </c>
      <c r="H131" s="54" t="s">
        <v>477</v>
      </c>
      <c r="I131" s="38" t="s">
        <v>214</v>
      </c>
      <c r="J131" s="26" t="s">
        <v>247</v>
      </c>
      <c r="K131" s="26" t="s">
        <v>298</v>
      </c>
      <c r="L131" s="26">
        <v>2022</v>
      </c>
    </row>
    <row r="132" spans="1:12" ht="63">
      <c r="A132" s="107" t="s">
        <v>294</v>
      </c>
      <c r="B132" s="6">
        <v>127</v>
      </c>
      <c r="C132" s="31" t="s">
        <v>575</v>
      </c>
      <c r="D132" s="54" t="s">
        <v>295</v>
      </c>
      <c r="E132" s="4" t="s">
        <v>556</v>
      </c>
      <c r="F132" s="55" t="s">
        <v>299</v>
      </c>
      <c r="G132" s="54" t="s">
        <v>297</v>
      </c>
      <c r="H132" s="54" t="s">
        <v>477</v>
      </c>
      <c r="I132" s="38" t="s">
        <v>214</v>
      </c>
      <c r="J132" s="26" t="s">
        <v>247</v>
      </c>
      <c r="K132" s="26" t="s">
        <v>298</v>
      </c>
      <c r="L132" s="26">
        <v>2022</v>
      </c>
    </row>
    <row r="133" spans="1:12" ht="63">
      <c r="A133" s="107" t="s">
        <v>294</v>
      </c>
      <c r="B133" s="6">
        <v>128</v>
      </c>
      <c r="C133" s="31" t="s">
        <v>575</v>
      </c>
      <c r="D133" s="54" t="s">
        <v>295</v>
      </c>
      <c r="E133" s="4" t="s">
        <v>556</v>
      </c>
      <c r="F133" s="55" t="s">
        <v>300</v>
      </c>
      <c r="G133" s="54" t="s">
        <v>297</v>
      </c>
      <c r="H133" s="54" t="s">
        <v>477</v>
      </c>
      <c r="I133" s="38" t="s">
        <v>214</v>
      </c>
      <c r="J133" s="26" t="s">
        <v>301</v>
      </c>
      <c r="K133" s="26" t="s">
        <v>298</v>
      </c>
      <c r="L133" s="26">
        <v>2022</v>
      </c>
    </row>
    <row r="134" spans="1:12" ht="63">
      <c r="A134" s="107" t="s">
        <v>294</v>
      </c>
      <c r="B134" s="6">
        <v>129</v>
      </c>
      <c r="C134" s="31" t="s">
        <v>575</v>
      </c>
      <c r="D134" s="54" t="s">
        <v>295</v>
      </c>
      <c r="E134" s="4" t="s">
        <v>556</v>
      </c>
      <c r="F134" s="55" t="s">
        <v>302</v>
      </c>
      <c r="G134" s="54" t="s">
        <v>297</v>
      </c>
      <c r="H134" s="54" t="s">
        <v>477</v>
      </c>
      <c r="I134" s="38" t="s">
        <v>214</v>
      </c>
      <c r="J134" s="26" t="s">
        <v>303</v>
      </c>
      <c r="K134" s="26" t="s">
        <v>261</v>
      </c>
      <c r="L134" s="26">
        <v>2022</v>
      </c>
    </row>
    <row r="135" spans="1:12" ht="63">
      <c r="A135" s="107" t="s">
        <v>294</v>
      </c>
      <c r="B135" s="6">
        <v>130</v>
      </c>
      <c r="C135" s="31" t="s">
        <v>575</v>
      </c>
      <c r="D135" s="54" t="s">
        <v>295</v>
      </c>
      <c r="E135" s="4" t="s">
        <v>556</v>
      </c>
      <c r="F135" s="55" t="s">
        <v>304</v>
      </c>
      <c r="G135" s="54" t="s">
        <v>297</v>
      </c>
      <c r="H135" s="54" t="s">
        <v>477</v>
      </c>
      <c r="I135" s="38" t="s">
        <v>214</v>
      </c>
      <c r="J135" s="26" t="s">
        <v>247</v>
      </c>
      <c r="K135" s="26" t="s">
        <v>261</v>
      </c>
      <c r="L135" s="26">
        <v>2022</v>
      </c>
    </row>
    <row r="136" spans="1:12" ht="63">
      <c r="A136" s="107" t="s">
        <v>294</v>
      </c>
      <c r="B136" s="6">
        <v>131</v>
      </c>
      <c r="C136" s="31" t="s">
        <v>575</v>
      </c>
      <c r="D136" s="54" t="s">
        <v>295</v>
      </c>
      <c r="E136" s="4" t="s">
        <v>556</v>
      </c>
      <c r="F136" s="55" t="s">
        <v>305</v>
      </c>
      <c r="G136" s="54" t="s">
        <v>297</v>
      </c>
      <c r="H136" s="54" t="s">
        <v>477</v>
      </c>
      <c r="I136" s="38" t="s">
        <v>214</v>
      </c>
      <c r="J136" s="26" t="s">
        <v>247</v>
      </c>
      <c r="K136" s="26" t="s">
        <v>261</v>
      </c>
      <c r="L136" s="26">
        <v>2022</v>
      </c>
    </row>
    <row r="137" spans="1:12" ht="63">
      <c r="A137" s="107" t="s">
        <v>294</v>
      </c>
      <c r="B137" s="6">
        <v>132</v>
      </c>
      <c r="C137" s="31" t="s">
        <v>575</v>
      </c>
      <c r="D137" s="54" t="s">
        <v>295</v>
      </c>
      <c r="E137" s="4" t="s">
        <v>556</v>
      </c>
      <c r="F137" s="55" t="s">
        <v>306</v>
      </c>
      <c r="G137" s="54" t="s">
        <v>297</v>
      </c>
      <c r="H137" s="54" t="s">
        <v>477</v>
      </c>
      <c r="I137" s="38" t="s">
        <v>214</v>
      </c>
      <c r="J137" s="26" t="s">
        <v>247</v>
      </c>
      <c r="K137" s="26" t="s">
        <v>261</v>
      </c>
      <c r="L137" s="26">
        <v>2022</v>
      </c>
    </row>
    <row r="138" spans="1:12" ht="63">
      <c r="A138" s="107" t="s">
        <v>294</v>
      </c>
      <c r="B138" s="6">
        <v>133</v>
      </c>
      <c r="C138" s="31" t="s">
        <v>575</v>
      </c>
      <c r="D138" s="54" t="s">
        <v>295</v>
      </c>
      <c r="E138" s="4" t="s">
        <v>556</v>
      </c>
      <c r="F138" s="55" t="s">
        <v>307</v>
      </c>
      <c r="G138" s="54" t="s">
        <v>297</v>
      </c>
      <c r="H138" s="54" t="s">
        <v>550</v>
      </c>
      <c r="I138" s="38" t="s">
        <v>214</v>
      </c>
      <c r="J138" s="26" t="s">
        <v>247</v>
      </c>
      <c r="K138" s="26" t="s">
        <v>261</v>
      </c>
      <c r="L138" s="26" t="s">
        <v>45</v>
      </c>
    </row>
    <row r="139" spans="1:12" ht="63">
      <c r="A139" s="107" t="s">
        <v>294</v>
      </c>
      <c r="B139" s="6">
        <v>134</v>
      </c>
      <c r="C139" s="31" t="s">
        <v>575</v>
      </c>
      <c r="D139" s="56" t="s">
        <v>134</v>
      </c>
      <c r="E139" s="4" t="s">
        <v>556</v>
      </c>
      <c r="F139" s="47" t="s">
        <v>309</v>
      </c>
      <c r="G139" s="56" t="s">
        <v>71</v>
      </c>
      <c r="H139" s="61" t="s">
        <v>33</v>
      </c>
      <c r="I139" s="38" t="s">
        <v>214</v>
      </c>
      <c r="J139" s="25" t="s">
        <v>540</v>
      </c>
      <c r="K139" s="25" t="s">
        <v>216</v>
      </c>
      <c r="L139" s="26" t="s">
        <v>308</v>
      </c>
    </row>
    <row r="140" spans="1:12" ht="63">
      <c r="A140" s="107" t="s">
        <v>294</v>
      </c>
      <c r="B140" s="6">
        <v>135</v>
      </c>
      <c r="C140" s="31" t="s">
        <v>575</v>
      </c>
      <c r="D140" s="56" t="s">
        <v>134</v>
      </c>
      <c r="E140" s="4" t="s">
        <v>556</v>
      </c>
      <c r="F140" s="47" t="s">
        <v>310</v>
      </c>
      <c r="G140" s="56" t="s">
        <v>71</v>
      </c>
      <c r="H140" s="61" t="s">
        <v>33</v>
      </c>
      <c r="I140" s="38" t="s">
        <v>214</v>
      </c>
      <c r="J140" s="25" t="s">
        <v>541</v>
      </c>
      <c r="K140" s="25" t="s">
        <v>261</v>
      </c>
      <c r="L140" s="26" t="s">
        <v>45</v>
      </c>
    </row>
    <row r="141" spans="1:12" ht="63">
      <c r="A141" s="107" t="s">
        <v>294</v>
      </c>
      <c r="B141" s="6">
        <v>136</v>
      </c>
      <c r="C141" s="31" t="s">
        <v>575</v>
      </c>
      <c r="D141" s="56" t="s">
        <v>564</v>
      </c>
      <c r="E141" s="4" t="s">
        <v>556</v>
      </c>
      <c r="F141" s="47" t="s">
        <v>311</v>
      </c>
      <c r="G141" s="56" t="s">
        <v>312</v>
      </c>
      <c r="H141" s="56" t="s">
        <v>33</v>
      </c>
      <c r="I141" s="38" t="s">
        <v>214</v>
      </c>
      <c r="J141" s="25" t="s">
        <v>74</v>
      </c>
      <c r="K141" s="26" t="s">
        <v>313</v>
      </c>
      <c r="L141" s="25">
        <v>2022</v>
      </c>
    </row>
    <row r="142" spans="1:12" ht="63">
      <c r="A142" s="107" t="s">
        <v>294</v>
      </c>
      <c r="B142" s="6">
        <v>137</v>
      </c>
      <c r="C142" s="31" t="s">
        <v>575</v>
      </c>
      <c r="D142" s="26" t="s">
        <v>32</v>
      </c>
      <c r="E142" s="4" t="s">
        <v>556</v>
      </c>
      <c r="F142" s="62" t="s">
        <v>314</v>
      </c>
      <c r="G142" s="38" t="s">
        <v>315</v>
      </c>
      <c r="H142" s="38" t="s">
        <v>32</v>
      </c>
      <c r="I142" s="38" t="s">
        <v>214</v>
      </c>
      <c r="J142" s="38" t="s">
        <v>301</v>
      </c>
      <c r="K142" s="38" t="s">
        <v>261</v>
      </c>
      <c r="L142" s="38" t="s">
        <v>45</v>
      </c>
    </row>
    <row r="143" spans="1:12" ht="78.75">
      <c r="A143" s="107" t="s">
        <v>294</v>
      </c>
      <c r="B143" s="6">
        <v>138</v>
      </c>
      <c r="C143" s="31" t="s">
        <v>575</v>
      </c>
      <c r="D143" s="29" t="s">
        <v>31</v>
      </c>
      <c r="E143" s="4" t="s">
        <v>556</v>
      </c>
      <c r="F143" s="30" t="s">
        <v>542</v>
      </c>
      <c r="G143" s="40" t="s">
        <v>316</v>
      </c>
      <c r="H143" s="40" t="s">
        <v>72</v>
      </c>
      <c r="I143" s="38" t="s">
        <v>214</v>
      </c>
      <c r="J143" s="26" t="s">
        <v>317</v>
      </c>
      <c r="K143" s="38" t="s">
        <v>261</v>
      </c>
      <c r="L143" s="38" t="s">
        <v>45</v>
      </c>
    </row>
    <row r="144" spans="1:12" ht="63">
      <c r="A144" s="107" t="s">
        <v>294</v>
      </c>
      <c r="B144" s="6">
        <v>139</v>
      </c>
      <c r="C144" s="31" t="s">
        <v>575</v>
      </c>
      <c r="D144" s="29" t="s">
        <v>31</v>
      </c>
      <c r="E144" s="4" t="s">
        <v>556</v>
      </c>
      <c r="F144" s="30" t="s">
        <v>318</v>
      </c>
      <c r="G144" s="40" t="s">
        <v>319</v>
      </c>
      <c r="H144" s="40" t="s">
        <v>320</v>
      </c>
      <c r="I144" s="38" t="s">
        <v>214</v>
      </c>
      <c r="J144" s="26" t="s">
        <v>321</v>
      </c>
      <c r="K144" s="26" t="s">
        <v>322</v>
      </c>
      <c r="L144" s="26">
        <v>2022</v>
      </c>
    </row>
    <row r="145" spans="1:12" ht="63">
      <c r="A145" s="107" t="s">
        <v>326</v>
      </c>
      <c r="B145" s="6">
        <v>140</v>
      </c>
      <c r="C145" s="8" t="s">
        <v>574</v>
      </c>
      <c r="D145" s="29" t="s">
        <v>31</v>
      </c>
      <c r="E145" s="4" t="s">
        <v>556</v>
      </c>
      <c r="F145" s="30" t="s">
        <v>327</v>
      </c>
      <c r="G145" s="40" t="s">
        <v>328</v>
      </c>
      <c r="H145" s="40" t="s">
        <v>31</v>
      </c>
      <c r="I145" s="38" t="s">
        <v>214</v>
      </c>
      <c r="J145" s="38" t="s">
        <v>74</v>
      </c>
      <c r="K145" s="26" t="s">
        <v>325</v>
      </c>
      <c r="L145" s="38">
        <v>2022</v>
      </c>
    </row>
    <row r="146" spans="1:12" ht="63">
      <c r="A146" s="107" t="s">
        <v>326</v>
      </c>
      <c r="B146" s="6">
        <v>141</v>
      </c>
      <c r="C146" s="8" t="s">
        <v>574</v>
      </c>
      <c r="D146" s="29" t="s">
        <v>31</v>
      </c>
      <c r="E146" s="4" t="s">
        <v>556</v>
      </c>
      <c r="F146" s="30" t="s">
        <v>330</v>
      </c>
      <c r="G146" s="40" t="s">
        <v>323</v>
      </c>
      <c r="H146" s="40" t="s">
        <v>31</v>
      </c>
      <c r="I146" s="38" t="s">
        <v>214</v>
      </c>
      <c r="J146" s="38" t="s">
        <v>74</v>
      </c>
      <c r="K146" s="26" t="s">
        <v>325</v>
      </c>
      <c r="L146" s="38">
        <v>2022</v>
      </c>
    </row>
    <row r="147" spans="1:12" ht="63">
      <c r="A147" s="107" t="s">
        <v>326</v>
      </c>
      <c r="B147" s="6">
        <v>142</v>
      </c>
      <c r="C147" s="8" t="s">
        <v>574</v>
      </c>
      <c r="D147" s="54" t="s">
        <v>295</v>
      </c>
      <c r="E147" s="4" t="s">
        <v>556</v>
      </c>
      <c r="F147" s="55" t="s">
        <v>332</v>
      </c>
      <c r="G147" s="54" t="s">
        <v>323</v>
      </c>
      <c r="H147" s="54" t="s">
        <v>32</v>
      </c>
      <c r="I147" s="38" t="s">
        <v>214</v>
      </c>
      <c r="J147" s="38" t="s">
        <v>74</v>
      </c>
      <c r="K147" s="6" t="s">
        <v>331</v>
      </c>
      <c r="L147" s="38" t="s">
        <v>45</v>
      </c>
    </row>
    <row r="148" spans="1:12" ht="63">
      <c r="A148" s="107" t="s">
        <v>326</v>
      </c>
      <c r="B148" s="6">
        <v>143</v>
      </c>
      <c r="C148" s="8" t="s">
        <v>574</v>
      </c>
      <c r="D148" s="29" t="s">
        <v>31</v>
      </c>
      <c r="E148" s="4" t="s">
        <v>556</v>
      </c>
      <c r="F148" s="30" t="s">
        <v>334</v>
      </c>
      <c r="G148" s="40" t="s">
        <v>323</v>
      </c>
      <c r="H148" s="40" t="s">
        <v>31</v>
      </c>
      <c r="I148" s="38" t="s">
        <v>214</v>
      </c>
      <c r="J148" s="38" t="s">
        <v>288</v>
      </c>
      <c r="K148" s="38" t="s">
        <v>333</v>
      </c>
      <c r="L148" s="38" t="s">
        <v>329</v>
      </c>
    </row>
    <row r="149" spans="1:12" ht="63">
      <c r="A149" s="107" t="s">
        <v>326</v>
      </c>
      <c r="B149" s="6">
        <v>144</v>
      </c>
      <c r="C149" s="8" t="s">
        <v>574</v>
      </c>
      <c r="D149" s="26" t="s">
        <v>32</v>
      </c>
      <c r="E149" s="4" t="s">
        <v>556</v>
      </c>
      <c r="F149" s="31" t="s">
        <v>335</v>
      </c>
      <c r="G149" s="38" t="s">
        <v>336</v>
      </c>
      <c r="H149" s="38" t="s">
        <v>32</v>
      </c>
      <c r="I149" s="38" t="s">
        <v>214</v>
      </c>
      <c r="J149" s="38" t="s">
        <v>220</v>
      </c>
      <c r="K149" s="38" t="s">
        <v>476</v>
      </c>
      <c r="L149" s="38">
        <v>2021</v>
      </c>
    </row>
    <row r="150" spans="1:12" ht="63">
      <c r="A150" s="107" t="s">
        <v>326</v>
      </c>
      <c r="B150" s="6">
        <v>145</v>
      </c>
      <c r="C150" s="8" t="s">
        <v>574</v>
      </c>
      <c r="D150" s="26" t="s">
        <v>32</v>
      </c>
      <c r="E150" s="4" t="s">
        <v>556</v>
      </c>
      <c r="F150" s="62" t="s">
        <v>338</v>
      </c>
      <c r="G150" s="38" t="s">
        <v>336</v>
      </c>
      <c r="H150" s="38" t="s">
        <v>32</v>
      </c>
      <c r="I150" s="38" t="s">
        <v>214</v>
      </c>
      <c r="J150" s="38" t="s">
        <v>220</v>
      </c>
      <c r="K150" s="38" t="s">
        <v>337</v>
      </c>
      <c r="L150" s="38">
        <v>2021</v>
      </c>
    </row>
    <row r="151" spans="1:12" ht="63">
      <c r="A151" s="107" t="s">
        <v>326</v>
      </c>
      <c r="B151" s="6">
        <v>146</v>
      </c>
      <c r="C151" s="8" t="s">
        <v>574</v>
      </c>
      <c r="D151" s="26" t="s">
        <v>32</v>
      </c>
      <c r="E151" s="4" t="s">
        <v>556</v>
      </c>
      <c r="F151" s="31" t="s">
        <v>339</v>
      </c>
      <c r="G151" s="38" t="s">
        <v>336</v>
      </c>
      <c r="H151" s="38" t="s">
        <v>32</v>
      </c>
      <c r="I151" s="38" t="s">
        <v>214</v>
      </c>
      <c r="J151" s="38" t="s">
        <v>220</v>
      </c>
      <c r="K151" s="38" t="s">
        <v>337</v>
      </c>
      <c r="L151" s="38">
        <v>2021</v>
      </c>
    </row>
    <row r="152" spans="1:12" ht="63">
      <c r="A152" s="107" t="s">
        <v>326</v>
      </c>
      <c r="B152" s="6">
        <v>147</v>
      </c>
      <c r="C152" s="8" t="s">
        <v>574</v>
      </c>
      <c r="D152" s="26" t="s">
        <v>32</v>
      </c>
      <c r="E152" s="4" t="s">
        <v>556</v>
      </c>
      <c r="F152" s="62" t="s">
        <v>340</v>
      </c>
      <c r="G152" s="38" t="s">
        <v>336</v>
      </c>
      <c r="H152" s="38" t="s">
        <v>32</v>
      </c>
      <c r="I152" s="38" t="s">
        <v>214</v>
      </c>
      <c r="J152" s="38" t="s">
        <v>220</v>
      </c>
      <c r="K152" s="38" t="s">
        <v>337</v>
      </c>
      <c r="L152" s="38">
        <v>2021</v>
      </c>
    </row>
    <row r="153" spans="1:12" ht="63">
      <c r="A153" s="107" t="s">
        <v>326</v>
      </c>
      <c r="B153" s="6">
        <v>148</v>
      </c>
      <c r="C153" s="8" t="s">
        <v>574</v>
      </c>
      <c r="D153" s="26" t="s">
        <v>32</v>
      </c>
      <c r="E153" s="4" t="s">
        <v>556</v>
      </c>
      <c r="F153" s="31" t="s">
        <v>341</v>
      </c>
      <c r="G153" s="38" t="s">
        <v>323</v>
      </c>
      <c r="H153" s="38" t="s">
        <v>32</v>
      </c>
      <c r="I153" s="38" t="s">
        <v>214</v>
      </c>
      <c r="J153" s="38" t="s">
        <v>220</v>
      </c>
      <c r="K153" s="38" t="s">
        <v>337</v>
      </c>
      <c r="L153" s="38">
        <v>2021</v>
      </c>
    </row>
    <row r="154" spans="1:12" ht="63">
      <c r="A154" s="107" t="s">
        <v>326</v>
      </c>
      <c r="B154" s="6">
        <v>149</v>
      </c>
      <c r="C154" s="8" t="s">
        <v>574</v>
      </c>
      <c r="D154" s="26" t="s">
        <v>32</v>
      </c>
      <c r="E154" s="4" t="s">
        <v>556</v>
      </c>
      <c r="F154" s="62" t="s">
        <v>342</v>
      </c>
      <c r="G154" s="38" t="s">
        <v>323</v>
      </c>
      <c r="H154" s="38" t="s">
        <v>32</v>
      </c>
      <c r="I154" s="38" t="s">
        <v>214</v>
      </c>
      <c r="J154" s="38" t="s">
        <v>220</v>
      </c>
      <c r="K154" s="38" t="s">
        <v>337</v>
      </c>
      <c r="L154" s="38">
        <v>2021</v>
      </c>
    </row>
    <row r="155" spans="1:12" ht="63">
      <c r="A155" s="107" t="s">
        <v>326</v>
      </c>
      <c r="B155" s="6">
        <v>150</v>
      </c>
      <c r="C155" s="8" t="s">
        <v>574</v>
      </c>
      <c r="D155" s="26" t="s">
        <v>32</v>
      </c>
      <c r="E155" s="4" t="s">
        <v>556</v>
      </c>
      <c r="F155" s="31" t="s">
        <v>343</v>
      </c>
      <c r="G155" s="38" t="s">
        <v>323</v>
      </c>
      <c r="H155" s="38" t="s">
        <v>32</v>
      </c>
      <c r="I155" s="38" t="s">
        <v>214</v>
      </c>
      <c r="J155" s="38" t="s">
        <v>220</v>
      </c>
      <c r="K155" s="38" t="s">
        <v>337</v>
      </c>
      <c r="L155" s="38">
        <v>2021</v>
      </c>
    </row>
    <row r="156" spans="1:12" ht="63">
      <c r="A156" s="107" t="s">
        <v>326</v>
      </c>
      <c r="B156" s="6">
        <v>151</v>
      </c>
      <c r="C156" s="8" t="s">
        <v>574</v>
      </c>
      <c r="D156" s="26" t="s">
        <v>32</v>
      </c>
      <c r="E156" s="4" t="s">
        <v>556</v>
      </c>
      <c r="F156" s="31" t="s">
        <v>344</v>
      </c>
      <c r="G156" s="38" t="s">
        <v>323</v>
      </c>
      <c r="H156" s="38" t="s">
        <v>32</v>
      </c>
      <c r="I156" s="38" t="s">
        <v>214</v>
      </c>
      <c r="J156" s="38" t="s">
        <v>220</v>
      </c>
      <c r="K156" s="38" t="s">
        <v>337</v>
      </c>
      <c r="L156" s="38">
        <v>2021</v>
      </c>
    </row>
    <row r="157" spans="1:12" ht="63">
      <c r="A157" s="107" t="s">
        <v>326</v>
      </c>
      <c r="B157" s="6">
        <v>152</v>
      </c>
      <c r="C157" s="8" t="s">
        <v>574</v>
      </c>
      <c r="D157" s="26" t="s">
        <v>32</v>
      </c>
      <c r="E157" s="4" t="s">
        <v>556</v>
      </c>
      <c r="F157" s="62" t="s">
        <v>345</v>
      </c>
      <c r="G157" s="38" t="s">
        <v>323</v>
      </c>
      <c r="H157" s="38" t="s">
        <v>32</v>
      </c>
      <c r="I157" s="38" t="s">
        <v>214</v>
      </c>
      <c r="J157" s="38" t="s">
        <v>220</v>
      </c>
      <c r="K157" s="38" t="s">
        <v>337</v>
      </c>
      <c r="L157" s="38">
        <v>2021</v>
      </c>
    </row>
    <row r="158" spans="1:12" ht="63">
      <c r="A158" s="107" t="s">
        <v>326</v>
      </c>
      <c r="B158" s="6">
        <v>153</v>
      </c>
      <c r="C158" s="8" t="s">
        <v>574</v>
      </c>
      <c r="D158" s="26" t="s">
        <v>32</v>
      </c>
      <c r="E158" s="4" t="s">
        <v>556</v>
      </c>
      <c r="F158" s="31" t="s">
        <v>346</v>
      </c>
      <c r="G158" s="38" t="s">
        <v>323</v>
      </c>
      <c r="H158" s="38" t="s">
        <v>32</v>
      </c>
      <c r="I158" s="38" t="s">
        <v>214</v>
      </c>
      <c r="J158" s="38" t="s">
        <v>347</v>
      </c>
      <c r="K158" s="38" t="s">
        <v>337</v>
      </c>
      <c r="L158" s="38">
        <v>2021</v>
      </c>
    </row>
    <row r="159" spans="1:12" ht="63">
      <c r="A159" s="107" t="s">
        <v>326</v>
      </c>
      <c r="B159" s="6">
        <v>154</v>
      </c>
      <c r="C159" s="8" t="s">
        <v>574</v>
      </c>
      <c r="D159" s="26" t="s">
        <v>32</v>
      </c>
      <c r="E159" s="4" t="s">
        <v>556</v>
      </c>
      <c r="F159" s="62" t="s">
        <v>348</v>
      </c>
      <c r="G159" s="38" t="s">
        <v>349</v>
      </c>
      <c r="H159" s="38" t="s">
        <v>32</v>
      </c>
      <c r="I159" s="38" t="s">
        <v>214</v>
      </c>
      <c r="J159" s="38" t="s">
        <v>347</v>
      </c>
      <c r="K159" s="38" t="s">
        <v>337</v>
      </c>
      <c r="L159" s="38" t="s">
        <v>45</v>
      </c>
    </row>
    <row r="160" spans="1:12" ht="63">
      <c r="A160" s="107" t="s">
        <v>326</v>
      </c>
      <c r="B160" s="6">
        <v>155</v>
      </c>
      <c r="C160" s="8" t="s">
        <v>574</v>
      </c>
      <c r="D160" s="26" t="s">
        <v>32</v>
      </c>
      <c r="E160" s="4" t="s">
        <v>556</v>
      </c>
      <c r="F160" s="31" t="s">
        <v>543</v>
      </c>
      <c r="G160" s="38" t="s">
        <v>349</v>
      </c>
      <c r="H160" s="38" t="s">
        <v>32</v>
      </c>
      <c r="I160" s="38" t="s">
        <v>214</v>
      </c>
      <c r="J160" s="38" t="s">
        <v>220</v>
      </c>
      <c r="K160" s="38" t="s">
        <v>261</v>
      </c>
      <c r="L160" s="38" t="s">
        <v>45</v>
      </c>
    </row>
    <row r="161" spans="1:12" ht="63">
      <c r="A161" s="107" t="s">
        <v>326</v>
      </c>
      <c r="B161" s="6">
        <v>156</v>
      </c>
      <c r="C161" s="8" t="s">
        <v>574</v>
      </c>
      <c r="D161" s="26" t="s">
        <v>32</v>
      </c>
      <c r="E161" s="4" t="s">
        <v>556</v>
      </c>
      <c r="F161" s="62" t="s">
        <v>544</v>
      </c>
      <c r="G161" s="38" t="s">
        <v>349</v>
      </c>
      <c r="H161" s="38" t="s">
        <v>32</v>
      </c>
      <c r="I161" s="38" t="s">
        <v>214</v>
      </c>
      <c r="J161" s="38" t="s">
        <v>220</v>
      </c>
      <c r="K161" s="38" t="s">
        <v>261</v>
      </c>
      <c r="L161" s="38">
        <v>2020</v>
      </c>
    </row>
    <row r="162" spans="1:12" ht="63">
      <c r="A162" s="107" t="s">
        <v>326</v>
      </c>
      <c r="B162" s="6">
        <v>157</v>
      </c>
      <c r="C162" s="8" t="s">
        <v>574</v>
      </c>
      <c r="D162" s="26" t="s">
        <v>32</v>
      </c>
      <c r="E162" s="4" t="s">
        <v>556</v>
      </c>
      <c r="F162" s="31" t="s">
        <v>350</v>
      </c>
      <c r="G162" s="38" t="s">
        <v>349</v>
      </c>
      <c r="H162" s="38" t="s">
        <v>33</v>
      </c>
      <c r="I162" s="38" t="s">
        <v>214</v>
      </c>
      <c r="J162" s="38" t="s">
        <v>220</v>
      </c>
      <c r="K162" s="38" t="s">
        <v>261</v>
      </c>
      <c r="L162" s="38">
        <v>2020</v>
      </c>
    </row>
    <row r="163" spans="1:12" ht="63">
      <c r="A163" s="107" t="s">
        <v>326</v>
      </c>
      <c r="B163" s="6">
        <v>158</v>
      </c>
      <c r="C163" s="8" t="s">
        <v>574</v>
      </c>
      <c r="D163" s="26" t="s">
        <v>32</v>
      </c>
      <c r="E163" s="4" t="s">
        <v>556</v>
      </c>
      <c r="F163" s="31" t="s">
        <v>545</v>
      </c>
      <c r="G163" s="38" t="s">
        <v>349</v>
      </c>
      <c r="H163" s="38" t="s">
        <v>32</v>
      </c>
      <c r="I163" s="38" t="s">
        <v>214</v>
      </c>
      <c r="J163" s="38" t="s">
        <v>220</v>
      </c>
      <c r="K163" s="38" t="s">
        <v>261</v>
      </c>
      <c r="L163" s="38">
        <v>2020</v>
      </c>
    </row>
    <row r="164" spans="1:12" ht="63">
      <c r="A164" s="107" t="s">
        <v>326</v>
      </c>
      <c r="B164" s="6">
        <v>159</v>
      </c>
      <c r="C164" s="8" t="s">
        <v>574</v>
      </c>
      <c r="D164" s="26" t="s">
        <v>32</v>
      </c>
      <c r="E164" s="4" t="s">
        <v>556</v>
      </c>
      <c r="F164" s="31" t="s">
        <v>351</v>
      </c>
      <c r="G164" s="38" t="s">
        <v>349</v>
      </c>
      <c r="H164" s="38" t="s">
        <v>32</v>
      </c>
      <c r="I164" s="38" t="s">
        <v>214</v>
      </c>
      <c r="J164" s="38" t="s">
        <v>220</v>
      </c>
      <c r="K164" s="38" t="s">
        <v>261</v>
      </c>
      <c r="L164" s="38">
        <v>2020</v>
      </c>
    </row>
    <row r="165" spans="1:12" ht="63">
      <c r="A165" s="107" t="s">
        <v>326</v>
      </c>
      <c r="B165" s="6">
        <v>160</v>
      </c>
      <c r="C165" s="8" t="s">
        <v>574</v>
      </c>
      <c r="D165" s="26" t="s">
        <v>32</v>
      </c>
      <c r="E165" s="4" t="s">
        <v>556</v>
      </c>
      <c r="F165" s="62" t="s">
        <v>352</v>
      </c>
      <c r="G165" s="38" t="s">
        <v>252</v>
      </c>
      <c r="H165" s="38" t="s">
        <v>32</v>
      </c>
      <c r="I165" s="38" t="s">
        <v>214</v>
      </c>
      <c r="J165" s="38" t="s">
        <v>220</v>
      </c>
      <c r="K165" s="38" t="s">
        <v>261</v>
      </c>
      <c r="L165" s="38">
        <v>2020</v>
      </c>
    </row>
    <row r="166" spans="1:12" ht="63">
      <c r="A166" s="107" t="s">
        <v>326</v>
      </c>
      <c r="B166" s="6">
        <v>161</v>
      </c>
      <c r="C166" s="8" t="s">
        <v>574</v>
      </c>
      <c r="D166" s="56" t="s">
        <v>134</v>
      </c>
      <c r="E166" s="4" t="s">
        <v>556</v>
      </c>
      <c r="F166" s="47" t="s">
        <v>284</v>
      </c>
      <c r="G166" s="56" t="s">
        <v>252</v>
      </c>
      <c r="H166" s="56" t="s">
        <v>33</v>
      </c>
      <c r="I166" s="38" t="s">
        <v>214</v>
      </c>
      <c r="J166" s="38" t="s">
        <v>353</v>
      </c>
      <c r="K166" s="38" t="s">
        <v>261</v>
      </c>
      <c r="L166" s="38" t="s">
        <v>45</v>
      </c>
    </row>
    <row r="167" spans="1:12" ht="78.75">
      <c r="A167" s="107" t="s">
        <v>326</v>
      </c>
      <c r="B167" s="6">
        <v>162</v>
      </c>
      <c r="C167" s="8" t="s">
        <v>574</v>
      </c>
      <c r="D167" s="56" t="s">
        <v>134</v>
      </c>
      <c r="E167" s="4" t="s">
        <v>556</v>
      </c>
      <c r="F167" s="47" t="s">
        <v>354</v>
      </c>
      <c r="G167" s="56" t="s">
        <v>252</v>
      </c>
      <c r="H167" s="56" t="s">
        <v>33</v>
      </c>
      <c r="I167" s="38" t="s">
        <v>214</v>
      </c>
      <c r="J167" s="38" t="s">
        <v>220</v>
      </c>
      <c r="K167" s="38" t="s">
        <v>261</v>
      </c>
      <c r="L167" s="38" t="s">
        <v>45</v>
      </c>
    </row>
    <row r="168" spans="1:12" ht="63">
      <c r="A168" s="107" t="s">
        <v>326</v>
      </c>
      <c r="B168" s="6">
        <v>163</v>
      </c>
      <c r="C168" s="8" t="s">
        <v>574</v>
      </c>
      <c r="D168" s="26" t="s">
        <v>32</v>
      </c>
      <c r="E168" s="4" t="s">
        <v>556</v>
      </c>
      <c r="F168" s="62" t="s">
        <v>355</v>
      </c>
      <c r="G168" s="38" t="s">
        <v>356</v>
      </c>
      <c r="H168" s="38" t="s">
        <v>32</v>
      </c>
      <c r="I168" s="38" t="s">
        <v>214</v>
      </c>
      <c r="J168" s="38" t="s">
        <v>220</v>
      </c>
      <c r="K168" s="38" t="s">
        <v>261</v>
      </c>
      <c r="L168" s="38">
        <v>2020</v>
      </c>
    </row>
    <row r="169" spans="1:12" ht="63">
      <c r="A169" s="107" t="s">
        <v>326</v>
      </c>
      <c r="B169" s="6">
        <v>164</v>
      </c>
      <c r="C169" s="8" t="s">
        <v>574</v>
      </c>
      <c r="D169" s="26" t="s">
        <v>32</v>
      </c>
      <c r="E169" s="4" t="s">
        <v>556</v>
      </c>
      <c r="F169" s="31" t="s">
        <v>357</v>
      </c>
      <c r="G169" s="38" t="s">
        <v>358</v>
      </c>
      <c r="H169" s="38" t="s">
        <v>32</v>
      </c>
      <c r="I169" s="38" t="s">
        <v>214</v>
      </c>
      <c r="J169" s="38" t="s">
        <v>220</v>
      </c>
      <c r="K169" s="38" t="s">
        <v>261</v>
      </c>
      <c r="L169" s="38">
        <v>2020</v>
      </c>
    </row>
    <row r="170" spans="1:12" ht="63">
      <c r="A170" s="107" t="s">
        <v>326</v>
      </c>
      <c r="B170" s="6">
        <v>165</v>
      </c>
      <c r="C170" s="8" t="s">
        <v>574</v>
      </c>
      <c r="D170" s="26" t="s">
        <v>32</v>
      </c>
      <c r="E170" s="4" t="s">
        <v>556</v>
      </c>
      <c r="F170" s="62" t="s">
        <v>359</v>
      </c>
      <c r="G170" s="38" t="s">
        <v>358</v>
      </c>
      <c r="H170" s="38" t="s">
        <v>32</v>
      </c>
      <c r="I170" s="38" t="s">
        <v>214</v>
      </c>
      <c r="J170" s="38" t="s">
        <v>242</v>
      </c>
      <c r="K170" s="38" t="s">
        <v>261</v>
      </c>
      <c r="L170" s="38" t="s">
        <v>45</v>
      </c>
    </row>
    <row r="171" spans="1:12" ht="63">
      <c r="A171" s="107" t="s">
        <v>326</v>
      </c>
      <c r="B171" s="6">
        <v>166</v>
      </c>
      <c r="C171" s="8" t="s">
        <v>574</v>
      </c>
      <c r="D171" s="26" t="s">
        <v>32</v>
      </c>
      <c r="E171" s="4" t="s">
        <v>556</v>
      </c>
      <c r="F171" s="31" t="s">
        <v>360</v>
      </c>
      <c r="G171" s="38" t="s">
        <v>361</v>
      </c>
      <c r="H171" s="38" t="s">
        <v>32</v>
      </c>
      <c r="I171" s="38" t="s">
        <v>214</v>
      </c>
      <c r="J171" s="38" t="s">
        <v>220</v>
      </c>
      <c r="K171" s="38" t="s">
        <v>261</v>
      </c>
      <c r="L171" s="38">
        <v>2020</v>
      </c>
    </row>
    <row r="172" spans="1:12" ht="63">
      <c r="A172" s="107" t="s">
        <v>326</v>
      </c>
      <c r="B172" s="6">
        <v>167</v>
      </c>
      <c r="C172" s="8" t="s">
        <v>574</v>
      </c>
      <c r="D172" s="26" t="s">
        <v>32</v>
      </c>
      <c r="E172" s="4" t="s">
        <v>556</v>
      </c>
      <c r="F172" s="31" t="s">
        <v>362</v>
      </c>
      <c r="G172" s="38" t="s">
        <v>363</v>
      </c>
      <c r="H172" s="38" t="s">
        <v>32</v>
      </c>
      <c r="I172" s="38" t="s">
        <v>214</v>
      </c>
      <c r="J172" s="38" t="s">
        <v>220</v>
      </c>
      <c r="K172" s="38" t="s">
        <v>261</v>
      </c>
      <c r="L172" s="38">
        <v>2020</v>
      </c>
    </row>
    <row r="173" spans="1:12" ht="63">
      <c r="A173" s="107" t="s">
        <v>326</v>
      </c>
      <c r="B173" s="6">
        <v>168</v>
      </c>
      <c r="C173" s="8" t="s">
        <v>574</v>
      </c>
      <c r="D173" s="26" t="s">
        <v>32</v>
      </c>
      <c r="E173" s="4" t="s">
        <v>556</v>
      </c>
      <c r="F173" s="62" t="s">
        <v>364</v>
      </c>
      <c r="G173" s="38" t="s">
        <v>363</v>
      </c>
      <c r="H173" s="38" t="s">
        <v>32</v>
      </c>
      <c r="I173" s="38" t="s">
        <v>214</v>
      </c>
      <c r="J173" s="38" t="s">
        <v>220</v>
      </c>
      <c r="K173" s="38" t="s">
        <v>261</v>
      </c>
      <c r="L173" s="38">
        <v>2020</v>
      </c>
    </row>
    <row r="174" spans="1:12" ht="63">
      <c r="A174" s="107" t="s">
        <v>326</v>
      </c>
      <c r="B174" s="6">
        <v>169</v>
      </c>
      <c r="C174" s="8" t="s">
        <v>574</v>
      </c>
      <c r="D174" s="26" t="s">
        <v>32</v>
      </c>
      <c r="E174" s="4" t="s">
        <v>556</v>
      </c>
      <c r="F174" s="62" t="s">
        <v>365</v>
      </c>
      <c r="G174" s="38" t="s">
        <v>363</v>
      </c>
      <c r="H174" s="38" t="s">
        <v>32</v>
      </c>
      <c r="I174" s="38" t="s">
        <v>214</v>
      </c>
      <c r="J174" s="38" t="s">
        <v>220</v>
      </c>
      <c r="K174" s="38" t="s">
        <v>261</v>
      </c>
      <c r="L174" s="38">
        <v>2020</v>
      </c>
    </row>
    <row r="175" spans="1:12" ht="63">
      <c r="A175" s="107" t="s">
        <v>326</v>
      </c>
      <c r="B175" s="6">
        <v>170</v>
      </c>
      <c r="C175" s="8" t="s">
        <v>574</v>
      </c>
      <c r="D175" s="26" t="s">
        <v>32</v>
      </c>
      <c r="E175" s="4" t="s">
        <v>556</v>
      </c>
      <c r="F175" s="31" t="s">
        <v>366</v>
      </c>
      <c r="G175" s="38" t="s">
        <v>367</v>
      </c>
      <c r="H175" s="38" t="s">
        <v>32</v>
      </c>
      <c r="I175" s="38" t="s">
        <v>214</v>
      </c>
      <c r="J175" s="38" t="s">
        <v>220</v>
      </c>
      <c r="K175" s="38" t="s">
        <v>261</v>
      </c>
      <c r="L175" s="38">
        <v>2020</v>
      </c>
    </row>
    <row r="176" spans="1:12" ht="63">
      <c r="A176" s="107" t="s">
        <v>326</v>
      </c>
      <c r="B176" s="6">
        <v>171</v>
      </c>
      <c r="C176" s="8" t="s">
        <v>574</v>
      </c>
      <c r="D176" s="26" t="s">
        <v>32</v>
      </c>
      <c r="E176" s="4" t="s">
        <v>556</v>
      </c>
      <c r="F176" s="62" t="s">
        <v>368</v>
      </c>
      <c r="G176" s="38" t="s">
        <v>369</v>
      </c>
      <c r="H176" s="38" t="s">
        <v>32</v>
      </c>
      <c r="I176" s="38" t="s">
        <v>214</v>
      </c>
      <c r="J176" s="38" t="s">
        <v>220</v>
      </c>
      <c r="K176" s="38" t="s">
        <v>261</v>
      </c>
      <c r="L176" s="38">
        <v>2020</v>
      </c>
    </row>
    <row r="177" spans="1:12" ht="63">
      <c r="A177" s="107" t="s">
        <v>326</v>
      </c>
      <c r="B177" s="6">
        <v>172</v>
      </c>
      <c r="C177" s="8" t="s">
        <v>574</v>
      </c>
      <c r="D177" s="26" t="s">
        <v>32</v>
      </c>
      <c r="E177" s="4" t="s">
        <v>556</v>
      </c>
      <c r="F177" s="31" t="s">
        <v>370</v>
      </c>
      <c r="G177" s="38" t="s">
        <v>369</v>
      </c>
      <c r="H177" s="38" t="s">
        <v>32</v>
      </c>
      <c r="I177" s="38" t="s">
        <v>214</v>
      </c>
      <c r="J177" s="38" t="s">
        <v>220</v>
      </c>
      <c r="K177" s="38" t="s">
        <v>261</v>
      </c>
      <c r="L177" s="38">
        <v>2020</v>
      </c>
    </row>
    <row r="178" spans="1:12" ht="63">
      <c r="A178" s="107" t="s">
        <v>326</v>
      </c>
      <c r="B178" s="6">
        <v>173</v>
      </c>
      <c r="C178" s="8" t="s">
        <v>574</v>
      </c>
      <c r="D178" s="26" t="s">
        <v>32</v>
      </c>
      <c r="E178" s="4" t="s">
        <v>556</v>
      </c>
      <c r="F178" s="62" t="s">
        <v>371</v>
      </c>
      <c r="G178" s="38" t="s">
        <v>369</v>
      </c>
      <c r="H178" s="38" t="s">
        <v>32</v>
      </c>
      <c r="I178" s="38" t="s">
        <v>214</v>
      </c>
      <c r="J178" s="38" t="s">
        <v>220</v>
      </c>
      <c r="K178" s="38" t="s">
        <v>261</v>
      </c>
      <c r="L178" s="38">
        <v>2020</v>
      </c>
    </row>
    <row r="179" spans="1:12" ht="63">
      <c r="A179" s="107" t="s">
        <v>326</v>
      </c>
      <c r="B179" s="6">
        <v>174</v>
      </c>
      <c r="C179" s="8" t="s">
        <v>574</v>
      </c>
      <c r="D179" s="26" t="s">
        <v>32</v>
      </c>
      <c r="E179" s="4" t="s">
        <v>556</v>
      </c>
      <c r="F179" s="62" t="s">
        <v>372</v>
      </c>
      <c r="G179" s="38" t="s">
        <v>369</v>
      </c>
      <c r="H179" s="38" t="s">
        <v>32</v>
      </c>
      <c r="I179" s="38" t="s">
        <v>214</v>
      </c>
      <c r="J179" s="38" t="s">
        <v>220</v>
      </c>
      <c r="K179" s="38" t="s">
        <v>261</v>
      </c>
      <c r="L179" s="38">
        <v>2020</v>
      </c>
    </row>
    <row r="180" spans="1:12" ht="63">
      <c r="A180" s="107" t="s">
        <v>326</v>
      </c>
      <c r="B180" s="6">
        <v>175</v>
      </c>
      <c r="C180" s="8" t="s">
        <v>574</v>
      </c>
      <c r="D180" s="26" t="s">
        <v>32</v>
      </c>
      <c r="E180" s="4" t="s">
        <v>556</v>
      </c>
      <c r="F180" s="62" t="s">
        <v>546</v>
      </c>
      <c r="G180" s="38" t="s">
        <v>369</v>
      </c>
      <c r="H180" s="38" t="s">
        <v>32</v>
      </c>
      <c r="I180" s="38" t="s">
        <v>214</v>
      </c>
      <c r="J180" s="38" t="s">
        <v>220</v>
      </c>
      <c r="K180" s="38" t="s">
        <v>261</v>
      </c>
      <c r="L180" s="38">
        <v>2020</v>
      </c>
    </row>
    <row r="181" spans="1:12" ht="63">
      <c r="A181" s="107" t="s">
        <v>326</v>
      </c>
      <c r="B181" s="6">
        <v>176</v>
      </c>
      <c r="C181" s="8" t="s">
        <v>574</v>
      </c>
      <c r="D181" s="26" t="s">
        <v>32</v>
      </c>
      <c r="E181" s="4" t="s">
        <v>556</v>
      </c>
      <c r="F181" s="62" t="s">
        <v>547</v>
      </c>
      <c r="G181" s="38" t="s">
        <v>369</v>
      </c>
      <c r="H181" s="38" t="s">
        <v>32</v>
      </c>
      <c r="I181" s="38" t="s">
        <v>214</v>
      </c>
      <c r="J181" s="38" t="s">
        <v>220</v>
      </c>
      <c r="K181" s="38" t="s">
        <v>261</v>
      </c>
      <c r="L181" s="38">
        <v>2020</v>
      </c>
    </row>
    <row r="182" spans="1:12" ht="63">
      <c r="A182" s="107" t="s">
        <v>326</v>
      </c>
      <c r="B182" s="6">
        <v>177</v>
      </c>
      <c r="C182" s="8" t="s">
        <v>574</v>
      </c>
      <c r="D182" s="26" t="s">
        <v>32</v>
      </c>
      <c r="E182" s="4" t="s">
        <v>556</v>
      </c>
      <c r="F182" s="62" t="s">
        <v>548</v>
      </c>
      <c r="G182" s="38" t="s">
        <v>369</v>
      </c>
      <c r="H182" s="38" t="s">
        <v>32</v>
      </c>
      <c r="I182" s="38" t="s">
        <v>214</v>
      </c>
      <c r="J182" s="38" t="s">
        <v>220</v>
      </c>
      <c r="K182" s="38" t="s">
        <v>261</v>
      </c>
      <c r="L182" s="38">
        <v>2020</v>
      </c>
    </row>
    <row r="183" spans="1:12" ht="63">
      <c r="A183" s="107" t="s">
        <v>326</v>
      </c>
      <c r="B183" s="6">
        <v>178</v>
      </c>
      <c r="C183" s="8" t="s">
        <v>574</v>
      </c>
      <c r="D183" s="26" t="s">
        <v>32</v>
      </c>
      <c r="E183" s="4" t="s">
        <v>556</v>
      </c>
      <c r="F183" s="31" t="s">
        <v>549</v>
      </c>
      <c r="G183" s="38" t="s">
        <v>369</v>
      </c>
      <c r="H183" s="38" t="s">
        <v>32</v>
      </c>
      <c r="I183" s="38" t="s">
        <v>214</v>
      </c>
      <c r="J183" s="38" t="s">
        <v>220</v>
      </c>
      <c r="K183" s="38" t="s">
        <v>261</v>
      </c>
      <c r="L183" s="38">
        <v>2020</v>
      </c>
    </row>
    <row r="184" spans="1:12" ht="63">
      <c r="A184" s="107" t="s">
        <v>326</v>
      </c>
      <c r="B184" s="6">
        <v>179</v>
      </c>
      <c r="C184" s="8" t="s">
        <v>574</v>
      </c>
      <c r="D184" s="26" t="s">
        <v>32</v>
      </c>
      <c r="E184" s="4" t="s">
        <v>556</v>
      </c>
      <c r="F184" s="62" t="s">
        <v>373</v>
      </c>
      <c r="G184" s="38" t="s">
        <v>369</v>
      </c>
      <c r="H184" s="38" t="s">
        <v>32</v>
      </c>
      <c r="I184" s="38" t="s">
        <v>214</v>
      </c>
      <c r="J184" s="38" t="s">
        <v>220</v>
      </c>
      <c r="K184" s="38" t="s">
        <v>261</v>
      </c>
      <c r="L184" s="38">
        <v>2020</v>
      </c>
    </row>
    <row r="185" spans="1:12" ht="63">
      <c r="A185" s="107" t="s">
        <v>326</v>
      </c>
      <c r="B185" s="6">
        <v>180</v>
      </c>
      <c r="C185" s="8" t="s">
        <v>574</v>
      </c>
      <c r="D185" s="26" t="s">
        <v>32</v>
      </c>
      <c r="E185" s="4" t="s">
        <v>556</v>
      </c>
      <c r="F185" s="31" t="s">
        <v>374</v>
      </c>
      <c r="G185" s="38" t="s">
        <v>375</v>
      </c>
      <c r="H185" s="38" t="s">
        <v>32</v>
      </c>
      <c r="I185" s="38" t="s">
        <v>214</v>
      </c>
      <c r="J185" s="38" t="s">
        <v>220</v>
      </c>
      <c r="K185" s="38" t="s">
        <v>261</v>
      </c>
      <c r="L185" s="38">
        <v>2020</v>
      </c>
    </row>
    <row r="186" spans="1:12" ht="63">
      <c r="A186" s="107" t="s">
        <v>326</v>
      </c>
      <c r="B186" s="6">
        <v>181</v>
      </c>
      <c r="C186" s="8" t="s">
        <v>574</v>
      </c>
      <c r="D186" s="26" t="s">
        <v>32</v>
      </c>
      <c r="E186" s="4" t="s">
        <v>556</v>
      </c>
      <c r="F186" s="62" t="s">
        <v>376</v>
      </c>
      <c r="G186" s="38" t="s">
        <v>375</v>
      </c>
      <c r="H186" s="38" t="s">
        <v>32</v>
      </c>
      <c r="I186" s="38" t="s">
        <v>214</v>
      </c>
      <c r="J186" s="38" t="s">
        <v>220</v>
      </c>
      <c r="K186" s="38" t="s">
        <v>261</v>
      </c>
      <c r="L186" s="38">
        <v>2020</v>
      </c>
    </row>
    <row r="187" spans="1:12" ht="63">
      <c r="A187" s="107" t="s">
        <v>326</v>
      </c>
      <c r="B187" s="6">
        <v>182</v>
      </c>
      <c r="C187" s="8" t="s">
        <v>574</v>
      </c>
      <c r="D187" s="26" t="s">
        <v>32</v>
      </c>
      <c r="E187" s="4" t="s">
        <v>556</v>
      </c>
      <c r="F187" s="62" t="s">
        <v>377</v>
      </c>
      <c r="G187" s="38" t="s">
        <v>378</v>
      </c>
      <c r="H187" s="38" t="s">
        <v>32</v>
      </c>
      <c r="I187" s="38" t="s">
        <v>214</v>
      </c>
      <c r="J187" s="38" t="s">
        <v>379</v>
      </c>
      <c r="K187" s="38" t="s">
        <v>380</v>
      </c>
      <c r="L187" s="38">
        <v>2022</v>
      </c>
    </row>
    <row r="188" spans="1:12" ht="63">
      <c r="A188" s="107" t="s">
        <v>326</v>
      </c>
      <c r="B188" s="6">
        <v>183</v>
      </c>
      <c r="C188" s="8" t="s">
        <v>574</v>
      </c>
      <c r="D188" s="29" t="s">
        <v>31</v>
      </c>
      <c r="E188" s="4" t="s">
        <v>556</v>
      </c>
      <c r="F188" s="30" t="s">
        <v>381</v>
      </c>
      <c r="G188" s="30" t="s">
        <v>382</v>
      </c>
      <c r="H188" s="40" t="s">
        <v>31</v>
      </c>
      <c r="I188" s="38" t="s">
        <v>214</v>
      </c>
      <c r="J188" s="38" t="s">
        <v>220</v>
      </c>
      <c r="K188" s="38" t="s">
        <v>261</v>
      </c>
      <c r="L188" s="38"/>
    </row>
    <row r="189" spans="1:12" ht="63">
      <c r="A189" s="107" t="s">
        <v>326</v>
      </c>
      <c r="B189" s="6">
        <v>184</v>
      </c>
      <c r="C189" s="8" t="s">
        <v>574</v>
      </c>
      <c r="D189" s="26" t="s">
        <v>32</v>
      </c>
      <c r="E189" s="4" t="s">
        <v>556</v>
      </c>
      <c r="F189" s="31" t="s">
        <v>383</v>
      </c>
      <c r="G189" s="38" t="s">
        <v>252</v>
      </c>
      <c r="H189" s="38" t="s">
        <v>32</v>
      </c>
      <c r="I189" s="38" t="s">
        <v>214</v>
      </c>
      <c r="J189" s="38" t="s">
        <v>220</v>
      </c>
      <c r="K189" s="38" t="s">
        <v>224</v>
      </c>
      <c r="L189" s="38" t="s">
        <v>45</v>
      </c>
    </row>
    <row r="190" spans="1:12" ht="63">
      <c r="A190" s="107" t="s">
        <v>326</v>
      </c>
      <c r="B190" s="6">
        <v>185</v>
      </c>
      <c r="C190" s="8" t="s">
        <v>574</v>
      </c>
      <c r="D190" s="26" t="s">
        <v>32</v>
      </c>
      <c r="E190" s="4" t="s">
        <v>556</v>
      </c>
      <c r="F190" s="62" t="s">
        <v>384</v>
      </c>
      <c r="G190" s="38" t="s">
        <v>252</v>
      </c>
      <c r="H190" s="38" t="s">
        <v>32</v>
      </c>
      <c r="I190" s="38" t="s">
        <v>214</v>
      </c>
      <c r="J190" s="38" t="s">
        <v>220</v>
      </c>
      <c r="K190" s="38" t="s">
        <v>224</v>
      </c>
      <c r="L190" s="38" t="s">
        <v>45</v>
      </c>
    </row>
    <row r="191" spans="1:12" ht="63">
      <c r="A191" s="107" t="s">
        <v>326</v>
      </c>
      <c r="B191" s="6">
        <v>186</v>
      </c>
      <c r="C191" s="8" t="s">
        <v>574</v>
      </c>
      <c r="D191" s="26" t="s">
        <v>32</v>
      </c>
      <c r="E191" s="4" t="s">
        <v>556</v>
      </c>
      <c r="F191" s="31" t="s">
        <v>385</v>
      </c>
      <c r="G191" s="38" t="s">
        <v>252</v>
      </c>
      <c r="H191" s="38" t="s">
        <v>32</v>
      </c>
      <c r="I191" s="38" t="s">
        <v>214</v>
      </c>
      <c r="J191" s="38" t="s">
        <v>220</v>
      </c>
      <c r="K191" s="38" t="s">
        <v>224</v>
      </c>
      <c r="L191" s="38" t="s">
        <v>45</v>
      </c>
    </row>
    <row r="192" spans="1:12" ht="63">
      <c r="A192" s="107" t="s">
        <v>326</v>
      </c>
      <c r="B192" s="6">
        <v>187</v>
      </c>
      <c r="C192" s="8" t="s">
        <v>574</v>
      </c>
      <c r="D192" s="26" t="s">
        <v>32</v>
      </c>
      <c r="E192" s="4" t="s">
        <v>556</v>
      </c>
      <c r="F192" s="62" t="s">
        <v>386</v>
      </c>
      <c r="G192" s="38" t="s">
        <v>252</v>
      </c>
      <c r="H192" s="38" t="s">
        <v>32</v>
      </c>
      <c r="I192" s="38" t="s">
        <v>214</v>
      </c>
      <c r="J192" s="38" t="s">
        <v>220</v>
      </c>
      <c r="K192" s="38" t="s">
        <v>224</v>
      </c>
      <c r="L192" s="38" t="s">
        <v>45</v>
      </c>
    </row>
    <row r="193" spans="1:12" ht="63">
      <c r="A193" s="107" t="s">
        <v>326</v>
      </c>
      <c r="B193" s="6">
        <v>188</v>
      </c>
      <c r="C193" s="8" t="s">
        <v>574</v>
      </c>
      <c r="D193" s="26" t="s">
        <v>32</v>
      </c>
      <c r="E193" s="4" t="s">
        <v>556</v>
      </c>
      <c r="F193" s="31" t="s">
        <v>387</v>
      </c>
      <c r="G193" s="38" t="s">
        <v>252</v>
      </c>
      <c r="H193" s="38" t="s">
        <v>32</v>
      </c>
      <c r="I193" s="38" t="s">
        <v>214</v>
      </c>
      <c r="J193" s="38" t="s">
        <v>220</v>
      </c>
      <c r="K193" s="38" t="s">
        <v>224</v>
      </c>
      <c r="L193" s="38" t="s">
        <v>45</v>
      </c>
    </row>
    <row r="194" spans="1:12" ht="63">
      <c r="A194" s="107" t="s">
        <v>326</v>
      </c>
      <c r="B194" s="6">
        <v>189</v>
      </c>
      <c r="C194" s="8" t="s">
        <v>574</v>
      </c>
      <c r="D194" s="26" t="s">
        <v>32</v>
      </c>
      <c r="E194" s="4" t="s">
        <v>556</v>
      </c>
      <c r="F194" s="62" t="s">
        <v>388</v>
      </c>
      <c r="G194" s="38" t="s">
        <v>252</v>
      </c>
      <c r="H194" s="38" t="s">
        <v>32</v>
      </c>
      <c r="I194" s="38" t="s">
        <v>214</v>
      </c>
      <c r="J194" s="38" t="s">
        <v>220</v>
      </c>
      <c r="K194" s="38" t="s">
        <v>224</v>
      </c>
      <c r="L194" s="38" t="s">
        <v>45</v>
      </c>
    </row>
    <row r="195" spans="1:12" ht="63">
      <c r="A195" s="107" t="s">
        <v>326</v>
      </c>
      <c r="B195" s="6">
        <v>190</v>
      </c>
      <c r="C195" s="8" t="s">
        <v>574</v>
      </c>
      <c r="D195" s="26" t="s">
        <v>32</v>
      </c>
      <c r="E195" s="4" t="s">
        <v>556</v>
      </c>
      <c r="F195" s="31" t="s">
        <v>389</v>
      </c>
      <c r="G195" s="38" t="s">
        <v>252</v>
      </c>
      <c r="H195" s="38" t="s">
        <v>32</v>
      </c>
      <c r="I195" s="38" t="s">
        <v>214</v>
      </c>
      <c r="J195" s="38" t="s">
        <v>220</v>
      </c>
      <c r="K195" s="38" t="s">
        <v>224</v>
      </c>
      <c r="L195" s="38" t="s">
        <v>45</v>
      </c>
    </row>
    <row r="196" spans="1:12" ht="63">
      <c r="A196" s="107" t="s">
        <v>326</v>
      </c>
      <c r="B196" s="6">
        <v>191</v>
      </c>
      <c r="C196" s="8" t="s">
        <v>574</v>
      </c>
      <c r="D196" s="26" t="s">
        <v>32</v>
      </c>
      <c r="E196" s="4" t="s">
        <v>556</v>
      </c>
      <c r="F196" s="62" t="s">
        <v>390</v>
      </c>
      <c r="G196" s="38" t="s">
        <v>252</v>
      </c>
      <c r="H196" s="38" t="s">
        <v>32</v>
      </c>
      <c r="I196" s="38" t="s">
        <v>214</v>
      </c>
      <c r="J196" s="38" t="s">
        <v>220</v>
      </c>
      <c r="K196" s="38" t="s">
        <v>224</v>
      </c>
      <c r="L196" s="38" t="s">
        <v>45</v>
      </c>
    </row>
    <row r="197" spans="1:12" ht="63">
      <c r="A197" s="107" t="s">
        <v>326</v>
      </c>
      <c r="B197" s="6">
        <v>192</v>
      </c>
      <c r="C197" s="8" t="s">
        <v>574</v>
      </c>
      <c r="D197" s="26" t="s">
        <v>32</v>
      </c>
      <c r="E197" s="4" t="s">
        <v>556</v>
      </c>
      <c r="F197" s="31" t="s">
        <v>391</v>
      </c>
      <c r="G197" s="38" t="s">
        <v>252</v>
      </c>
      <c r="H197" s="38" t="s">
        <v>32</v>
      </c>
      <c r="I197" s="38" t="s">
        <v>214</v>
      </c>
      <c r="J197" s="38" t="s">
        <v>220</v>
      </c>
      <c r="K197" s="38" t="s">
        <v>224</v>
      </c>
      <c r="L197" s="38" t="s">
        <v>45</v>
      </c>
    </row>
    <row r="198" spans="1:12" ht="63">
      <c r="A198" s="107" t="s">
        <v>326</v>
      </c>
      <c r="B198" s="6">
        <v>193</v>
      </c>
      <c r="C198" s="8" t="s">
        <v>574</v>
      </c>
      <c r="D198" s="26" t="s">
        <v>32</v>
      </c>
      <c r="E198" s="4" t="s">
        <v>556</v>
      </c>
      <c r="F198" s="62" t="s">
        <v>392</v>
      </c>
      <c r="G198" s="38" t="s">
        <v>252</v>
      </c>
      <c r="H198" s="38" t="s">
        <v>32</v>
      </c>
      <c r="I198" s="38" t="s">
        <v>214</v>
      </c>
      <c r="J198" s="38" t="s">
        <v>220</v>
      </c>
      <c r="K198" s="38" t="s">
        <v>224</v>
      </c>
      <c r="L198" s="38" t="s">
        <v>45</v>
      </c>
    </row>
    <row r="199" spans="1:12" ht="63">
      <c r="A199" s="107" t="s">
        <v>326</v>
      </c>
      <c r="B199" s="6">
        <v>194</v>
      </c>
      <c r="C199" s="8" t="s">
        <v>574</v>
      </c>
      <c r="D199" s="26" t="s">
        <v>32</v>
      </c>
      <c r="E199" s="4" t="s">
        <v>556</v>
      </c>
      <c r="F199" s="31" t="s">
        <v>393</v>
      </c>
      <c r="G199" s="38" t="s">
        <v>252</v>
      </c>
      <c r="H199" s="38" t="s">
        <v>32</v>
      </c>
      <c r="I199" s="38" t="s">
        <v>214</v>
      </c>
      <c r="J199" s="38" t="s">
        <v>220</v>
      </c>
      <c r="K199" s="38" t="s">
        <v>224</v>
      </c>
      <c r="L199" s="38" t="s">
        <v>45</v>
      </c>
    </row>
    <row r="200" spans="1:12" ht="63">
      <c r="A200" s="107" t="s">
        <v>326</v>
      </c>
      <c r="B200" s="6">
        <v>195</v>
      </c>
      <c r="C200" s="8" t="s">
        <v>574</v>
      </c>
      <c r="D200" s="26" t="s">
        <v>32</v>
      </c>
      <c r="E200" s="4" t="s">
        <v>556</v>
      </c>
      <c r="F200" s="62" t="s">
        <v>394</v>
      </c>
      <c r="G200" s="38" t="s">
        <v>252</v>
      </c>
      <c r="H200" s="38" t="s">
        <v>32</v>
      </c>
      <c r="I200" s="38" t="s">
        <v>214</v>
      </c>
      <c r="J200" s="38" t="s">
        <v>220</v>
      </c>
      <c r="K200" s="38" t="s">
        <v>224</v>
      </c>
      <c r="L200" s="38" t="s">
        <v>45</v>
      </c>
    </row>
    <row r="201" spans="1:12" ht="63">
      <c r="A201" s="107" t="s">
        <v>326</v>
      </c>
      <c r="B201" s="6">
        <v>196</v>
      </c>
      <c r="C201" s="8" t="s">
        <v>574</v>
      </c>
      <c r="D201" s="26" t="s">
        <v>32</v>
      </c>
      <c r="E201" s="4" t="s">
        <v>556</v>
      </c>
      <c r="F201" s="31" t="s">
        <v>395</v>
      </c>
      <c r="G201" s="38" t="s">
        <v>252</v>
      </c>
      <c r="H201" s="38" t="s">
        <v>32</v>
      </c>
      <c r="I201" s="38" t="s">
        <v>214</v>
      </c>
      <c r="J201" s="38" t="s">
        <v>220</v>
      </c>
      <c r="K201" s="38" t="s">
        <v>224</v>
      </c>
      <c r="L201" s="38" t="s">
        <v>45</v>
      </c>
    </row>
    <row r="202" spans="1:12" ht="63">
      <c r="A202" s="107" t="s">
        <v>326</v>
      </c>
      <c r="B202" s="6">
        <v>197</v>
      </c>
      <c r="C202" s="8" t="s">
        <v>574</v>
      </c>
      <c r="D202" s="26" t="s">
        <v>32</v>
      </c>
      <c r="E202" s="4" t="s">
        <v>556</v>
      </c>
      <c r="F202" s="62" t="s">
        <v>396</v>
      </c>
      <c r="G202" s="38" t="s">
        <v>252</v>
      </c>
      <c r="H202" s="38" t="s">
        <v>32</v>
      </c>
      <c r="I202" s="38" t="s">
        <v>214</v>
      </c>
      <c r="J202" s="38" t="s">
        <v>220</v>
      </c>
      <c r="K202" s="38" t="s">
        <v>224</v>
      </c>
      <c r="L202" s="38" t="s">
        <v>45</v>
      </c>
    </row>
    <row r="203" spans="1:12" ht="63">
      <c r="A203" s="107" t="s">
        <v>326</v>
      </c>
      <c r="B203" s="6">
        <v>198</v>
      </c>
      <c r="C203" s="8" t="s">
        <v>574</v>
      </c>
      <c r="D203" s="26" t="s">
        <v>32</v>
      </c>
      <c r="E203" s="4" t="s">
        <v>556</v>
      </c>
      <c r="F203" s="31" t="s">
        <v>397</v>
      </c>
      <c r="G203" s="38" t="s">
        <v>252</v>
      </c>
      <c r="H203" s="38" t="s">
        <v>32</v>
      </c>
      <c r="I203" s="38" t="s">
        <v>214</v>
      </c>
      <c r="J203" s="38" t="s">
        <v>220</v>
      </c>
      <c r="K203" s="38" t="s">
        <v>224</v>
      </c>
      <c r="L203" s="38" t="s">
        <v>45</v>
      </c>
    </row>
    <row r="204" spans="1:12" ht="63">
      <c r="A204" s="107" t="s">
        <v>326</v>
      </c>
      <c r="B204" s="6">
        <v>199</v>
      </c>
      <c r="C204" s="8" t="s">
        <v>574</v>
      </c>
      <c r="D204" s="26" t="s">
        <v>32</v>
      </c>
      <c r="E204" s="4" t="s">
        <v>556</v>
      </c>
      <c r="F204" s="62" t="s">
        <v>398</v>
      </c>
      <c r="G204" s="38" t="s">
        <v>252</v>
      </c>
      <c r="H204" s="38" t="s">
        <v>32</v>
      </c>
      <c r="I204" s="38" t="s">
        <v>214</v>
      </c>
      <c r="J204" s="38" t="s">
        <v>220</v>
      </c>
      <c r="K204" s="38" t="s">
        <v>224</v>
      </c>
      <c r="L204" s="38" t="s">
        <v>45</v>
      </c>
    </row>
    <row r="205" spans="1:12" ht="63">
      <c r="A205" s="107" t="s">
        <v>326</v>
      </c>
      <c r="B205" s="6">
        <v>200</v>
      </c>
      <c r="C205" s="8" t="s">
        <v>574</v>
      </c>
      <c r="D205" s="26" t="s">
        <v>32</v>
      </c>
      <c r="E205" s="4" t="s">
        <v>556</v>
      </c>
      <c r="F205" s="31" t="s">
        <v>399</v>
      </c>
      <c r="G205" s="38" t="s">
        <v>252</v>
      </c>
      <c r="H205" s="38" t="s">
        <v>32</v>
      </c>
      <c r="I205" s="38" t="s">
        <v>214</v>
      </c>
      <c r="J205" s="38" t="s">
        <v>179</v>
      </c>
      <c r="K205" s="38" t="s">
        <v>224</v>
      </c>
      <c r="L205" s="38" t="s">
        <v>45</v>
      </c>
    </row>
    <row r="206" spans="1:12" ht="63">
      <c r="A206" s="107" t="s">
        <v>326</v>
      </c>
      <c r="B206" s="6">
        <v>201</v>
      </c>
      <c r="C206" s="8" t="s">
        <v>574</v>
      </c>
      <c r="D206" s="26" t="s">
        <v>32</v>
      </c>
      <c r="E206" s="4" t="s">
        <v>556</v>
      </c>
      <c r="F206" s="62" t="s">
        <v>400</v>
      </c>
      <c r="G206" s="38" t="s">
        <v>252</v>
      </c>
      <c r="H206" s="38" t="s">
        <v>32</v>
      </c>
      <c r="I206" s="38" t="s">
        <v>214</v>
      </c>
      <c r="J206" s="38" t="s">
        <v>179</v>
      </c>
      <c r="K206" s="38" t="s">
        <v>224</v>
      </c>
      <c r="L206" s="38" t="s">
        <v>45</v>
      </c>
    </row>
    <row r="207" spans="1:12" ht="63">
      <c r="A207" s="107" t="s">
        <v>326</v>
      </c>
      <c r="B207" s="6">
        <v>202</v>
      </c>
      <c r="C207" s="8" t="s">
        <v>574</v>
      </c>
      <c r="D207" s="26" t="s">
        <v>32</v>
      </c>
      <c r="E207" s="4" t="s">
        <v>556</v>
      </c>
      <c r="F207" s="31" t="s">
        <v>401</v>
      </c>
      <c r="G207" s="38" t="s">
        <v>252</v>
      </c>
      <c r="H207" s="38" t="s">
        <v>32</v>
      </c>
      <c r="I207" s="38" t="s">
        <v>214</v>
      </c>
      <c r="J207" s="38" t="s">
        <v>179</v>
      </c>
      <c r="K207" s="38" t="s">
        <v>224</v>
      </c>
      <c r="L207" s="38" t="s">
        <v>45</v>
      </c>
    </row>
    <row r="208" spans="1:12" ht="63">
      <c r="A208" s="107" t="s">
        <v>326</v>
      </c>
      <c r="B208" s="6">
        <v>203</v>
      </c>
      <c r="C208" s="8" t="s">
        <v>574</v>
      </c>
      <c r="D208" s="26" t="s">
        <v>32</v>
      </c>
      <c r="E208" s="4" t="s">
        <v>556</v>
      </c>
      <c r="F208" s="31" t="s">
        <v>402</v>
      </c>
      <c r="G208" s="38" t="s">
        <v>403</v>
      </c>
      <c r="H208" s="38" t="s">
        <v>32</v>
      </c>
      <c r="I208" s="38" t="s">
        <v>214</v>
      </c>
      <c r="J208" s="38" t="s">
        <v>220</v>
      </c>
      <c r="K208" s="38" t="s">
        <v>224</v>
      </c>
      <c r="L208" s="38">
        <v>2020</v>
      </c>
    </row>
    <row r="209" spans="1:12" ht="63">
      <c r="A209" s="107" t="s">
        <v>326</v>
      </c>
      <c r="B209" s="6">
        <v>204</v>
      </c>
      <c r="C209" s="8" t="s">
        <v>574</v>
      </c>
      <c r="D209" s="26" t="s">
        <v>32</v>
      </c>
      <c r="E209" s="4" t="s">
        <v>556</v>
      </c>
      <c r="F209" s="31" t="s">
        <v>404</v>
      </c>
      <c r="G209" s="38" t="s">
        <v>222</v>
      </c>
      <c r="H209" s="38" t="s">
        <v>32</v>
      </c>
      <c r="I209" s="38" t="s">
        <v>214</v>
      </c>
      <c r="J209" s="38" t="s">
        <v>220</v>
      </c>
      <c r="K209" s="38" t="s">
        <v>224</v>
      </c>
      <c r="L209" s="38" t="s">
        <v>45</v>
      </c>
    </row>
    <row r="210" spans="1:12" ht="63">
      <c r="A210" s="107" t="s">
        <v>326</v>
      </c>
      <c r="B210" s="6">
        <v>205</v>
      </c>
      <c r="C210" s="8" t="s">
        <v>574</v>
      </c>
      <c r="D210" s="26" t="s">
        <v>32</v>
      </c>
      <c r="E210" s="4" t="s">
        <v>556</v>
      </c>
      <c r="F210" s="31" t="s">
        <v>405</v>
      </c>
      <c r="G210" s="38" t="s">
        <v>222</v>
      </c>
      <c r="H210" s="38" t="s">
        <v>32</v>
      </c>
      <c r="I210" s="38" t="s">
        <v>214</v>
      </c>
      <c r="J210" s="38" t="s">
        <v>220</v>
      </c>
      <c r="K210" s="38" t="s">
        <v>224</v>
      </c>
      <c r="L210" s="38" t="s">
        <v>45</v>
      </c>
    </row>
    <row r="211" spans="1:12" ht="63">
      <c r="A211" s="107" t="s">
        <v>326</v>
      </c>
      <c r="B211" s="6">
        <v>206</v>
      </c>
      <c r="C211" s="8" t="s">
        <v>574</v>
      </c>
      <c r="D211" s="26" t="s">
        <v>32</v>
      </c>
      <c r="E211" s="4" t="s">
        <v>556</v>
      </c>
      <c r="F211" s="62" t="s">
        <v>406</v>
      </c>
      <c r="G211" s="38" t="s">
        <v>222</v>
      </c>
      <c r="H211" s="38" t="s">
        <v>32</v>
      </c>
      <c r="I211" s="38" t="s">
        <v>214</v>
      </c>
      <c r="J211" s="38" t="s">
        <v>220</v>
      </c>
      <c r="K211" s="38" t="s">
        <v>224</v>
      </c>
      <c r="L211" s="38" t="s">
        <v>45</v>
      </c>
    </row>
    <row r="212" spans="1:12" ht="63">
      <c r="A212" s="107" t="s">
        <v>326</v>
      </c>
      <c r="B212" s="6">
        <v>207</v>
      </c>
      <c r="C212" s="8" t="s">
        <v>574</v>
      </c>
      <c r="D212" s="26" t="s">
        <v>32</v>
      </c>
      <c r="E212" s="4" t="s">
        <v>556</v>
      </c>
      <c r="F212" s="62" t="s">
        <v>407</v>
      </c>
      <c r="G212" s="38" t="s">
        <v>222</v>
      </c>
      <c r="H212" s="38" t="s">
        <v>32</v>
      </c>
      <c r="I212" s="38" t="s">
        <v>214</v>
      </c>
      <c r="J212" s="38" t="s">
        <v>220</v>
      </c>
      <c r="K212" s="38" t="s">
        <v>224</v>
      </c>
      <c r="L212" s="38" t="s">
        <v>45</v>
      </c>
    </row>
    <row r="213" spans="1:12" ht="63">
      <c r="A213" s="107" t="s">
        <v>326</v>
      </c>
      <c r="B213" s="6">
        <v>208</v>
      </c>
      <c r="C213" s="8" t="s">
        <v>574</v>
      </c>
      <c r="D213" s="26" t="s">
        <v>32</v>
      </c>
      <c r="E213" s="4" t="s">
        <v>556</v>
      </c>
      <c r="F213" s="31" t="s">
        <v>408</v>
      </c>
      <c r="G213" s="38" t="s">
        <v>222</v>
      </c>
      <c r="H213" s="38" t="s">
        <v>32</v>
      </c>
      <c r="I213" s="38" t="s">
        <v>214</v>
      </c>
      <c r="J213" s="38" t="s">
        <v>220</v>
      </c>
      <c r="K213" s="38" t="s">
        <v>224</v>
      </c>
      <c r="L213" s="38" t="s">
        <v>45</v>
      </c>
    </row>
    <row r="214" spans="1:12" ht="63">
      <c r="A214" s="107" t="s">
        <v>326</v>
      </c>
      <c r="B214" s="6">
        <v>209</v>
      </c>
      <c r="C214" s="8" t="s">
        <v>574</v>
      </c>
      <c r="D214" s="26" t="s">
        <v>32</v>
      </c>
      <c r="E214" s="4" t="s">
        <v>556</v>
      </c>
      <c r="F214" s="31" t="s">
        <v>409</v>
      </c>
      <c r="G214" s="38" t="s">
        <v>252</v>
      </c>
      <c r="H214" s="38" t="s">
        <v>32</v>
      </c>
      <c r="I214" s="38" t="s">
        <v>214</v>
      </c>
      <c r="J214" s="38" t="s">
        <v>220</v>
      </c>
      <c r="K214" s="38" t="s">
        <v>224</v>
      </c>
      <c r="L214" s="38" t="s">
        <v>45</v>
      </c>
    </row>
    <row r="215" spans="1:12" ht="63">
      <c r="A215" s="107" t="s">
        <v>326</v>
      </c>
      <c r="B215" s="6">
        <v>210</v>
      </c>
      <c r="C215" s="8" t="s">
        <v>574</v>
      </c>
      <c r="D215" s="26" t="s">
        <v>32</v>
      </c>
      <c r="E215" s="4" t="s">
        <v>556</v>
      </c>
      <c r="F215" s="62" t="s">
        <v>410</v>
      </c>
      <c r="G215" s="38" t="s">
        <v>252</v>
      </c>
      <c r="H215" s="38" t="s">
        <v>32</v>
      </c>
      <c r="I215" s="38" t="s">
        <v>214</v>
      </c>
      <c r="J215" s="38" t="s">
        <v>220</v>
      </c>
      <c r="K215" s="38" t="s">
        <v>224</v>
      </c>
      <c r="L215" s="38" t="s">
        <v>45</v>
      </c>
    </row>
    <row r="216" spans="1:12" ht="63">
      <c r="A216" s="107" t="s">
        <v>326</v>
      </c>
      <c r="B216" s="6">
        <v>211</v>
      </c>
      <c r="C216" s="8" t="s">
        <v>574</v>
      </c>
      <c r="D216" s="26" t="s">
        <v>32</v>
      </c>
      <c r="E216" s="4" t="s">
        <v>556</v>
      </c>
      <c r="F216" s="31" t="s">
        <v>411</v>
      </c>
      <c r="G216" s="38" t="s">
        <v>252</v>
      </c>
      <c r="H216" s="38" t="s">
        <v>32</v>
      </c>
      <c r="I216" s="38" t="s">
        <v>214</v>
      </c>
      <c r="J216" s="38" t="s">
        <v>220</v>
      </c>
      <c r="K216" s="38" t="s">
        <v>224</v>
      </c>
      <c r="L216" s="38" t="s">
        <v>45</v>
      </c>
    </row>
    <row r="217" spans="1:12" ht="63">
      <c r="A217" s="107" t="s">
        <v>326</v>
      </c>
      <c r="B217" s="6">
        <v>212</v>
      </c>
      <c r="C217" s="8" t="s">
        <v>574</v>
      </c>
      <c r="D217" s="26" t="s">
        <v>32</v>
      </c>
      <c r="E217" s="4" t="s">
        <v>556</v>
      </c>
      <c r="F217" s="62" t="s">
        <v>412</v>
      </c>
      <c r="G217" s="38" t="s">
        <v>252</v>
      </c>
      <c r="H217" s="38" t="s">
        <v>32</v>
      </c>
      <c r="I217" s="38" t="s">
        <v>214</v>
      </c>
      <c r="J217" s="38" t="s">
        <v>220</v>
      </c>
      <c r="K217" s="38" t="s">
        <v>224</v>
      </c>
      <c r="L217" s="38" t="s">
        <v>45</v>
      </c>
    </row>
    <row r="218" spans="1:12" ht="63">
      <c r="A218" s="107" t="s">
        <v>326</v>
      </c>
      <c r="B218" s="6">
        <v>213</v>
      </c>
      <c r="C218" s="8" t="s">
        <v>574</v>
      </c>
      <c r="D218" s="26" t="s">
        <v>32</v>
      </c>
      <c r="E218" s="4" t="s">
        <v>556</v>
      </c>
      <c r="F218" s="31" t="s">
        <v>413</v>
      </c>
      <c r="G218" s="38" t="s">
        <v>252</v>
      </c>
      <c r="H218" s="38" t="s">
        <v>32</v>
      </c>
      <c r="I218" s="38" t="s">
        <v>214</v>
      </c>
      <c r="J218" s="38" t="s">
        <v>220</v>
      </c>
      <c r="K218" s="38" t="s">
        <v>224</v>
      </c>
      <c r="L218" s="38" t="s">
        <v>45</v>
      </c>
    </row>
    <row r="219" spans="1:12" ht="63">
      <c r="A219" s="107" t="s">
        <v>326</v>
      </c>
      <c r="B219" s="6">
        <v>214</v>
      </c>
      <c r="C219" s="8" t="s">
        <v>574</v>
      </c>
      <c r="D219" s="26" t="s">
        <v>32</v>
      </c>
      <c r="E219" s="4" t="s">
        <v>556</v>
      </c>
      <c r="F219" s="62" t="s">
        <v>414</v>
      </c>
      <c r="G219" s="38" t="s">
        <v>252</v>
      </c>
      <c r="H219" s="38" t="s">
        <v>32</v>
      </c>
      <c r="I219" s="38" t="s">
        <v>214</v>
      </c>
      <c r="J219" s="38" t="s">
        <v>220</v>
      </c>
      <c r="K219" s="38" t="s">
        <v>224</v>
      </c>
      <c r="L219" s="38" t="s">
        <v>45</v>
      </c>
    </row>
    <row r="220" spans="1:12" ht="63">
      <c r="A220" s="107" t="s">
        <v>326</v>
      </c>
      <c r="B220" s="6">
        <v>215</v>
      </c>
      <c r="C220" s="8" t="s">
        <v>574</v>
      </c>
      <c r="D220" s="26" t="s">
        <v>32</v>
      </c>
      <c r="E220" s="4" t="s">
        <v>556</v>
      </c>
      <c r="F220" s="31" t="s">
        <v>415</v>
      </c>
      <c r="G220" s="38" t="s">
        <v>252</v>
      </c>
      <c r="H220" s="38" t="s">
        <v>32</v>
      </c>
      <c r="I220" s="38" t="s">
        <v>214</v>
      </c>
      <c r="J220" s="38" t="s">
        <v>220</v>
      </c>
      <c r="K220" s="38" t="s">
        <v>224</v>
      </c>
      <c r="L220" s="38" t="s">
        <v>45</v>
      </c>
    </row>
    <row r="221" spans="1:12" ht="63">
      <c r="A221" s="107" t="s">
        <v>326</v>
      </c>
      <c r="B221" s="6">
        <v>216</v>
      </c>
      <c r="C221" s="8" t="s">
        <v>574</v>
      </c>
      <c r="D221" s="26" t="s">
        <v>32</v>
      </c>
      <c r="E221" s="4" t="s">
        <v>556</v>
      </c>
      <c r="F221" s="62" t="s">
        <v>416</v>
      </c>
      <c r="G221" s="38" t="s">
        <v>252</v>
      </c>
      <c r="H221" s="38" t="s">
        <v>32</v>
      </c>
      <c r="I221" s="38" t="s">
        <v>531</v>
      </c>
      <c r="J221" s="38" t="s">
        <v>220</v>
      </c>
      <c r="K221" s="38" t="s">
        <v>75</v>
      </c>
      <c r="L221" s="38" t="s">
        <v>45</v>
      </c>
    </row>
    <row r="222" spans="1:12" ht="63">
      <c r="A222" s="107" t="s">
        <v>326</v>
      </c>
      <c r="B222" s="6">
        <v>217</v>
      </c>
      <c r="C222" s="8" t="s">
        <v>574</v>
      </c>
      <c r="D222" s="26" t="s">
        <v>32</v>
      </c>
      <c r="E222" s="4" t="s">
        <v>556</v>
      </c>
      <c r="F222" s="31" t="s">
        <v>417</v>
      </c>
      <c r="G222" s="38" t="s">
        <v>252</v>
      </c>
      <c r="H222" s="38" t="s">
        <v>32</v>
      </c>
      <c r="I222" s="38" t="s">
        <v>531</v>
      </c>
      <c r="J222" s="38" t="s">
        <v>220</v>
      </c>
      <c r="K222" s="38" t="s">
        <v>75</v>
      </c>
      <c r="L222" s="38" t="s">
        <v>45</v>
      </c>
    </row>
    <row r="223" spans="1:12" ht="63">
      <c r="A223" s="107" t="s">
        <v>326</v>
      </c>
      <c r="B223" s="6">
        <v>218</v>
      </c>
      <c r="C223" s="8" t="s">
        <v>574</v>
      </c>
      <c r="D223" s="54" t="s">
        <v>295</v>
      </c>
      <c r="E223" s="4" t="s">
        <v>556</v>
      </c>
      <c r="F223" s="55" t="s">
        <v>418</v>
      </c>
      <c r="G223" s="54" t="s">
        <v>252</v>
      </c>
      <c r="H223" s="54" t="s">
        <v>550</v>
      </c>
      <c r="I223" s="38" t="s">
        <v>531</v>
      </c>
      <c r="J223" s="38" t="s">
        <v>220</v>
      </c>
      <c r="K223" s="38" t="s">
        <v>224</v>
      </c>
      <c r="L223" s="38" t="s">
        <v>45</v>
      </c>
    </row>
    <row r="224" spans="1:12" ht="63">
      <c r="A224" s="107" t="s">
        <v>326</v>
      </c>
      <c r="B224" s="6">
        <v>219</v>
      </c>
      <c r="C224" s="8" t="s">
        <v>574</v>
      </c>
      <c r="D224" s="54" t="s">
        <v>295</v>
      </c>
      <c r="E224" s="4" t="s">
        <v>556</v>
      </c>
      <c r="F224" s="55" t="s">
        <v>419</v>
      </c>
      <c r="G224" s="54" t="s">
        <v>252</v>
      </c>
      <c r="H224" s="54" t="s">
        <v>550</v>
      </c>
      <c r="I224" s="38" t="s">
        <v>531</v>
      </c>
      <c r="J224" s="38" t="s">
        <v>220</v>
      </c>
      <c r="K224" s="38" t="s">
        <v>224</v>
      </c>
      <c r="L224" s="38" t="s">
        <v>45</v>
      </c>
    </row>
    <row r="225" spans="1:12" ht="63">
      <c r="A225" s="107" t="s">
        <v>326</v>
      </c>
      <c r="B225" s="6">
        <v>220</v>
      </c>
      <c r="C225" s="8" t="s">
        <v>574</v>
      </c>
      <c r="D225" s="26" t="s">
        <v>32</v>
      </c>
      <c r="E225" s="4" t="s">
        <v>556</v>
      </c>
      <c r="F225" s="62" t="s">
        <v>420</v>
      </c>
      <c r="G225" s="38" t="s">
        <v>222</v>
      </c>
      <c r="H225" s="38" t="s">
        <v>32</v>
      </c>
      <c r="I225" s="38" t="s">
        <v>531</v>
      </c>
      <c r="J225" s="38" t="s">
        <v>220</v>
      </c>
      <c r="K225" s="38" t="s">
        <v>75</v>
      </c>
      <c r="L225" s="38" t="s">
        <v>45</v>
      </c>
    </row>
    <row r="226" spans="1:12" ht="63">
      <c r="A226" s="107" t="s">
        <v>326</v>
      </c>
      <c r="B226" s="6">
        <v>221</v>
      </c>
      <c r="C226" s="8" t="s">
        <v>574</v>
      </c>
      <c r="D226" s="26" t="s">
        <v>32</v>
      </c>
      <c r="E226" s="4" t="s">
        <v>556</v>
      </c>
      <c r="F226" s="31" t="s">
        <v>421</v>
      </c>
      <c r="G226" s="38" t="s">
        <v>222</v>
      </c>
      <c r="H226" s="38" t="s">
        <v>32</v>
      </c>
      <c r="I226" s="38" t="s">
        <v>531</v>
      </c>
      <c r="J226" s="38" t="s">
        <v>220</v>
      </c>
      <c r="K226" s="38" t="s">
        <v>75</v>
      </c>
      <c r="L226" s="38" t="s">
        <v>45</v>
      </c>
    </row>
    <row r="227" spans="1:12" ht="63">
      <c r="A227" s="107" t="s">
        <v>326</v>
      </c>
      <c r="B227" s="6">
        <v>222</v>
      </c>
      <c r="C227" s="8" t="s">
        <v>574</v>
      </c>
      <c r="D227" s="26" t="s">
        <v>32</v>
      </c>
      <c r="E227" s="4" t="s">
        <v>556</v>
      </c>
      <c r="F227" s="62" t="s">
        <v>422</v>
      </c>
      <c r="G227" s="38" t="s">
        <v>222</v>
      </c>
      <c r="H227" s="38" t="s">
        <v>32</v>
      </c>
      <c r="I227" s="38" t="s">
        <v>531</v>
      </c>
      <c r="J227" s="38" t="s">
        <v>220</v>
      </c>
      <c r="K227" s="38" t="s">
        <v>75</v>
      </c>
      <c r="L227" s="38" t="s">
        <v>45</v>
      </c>
    </row>
    <row r="228" spans="1:12" ht="63">
      <c r="A228" s="107" t="s">
        <v>326</v>
      </c>
      <c r="B228" s="6">
        <v>223</v>
      </c>
      <c r="C228" s="8" t="s">
        <v>574</v>
      </c>
      <c r="D228" s="26" t="s">
        <v>32</v>
      </c>
      <c r="E228" s="4" t="s">
        <v>556</v>
      </c>
      <c r="F228" s="62" t="s">
        <v>423</v>
      </c>
      <c r="G228" s="38" t="s">
        <v>222</v>
      </c>
      <c r="H228" s="38" t="s">
        <v>32</v>
      </c>
      <c r="I228" s="38" t="s">
        <v>531</v>
      </c>
      <c r="J228" s="38" t="s">
        <v>220</v>
      </c>
      <c r="K228" s="38" t="s">
        <v>216</v>
      </c>
      <c r="L228" s="38" t="s">
        <v>217</v>
      </c>
    </row>
    <row r="229" spans="1:12" ht="78.75">
      <c r="A229" s="107" t="s">
        <v>424</v>
      </c>
      <c r="B229" s="6">
        <v>224</v>
      </c>
      <c r="C229" s="8" t="s">
        <v>576</v>
      </c>
      <c r="D229" s="26" t="s">
        <v>32</v>
      </c>
      <c r="E229" s="4" t="s">
        <v>556</v>
      </c>
      <c r="F229" s="31" t="s">
        <v>425</v>
      </c>
      <c r="G229" s="96" t="s">
        <v>552</v>
      </c>
      <c r="H229" s="38" t="s">
        <v>32</v>
      </c>
      <c r="I229" s="38" t="s">
        <v>551</v>
      </c>
      <c r="J229" s="38" t="s">
        <v>109</v>
      </c>
      <c r="K229" s="38" t="s">
        <v>224</v>
      </c>
      <c r="L229" s="38" t="s">
        <v>45</v>
      </c>
    </row>
    <row r="230" spans="1:12" ht="78.75">
      <c r="A230" s="107" t="s">
        <v>424</v>
      </c>
      <c r="B230" s="6">
        <v>225</v>
      </c>
      <c r="C230" s="8" t="s">
        <v>576</v>
      </c>
      <c r="D230" s="26" t="s">
        <v>32</v>
      </c>
      <c r="E230" s="4" t="s">
        <v>556</v>
      </c>
      <c r="F230" s="8" t="s">
        <v>566</v>
      </c>
      <c r="G230" s="96" t="s">
        <v>552</v>
      </c>
      <c r="H230" s="38" t="s">
        <v>32</v>
      </c>
      <c r="I230" s="38" t="s">
        <v>551</v>
      </c>
      <c r="J230" s="96" t="s">
        <v>553</v>
      </c>
      <c r="K230" s="38" t="s">
        <v>224</v>
      </c>
      <c r="L230" s="38" t="s">
        <v>45</v>
      </c>
    </row>
    <row r="231" spans="1:12" ht="78.75">
      <c r="A231" s="107" t="s">
        <v>424</v>
      </c>
      <c r="B231" s="6">
        <v>226</v>
      </c>
      <c r="C231" s="8" t="s">
        <v>576</v>
      </c>
      <c r="D231" s="26" t="s">
        <v>32</v>
      </c>
      <c r="E231" s="4" t="s">
        <v>556</v>
      </c>
      <c r="F231" s="31" t="s">
        <v>426</v>
      </c>
      <c r="G231" s="96" t="s">
        <v>552</v>
      </c>
      <c r="H231" s="38" t="s">
        <v>32</v>
      </c>
      <c r="I231" s="38" t="s">
        <v>551</v>
      </c>
      <c r="J231" s="96" t="s">
        <v>553</v>
      </c>
      <c r="K231" s="38" t="s">
        <v>224</v>
      </c>
      <c r="L231" s="38" t="s">
        <v>45</v>
      </c>
    </row>
    <row r="232" spans="1:12" ht="78.75">
      <c r="A232" s="107" t="s">
        <v>424</v>
      </c>
      <c r="B232" s="6">
        <v>227</v>
      </c>
      <c r="C232" s="8" t="s">
        <v>576</v>
      </c>
      <c r="D232" s="26" t="s">
        <v>32</v>
      </c>
      <c r="E232" s="4" t="s">
        <v>556</v>
      </c>
      <c r="F232" s="8" t="s">
        <v>567</v>
      </c>
      <c r="G232" s="96" t="s">
        <v>552</v>
      </c>
      <c r="H232" s="38" t="s">
        <v>32</v>
      </c>
      <c r="I232" s="38" t="s">
        <v>551</v>
      </c>
      <c r="J232" s="96" t="s">
        <v>554</v>
      </c>
      <c r="K232" s="38" t="s">
        <v>224</v>
      </c>
      <c r="L232" s="38" t="s">
        <v>45</v>
      </c>
    </row>
    <row r="233" spans="1:12" ht="78.75">
      <c r="A233" s="107" t="s">
        <v>424</v>
      </c>
      <c r="B233" s="6">
        <v>228</v>
      </c>
      <c r="C233" s="8" t="s">
        <v>576</v>
      </c>
      <c r="D233" s="26" t="s">
        <v>32</v>
      </c>
      <c r="E233" s="4" t="s">
        <v>556</v>
      </c>
      <c r="F233" s="31" t="s">
        <v>427</v>
      </c>
      <c r="G233" s="96" t="s">
        <v>552</v>
      </c>
      <c r="H233" s="38" t="s">
        <v>32</v>
      </c>
      <c r="I233" s="38" t="s">
        <v>551</v>
      </c>
      <c r="J233" s="96" t="s">
        <v>554</v>
      </c>
      <c r="K233" s="38" t="s">
        <v>224</v>
      </c>
      <c r="L233" s="38" t="s">
        <v>45</v>
      </c>
    </row>
    <row r="234" spans="1:12" ht="78.75">
      <c r="A234" s="107" t="s">
        <v>424</v>
      </c>
      <c r="B234" s="6">
        <v>229</v>
      </c>
      <c r="C234" s="8" t="s">
        <v>576</v>
      </c>
      <c r="D234" s="26" t="s">
        <v>32</v>
      </c>
      <c r="E234" s="4" t="s">
        <v>556</v>
      </c>
      <c r="F234" s="31" t="s">
        <v>428</v>
      </c>
      <c r="G234" s="96" t="s">
        <v>552</v>
      </c>
      <c r="H234" s="38" t="s">
        <v>32</v>
      </c>
      <c r="I234" s="38" t="s">
        <v>551</v>
      </c>
      <c r="J234" s="96" t="s">
        <v>554</v>
      </c>
      <c r="K234" s="38" t="s">
        <v>224</v>
      </c>
      <c r="L234" s="38" t="s">
        <v>45</v>
      </c>
    </row>
    <row r="235" spans="1:12" ht="78.75">
      <c r="A235" s="107" t="s">
        <v>424</v>
      </c>
      <c r="B235" s="6">
        <v>230</v>
      </c>
      <c r="C235" s="8" t="s">
        <v>576</v>
      </c>
      <c r="D235" s="26" t="s">
        <v>32</v>
      </c>
      <c r="E235" s="4" t="s">
        <v>556</v>
      </c>
      <c r="F235" s="31" t="s">
        <v>429</v>
      </c>
      <c r="G235" s="96" t="s">
        <v>552</v>
      </c>
      <c r="H235" s="38" t="s">
        <v>32</v>
      </c>
      <c r="I235" s="38" t="s">
        <v>551</v>
      </c>
      <c r="J235" s="96" t="s">
        <v>554</v>
      </c>
      <c r="K235" s="38" t="s">
        <v>224</v>
      </c>
      <c r="L235" s="38" t="s">
        <v>45</v>
      </c>
    </row>
    <row r="236" spans="1:12" ht="78.75">
      <c r="A236" s="107" t="s">
        <v>424</v>
      </c>
      <c r="B236" s="6">
        <v>231</v>
      </c>
      <c r="C236" s="8" t="s">
        <v>576</v>
      </c>
      <c r="D236" s="26" t="s">
        <v>32</v>
      </c>
      <c r="E236" s="4" t="s">
        <v>556</v>
      </c>
      <c r="F236" s="31" t="s">
        <v>568</v>
      </c>
      <c r="G236" s="96" t="s">
        <v>552</v>
      </c>
      <c r="H236" s="38" t="s">
        <v>32</v>
      </c>
      <c r="I236" s="38" t="s">
        <v>551</v>
      </c>
      <c r="J236" s="108" t="s">
        <v>554</v>
      </c>
      <c r="K236" s="38" t="s">
        <v>224</v>
      </c>
      <c r="L236" s="38" t="s">
        <v>45</v>
      </c>
    </row>
    <row r="237" spans="1:12" ht="78.75">
      <c r="A237" s="107" t="s">
        <v>424</v>
      </c>
      <c r="B237" s="6">
        <v>232</v>
      </c>
      <c r="C237" s="8" t="s">
        <v>576</v>
      </c>
      <c r="D237" s="26" t="s">
        <v>32</v>
      </c>
      <c r="E237" s="4" t="s">
        <v>556</v>
      </c>
      <c r="F237" s="31" t="s">
        <v>430</v>
      </c>
      <c r="G237" s="96" t="s">
        <v>552</v>
      </c>
      <c r="H237" s="38" t="s">
        <v>32</v>
      </c>
      <c r="I237" s="38" t="s">
        <v>551</v>
      </c>
      <c r="J237" s="96" t="s">
        <v>554</v>
      </c>
      <c r="K237" s="38" t="s">
        <v>224</v>
      </c>
      <c r="L237" s="38" t="s">
        <v>45</v>
      </c>
    </row>
    <row r="238" spans="1:12" ht="63">
      <c r="A238" s="107" t="s">
        <v>326</v>
      </c>
      <c r="B238" s="6">
        <v>233</v>
      </c>
      <c r="C238" s="8" t="s">
        <v>574</v>
      </c>
      <c r="D238" s="29" t="s">
        <v>31</v>
      </c>
      <c r="E238" s="4" t="s">
        <v>556</v>
      </c>
      <c r="F238" s="30" t="s">
        <v>324</v>
      </c>
      <c r="G238" s="40" t="s">
        <v>319</v>
      </c>
      <c r="H238" s="40" t="s">
        <v>31</v>
      </c>
      <c r="I238" s="38" t="s">
        <v>214</v>
      </c>
      <c r="J238" s="38" t="s">
        <v>74</v>
      </c>
      <c r="K238" s="26" t="s">
        <v>325</v>
      </c>
      <c r="L238" s="38">
        <v>2022</v>
      </c>
    </row>
    <row r="239" spans="1:12" ht="63">
      <c r="A239" s="107" t="s">
        <v>270</v>
      </c>
      <c r="B239" s="6">
        <v>234</v>
      </c>
      <c r="C239" s="31" t="s">
        <v>267</v>
      </c>
      <c r="D239" s="20" t="s">
        <v>32</v>
      </c>
      <c r="E239" s="4" t="s">
        <v>556</v>
      </c>
      <c r="F239" s="8" t="s">
        <v>268</v>
      </c>
      <c r="G239" s="38" t="s">
        <v>252</v>
      </c>
      <c r="H239" s="26" t="s">
        <v>32</v>
      </c>
      <c r="I239" s="38" t="s">
        <v>530</v>
      </c>
      <c r="J239" s="38" t="s">
        <v>269</v>
      </c>
      <c r="K239" s="38" t="s">
        <v>224</v>
      </c>
      <c r="L239" s="22" t="s">
        <v>45</v>
      </c>
    </row>
  </sheetData>
  <autoFilter ref="A5:L239" xr:uid="{F31736C0-0D6A-4D5C-A3B3-88A5DB5469F2}"/>
  <mergeCells count="13">
    <mergeCell ref="I4:I5"/>
    <mergeCell ref="J4:J5"/>
    <mergeCell ref="K4:K5"/>
    <mergeCell ref="L4:L5"/>
    <mergeCell ref="A1:L1"/>
    <mergeCell ref="A4:A5"/>
    <mergeCell ref="B4:B5"/>
    <mergeCell ref="C4:C5"/>
    <mergeCell ref="D4:D5"/>
    <mergeCell ref="E4:E5"/>
    <mergeCell ref="F4:F5"/>
    <mergeCell ref="G4:G5"/>
    <mergeCell ref="H4:H5"/>
  </mergeCells>
  <conditionalFormatting sqref="F131:G132 G128">
    <cfRule type="duplicateValues" dxfId="2" priority="2"/>
  </conditionalFormatting>
  <conditionalFormatting sqref="G80 F77:G78">
    <cfRule type="duplicateValues" dxfId="1" priority="3"/>
  </conditionalFormatting>
  <conditionalFormatting sqref="H12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 of Indicator List</vt:lpstr>
      <vt:lpstr>High Priority Gender Indicators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Safaath Ahmed</dc:creator>
  <cp:lastModifiedBy>Ashiyath Shazna</cp:lastModifiedBy>
  <dcterms:created xsi:type="dcterms:W3CDTF">2024-09-18T18:25:00Z</dcterms:created>
  <dcterms:modified xsi:type="dcterms:W3CDTF">2026-02-16T05:33:58Z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96E3FA663DDD482AB90606020F64FDEC_12</vt:lpwstr>
  </property>
  <property fmtid="{D5CDD505-2E9C-101B-9397-08002B2CF9AE}" pid="3" name="KSOProductBuildVer">
    <vt:lpwstr>1033-12.2.0.18283</vt:lpwstr>
  </property>
</Properties>
</file>