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laila_lap\D drive\updated HIES newdata- 4Aug\new data\tabulation\"/>
    </mc:Choice>
  </mc:AlternateContent>
  <xr:revisionPtr revIDLastSave="0" documentId="13_ncr:1_{A7BD2D0C-EFF1-4296-8DA5-AA29A1801418}" xr6:coauthVersionLast="45" xr6:coauthVersionMax="45" xr10:uidLastSave="{00000000-0000-0000-0000-000000000000}"/>
  <bookViews>
    <workbookView xWindow="-110" yWindow="-110" windowWidth="19420" windowHeight="10420" tabRatio="854" activeTab="14" xr2:uid="{00000000-000D-0000-FFFF-FFFF00000000}"/>
  </bookViews>
  <sheets>
    <sheet name="EA1" sheetId="1" r:id="rId1"/>
    <sheet name="EA3" sheetId="13" r:id="rId2"/>
    <sheet name="EA4" sheetId="14" r:id="rId3"/>
    <sheet name="EA5" sheetId="4" r:id="rId4"/>
    <sheet name="EA6" sheetId="5" r:id="rId5"/>
    <sheet name="EA7" sheetId="6" r:id="rId6"/>
    <sheet name="EA8" sheetId="7" r:id="rId7"/>
    <sheet name="EA9" sheetId="8" r:id="rId8"/>
    <sheet name="EA10" sheetId="9" r:id="rId9"/>
    <sheet name="EA11" sheetId="10" r:id="rId10"/>
    <sheet name="EA12" sheetId="28" r:id="rId11"/>
    <sheet name="EA13" sheetId="23" r:id="rId12"/>
    <sheet name="EA14" sheetId="27" r:id="rId13"/>
    <sheet name="EA15" sheetId="25" r:id="rId14"/>
    <sheet name="EA16" sheetId="26" r:id="rId15"/>
  </sheets>
  <externalReferences>
    <externalReference r:id="rId16"/>
    <externalReference r:id="rId17"/>
  </externalReferences>
  <definedNames>
    <definedName name="asstRelAbrd" localSheetId="10">#REF!</definedName>
    <definedName name="asstRelAbrd" localSheetId="13">#REF!</definedName>
    <definedName name="asstRelAbrd">#REF!</definedName>
    <definedName name="asstRelMld" localSheetId="10">#REF!</definedName>
    <definedName name="asstRelMld" localSheetId="13">#REF!</definedName>
    <definedName name="asstRelMld">#REF!</definedName>
    <definedName name="bec" localSheetId="0">#REF!</definedName>
    <definedName name="bec" localSheetId="10">#REF!</definedName>
    <definedName name="bec" localSheetId="13">#REF!</definedName>
    <definedName name="bec">#REF!</definedName>
    <definedName name="COICOP2Exp" localSheetId="10">#REF!</definedName>
    <definedName name="COICOP2Exp" localSheetId="13">#REF!</definedName>
    <definedName name="COICOP2Exp">#REF!</definedName>
    <definedName name="ctry">'[1]CTRY monthly'!$B$100:$N$115</definedName>
    <definedName name="empIdentity" localSheetId="10">#REF!</definedName>
    <definedName name="empIdentity" localSheetId="13">#REF!</definedName>
    <definedName name="empIdentity">#REF!</definedName>
    <definedName name="employed" localSheetId="10">#REF!</definedName>
    <definedName name="employed" localSheetId="13">#REF!</definedName>
    <definedName name="employed">#REF!</definedName>
    <definedName name="Exp" localSheetId="10">#REF!</definedName>
    <definedName name="Exp" localSheetId="13">#REF!</definedName>
    <definedName name="Exp">#REF!</definedName>
    <definedName name="formID" localSheetId="10">#REF!</definedName>
    <definedName name="formID" localSheetId="13">#REF!</definedName>
    <definedName name="formID">#REF!</definedName>
    <definedName name="h" localSheetId="0">#REF!</definedName>
    <definedName name="h" localSheetId="10">#REF!</definedName>
    <definedName name="h" localSheetId="13">#REF!</definedName>
    <definedName name="h">#REF!</definedName>
    <definedName name="HH" localSheetId="10">#REF!</definedName>
    <definedName name="HH" localSheetId="13">#REF!</definedName>
    <definedName name="HH">#REF!</definedName>
    <definedName name="HHSizeExp" localSheetId="10">#REF!</definedName>
    <definedName name="HHSizeExp" localSheetId="13">#REF!</definedName>
    <definedName name="HHSizeExp">#REF!</definedName>
    <definedName name="Income" localSheetId="10">#REF!</definedName>
    <definedName name="Income" localSheetId="13">#REF!</definedName>
    <definedName name="Income">#REF!</definedName>
    <definedName name="ISCO" localSheetId="10">#REF!</definedName>
    <definedName name="ISCO" localSheetId="13">#REF!</definedName>
    <definedName name="ISCO">#REF!</definedName>
    <definedName name="ISIC" localSheetId="10">#REF!</definedName>
    <definedName name="ISIC" localSheetId="13">#REF!</definedName>
    <definedName name="ISIC">#REF!</definedName>
    <definedName name="itemDesc" localSheetId="10">#REF!</definedName>
    <definedName name="itemDesc" localSheetId="13">#REF!</definedName>
    <definedName name="itemDesc">#REF!</definedName>
    <definedName name="itemOldYN" localSheetId="10">#REF!</definedName>
    <definedName name="itemOldYN" localSheetId="13">#REF!</definedName>
    <definedName name="itemOldYN">#REF!</definedName>
    <definedName name="moomina" localSheetId="0">#REF!</definedName>
    <definedName name="moomina" localSheetId="10">#REF!</definedName>
    <definedName name="moomina" localSheetId="13">#REF!</definedName>
    <definedName name="moomina">#REF!</definedName>
    <definedName name="numservants" localSheetId="10">#REF!</definedName>
    <definedName name="numservants" localSheetId="13">#REF!</definedName>
    <definedName name="numservants">#REF!</definedName>
    <definedName name="per_capita_Exp" localSheetId="10">#REF!</definedName>
    <definedName name="per_capita_Exp" localSheetId="13">#REF!</definedName>
    <definedName name="per_capita_Exp">#REF!</definedName>
    <definedName name="Per_capita_Exp_Group" localSheetId="10">#REF!</definedName>
    <definedName name="Per_capita_Exp_Group" localSheetId="13">#REF!</definedName>
    <definedName name="Per_capita_Exp_Group">#REF!</definedName>
    <definedName name="per_capita_income" localSheetId="10">#REF!</definedName>
    <definedName name="per_capita_income" localSheetId="13">#REF!</definedName>
    <definedName name="per_capita_income">#REF!</definedName>
    <definedName name="Per_capita_income_Group" localSheetId="10">#REF!</definedName>
    <definedName name="Per_capita_income_Group" localSheetId="13">#REF!</definedName>
    <definedName name="Per_capita_income_Group">#REF!</definedName>
    <definedName name="perCapitaExp" localSheetId="10">#REF!</definedName>
    <definedName name="perCapitaExp" localSheetId="13">#REF!</definedName>
    <definedName name="perCapitaExp">#REF!</definedName>
    <definedName name="perCapitaIncome" localSheetId="10">#REF!</definedName>
    <definedName name="perCapitaIncome" localSheetId="13">#REF!</definedName>
    <definedName name="perCapitaIncome">#REF!</definedName>
    <definedName name="pop" localSheetId="10">#REF!</definedName>
    <definedName name="pop" localSheetId="13">#REF!</definedName>
    <definedName name="pop">#REF!</definedName>
    <definedName name="Print_Area_MI" localSheetId="0">#REF!</definedName>
    <definedName name="Print_Area_MI" localSheetId="10">#REF!</definedName>
    <definedName name="Print_Area_MI" localSheetId="13">#REF!</definedName>
    <definedName name="Print_Area_MI">#REF!</definedName>
    <definedName name="prmEmpStatus" localSheetId="10">#REF!</definedName>
    <definedName name="prmEmpStatus" localSheetId="13">#REF!</definedName>
    <definedName name="prmEmpStatus">#REF!</definedName>
    <definedName name="profit" localSheetId="10">#REF!</definedName>
    <definedName name="profit" localSheetId="13">#REF!</definedName>
    <definedName name="profit">#REF!</definedName>
    <definedName name="prov" localSheetId="10">#REF!</definedName>
    <definedName name="prov" localSheetId="13">#REF!</definedName>
    <definedName name="prov">#REF!</definedName>
    <definedName name="province" localSheetId="10">#REF!</definedName>
    <definedName name="province" localSheetId="13">#REF!</definedName>
    <definedName name="province">#REF!</definedName>
    <definedName name="ProvinceExp" localSheetId="10">#REF!</definedName>
    <definedName name="ProvinceExp" localSheetId="13">#REF!</definedName>
    <definedName name="ProvinceExp">#REF!</definedName>
    <definedName name="ProvinceInvestment" localSheetId="10">#REF!</definedName>
    <definedName name="ProvinceInvestment" localSheetId="13">#REF!</definedName>
    <definedName name="ProvinceInvestment">#REF!</definedName>
    <definedName name="Quintile" localSheetId="10">#REF!</definedName>
    <definedName name="Quintile" localSheetId="13">#REF!</definedName>
    <definedName name="Quintile">#REF!</definedName>
    <definedName name="ReportedHHExp" localSheetId="10">#REF!</definedName>
    <definedName name="ReportedHHExp" localSheetId="13">#REF!</definedName>
    <definedName name="ReportedHHExp">#REF!</definedName>
    <definedName name="ReportedHHForm2" localSheetId="10">#REF!</definedName>
    <definedName name="ReportedHHForm2" localSheetId="13">#REF!</definedName>
    <definedName name="ReportedHHForm2">#REF!</definedName>
    <definedName name="ReportedHHForm4" localSheetId="10">#REF!</definedName>
    <definedName name="ReportedHHForm4" localSheetId="13">#REF!</definedName>
    <definedName name="ReportedHHForm4">#REF!</definedName>
    <definedName name="RExp" localSheetId="10">#REF!</definedName>
    <definedName name="RExp" localSheetId="13">#REF!</definedName>
    <definedName name="RExp">#REF!</definedName>
    <definedName name="RIncme" localSheetId="10">#REF!</definedName>
    <definedName name="RIncme" localSheetId="13">#REF!</definedName>
    <definedName name="RIncme">#REF!</definedName>
    <definedName name="RIncome" localSheetId="10">#REF!</definedName>
    <definedName name="RIncome" localSheetId="13">#REF!</definedName>
    <definedName name="RIncome">#REF!</definedName>
    <definedName name="RmonthlyCostExp" localSheetId="10">#REF!</definedName>
    <definedName name="RmonthlyCostExp" localSheetId="13">#REF!</definedName>
    <definedName name="RmonthlyCostExp">#REF!</definedName>
    <definedName name="RNumitemsOld" localSheetId="10">#REF!</definedName>
    <definedName name="RNumitemsOld" localSheetId="13">#REF!</definedName>
    <definedName name="RNumitemsOld">#REF!</definedName>
    <definedName name="Rpno" localSheetId="10">#REF!</definedName>
    <definedName name="Rpno" localSheetId="13">#REF!</definedName>
    <definedName name="Rpno">#REF!</definedName>
    <definedName name="Rpno." localSheetId="10">#REF!</definedName>
    <definedName name="Rpno." localSheetId="13">#REF!</definedName>
    <definedName name="Rpno.">#REF!</definedName>
    <definedName name="Rprofit" localSheetId="10">#REF!</definedName>
    <definedName name="Rprofit" localSheetId="13">#REF!</definedName>
    <definedName name="Rprofit">#REF!</definedName>
    <definedName name="RservantSalary" localSheetId="10">#REF!</definedName>
    <definedName name="RservantSalary" localSheetId="13">#REF!</definedName>
    <definedName name="RservantSalary">#REF!</definedName>
    <definedName name="Rtotal16" localSheetId="10">#REF!</definedName>
    <definedName name="Rtotal16" localSheetId="13">#REF!</definedName>
    <definedName name="Rtotal16">#REF!</definedName>
    <definedName name="Rtotal17" localSheetId="10">#REF!</definedName>
    <definedName name="Rtotal17" localSheetId="13">#REF!</definedName>
    <definedName name="Rtotal17">#REF!</definedName>
    <definedName name="Rtotal18" localSheetId="10">#REF!</definedName>
    <definedName name="Rtotal18" localSheetId="13">#REF!</definedName>
    <definedName name="Rtotal18">#REF!</definedName>
    <definedName name="Rtotal19" localSheetId="10">#REF!</definedName>
    <definedName name="Rtotal19" localSheetId="13">#REF!</definedName>
    <definedName name="Rtotal19">#REF!</definedName>
    <definedName name="sex" localSheetId="10">#REF!</definedName>
    <definedName name="sex" localSheetId="13">#REF!</definedName>
    <definedName name="sex">#REF!</definedName>
    <definedName name="total" localSheetId="0">'[2]4'!#REF!</definedName>
    <definedName name="total" localSheetId="10">'[2]4'!#REF!</definedName>
    <definedName name="total" localSheetId="13">'[2]4'!#REF!</definedName>
    <definedName name="total">'[2]4'!#REF!</definedName>
    <definedName name="total16" localSheetId="10">#REF!</definedName>
    <definedName name="total16" localSheetId="13">#REF!</definedName>
    <definedName name="total16">#REF!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5" i="6" l="1"/>
  <c r="K17" i="6"/>
  <c r="B8" i="14" l="1"/>
  <c r="B9" i="14"/>
  <c r="B10" i="14"/>
  <c r="B11" i="14"/>
  <c r="B12" i="14"/>
  <c r="B13" i="14"/>
  <c r="B14" i="14"/>
  <c r="B15" i="14"/>
  <c r="B16" i="14"/>
  <c r="B17" i="14"/>
  <c r="B18" i="14"/>
  <c r="C19" i="14"/>
  <c r="D19" i="14"/>
  <c r="E19" i="14"/>
  <c r="F19" i="14"/>
  <c r="G19" i="14"/>
  <c r="H19" i="14"/>
  <c r="I19" i="14"/>
  <c r="J19" i="14"/>
  <c r="K19" i="14"/>
  <c r="L19" i="14"/>
  <c r="M19" i="14"/>
  <c r="N19" i="14"/>
  <c r="O19" i="14"/>
  <c r="P19" i="14"/>
  <c r="Q19" i="14"/>
  <c r="R19" i="14"/>
  <c r="B21" i="14"/>
  <c r="B22" i="14"/>
  <c r="B23" i="14"/>
  <c r="B24" i="14"/>
  <c r="B25" i="14"/>
  <c r="B26" i="14"/>
  <c r="B27" i="14"/>
  <c r="B28" i="14"/>
  <c r="B29" i="14"/>
  <c r="B30" i="14"/>
  <c r="B31" i="14"/>
  <c r="C32" i="14"/>
  <c r="D32" i="14"/>
  <c r="E32" i="14"/>
  <c r="F32" i="14"/>
  <c r="G32" i="14"/>
  <c r="H32" i="14"/>
  <c r="I32" i="14"/>
  <c r="J32" i="14"/>
  <c r="K32" i="14"/>
  <c r="L32" i="14"/>
  <c r="M32" i="14"/>
  <c r="N32" i="14"/>
  <c r="O32" i="14"/>
  <c r="P32" i="14"/>
  <c r="Q32" i="14"/>
  <c r="R32" i="14"/>
  <c r="B34" i="14"/>
  <c r="B35" i="14"/>
  <c r="B36" i="14"/>
  <c r="B37" i="14"/>
  <c r="B38" i="14"/>
  <c r="B39" i="14"/>
  <c r="B40" i="14"/>
  <c r="B41" i="14"/>
  <c r="B42" i="14"/>
  <c r="B43" i="14"/>
  <c r="B44" i="14"/>
  <c r="C45" i="14"/>
  <c r="D45" i="14"/>
  <c r="E45" i="14"/>
  <c r="F45" i="14"/>
  <c r="G45" i="14"/>
  <c r="H45" i="14"/>
  <c r="I45" i="14"/>
  <c r="J45" i="14"/>
  <c r="K45" i="14"/>
  <c r="L45" i="14"/>
  <c r="M45" i="14"/>
  <c r="N45" i="14"/>
  <c r="O45" i="14"/>
  <c r="P45" i="14"/>
  <c r="Q45" i="14"/>
  <c r="R45" i="14"/>
  <c r="B52" i="14"/>
  <c r="B53" i="14"/>
  <c r="B54" i="14"/>
  <c r="B55" i="14"/>
  <c r="B56" i="14"/>
  <c r="B57" i="14"/>
  <c r="B58" i="14"/>
  <c r="B59" i="14"/>
  <c r="B60" i="14"/>
  <c r="B61" i="14"/>
  <c r="B62" i="14"/>
  <c r="C63" i="14"/>
  <c r="D63" i="14"/>
  <c r="E63" i="14"/>
  <c r="F63" i="14"/>
  <c r="G63" i="14"/>
  <c r="H63" i="14"/>
  <c r="I63" i="14"/>
  <c r="J63" i="14"/>
  <c r="K63" i="14"/>
  <c r="L63" i="14"/>
  <c r="M63" i="14"/>
  <c r="N63" i="14"/>
  <c r="O63" i="14"/>
  <c r="P63" i="14"/>
  <c r="Q63" i="14"/>
  <c r="R63" i="14"/>
  <c r="B65" i="14"/>
  <c r="B66" i="14"/>
  <c r="B67" i="14"/>
  <c r="B68" i="14"/>
  <c r="B69" i="14"/>
  <c r="B70" i="14"/>
  <c r="B71" i="14"/>
  <c r="B72" i="14"/>
  <c r="B73" i="14"/>
  <c r="B74" i="14"/>
  <c r="B75" i="14"/>
  <c r="C76" i="14"/>
  <c r="D76" i="14"/>
  <c r="E76" i="14"/>
  <c r="F76" i="14"/>
  <c r="G76" i="14"/>
  <c r="H76" i="14"/>
  <c r="I76" i="14"/>
  <c r="J76" i="14"/>
  <c r="K76" i="14"/>
  <c r="L76" i="14"/>
  <c r="M76" i="14"/>
  <c r="N76" i="14"/>
  <c r="O76" i="14"/>
  <c r="P76" i="14"/>
  <c r="Q76" i="14"/>
  <c r="R76" i="14"/>
  <c r="B78" i="14"/>
  <c r="B79" i="14"/>
  <c r="B80" i="14"/>
  <c r="B81" i="14"/>
  <c r="B82" i="14"/>
  <c r="B83" i="14"/>
  <c r="B84" i="14"/>
  <c r="B85" i="14"/>
  <c r="B86" i="14"/>
  <c r="B87" i="14"/>
  <c r="B88" i="14"/>
  <c r="C89" i="14"/>
  <c r="D89" i="14"/>
  <c r="E89" i="14"/>
  <c r="F89" i="14"/>
  <c r="G89" i="14"/>
  <c r="H89" i="14"/>
  <c r="I89" i="14"/>
  <c r="J89" i="14"/>
  <c r="K89" i="14"/>
  <c r="L89" i="14"/>
  <c r="M89" i="14"/>
  <c r="N89" i="14"/>
  <c r="O89" i="14"/>
  <c r="P89" i="14"/>
  <c r="Q89" i="14"/>
  <c r="R89" i="14"/>
  <c r="B96" i="14"/>
  <c r="B97" i="14"/>
  <c r="B98" i="14"/>
  <c r="B99" i="14"/>
  <c r="B100" i="14"/>
  <c r="B101" i="14"/>
  <c r="B102" i="14"/>
  <c r="B103" i="14"/>
  <c r="B104" i="14"/>
  <c r="B105" i="14"/>
  <c r="B106" i="14"/>
  <c r="C107" i="14"/>
  <c r="D107" i="14"/>
  <c r="E107" i="14"/>
  <c r="F107" i="14"/>
  <c r="G107" i="14"/>
  <c r="H107" i="14"/>
  <c r="I107" i="14"/>
  <c r="J107" i="14"/>
  <c r="K107" i="14"/>
  <c r="L107" i="14"/>
  <c r="M107" i="14"/>
  <c r="N107" i="14"/>
  <c r="O107" i="14"/>
  <c r="P107" i="14"/>
  <c r="Q107" i="14"/>
  <c r="R107" i="14"/>
  <c r="B109" i="14"/>
  <c r="B110" i="14"/>
  <c r="B111" i="14"/>
  <c r="B112" i="14"/>
  <c r="B113" i="14"/>
  <c r="B114" i="14"/>
  <c r="B115" i="14"/>
  <c r="B116" i="14"/>
  <c r="B117" i="14"/>
  <c r="B118" i="14"/>
  <c r="B119" i="14"/>
  <c r="C120" i="14"/>
  <c r="D120" i="14"/>
  <c r="E120" i="14"/>
  <c r="F120" i="14"/>
  <c r="G120" i="14"/>
  <c r="H120" i="14"/>
  <c r="I120" i="14"/>
  <c r="J120" i="14"/>
  <c r="K120" i="14"/>
  <c r="L120" i="14"/>
  <c r="M120" i="14"/>
  <c r="N120" i="14"/>
  <c r="O120" i="14"/>
  <c r="P120" i="14"/>
  <c r="Q120" i="14"/>
  <c r="R120" i="14"/>
  <c r="B122" i="14"/>
  <c r="B123" i="14"/>
  <c r="B124" i="14"/>
  <c r="B125" i="14"/>
  <c r="B126" i="14"/>
  <c r="B127" i="14"/>
  <c r="B128" i="14"/>
  <c r="B129" i="14"/>
  <c r="B130" i="14"/>
  <c r="B131" i="14"/>
  <c r="B132" i="14"/>
  <c r="C133" i="14"/>
  <c r="D133" i="14"/>
  <c r="E133" i="14"/>
  <c r="F133" i="14"/>
  <c r="G133" i="14"/>
  <c r="H133" i="14"/>
  <c r="I133" i="14"/>
  <c r="J133" i="14"/>
  <c r="K133" i="14"/>
  <c r="L133" i="14"/>
  <c r="M133" i="14"/>
  <c r="N133" i="14"/>
  <c r="O133" i="14"/>
  <c r="P133" i="14"/>
  <c r="Q133" i="14"/>
  <c r="R133" i="14"/>
  <c r="C6" i="13"/>
  <c r="D6" i="13"/>
  <c r="F6" i="13"/>
  <c r="J6" i="13"/>
  <c r="C7" i="13"/>
  <c r="B7" i="13" s="1"/>
  <c r="D7" i="13"/>
  <c r="F7" i="13"/>
  <c r="I24" i="13" s="1"/>
  <c r="J7" i="13"/>
  <c r="C8" i="13"/>
  <c r="D8" i="13"/>
  <c r="F8" i="13"/>
  <c r="J8" i="13"/>
  <c r="C9" i="13"/>
  <c r="B9" i="13" s="1"/>
  <c r="D9" i="13"/>
  <c r="F9" i="13"/>
  <c r="J9" i="13"/>
  <c r="C10" i="13"/>
  <c r="D10" i="13"/>
  <c r="F10" i="13"/>
  <c r="I27" i="13" s="1"/>
  <c r="J10" i="13"/>
  <c r="B11" i="13"/>
  <c r="C11" i="13"/>
  <c r="D11" i="13"/>
  <c r="F11" i="13"/>
  <c r="I28" i="13" s="1"/>
  <c r="J11" i="13"/>
  <c r="C12" i="13"/>
  <c r="B12" i="13" s="1"/>
  <c r="E29" i="13" s="1"/>
  <c r="D12" i="13"/>
  <c r="F12" i="13"/>
  <c r="J12" i="13"/>
  <c r="M29" i="13" s="1"/>
  <c r="C13" i="13"/>
  <c r="D13" i="13"/>
  <c r="F13" i="13"/>
  <c r="J13" i="13"/>
  <c r="C14" i="13"/>
  <c r="D14" i="13"/>
  <c r="F14" i="13"/>
  <c r="I31" i="13" s="1"/>
  <c r="J14" i="13"/>
  <c r="M31" i="13" s="1"/>
  <c r="C15" i="13"/>
  <c r="B15" i="13" s="1"/>
  <c r="D15" i="13"/>
  <c r="F15" i="13"/>
  <c r="J15" i="13"/>
  <c r="C16" i="13"/>
  <c r="D16" i="13"/>
  <c r="F16" i="13"/>
  <c r="J16" i="13"/>
  <c r="M33" i="13" s="1"/>
  <c r="G17" i="13"/>
  <c r="G23" i="13" s="1"/>
  <c r="H17" i="13"/>
  <c r="H24" i="13" s="1"/>
  <c r="K17" i="13"/>
  <c r="L17" i="13"/>
  <c r="I23" i="13"/>
  <c r="K23" i="13"/>
  <c r="L23" i="13"/>
  <c r="M23" i="13"/>
  <c r="K24" i="13"/>
  <c r="L24" i="13"/>
  <c r="K25" i="13"/>
  <c r="L25" i="13"/>
  <c r="M25" i="13"/>
  <c r="I26" i="13"/>
  <c r="K26" i="13"/>
  <c r="L26" i="13"/>
  <c r="M26" i="13"/>
  <c r="K27" i="13"/>
  <c r="L27" i="13"/>
  <c r="M27" i="13"/>
  <c r="G28" i="13"/>
  <c r="K28" i="13"/>
  <c r="L28" i="13"/>
  <c r="K29" i="13"/>
  <c r="L29" i="13"/>
  <c r="H30" i="13"/>
  <c r="I30" i="13"/>
  <c r="K30" i="13"/>
  <c r="L30" i="13"/>
  <c r="M30" i="13"/>
  <c r="K31" i="13"/>
  <c r="G32" i="13"/>
  <c r="H32" i="13"/>
  <c r="I32" i="13"/>
  <c r="K32" i="13"/>
  <c r="L32" i="13"/>
  <c r="K33" i="13"/>
  <c r="G34" i="13"/>
  <c r="H34" i="13"/>
  <c r="K34" i="13"/>
  <c r="L34" i="13"/>
  <c r="B16" i="13" l="1"/>
  <c r="B120" i="14"/>
  <c r="B45" i="14"/>
  <c r="B76" i="14"/>
  <c r="B32" i="14"/>
  <c r="B107" i="14"/>
  <c r="B63" i="14"/>
  <c r="B133" i="14"/>
  <c r="B89" i="14"/>
  <c r="B19" i="14"/>
  <c r="J17" i="13"/>
  <c r="M34" i="13" s="1"/>
  <c r="L33" i="13"/>
  <c r="L31" i="13"/>
  <c r="G30" i="13"/>
  <c r="H28" i="13"/>
  <c r="B14" i="13"/>
  <c r="E31" i="13" s="1"/>
  <c r="G24" i="13"/>
  <c r="D17" i="13"/>
  <c r="D34" i="13" s="1"/>
  <c r="G26" i="13"/>
  <c r="B8" i="13"/>
  <c r="B6" i="13"/>
  <c r="E23" i="13" s="1"/>
  <c r="J33" i="13"/>
  <c r="J31" i="13"/>
  <c r="E26" i="13"/>
  <c r="E24" i="13"/>
  <c r="E33" i="13"/>
  <c r="J34" i="13"/>
  <c r="J27" i="13"/>
  <c r="J29" i="13"/>
  <c r="E32" i="13"/>
  <c r="E25" i="13"/>
  <c r="D24" i="13"/>
  <c r="D28" i="13"/>
  <c r="D32" i="13"/>
  <c r="D30" i="13"/>
  <c r="J24" i="13"/>
  <c r="B10" i="13"/>
  <c r="J23" i="13"/>
  <c r="F17" i="13"/>
  <c r="F28" i="13" s="1"/>
  <c r="B13" i="13"/>
  <c r="I33" i="13"/>
  <c r="M32" i="13"/>
  <c r="I29" i="13"/>
  <c r="M28" i="13"/>
  <c r="E28" i="13"/>
  <c r="I25" i="13"/>
  <c r="M24" i="13"/>
  <c r="H26" i="13"/>
  <c r="H31" i="13"/>
  <c r="H27" i="13"/>
  <c r="H23" i="13"/>
  <c r="G33" i="13"/>
  <c r="G31" i="13"/>
  <c r="G29" i="13"/>
  <c r="G27" i="13"/>
  <c r="G25" i="13"/>
  <c r="C24" i="13"/>
  <c r="C17" i="13"/>
  <c r="C30" i="13" s="1"/>
  <c r="H33" i="13"/>
  <c r="H29" i="13"/>
  <c r="H25" i="13"/>
  <c r="E6" i="6"/>
  <c r="E7" i="6"/>
  <c r="E8" i="6"/>
  <c r="E9" i="6"/>
  <c r="E10" i="6"/>
  <c r="E11" i="6"/>
  <c r="E12" i="6"/>
  <c r="E13" i="6"/>
  <c r="E14" i="6"/>
  <c r="E15" i="6"/>
  <c r="E16" i="6"/>
  <c r="E17" i="6"/>
  <c r="E18" i="6"/>
  <c r="E19" i="6"/>
  <c r="E20" i="6"/>
  <c r="E21" i="6"/>
  <c r="E22" i="6"/>
  <c r="E23" i="6"/>
  <c r="E24" i="6"/>
  <c r="E25" i="6"/>
  <c r="E26" i="6"/>
  <c r="E27" i="6"/>
  <c r="D33" i="13" l="1"/>
  <c r="D26" i="13"/>
  <c r="D27" i="13"/>
  <c r="D31" i="13"/>
  <c r="D29" i="13"/>
  <c r="J30" i="13"/>
  <c r="D23" i="13"/>
  <c r="J26" i="13"/>
  <c r="J28" i="13"/>
  <c r="D25" i="13"/>
  <c r="C32" i="13"/>
  <c r="J32" i="13"/>
  <c r="J25" i="13"/>
  <c r="B17" i="13"/>
  <c r="B30" i="13" s="1"/>
  <c r="F23" i="13"/>
  <c r="F27" i="13"/>
  <c r="F31" i="13"/>
  <c r="I34" i="13"/>
  <c r="F24" i="13"/>
  <c r="F26" i="13"/>
  <c r="F32" i="13"/>
  <c r="F34" i="13"/>
  <c r="F25" i="13"/>
  <c r="C29" i="13"/>
  <c r="C26" i="13"/>
  <c r="C28" i="13"/>
  <c r="C34" i="13"/>
  <c r="C23" i="13"/>
  <c r="C31" i="13"/>
  <c r="C33" i="13"/>
  <c r="C25" i="13"/>
  <c r="E27" i="13"/>
  <c r="C27" i="13"/>
  <c r="F29" i="13"/>
  <c r="E30" i="13"/>
  <c r="F30" i="13"/>
  <c r="F33" i="13"/>
  <c r="B27" i="13" l="1"/>
  <c r="B34" i="13"/>
  <c r="B31" i="13"/>
  <c r="B28" i="13"/>
  <c r="E34" i="13"/>
  <c r="B26" i="13"/>
  <c r="B25" i="13"/>
  <c r="B24" i="13"/>
  <c r="B32" i="13"/>
  <c r="B23" i="13"/>
  <c r="B33" i="13"/>
  <c r="B29" i="13"/>
  <c r="C6" i="10" l="1"/>
  <c r="C7" i="10"/>
  <c r="C8" i="10"/>
  <c r="C9" i="10"/>
  <c r="C10" i="10"/>
  <c r="C11" i="10"/>
  <c r="C12" i="10"/>
  <c r="C13" i="10"/>
  <c r="C14" i="10"/>
  <c r="C15" i="10"/>
  <c r="C16" i="10"/>
  <c r="C17" i="10"/>
  <c r="C18" i="10"/>
  <c r="C19" i="10"/>
  <c r="C20" i="10"/>
  <c r="C21" i="10"/>
  <c r="C22" i="10"/>
  <c r="C23" i="10"/>
  <c r="C24" i="10"/>
  <c r="C25" i="10"/>
  <c r="C26" i="10"/>
  <c r="I73" i="9"/>
  <c r="H73" i="9"/>
  <c r="G73" i="9"/>
  <c r="F73" i="9"/>
  <c r="E73" i="9"/>
  <c r="D73" i="9"/>
  <c r="C73" i="9"/>
  <c r="I66" i="9"/>
  <c r="H66" i="9"/>
  <c r="G66" i="9"/>
  <c r="F66" i="9"/>
  <c r="E66" i="9"/>
  <c r="D66" i="9"/>
  <c r="C66" i="9"/>
  <c r="I59" i="9"/>
  <c r="H59" i="9"/>
  <c r="G59" i="9"/>
  <c r="F59" i="9"/>
  <c r="E59" i="9"/>
  <c r="D59" i="9"/>
  <c r="C59" i="9"/>
  <c r="I47" i="9"/>
  <c r="H47" i="9"/>
  <c r="G47" i="9"/>
  <c r="F47" i="9"/>
  <c r="E47" i="9"/>
  <c r="D47" i="9"/>
  <c r="C47" i="9"/>
  <c r="I40" i="9"/>
  <c r="H40" i="9"/>
  <c r="G40" i="9"/>
  <c r="F40" i="9"/>
  <c r="E40" i="9"/>
  <c r="D40" i="9"/>
  <c r="C40" i="9"/>
  <c r="C33" i="9"/>
  <c r="D33" i="9"/>
  <c r="E33" i="9"/>
  <c r="F33" i="9"/>
  <c r="G33" i="9"/>
  <c r="H33" i="9"/>
  <c r="I33" i="9"/>
  <c r="B78" i="9"/>
  <c r="B77" i="9"/>
  <c r="B76" i="9"/>
  <c r="B75" i="9"/>
  <c r="B74" i="9"/>
  <c r="B71" i="9"/>
  <c r="B70" i="9"/>
  <c r="B69" i="9"/>
  <c r="B68" i="9"/>
  <c r="B67" i="9"/>
  <c r="B64" i="9"/>
  <c r="B63" i="9"/>
  <c r="B62" i="9"/>
  <c r="B61" i="9"/>
  <c r="B60" i="9"/>
  <c r="B59" i="9" s="1"/>
  <c r="B52" i="9"/>
  <c r="B51" i="9"/>
  <c r="B50" i="9"/>
  <c r="B49" i="9"/>
  <c r="B48" i="9"/>
  <c r="B45" i="9"/>
  <c r="B44" i="9"/>
  <c r="B43" i="9"/>
  <c r="B42" i="9"/>
  <c r="B41" i="9"/>
  <c r="B40" i="9" s="1"/>
  <c r="B38" i="9"/>
  <c r="B37" i="9"/>
  <c r="B36" i="9"/>
  <c r="B35" i="9"/>
  <c r="B34" i="9"/>
  <c r="C21" i="9"/>
  <c r="D21" i="9"/>
  <c r="E21" i="9"/>
  <c r="F21" i="9"/>
  <c r="G21" i="9"/>
  <c r="H21" i="9"/>
  <c r="I21" i="9"/>
  <c r="B23" i="9"/>
  <c r="B24" i="9"/>
  <c r="B25" i="9"/>
  <c r="B26" i="9"/>
  <c r="B22" i="9"/>
  <c r="B21" i="9" s="1"/>
  <c r="C14" i="9"/>
  <c r="D14" i="9"/>
  <c r="E14" i="9"/>
  <c r="F14" i="9"/>
  <c r="G14" i="9"/>
  <c r="H14" i="9"/>
  <c r="I14" i="9"/>
  <c r="B16" i="9"/>
  <c r="B17" i="9"/>
  <c r="B18" i="9"/>
  <c r="B19" i="9"/>
  <c r="B15" i="9"/>
  <c r="B14" i="9" s="1"/>
  <c r="C7" i="9"/>
  <c r="D7" i="9"/>
  <c r="E7" i="9"/>
  <c r="F7" i="9"/>
  <c r="G7" i="9"/>
  <c r="H7" i="9"/>
  <c r="I7" i="9"/>
  <c r="B9" i="9"/>
  <c r="B7" i="9" s="1"/>
  <c r="B10" i="9"/>
  <c r="B11" i="9"/>
  <c r="B12" i="9"/>
  <c r="B8" i="9"/>
  <c r="C187" i="8"/>
  <c r="D209" i="8"/>
  <c r="E209" i="8"/>
  <c r="F209" i="8"/>
  <c r="G209" i="8"/>
  <c r="H209" i="8"/>
  <c r="I209" i="8"/>
  <c r="C211" i="8"/>
  <c r="C212" i="8"/>
  <c r="C213" i="8"/>
  <c r="C214" i="8"/>
  <c r="C215" i="8"/>
  <c r="C216" i="8"/>
  <c r="C217" i="8"/>
  <c r="C218" i="8"/>
  <c r="C219" i="8"/>
  <c r="C220" i="8"/>
  <c r="C221" i="8"/>
  <c r="C222" i="8"/>
  <c r="C223" i="8"/>
  <c r="C224" i="8"/>
  <c r="C225" i="8"/>
  <c r="C226" i="8"/>
  <c r="C227" i="8"/>
  <c r="C228" i="8"/>
  <c r="C229" i="8"/>
  <c r="C230" i="8"/>
  <c r="C231" i="8"/>
  <c r="C210" i="8"/>
  <c r="C209" i="8" s="1"/>
  <c r="D185" i="8"/>
  <c r="E185" i="8"/>
  <c r="F185" i="8"/>
  <c r="G185" i="8"/>
  <c r="H185" i="8"/>
  <c r="I185" i="8"/>
  <c r="C188" i="8"/>
  <c r="C189" i="8"/>
  <c r="C190" i="8"/>
  <c r="C191" i="8"/>
  <c r="C192" i="8"/>
  <c r="C193" i="8"/>
  <c r="C194" i="8"/>
  <c r="C195" i="8"/>
  <c r="C196" i="8"/>
  <c r="C197" i="8"/>
  <c r="C198" i="8"/>
  <c r="C199" i="8"/>
  <c r="C200" i="8"/>
  <c r="C201" i="8"/>
  <c r="C202" i="8"/>
  <c r="C203" i="8"/>
  <c r="C204" i="8"/>
  <c r="C205" i="8"/>
  <c r="C206" i="8"/>
  <c r="C207" i="8"/>
  <c r="C186" i="8"/>
  <c r="D161" i="8"/>
  <c r="E161" i="8"/>
  <c r="F161" i="8"/>
  <c r="G161" i="8"/>
  <c r="H161" i="8"/>
  <c r="I161" i="8"/>
  <c r="C163" i="8"/>
  <c r="C164" i="8"/>
  <c r="C165" i="8"/>
  <c r="C166" i="8"/>
  <c r="C167" i="8"/>
  <c r="C168" i="8"/>
  <c r="C169" i="8"/>
  <c r="C170" i="8"/>
  <c r="C171" i="8"/>
  <c r="C172" i="8"/>
  <c r="C173" i="8"/>
  <c r="C174" i="8"/>
  <c r="C175" i="8"/>
  <c r="C176" i="8"/>
  <c r="C177" i="8"/>
  <c r="C178" i="8"/>
  <c r="C179" i="8"/>
  <c r="C180" i="8"/>
  <c r="C181" i="8"/>
  <c r="C182" i="8"/>
  <c r="C183" i="8"/>
  <c r="C162" i="8"/>
  <c r="C161" i="8" s="1"/>
  <c r="D132" i="8"/>
  <c r="E132" i="8"/>
  <c r="F132" i="8"/>
  <c r="G132" i="8"/>
  <c r="H132" i="8"/>
  <c r="I132" i="8"/>
  <c r="J132" i="8"/>
  <c r="C134" i="8"/>
  <c r="C135" i="8"/>
  <c r="C136" i="8"/>
  <c r="C137" i="8"/>
  <c r="C138" i="8"/>
  <c r="C139" i="8"/>
  <c r="C140" i="8"/>
  <c r="C141" i="8"/>
  <c r="C142" i="8"/>
  <c r="C143" i="8"/>
  <c r="C144" i="8"/>
  <c r="C145" i="8"/>
  <c r="C146" i="8"/>
  <c r="C147" i="8"/>
  <c r="C148" i="8"/>
  <c r="C149" i="8"/>
  <c r="C150" i="8"/>
  <c r="C151" i="8"/>
  <c r="C152" i="8"/>
  <c r="C153" i="8"/>
  <c r="C154" i="8"/>
  <c r="C133" i="8"/>
  <c r="C132" i="8" s="1"/>
  <c r="D108" i="8"/>
  <c r="E108" i="8"/>
  <c r="F108" i="8"/>
  <c r="G108" i="8"/>
  <c r="H108" i="8"/>
  <c r="I108" i="8"/>
  <c r="J108" i="8"/>
  <c r="C110" i="8"/>
  <c r="C111" i="8"/>
  <c r="C112" i="8"/>
  <c r="C113" i="8"/>
  <c r="C114" i="8"/>
  <c r="C115" i="8"/>
  <c r="C116" i="8"/>
  <c r="C117" i="8"/>
  <c r="C108" i="8" s="1"/>
  <c r="C118" i="8"/>
  <c r="C119" i="8"/>
  <c r="C120" i="8"/>
  <c r="C121" i="8"/>
  <c r="C122" i="8"/>
  <c r="C123" i="8"/>
  <c r="C124" i="8"/>
  <c r="C125" i="8"/>
  <c r="C126" i="8"/>
  <c r="C127" i="8"/>
  <c r="C128" i="8"/>
  <c r="C129" i="8"/>
  <c r="C130" i="8"/>
  <c r="C109" i="8"/>
  <c r="D84" i="8"/>
  <c r="E84" i="8"/>
  <c r="F84" i="8"/>
  <c r="G84" i="8"/>
  <c r="H84" i="8"/>
  <c r="I84" i="8"/>
  <c r="J84" i="8"/>
  <c r="C86" i="8"/>
  <c r="C84" i="8" s="1"/>
  <c r="C87" i="8"/>
  <c r="C88" i="8"/>
  <c r="C89" i="8"/>
  <c r="C90" i="8"/>
  <c r="C91" i="8"/>
  <c r="C92" i="8"/>
  <c r="C93" i="8"/>
  <c r="C94" i="8"/>
  <c r="C95" i="8"/>
  <c r="C96" i="8"/>
  <c r="C97" i="8"/>
  <c r="C98" i="8"/>
  <c r="C99" i="8"/>
  <c r="C100" i="8"/>
  <c r="C101" i="8"/>
  <c r="C102" i="8"/>
  <c r="C103" i="8"/>
  <c r="C104" i="8"/>
  <c r="C105" i="8"/>
  <c r="C106" i="8"/>
  <c r="C85" i="8"/>
  <c r="D55" i="8"/>
  <c r="E55" i="8"/>
  <c r="F55" i="8"/>
  <c r="G55" i="8"/>
  <c r="H55" i="8"/>
  <c r="I55" i="8"/>
  <c r="C57" i="8"/>
  <c r="C58" i="8"/>
  <c r="C59" i="8"/>
  <c r="C60" i="8"/>
  <c r="C61" i="8"/>
  <c r="C62" i="8"/>
  <c r="C63" i="8"/>
  <c r="C64" i="8"/>
  <c r="C65" i="8"/>
  <c r="C66" i="8"/>
  <c r="C67" i="8"/>
  <c r="C68" i="8"/>
  <c r="C69" i="8"/>
  <c r="C70" i="8"/>
  <c r="C71" i="8"/>
  <c r="C72" i="8"/>
  <c r="C73" i="8"/>
  <c r="C74" i="8"/>
  <c r="C75" i="8"/>
  <c r="C76" i="8"/>
  <c r="C77" i="8"/>
  <c r="C56" i="8"/>
  <c r="C55" i="8" s="1"/>
  <c r="J31" i="8"/>
  <c r="C33" i="8"/>
  <c r="C34" i="8"/>
  <c r="C35" i="8"/>
  <c r="C36" i="8"/>
  <c r="C37" i="8"/>
  <c r="C38" i="8"/>
  <c r="C39" i="8"/>
  <c r="C40" i="8"/>
  <c r="C41" i="8"/>
  <c r="C42" i="8"/>
  <c r="C43" i="8"/>
  <c r="C44" i="8"/>
  <c r="C45" i="8"/>
  <c r="C46" i="8"/>
  <c r="C47" i="8"/>
  <c r="C48" i="8"/>
  <c r="C49" i="8"/>
  <c r="C50" i="8"/>
  <c r="C51" i="8"/>
  <c r="C52" i="8"/>
  <c r="C53" i="8"/>
  <c r="C32" i="8"/>
  <c r="J7" i="8"/>
  <c r="C9" i="8"/>
  <c r="C10" i="8"/>
  <c r="C11" i="8"/>
  <c r="C12" i="8"/>
  <c r="C13" i="8"/>
  <c r="C14" i="8"/>
  <c r="C15" i="8"/>
  <c r="C16" i="8"/>
  <c r="C17" i="8"/>
  <c r="C18" i="8"/>
  <c r="C19" i="8"/>
  <c r="C20" i="8"/>
  <c r="C21" i="8"/>
  <c r="C22" i="8"/>
  <c r="C23" i="8"/>
  <c r="C24" i="8"/>
  <c r="C25" i="8"/>
  <c r="C26" i="8"/>
  <c r="C27" i="8"/>
  <c r="C28" i="8"/>
  <c r="C29" i="8"/>
  <c r="C8" i="8"/>
  <c r="D31" i="8"/>
  <c r="E31" i="8"/>
  <c r="F31" i="8"/>
  <c r="G31" i="8"/>
  <c r="H31" i="8"/>
  <c r="I31" i="8"/>
  <c r="I7" i="8"/>
  <c r="D7" i="8"/>
  <c r="E7" i="8"/>
  <c r="F7" i="8"/>
  <c r="G7" i="8"/>
  <c r="H7" i="8"/>
  <c r="C210" i="7"/>
  <c r="C211" i="7"/>
  <c r="C212" i="7"/>
  <c r="C213" i="7"/>
  <c r="C214" i="7"/>
  <c r="C215" i="7"/>
  <c r="C216" i="7"/>
  <c r="C217" i="7"/>
  <c r="C218" i="7"/>
  <c r="C219" i="7"/>
  <c r="C220" i="7"/>
  <c r="C221" i="7"/>
  <c r="C222" i="7"/>
  <c r="C223" i="7"/>
  <c r="C224" i="7"/>
  <c r="C225" i="7"/>
  <c r="C226" i="7"/>
  <c r="C227" i="7"/>
  <c r="C228" i="7"/>
  <c r="C229" i="7"/>
  <c r="C230" i="7"/>
  <c r="C209" i="7"/>
  <c r="C186" i="7"/>
  <c r="C187" i="7"/>
  <c r="C188" i="7"/>
  <c r="C189" i="7"/>
  <c r="C190" i="7"/>
  <c r="C191" i="7"/>
  <c r="C192" i="7"/>
  <c r="C193" i="7"/>
  <c r="C194" i="7"/>
  <c r="C195" i="7"/>
  <c r="C196" i="7"/>
  <c r="C197" i="7"/>
  <c r="C198" i="7"/>
  <c r="C199" i="7"/>
  <c r="C200" i="7"/>
  <c r="C201" i="7"/>
  <c r="C202" i="7"/>
  <c r="C203" i="7"/>
  <c r="C204" i="7"/>
  <c r="C205" i="7"/>
  <c r="C206" i="7"/>
  <c r="C185" i="7"/>
  <c r="C162" i="7"/>
  <c r="C163" i="7"/>
  <c r="C164" i="7"/>
  <c r="C165" i="7"/>
  <c r="C166" i="7"/>
  <c r="C167" i="7"/>
  <c r="C168" i="7"/>
  <c r="C169" i="7"/>
  <c r="C170" i="7"/>
  <c r="C171" i="7"/>
  <c r="C172" i="7"/>
  <c r="C173" i="7"/>
  <c r="C174" i="7"/>
  <c r="C175" i="7"/>
  <c r="C176" i="7"/>
  <c r="C177" i="7"/>
  <c r="C178" i="7"/>
  <c r="C179" i="7"/>
  <c r="C180" i="7"/>
  <c r="C181" i="7"/>
  <c r="C182" i="7"/>
  <c r="C161" i="7"/>
  <c r="C133" i="7"/>
  <c r="C134" i="7"/>
  <c r="C135" i="7"/>
  <c r="C136" i="7"/>
  <c r="C137" i="7"/>
  <c r="C138" i="7"/>
  <c r="C139" i="7"/>
  <c r="C140" i="7"/>
  <c r="C141" i="7"/>
  <c r="C142" i="7"/>
  <c r="C143" i="7"/>
  <c r="C144" i="7"/>
  <c r="C145" i="7"/>
  <c r="C146" i="7"/>
  <c r="C147" i="7"/>
  <c r="C148" i="7"/>
  <c r="C149" i="7"/>
  <c r="C150" i="7"/>
  <c r="C151" i="7"/>
  <c r="C152" i="7"/>
  <c r="C153" i="7"/>
  <c r="C132" i="7"/>
  <c r="C109" i="7"/>
  <c r="C110" i="7"/>
  <c r="C111" i="7"/>
  <c r="C112" i="7"/>
  <c r="C113" i="7"/>
  <c r="C114" i="7"/>
  <c r="C115" i="7"/>
  <c r="C116" i="7"/>
  <c r="C117" i="7"/>
  <c r="C118" i="7"/>
  <c r="C119" i="7"/>
  <c r="C120" i="7"/>
  <c r="C121" i="7"/>
  <c r="C122" i="7"/>
  <c r="C123" i="7"/>
  <c r="C124" i="7"/>
  <c r="C125" i="7"/>
  <c r="C126" i="7"/>
  <c r="C127" i="7"/>
  <c r="C128" i="7"/>
  <c r="C129" i="7"/>
  <c r="C108" i="7"/>
  <c r="C85" i="7"/>
  <c r="C86" i="7"/>
  <c r="C87" i="7"/>
  <c r="C88" i="7"/>
  <c r="C89" i="7"/>
  <c r="C90" i="7"/>
  <c r="C91" i="7"/>
  <c r="C92" i="7"/>
  <c r="C93" i="7"/>
  <c r="C94" i="7"/>
  <c r="C95" i="7"/>
  <c r="C96" i="7"/>
  <c r="C97" i="7"/>
  <c r="C98" i="7"/>
  <c r="C99" i="7"/>
  <c r="C100" i="7"/>
  <c r="C101" i="7"/>
  <c r="C102" i="7"/>
  <c r="C103" i="7"/>
  <c r="C104" i="7"/>
  <c r="C105" i="7"/>
  <c r="C84" i="7"/>
  <c r="N231" i="7"/>
  <c r="O231" i="7"/>
  <c r="P231" i="7"/>
  <c r="Q231" i="7"/>
  <c r="R231" i="7"/>
  <c r="S231" i="7"/>
  <c r="N207" i="7"/>
  <c r="O207" i="7"/>
  <c r="P207" i="7"/>
  <c r="Q207" i="7"/>
  <c r="R207" i="7"/>
  <c r="S207" i="7"/>
  <c r="N183" i="7"/>
  <c r="O183" i="7"/>
  <c r="P183" i="7"/>
  <c r="Q183" i="7"/>
  <c r="R183" i="7"/>
  <c r="S183" i="7"/>
  <c r="N154" i="7"/>
  <c r="O154" i="7"/>
  <c r="P154" i="7"/>
  <c r="Q154" i="7"/>
  <c r="R154" i="7"/>
  <c r="S154" i="7"/>
  <c r="N130" i="7"/>
  <c r="O130" i="7"/>
  <c r="P130" i="7"/>
  <c r="Q130" i="7"/>
  <c r="R130" i="7"/>
  <c r="S130" i="7"/>
  <c r="N106" i="7"/>
  <c r="O106" i="7"/>
  <c r="P106" i="7"/>
  <c r="Q106" i="7"/>
  <c r="R106" i="7"/>
  <c r="S106" i="7"/>
  <c r="C56" i="7"/>
  <c r="C57" i="7"/>
  <c r="C58" i="7"/>
  <c r="C59" i="7"/>
  <c r="C60" i="7"/>
  <c r="C61" i="7"/>
  <c r="C62" i="7"/>
  <c r="C63" i="7"/>
  <c r="C64" i="7"/>
  <c r="C65" i="7"/>
  <c r="C66" i="7"/>
  <c r="C67" i="7"/>
  <c r="C68" i="7"/>
  <c r="C69" i="7"/>
  <c r="C70" i="7"/>
  <c r="C71" i="7"/>
  <c r="C72" i="7"/>
  <c r="C73" i="7"/>
  <c r="C74" i="7"/>
  <c r="C75" i="7"/>
  <c r="C76" i="7"/>
  <c r="C55" i="7"/>
  <c r="N77" i="7"/>
  <c r="O77" i="7"/>
  <c r="P77" i="7"/>
  <c r="Q77" i="7"/>
  <c r="R77" i="7"/>
  <c r="S77" i="7"/>
  <c r="C32" i="7"/>
  <c r="C33" i="7"/>
  <c r="C34" i="7"/>
  <c r="C35" i="7"/>
  <c r="C36" i="7"/>
  <c r="C37" i="7"/>
  <c r="C38" i="7"/>
  <c r="C39" i="7"/>
  <c r="C40" i="7"/>
  <c r="C41" i="7"/>
  <c r="C42" i="7"/>
  <c r="C43" i="7"/>
  <c r="C44" i="7"/>
  <c r="C45" i="7"/>
  <c r="C46" i="7"/>
  <c r="C47" i="7"/>
  <c r="C48" i="7"/>
  <c r="C49" i="7"/>
  <c r="C50" i="7"/>
  <c r="C51" i="7"/>
  <c r="C52" i="7"/>
  <c r="C31" i="7"/>
  <c r="N53" i="7"/>
  <c r="O53" i="7"/>
  <c r="P53" i="7"/>
  <c r="Q53" i="7"/>
  <c r="R53" i="7"/>
  <c r="S53" i="7"/>
  <c r="C8" i="7"/>
  <c r="C9" i="7"/>
  <c r="C10" i="7"/>
  <c r="C11" i="7"/>
  <c r="C12" i="7"/>
  <c r="C13" i="7"/>
  <c r="C14" i="7"/>
  <c r="C15" i="7"/>
  <c r="C16" i="7"/>
  <c r="C17" i="7"/>
  <c r="C18" i="7"/>
  <c r="C19" i="7"/>
  <c r="C20" i="7"/>
  <c r="C21" i="7"/>
  <c r="C22" i="7"/>
  <c r="C23" i="7"/>
  <c r="C24" i="7"/>
  <c r="C25" i="7"/>
  <c r="C26" i="7"/>
  <c r="C27" i="7"/>
  <c r="C28" i="7"/>
  <c r="C7" i="7"/>
  <c r="N29" i="7"/>
  <c r="O29" i="7"/>
  <c r="P29" i="7"/>
  <c r="Q29" i="7"/>
  <c r="R29" i="7"/>
  <c r="S29" i="7"/>
  <c r="M29" i="7"/>
  <c r="D7" i="6"/>
  <c r="D8" i="6"/>
  <c r="D9" i="6"/>
  <c r="C9" i="6" s="1"/>
  <c r="F37" i="6" s="1"/>
  <c r="D10" i="6"/>
  <c r="D11" i="6"/>
  <c r="D12" i="6"/>
  <c r="D13" i="6"/>
  <c r="D14" i="6"/>
  <c r="D15" i="6"/>
  <c r="D16" i="6"/>
  <c r="D17" i="6"/>
  <c r="C17" i="6" s="1"/>
  <c r="F45" i="6" s="1"/>
  <c r="D18" i="6"/>
  <c r="D19" i="6"/>
  <c r="D20" i="6"/>
  <c r="D21" i="6"/>
  <c r="C21" i="6" s="1"/>
  <c r="F49" i="6" s="1"/>
  <c r="D22" i="6"/>
  <c r="D23" i="6"/>
  <c r="D24" i="6"/>
  <c r="C24" i="6" s="1"/>
  <c r="F52" i="6" s="1"/>
  <c r="D25" i="6"/>
  <c r="C25" i="6" s="1"/>
  <c r="F53" i="6" s="1"/>
  <c r="D26" i="6"/>
  <c r="D27" i="6"/>
  <c r="D6" i="6"/>
  <c r="C12" i="6"/>
  <c r="F40" i="6" s="1"/>
  <c r="C20" i="6"/>
  <c r="F48" i="6" s="1"/>
  <c r="G27" i="6"/>
  <c r="J55" i="6" s="1"/>
  <c r="G26" i="6"/>
  <c r="J54" i="6" s="1"/>
  <c r="G25" i="6"/>
  <c r="J53" i="6" s="1"/>
  <c r="G24" i="6"/>
  <c r="J52" i="6" s="1"/>
  <c r="G23" i="6"/>
  <c r="J51" i="6" s="1"/>
  <c r="G22" i="6"/>
  <c r="J50" i="6" s="1"/>
  <c r="G21" i="6"/>
  <c r="J49" i="6" s="1"/>
  <c r="G20" i="6"/>
  <c r="J48" i="6" s="1"/>
  <c r="G19" i="6"/>
  <c r="J47" i="6" s="1"/>
  <c r="G18" i="6"/>
  <c r="J46" i="6" s="1"/>
  <c r="G17" i="6"/>
  <c r="J45" i="6" s="1"/>
  <c r="G16" i="6"/>
  <c r="J44" i="6" s="1"/>
  <c r="G15" i="6"/>
  <c r="J43" i="6" s="1"/>
  <c r="G14" i="6"/>
  <c r="J42" i="6" s="1"/>
  <c r="G13" i="6"/>
  <c r="J41" i="6" s="1"/>
  <c r="G12" i="6"/>
  <c r="J40" i="6" s="1"/>
  <c r="G11" i="6"/>
  <c r="J39" i="6" s="1"/>
  <c r="G10" i="6"/>
  <c r="J38" i="6" s="1"/>
  <c r="G9" i="6"/>
  <c r="J37" i="6" s="1"/>
  <c r="G8" i="6"/>
  <c r="J36" i="6" s="1"/>
  <c r="G7" i="6"/>
  <c r="J35" i="6" s="1"/>
  <c r="G6" i="6"/>
  <c r="J34" i="6" s="1"/>
  <c r="K7" i="6"/>
  <c r="N35" i="6" s="1"/>
  <c r="K8" i="6"/>
  <c r="N36" i="6" s="1"/>
  <c r="K9" i="6"/>
  <c r="N37" i="6" s="1"/>
  <c r="K10" i="6"/>
  <c r="N38" i="6" s="1"/>
  <c r="K11" i="6"/>
  <c r="N39" i="6" s="1"/>
  <c r="K12" i="6"/>
  <c r="N40" i="6" s="1"/>
  <c r="K13" i="6"/>
  <c r="N41" i="6" s="1"/>
  <c r="K14" i="6"/>
  <c r="N42" i="6" s="1"/>
  <c r="K15" i="6"/>
  <c r="N43" i="6" s="1"/>
  <c r="K16" i="6"/>
  <c r="N44" i="6" s="1"/>
  <c r="K18" i="6"/>
  <c r="N46" i="6" s="1"/>
  <c r="K19" i="6"/>
  <c r="N47" i="6" s="1"/>
  <c r="K20" i="6"/>
  <c r="N48" i="6" s="1"/>
  <c r="K21" i="6"/>
  <c r="N49" i="6" s="1"/>
  <c r="K22" i="6"/>
  <c r="N50" i="6" s="1"/>
  <c r="K23" i="6"/>
  <c r="N51" i="6" s="1"/>
  <c r="K24" i="6"/>
  <c r="N52" i="6" s="1"/>
  <c r="K25" i="6"/>
  <c r="N53" i="6" s="1"/>
  <c r="K26" i="6"/>
  <c r="N54" i="6" s="1"/>
  <c r="K27" i="6"/>
  <c r="N55" i="6" s="1"/>
  <c r="K6" i="6"/>
  <c r="N34" i="6" s="1"/>
  <c r="C185" i="8" l="1"/>
  <c r="B33" i="9"/>
  <c r="B73" i="9"/>
  <c r="B47" i="9"/>
  <c r="B66" i="9"/>
  <c r="C26" i="6"/>
  <c r="F54" i="6" s="1"/>
  <c r="C18" i="6"/>
  <c r="F46" i="6" s="1"/>
  <c r="C10" i="6"/>
  <c r="F38" i="6" s="1"/>
  <c r="C16" i="6"/>
  <c r="F44" i="6" s="1"/>
  <c r="C8" i="6"/>
  <c r="F36" i="6" s="1"/>
  <c r="C23" i="6"/>
  <c r="F51" i="6" s="1"/>
  <c r="C22" i="6"/>
  <c r="F50" i="6" s="1"/>
  <c r="C14" i="6"/>
  <c r="F42" i="6" s="1"/>
  <c r="C13" i="6"/>
  <c r="F41" i="6" s="1"/>
  <c r="C15" i="6"/>
  <c r="F43" i="6" s="1"/>
  <c r="C7" i="6"/>
  <c r="F35" i="6" s="1"/>
  <c r="C6" i="6"/>
  <c r="F34" i="6" s="1"/>
  <c r="C27" i="6"/>
  <c r="F55" i="6" s="1"/>
  <c r="C19" i="6"/>
  <c r="F47" i="6" s="1"/>
  <c r="C11" i="6"/>
  <c r="F39" i="6" s="1"/>
  <c r="C7" i="8"/>
  <c r="C31" i="8"/>
  <c r="C40" i="5"/>
  <c r="C42" i="5"/>
  <c r="C43" i="5"/>
  <c r="C44" i="5"/>
  <c r="C45" i="5"/>
  <c r="C46" i="5"/>
  <c r="C47" i="5"/>
  <c r="C48" i="5"/>
  <c r="C49" i="5"/>
  <c r="C50" i="5"/>
  <c r="C51" i="5"/>
  <c r="C52" i="5"/>
  <c r="C53" i="5"/>
  <c r="C54" i="5"/>
  <c r="C41" i="5"/>
  <c r="C25" i="5"/>
  <c r="C26" i="5"/>
  <c r="C27" i="5"/>
  <c r="C28" i="5"/>
  <c r="C29" i="5"/>
  <c r="C30" i="5"/>
  <c r="C31" i="5"/>
  <c r="C32" i="5"/>
  <c r="C33" i="5"/>
  <c r="C34" i="5"/>
  <c r="C35" i="5"/>
  <c r="C36" i="5"/>
  <c r="C37" i="5"/>
  <c r="C24" i="5"/>
  <c r="C8" i="5"/>
  <c r="C9" i="5"/>
  <c r="C10" i="5"/>
  <c r="C11" i="5"/>
  <c r="C12" i="5"/>
  <c r="C13" i="5"/>
  <c r="C14" i="5"/>
  <c r="C15" i="5"/>
  <c r="C16" i="5"/>
  <c r="C17" i="5"/>
  <c r="C18" i="5"/>
  <c r="C19" i="5"/>
  <c r="C20" i="5"/>
  <c r="C7" i="5"/>
  <c r="B107" i="4" l="1"/>
  <c r="B108" i="4"/>
  <c r="B109" i="4"/>
  <c r="B110" i="4"/>
  <c r="B111" i="4"/>
  <c r="B112" i="4"/>
  <c r="B113" i="4"/>
  <c r="B114" i="4"/>
  <c r="B115" i="4"/>
  <c r="B116" i="4"/>
  <c r="B106" i="4"/>
  <c r="B119" i="4"/>
  <c r="B120" i="4"/>
  <c r="B121" i="4"/>
  <c r="B122" i="4"/>
  <c r="B123" i="4"/>
  <c r="B124" i="4"/>
  <c r="B125" i="4"/>
  <c r="B126" i="4"/>
  <c r="B127" i="4"/>
  <c r="B128" i="4"/>
  <c r="B129" i="4"/>
  <c r="B94" i="4"/>
  <c r="B95" i="4"/>
  <c r="B96" i="4"/>
  <c r="B97" i="4"/>
  <c r="B98" i="4"/>
  <c r="B99" i="4"/>
  <c r="B100" i="4"/>
  <c r="B101" i="4"/>
  <c r="B102" i="4"/>
  <c r="B103" i="4"/>
  <c r="B93" i="4"/>
  <c r="B63" i="4"/>
  <c r="B64" i="4"/>
  <c r="B65" i="4"/>
  <c r="B66" i="4"/>
  <c r="B67" i="4"/>
  <c r="B68" i="4"/>
  <c r="B69" i="4"/>
  <c r="B70" i="4"/>
  <c r="B71" i="4"/>
  <c r="B72" i="4"/>
  <c r="B62" i="4"/>
  <c r="B76" i="4"/>
  <c r="B77" i="4"/>
  <c r="B78" i="4"/>
  <c r="B79" i="4"/>
  <c r="B80" i="4"/>
  <c r="B81" i="4"/>
  <c r="B82" i="4"/>
  <c r="B83" i="4"/>
  <c r="B84" i="4"/>
  <c r="B85" i="4"/>
  <c r="B75" i="4"/>
  <c r="B50" i="4" l="1"/>
  <c r="B51" i="4"/>
  <c r="B52" i="4"/>
  <c r="B53" i="4"/>
  <c r="B54" i="4"/>
  <c r="B55" i="4"/>
  <c r="B56" i="4"/>
  <c r="B57" i="4"/>
  <c r="B58" i="4"/>
  <c r="B59" i="4"/>
  <c r="B49" i="4"/>
  <c r="B20" i="4"/>
  <c r="B21" i="4"/>
  <c r="B22" i="4"/>
  <c r="B23" i="4"/>
  <c r="B24" i="4"/>
  <c r="B25" i="4"/>
  <c r="B26" i="4"/>
  <c r="B27" i="4"/>
  <c r="B28" i="4"/>
  <c r="B29" i="4"/>
  <c r="B19" i="4"/>
  <c r="B33" i="4" l="1"/>
  <c r="B34" i="4"/>
  <c r="B35" i="4"/>
  <c r="B36" i="4"/>
  <c r="B37" i="4"/>
  <c r="B38" i="4"/>
  <c r="B39" i="4"/>
  <c r="B40" i="4"/>
  <c r="B41" i="4"/>
  <c r="B42" i="4"/>
  <c r="B32" i="4"/>
  <c r="B7" i="4"/>
  <c r="B8" i="4"/>
  <c r="B9" i="4"/>
  <c r="B10" i="4"/>
  <c r="B11" i="4"/>
  <c r="B12" i="4"/>
  <c r="B13" i="4"/>
  <c r="B14" i="4"/>
  <c r="B15" i="4"/>
  <c r="B16" i="4"/>
  <c r="B6" i="4"/>
  <c r="B5" i="4" l="1"/>
  <c r="F125" i="1" l="1"/>
  <c r="E125" i="1"/>
  <c r="D125" i="1"/>
  <c r="F112" i="1"/>
  <c r="E112" i="1"/>
  <c r="D112" i="1"/>
  <c r="F99" i="1"/>
  <c r="E99" i="1"/>
  <c r="D99" i="1"/>
  <c r="F80" i="1"/>
  <c r="E80" i="1"/>
  <c r="D80" i="1"/>
  <c r="F67" i="1"/>
  <c r="E67" i="1"/>
  <c r="D67" i="1"/>
  <c r="F54" i="1"/>
  <c r="E54" i="1"/>
  <c r="D54" i="1"/>
  <c r="F34" i="1"/>
  <c r="F21" i="1"/>
  <c r="E21" i="1"/>
  <c r="D21" i="1"/>
  <c r="E34" i="1"/>
  <c r="D34" i="1"/>
  <c r="F8" i="1"/>
  <c r="E8" i="1"/>
  <c r="D8" i="1"/>
  <c r="N242" i="10" l="1"/>
  <c r="M242" i="10"/>
  <c r="L242" i="10"/>
  <c r="K242" i="10"/>
  <c r="J242" i="10"/>
  <c r="I242" i="10"/>
  <c r="H242" i="10"/>
  <c r="G242" i="10"/>
  <c r="F242" i="10"/>
  <c r="E242" i="10"/>
  <c r="D242" i="10"/>
  <c r="C240" i="10"/>
  <c r="C239" i="10"/>
  <c r="C238" i="10"/>
  <c r="C237" i="10"/>
  <c r="C236" i="10"/>
  <c r="C235" i="10"/>
  <c r="C234" i="10"/>
  <c r="C233" i="10"/>
  <c r="C232" i="10"/>
  <c r="C231" i="10"/>
  <c r="C230" i="10"/>
  <c r="C229" i="10"/>
  <c r="C228" i="10"/>
  <c r="C227" i="10"/>
  <c r="C226" i="10"/>
  <c r="C225" i="10"/>
  <c r="C224" i="10"/>
  <c r="C223" i="10"/>
  <c r="C222" i="10"/>
  <c r="C221" i="10"/>
  <c r="C220" i="10"/>
  <c r="C219" i="10"/>
  <c r="N216" i="10"/>
  <c r="M216" i="10"/>
  <c r="L216" i="10"/>
  <c r="K216" i="10"/>
  <c r="J216" i="10"/>
  <c r="I216" i="10"/>
  <c r="H216" i="10"/>
  <c r="G216" i="10"/>
  <c r="F216" i="10"/>
  <c r="E216" i="10"/>
  <c r="D216" i="10"/>
  <c r="C214" i="10"/>
  <c r="C213" i="10"/>
  <c r="C212" i="10"/>
  <c r="C211" i="10"/>
  <c r="C210" i="10"/>
  <c r="C209" i="10"/>
  <c r="C208" i="10"/>
  <c r="C207" i="10"/>
  <c r="C206" i="10"/>
  <c r="C205" i="10"/>
  <c r="C204" i="10"/>
  <c r="C203" i="10"/>
  <c r="C202" i="10"/>
  <c r="C201" i="10"/>
  <c r="C200" i="10"/>
  <c r="C199" i="10"/>
  <c r="C198" i="10"/>
  <c r="C197" i="10"/>
  <c r="C196" i="10"/>
  <c r="C195" i="10"/>
  <c r="C194" i="10"/>
  <c r="C193" i="10"/>
  <c r="N190" i="10"/>
  <c r="M190" i="10"/>
  <c r="L190" i="10"/>
  <c r="K190" i="10"/>
  <c r="J190" i="10"/>
  <c r="I190" i="10"/>
  <c r="H190" i="10"/>
  <c r="G190" i="10"/>
  <c r="F190" i="10"/>
  <c r="E190" i="10"/>
  <c r="D190" i="10"/>
  <c r="C188" i="10"/>
  <c r="C187" i="10"/>
  <c r="C186" i="10"/>
  <c r="C185" i="10"/>
  <c r="C184" i="10"/>
  <c r="C183" i="10"/>
  <c r="C182" i="10"/>
  <c r="C181" i="10"/>
  <c r="C180" i="10"/>
  <c r="C179" i="10"/>
  <c r="C178" i="10"/>
  <c r="C177" i="10"/>
  <c r="C176" i="10"/>
  <c r="C175" i="10"/>
  <c r="C174" i="10"/>
  <c r="C173" i="10"/>
  <c r="C172" i="10"/>
  <c r="C171" i="10"/>
  <c r="C170" i="10"/>
  <c r="C169" i="10"/>
  <c r="C168" i="10"/>
  <c r="C167" i="10"/>
  <c r="N161" i="10"/>
  <c r="M161" i="10"/>
  <c r="L161" i="10"/>
  <c r="K161" i="10"/>
  <c r="J161" i="10"/>
  <c r="I161" i="10"/>
  <c r="H161" i="10"/>
  <c r="G161" i="10"/>
  <c r="F161" i="10"/>
  <c r="E161" i="10"/>
  <c r="D161" i="10"/>
  <c r="C159" i="10"/>
  <c r="C158" i="10"/>
  <c r="C157" i="10"/>
  <c r="C156" i="10"/>
  <c r="C155" i="10"/>
  <c r="C154" i="10"/>
  <c r="C153" i="10"/>
  <c r="C152" i="10"/>
  <c r="C151" i="10"/>
  <c r="C150" i="10"/>
  <c r="C149" i="10"/>
  <c r="C148" i="10"/>
  <c r="C147" i="10"/>
  <c r="C146" i="10"/>
  <c r="C145" i="10"/>
  <c r="C144" i="10"/>
  <c r="C143" i="10"/>
  <c r="C142" i="10"/>
  <c r="C141" i="10"/>
  <c r="C140" i="10"/>
  <c r="C139" i="10"/>
  <c r="C138" i="10"/>
  <c r="N135" i="10"/>
  <c r="M135" i="10"/>
  <c r="L135" i="10"/>
  <c r="K135" i="10"/>
  <c r="J135" i="10"/>
  <c r="I135" i="10"/>
  <c r="H135" i="10"/>
  <c r="G135" i="10"/>
  <c r="F135" i="10"/>
  <c r="E135" i="10"/>
  <c r="D135" i="10"/>
  <c r="C133" i="10"/>
  <c r="C132" i="10"/>
  <c r="C131" i="10"/>
  <c r="C130" i="10"/>
  <c r="C129" i="10"/>
  <c r="C128" i="10"/>
  <c r="C127" i="10"/>
  <c r="C126" i="10"/>
  <c r="C125" i="10"/>
  <c r="C124" i="10"/>
  <c r="C123" i="10"/>
  <c r="C122" i="10"/>
  <c r="C121" i="10"/>
  <c r="C120" i="10"/>
  <c r="C119" i="10"/>
  <c r="C118" i="10"/>
  <c r="C117" i="10"/>
  <c r="C116" i="10"/>
  <c r="C115" i="10"/>
  <c r="C114" i="10"/>
  <c r="C113" i="10"/>
  <c r="C112" i="10"/>
  <c r="N109" i="10"/>
  <c r="M109" i="10"/>
  <c r="L109" i="10"/>
  <c r="K109" i="10"/>
  <c r="J109" i="10"/>
  <c r="I109" i="10"/>
  <c r="H109" i="10"/>
  <c r="G109" i="10"/>
  <c r="F109" i="10"/>
  <c r="E109" i="10"/>
  <c r="D109" i="10"/>
  <c r="C107" i="10"/>
  <c r="C106" i="10"/>
  <c r="C105" i="10"/>
  <c r="C104" i="10"/>
  <c r="C103" i="10"/>
  <c r="C102" i="10"/>
  <c r="C101" i="10"/>
  <c r="C100" i="10"/>
  <c r="C99" i="10"/>
  <c r="C98" i="10"/>
  <c r="C97" i="10"/>
  <c r="C96" i="10"/>
  <c r="C95" i="10"/>
  <c r="C94" i="10"/>
  <c r="C93" i="10"/>
  <c r="C92" i="10"/>
  <c r="C91" i="10"/>
  <c r="C90" i="10"/>
  <c r="C89" i="10"/>
  <c r="C88" i="10"/>
  <c r="C87" i="10"/>
  <c r="C86" i="10"/>
  <c r="N80" i="10"/>
  <c r="M80" i="10"/>
  <c r="L80" i="10"/>
  <c r="K80" i="10"/>
  <c r="J80" i="10"/>
  <c r="I80" i="10"/>
  <c r="H80" i="10"/>
  <c r="G80" i="10"/>
  <c r="F80" i="10"/>
  <c r="E80" i="10"/>
  <c r="D80" i="10"/>
  <c r="C78" i="10"/>
  <c r="C77" i="10"/>
  <c r="C76" i="10"/>
  <c r="C75" i="10"/>
  <c r="C74" i="10"/>
  <c r="C73" i="10"/>
  <c r="C72" i="10"/>
  <c r="C71" i="10"/>
  <c r="C70" i="10"/>
  <c r="C69" i="10"/>
  <c r="C68" i="10"/>
  <c r="C67" i="10"/>
  <c r="C66" i="10"/>
  <c r="C65" i="10"/>
  <c r="C64" i="10"/>
  <c r="C63" i="10"/>
  <c r="C62" i="10"/>
  <c r="C61" i="10"/>
  <c r="C60" i="10"/>
  <c r="C59" i="10"/>
  <c r="C58" i="10"/>
  <c r="C57" i="10"/>
  <c r="N54" i="10"/>
  <c r="M54" i="10"/>
  <c r="L54" i="10"/>
  <c r="K54" i="10"/>
  <c r="J54" i="10"/>
  <c r="I54" i="10"/>
  <c r="H54" i="10"/>
  <c r="G54" i="10"/>
  <c r="F54" i="10"/>
  <c r="E54" i="10"/>
  <c r="D54" i="10"/>
  <c r="C52" i="10"/>
  <c r="C51" i="10"/>
  <c r="C50" i="10"/>
  <c r="C49" i="10"/>
  <c r="C48" i="10"/>
  <c r="C47" i="10"/>
  <c r="C46" i="10"/>
  <c r="C45" i="10"/>
  <c r="C44" i="10"/>
  <c r="C43" i="10"/>
  <c r="C42" i="10"/>
  <c r="C41" i="10"/>
  <c r="C40" i="10"/>
  <c r="C39" i="10"/>
  <c r="C38" i="10"/>
  <c r="C37" i="10"/>
  <c r="C36" i="10"/>
  <c r="C35" i="10"/>
  <c r="C34" i="10"/>
  <c r="C33" i="10"/>
  <c r="C32" i="10"/>
  <c r="C31" i="10"/>
  <c r="C54" i="10" s="1"/>
  <c r="N28" i="10"/>
  <c r="M28" i="10"/>
  <c r="L28" i="10"/>
  <c r="K28" i="10"/>
  <c r="J28" i="10"/>
  <c r="I28" i="10"/>
  <c r="H28" i="10"/>
  <c r="G28" i="10"/>
  <c r="F28" i="10"/>
  <c r="E28" i="10"/>
  <c r="D28" i="10"/>
  <c r="C5" i="10"/>
  <c r="C28" i="10" s="1"/>
  <c r="M231" i="7"/>
  <c r="L231" i="7"/>
  <c r="K231" i="7"/>
  <c r="J231" i="7"/>
  <c r="I231" i="7"/>
  <c r="H231" i="7"/>
  <c r="G231" i="7"/>
  <c r="F231" i="7"/>
  <c r="E231" i="7"/>
  <c r="D231" i="7"/>
  <c r="C231" i="7"/>
  <c r="M207" i="7"/>
  <c r="L207" i="7"/>
  <c r="K207" i="7"/>
  <c r="J207" i="7"/>
  <c r="I207" i="7"/>
  <c r="H207" i="7"/>
  <c r="G207" i="7"/>
  <c r="F207" i="7"/>
  <c r="E207" i="7"/>
  <c r="D207" i="7"/>
  <c r="C207" i="7"/>
  <c r="M183" i="7"/>
  <c r="L183" i="7"/>
  <c r="K183" i="7"/>
  <c r="J183" i="7"/>
  <c r="I183" i="7"/>
  <c r="H183" i="7"/>
  <c r="G183" i="7"/>
  <c r="F183" i="7"/>
  <c r="E183" i="7"/>
  <c r="D183" i="7"/>
  <c r="C183" i="7"/>
  <c r="M154" i="7"/>
  <c r="L154" i="7"/>
  <c r="K154" i="7"/>
  <c r="J154" i="7"/>
  <c r="I154" i="7"/>
  <c r="H154" i="7"/>
  <c r="G154" i="7"/>
  <c r="F154" i="7"/>
  <c r="E154" i="7"/>
  <c r="D154" i="7"/>
  <c r="C154" i="7"/>
  <c r="M130" i="7"/>
  <c r="L130" i="7"/>
  <c r="K130" i="7"/>
  <c r="J130" i="7"/>
  <c r="I130" i="7"/>
  <c r="H130" i="7"/>
  <c r="G130" i="7"/>
  <c r="F130" i="7"/>
  <c r="E130" i="7"/>
  <c r="D130" i="7"/>
  <c r="C130" i="7"/>
  <c r="M106" i="7"/>
  <c r="L106" i="7"/>
  <c r="K106" i="7"/>
  <c r="J106" i="7"/>
  <c r="I106" i="7"/>
  <c r="H106" i="7"/>
  <c r="G106" i="7"/>
  <c r="F106" i="7"/>
  <c r="E106" i="7"/>
  <c r="D106" i="7"/>
  <c r="C106" i="7"/>
  <c r="M77" i="7"/>
  <c r="L77" i="7"/>
  <c r="K77" i="7"/>
  <c r="J77" i="7"/>
  <c r="I77" i="7"/>
  <c r="H77" i="7"/>
  <c r="G77" i="7"/>
  <c r="F77" i="7"/>
  <c r="E77" i="7"/>
  <c r="D77" i="7"/>
  <c r="C77" i="7"/>
  <c r="M53" i="7"/>
  <c r="L53" i="7"/>
  <c r="K53" i="7"/>
  <c r="J53" i="7"/>
  <c r="I53" i="7"/>
  <c r="H53" i="7"/>
  <c r="G53" i="7"/>
  <c r="F53" i="7"/>
  <c r="E53" i="7"/>
  <c r="D53" i="7"/>
  <c r="C53" i="7"/>
  <c r="L29" i="7"/>
  <c r="K29" i="7"/>
  <c r="J29" i="7"/>
  <c r="I29" i="7"/>
  <c r="H29" i="7"/>
  <c r="G29" i="7"/>
  <c r="F29" i="7"/>
  <c r="E29" i="7"/>
  <c r="D29" i="7"/>
  <c r="C29" i="7"/>
  <c r="M29" i="6"/>
  <c r="L29" i="6"/>
  <c r="K29" i="6"/>
  <c r="I29" i="6"/>
  <c r="J57" i="6" s="1"/>
  <c r="H29" i="6"/>
  <c r="G29" i="6"/>
  <c r="E29" i="6"/>
  <c r="D29" i="6"/>
  <c r="C29" i="6"/>
  <c r="F57" i="6" s="1"/>
  <c r="N55" i="5"/>
  <c r="M55" i="5"/>
  <c r="L55" i="5"/>
  <c r="K55" i="5"/>
  <c r="J55" i="5"/>
  <c r="I55" i="5"/>
  <c r="H55" i="5"/>
  <c r="G55" i="5"/>
  <c r="F55" i="5"/>
  <c r="E55" i="5"/>
  <c r="D55" i="5"/>
  <c r="C55" i="5"/>
  <c r="N38" i="5"/>
  <c r="M38" i="5"/>
  <c r="L38" i="5"/>
  <c r="K38" i="5"/>
  <c r="J38" i="5"/>
  <c r="I38" i="5"/>
  <c r="H38" i="5"/>
  <c r="G38" i="5"/>
  <c r="F38" i="5"/>
  <c r="E38" i="5"/>
  <c r="D38" i="5"/>
  <c r="C38" i="5"/>
  <c r="N21" i="5"/>
  <c r="M21" i="5"/>
  <c r="L21" i="5"/>
  <c r="K21" i="5"/>
  <c r="J21" i="5"/>
  <c r="I21" i="5"/>
  <c r="H21" i="5"/>
  <c r="G21" i="5"/>
  <c r="F21" i="5"/>
  <c r="E21" i="5"/>
  <c r="D21" i="5"/>
  <c r="C21" i="5"/>
  <c r="H118" i="4"/>
  <c r="G118" i="4"/>
  <c r="F118" i="4"/>
  <c r="E118" i="4"/>
  <c r="D118" i="4"/>
  <c r="C118" i="4"/>
  <c r="B118" i="4"/>
  <c r="H105" i="4"/>
  <c r="G105" i="4"/>
  <c r="F105" i="4"/>
  <c r="E105" i="4"/>
  <c r="D105" i="4"/>
  <c r="C105" i="4"/>
  <c r="B105" i="4"/>
  <c r="H92" i="4"/>
  <c r="G92" i="4"/>
  <c r="F92" i="4"/>
  <c r="E92" i="4"/>
  <c r="D92" i="4"/>
  <c r="C92" i="4"/>
  <c r="B92" i="4"/>
  <c r="H74" i="4"/>
  <c r="G74" i="4"/>
  <c r="F74" i="4"/>
  <c r="E74" i="4"/>
  <c r="D74" i="4"/>
  <c r="C74" i="4"/>
  <c r="B74" i="4"/>
  <c r="H61" i="4"/>
  <c r="G61" i="4"/>
  <c r="F61" i="4"/>
  <c r="E61" i="4"/>
  <c r="D61" i="4"/>
  <c r="C61" i="4"/>
  <c r="B61" i="4"/>
  <c r="H48" i="4"/>
  <c r="G48" i="4"/>
  <c r="F48" i="4"/>
  <c r="E48" i="4"/>
  <c r="D48" i="4"/>
  <c r="C48" i="4"/>
  <c r="B48" i="4"/>
  <c r="H31" i="4"/>
  <c r="G31" i="4"/>
  <c r="F31" i="4"/>
  <c r="E31" i="4"/>
  <c r="D31" i="4"/>
  <c r="C31" i="4"/>
  <c r="B31" i="4"/>
  <c r="H18" i="4"/>
  <c r="G18" i="4"/>
  <c r="F18" i="4"/>
  <c r="E18" i="4"/>
  <c r="D18" i="4"/>
  <c r="C18" i="4"/>
  <c r="B18" i="4"/>
  <c r="H5" i="4"/>
  <c r="G5" i="4"/>
  <c r="F5" i="4"/>
  <c r="E5" i="4"/>
  <c r="D5" i="4"/>
  <c r="C5" i="4"/>
  <c r="C136" i="1"/>
  <c r="C135" i="1"/>
  <c r="C134" i="1"/>
  <c r="C133" i="1"/>
  <c r="C132" i="1"/>
  <c r="C131" i="1"/>
  <c r="C130" i="1"/>
  <c r="C129" i="1"/>
  <c r="C128" i="1"/>
  <c r="C127" i="1"/>
  <c r="C126" i="1"/>
  <c r="H126" i="1" s="1"/>
  <c r="C125" i="1"/>
  <c r="C123" i="1"/>
  <c r="C122" i="1"/>
  <c r="H122" i="1" s="1"/>
  <c r="C121" i="1"/>
  <c r="C120" i="1"/>
  <c r="C119" i="1"/>
  <c r="C118" i="1"/>
  <c r="H118" i="1" s="1"/>
  <c r="C117" i="1"/>
  <c r="C116" i="1"/>
  <c r="C115" i="1"/>
  <c r="C114" i="1"/>
  <c r="C113" i="1"/>
  <c r="H113" i="1" s="1"/>
  <c r="C112" i="1"/>
  <c r="C110" i="1"/>
  <c r="C109" i="1"/>
  <c r="C108" i="1"/>
  <c r="C107" i="1"/>
  <c r="C106" i="1"/>
  <c r="C105" i="1"/>
  <c r="C104" i="1"/>
  <c r="H104" i="1" s="1"/>
  <c r="C103" i="1"/>
  <c r="C102" i="1"/>
  <c r="C101" i="1"/>
  <c r="C100" i="1"/>
  <c r="C99" i="1"/>
  <c r="C91" i="1"/>
  <c r="C90" i="1"/>
  <c r="C89" i="1"/>
  <c r="C88" i="1"/>
  <c r="C87" i="1"/>
  <c r="C86" i="1"/>
  <c r="C85" i="1"/>
  <c r="C84" i="1"/>
  <c r="C83" i="1"/>
  <c r="H83" i="1" s="1"/>
  <c r="C82" i="1"/>
  <c r="H82" i="1" s="1"/>
  <c r="C81" i="1"/>
  <c r="C80" i="1"/>
  <c r="C78" i="1"/>
  <c r="C77" i="1"/>
  <c r="C76" i="1"/>
  <c r="H76" i="1" s="1"/>
  <c r="C75" i="1"/>
  <c r="C74" i="1"/>
  <c r="C73" i="1"/>
  <c r="C72" i="1"/>
  <c r="C71" i="1"/>
  <c r="C70" i="1"/>
  <c r="C69" i="1"/>
  <c r="C68" i="1"/>
  <c r="C67" i="1"/>
  <c r="C65" i="1"/>
  <c r="C64" i="1"/>
  <c r="C63" i="1"/>
  <c r="C62" i="1"/>
  <c r="C61" i="1"/>
  <c r="C60" i="1"/>
  <c r="C59" i="1"/>
  <c r="C58" i="1"/>
  <c r="H58" i="1" s="1"/>
  <c r="C57" i="1"/>
  <c r="C56" i="1"/>
  <c r="C55" i="1"/>
  <c r="C54" i="1"/>
  <c r="C45" i="1"/>
  <c r="C44" i="1"/>
  <c r="C43" i="1"/>
  <c r="C42" i="1"/>
  <c r="C41" i="1"/>
  <c r="C40" i="1"/>
  <c r="C39" i="1"/>
  <c r="C38" i="1"/>
  <c r="C37" i="1"/>
  <c r="C36" i="1"/>
  <c r="C35" i="1"/>
  <c r="C34" i="1"/>
  <c r="H34" i="1" s="1"/>
  <c r="C32" i="1"/>
  <c r="C31" i="1"/>
  <c r="C30" i="1"/>
  <c r="C29" i="1"/>
  <c r="C28" i="1"/>
  <c r="C27" i="1"/>
  <c r="C26" i="1"/>
  <c r="C25" i="1"/>
  <c r="C24" i="1"/>
  <c r="C23" i="1"/>
  <c r="C22" i="1"/>
  <c r="C21" i="1"/>
  <c r="H21" i="1" s="1"/>
  <c r="C19" i="1"/>
  <c r="C18" i="1"/>
  <c r="C17" i="1"/>
  <c r="C16" i="1"/>
  <c r="C15" i="1"/>
  <c r="C14" i="1"/>
  <c r="C13" i="1"/>
  <c r="C12" i="1"/>
  <c r="C11" i="1"/>
  <c r="C10" i="1"/>
  <c r="C9" i="1"/>
  <c r="C8" i="1"/>
  <c r="C109" i="10" l="1"/>
  <c r="C135" i="10"/>
  <c r="C161" i="10"/>
  <c r="C80" i="10"/>
  <c r="C190" i="10"/>
  <c r="C216" i="10"/>
  <c r="N57" i="6"/>
  <c r="C242" i="10"/>
  <c r="E34" i="6"/>
  <c r="B84" i="1"/>
  <c r="H14" i="1"/>
  <c r="B14" i="1"/>
  <c r="H22" i="1"/>
  <c r="B22" i="1"/>
  <c r="G22" i="1" s="1"/>
  <c r="H26" i="1"/>
  <c r="B26" i="1"/>
  <c r="H30" i="1"/>
  <c r="B30" i="1"/>
  <c r="H38" i="1"/>
  <c r="B38" i="1"/>
  <c r="H42" i="1"/>
  <c r="B42" i="1"/>
  <c r="B59" i="1"/>
  <c r="B63" i="1"/>
  <c r="B70" i="1"/>
  <c r="B74" i="1"/>
  <c r="B102" i="1"/>
  <c r="B113" i="1"/>
  <c r="B116" i="1"/>
  <c r="B130" i="1"/>
  <c r="B134" i="1"/>
  <c r="H17" i="1"/>
  <c r="B17" i="1"/>
  <c r="H37" i="1"/>
  <c r="B37" i="1"/>
  <c r="B101" i="1"/>
  <c r="B133" i="1"/>
  <c r="B10" i="1"/>
  <c r="B55" i="1"/>
  <c r="G55" i="1" s="1"/>
  <c r="B77" i="1"/>
  <c r="B105" i="1"/>
  <c r="B109" i="1"/>
  <c r="B119" i="1"/>
  <c r="H18" i="1"/>
  <c r="B18" i="1"/>
  <c r="H10" i="1"/>
  <c r="B56" i="1"/>
  <c r="B78" i="1"/>
  <c r="B82" i="1"/>
  <c r="B85" i="1"/>
  <c r="B89" i="1"/>
  <c r="B106" i="1"/>
  <c r="B110" i="1"/>
  <c r="H119" i="1"/>
  <c r="B123" i="1"/>
  <c r="H45" i="1"/>
  <c r="B45" i="1"/>
  <c r="B73" i="1"/>
  <c r="B122" i="1"/>
  <c r="B81" i="1"/>
  <c r="B88" i="1"/>
  <c r="B11" i="1"/>
  <c r="H15" i="1"/>
  <c r="B15" i="1"/>
  <c r="H19" i="1"/>
  <c r="B19" i="1"/>
  <c r="H23" i="1"/>
  <c r="B23" i="1"/>
  <c r="H27" i="1"/>
  <c r="B27" i="1"/>
  <c r="H31" i="1"/>
  <c r="B31" i="1"/>
  <c r="H35" i="1"/>
  <c r="B35" i="1"/>
  <c r="G35" i="1" s="1"/>
  <c r="H39" i="1"/>
  <c r="B39" i="1"/>
  <c r="H43" i="1"/>
  <c r="B43" i="1"/>
  <c r="B60" i="1"/>
  <c r="B64" i="1"/>
  <c r="B71" i="1"/>
  <c r="B75" i="1"/>
  <c r="B103" i="1"/>
  <c r="B117" i="1"/>
  <c r="B120" i="1"/>
  <c r="B127" i="1"/>
  <c r="B131" i="1"/>
  <c r="B135" i="1"/>
  <c r="B13" i="1"/>
  <c r="H25" i="1"/>
  <c r="B25" i="1"/>
  <c r="H41" i="1"/>
  <c r="B41" i="1"/>
  <c r="B62" i="1"/>
  <c r="B69" i="1"/>
  <c r="B115" i="1"/>
  <c r="B129" i="1"/>
  <c r="B57" i="1"/>
  <c r="B68" i="1"/>
  <c r="B86" i="1"/>
  <c r="B90" i="1"/>
  <c r="B107" i="1"/>
  <c r="B114" i="1"/>
  <c r="B9" i="1"/>
  <c r="H29" i="1"/>
  <c r="B29" i="1"/>
  <c r="B126" i="1"/>
  <c r="B12" i="1"/>
  <c r="H16" i="1"/>
  <c r="B16" i="1"/>
  <c r="G16" i="1" s="1"/>
  <c r="H24" i="1"/>
  <c r="B24" i="1"/>
  <c r="H28" i="1"/>
  <c r="B28" i="1"/>
  <c r="H32" i="1"/>
  <c r="B32" i="1"/>
  <c r="H36" i="1"/>
  <c r="B36" i="1"/>
  <c r="H40" i="1"/>
  <c r="B40" i="1"/>
  <c r="H44" i="1"/>
  <c r="B44" i="1"/>
  <c r="B61" i="1"/>
  <c r="B65" i="1"/>
  <c r="B72" i="1"/>
  <c r="B76" i="1"/>
  <c r="B83" i="1"/>
  <c r="B100" i="1"/>
  <c r="B104" i="1"/>
  <c r="B118" i="1"/>
  <c r="B121" i="1"/>
  <c r="B128" i="1"/>
  <c r="B132" i="1"/>
  <c r="B136" i="1"/>
  <c r="B58" i="1"/>
  <c r="H68" i="1"/>
  <c r="B87" i="1"/>
  <c r="B91" i="1"/>
  <c r="B108" i="1"/>
  <c r="H114" i="1"/>
  <c r="H129" i="1"/>
  <c r="H127" i="1"/>
  <c r="H133" i="1"/>
  <c r="H136" i="1"/>
  <c r="H130" i="1"/>
  <c r="H128" i="1"/>
  <c r="H134" i="1"/>
  <c r="H120" i="1"/>
  <c r="H121" i="1"/>
  <c r="H102" i="1"/>
  <c r="H105" i="1"/>
  <c r="H103" i="1"/>
  <c r="H106" i="1"/>
  <c r="H110" i="1"/>
  <c r="H80" i="1"/>
  <c r="H67" i="1"/>
  <c r="H56" i="1"/>
  <c r="H65" i="1"/>
  <c r="H59" i="1"/>
  <c r="H57" i="1"/>
  <c r="H60" i="1"/>
  <c r="H64" i="1"/>
  <c r="H81" i="1"/>
  <c r="H84" i="1"/>
  <c r="H90" i="1"/>
  <c r="H88" i="1"/>
  <c r="H91" i="1"/>
  <c r="H89" i="1"/>
  <c r="H72" i="1"/>
  <c r="H75" i="1"/>
  <c r="H73" i="1"/>
  <c r="H74" i="1"/>
  <c r="H8" i="1"/>
  <c r="H11" i="1"/>
  <c r="H9" i="1"/>
  <c r="H13" i="1"/>
  <c r="H54" i="1"/>
  <c r="H62" i="1"/>
  <c r="H70" i="1"/>
  <c r="H78" i="1"/>
  <c r="H86" i="1"/>
  <c r="H100" i="1"/>
  <c r="H108" i="1"/>
  <c r="H116" i="1"/>
  <c r="H132" i="1"/>
  <c r="H135" i="1"/>
  <c r="H55" i="1"/>
  <c r="H63" i="1"/>
  <c r="H71" i="1"/>
  <c r="H87" i="1"/>
  <c r="H101" i="1"/>
  <c r="H109" i="1"/>
  <c r="H117" i="1"/>
  <c r="H125" i="1"/>
  <c r="H112" i="1"/>
  <c r="H12" i="1"/>
  <c r="H61" i="1"/>
  <c r="H69" i="1"/>
  <c r="H77" i="1"/>
  <c r="H85" i="1"/>
  <c r="H99" i="1"/>
  <c r="H107" i="1"/>
  <c r="H115" i="1"/>
  <c r="H123" i="1"/>
  <c r="H131" i="1"/>
  <c r="G30" i="1"/>
  <c r="D57" i="6"/>
  <c r="H57" i="6"/>
  <c r="L57" i="6"/>
  <c r="D34" i="6"/>
  <c r="H34" i="6"/>
  <c r="L34" i="6"/>
  <c r="D35" i="6"/>
  <c r="H35" i="6"/>
  <c r="L35" i="6"/>
  <c r="D36" i="6"/>
  <c r="H36" i="6"/>
  <c r="L36" i="6"/>
  <c r="D37" i="6"/>
  <c r="H37" i="6"/>
  <c r="L37" i="6"/>
  <c r="D38" i="6"/>
  <c r="H38" i="6"/>
  <c r="L38" i="6"/>
  <c r="D39" i="6"/>
  <c r="H39" i="6"/>
  <c r="L39" i="6"/>
  <c r="D40" i="6"/>
  <c r="H40" i="6"/>
  <c r="L40" i="6"/>
  <c r="D41" i="6"/>
  <c r="H41" i="6"/>
  <c r="L41" i="6"/>
  <c r="D42" i="6"/>
  <c r="H42" i="6"/>
  <c r="L42" i="6"/>
  <c r="D43" i="6"/>
  <c r="H43" i="6"/>
  <c r="L43" i="6"/>
  <c r="D44" i="6"/>
  <c r="H44" i="6"/>
  <c r="L44" i="6"/>
  <c r="D45" i="6"/>
  <c r="H45" i="6"/>
  <c r="L45" i="6"/>
  <c r="D46" i="6"/>
  <c r="H46" i="6"/>
  <c r="L46" i="6"/>
  <c r="D47" i="6"/>
  <c r="H47" i="6"/>
  <c r="L47" i="6"/>
  <c r="D48" i="6"/>
  <c r="H48" i="6"/>
  <c r="L48" i="6"/>
  <c r="D49" i="6"/>
  <c r="H49" i="6"/>
  <c r="L49" i="6"/>
  <c r="D50" i="6"/>
  <c r="H50" i="6"/>
  <c r="L50" i="6"/>
  <c r="D51" i="6"/>
  <c r="H51" i="6"/>
  <c r="L51" i="6"/>
  <c r="D52" i="6"/>
  <c r="H52" i="6"/>
  <c r="L52" i="6"/>
  <c r="D53" i="6"/>
  <c r="H53" i="6"/>
  <c r="L53" i="6"/>
  <c r="D54" i="6"/>
  <c r="H54" i="6"/>
  <c r="L54" i="6"/>
  <c r="D55" i="6"/>
  <c r="H55" i="6"/>
  <c r="L55" i="6"/>
  <c r="C57" i="6"/>
  <c r="C55" i="6"/>
  <c r="C54" i="6"/>
  <c r="C53" i="6"/>
  <c r="C52" i="6"/>
  <c r="C51" i="6"/>
  <c r="C50" i="6"/>
  <c r="C49" i="6"/>
  <c r="C48" i="6"/>
  <c r="C47" i="6"/>
  <c r="C46" i="6"/>
  <c r="C45" i="6"/>
  <c r="E57" i="6"/>
  <c r="E55" i="6"/>
  <c r="E54" i="6"/>
  <c r="E53" i="6"/>
  <c r="E52" i="6"/>
  <c r="E51" i="6"/>
  <c r="E50" i="6"/>
  <c r="E49" i="6"/>
  <c r="E48" i="6"/>
  <c r="E47" i="6"/>
  <c r="E46" i="6"/>
  <c r="E45" i="6"/>
  <c r="G57" i="6"/>
  <c r="G55" i="6"/>
  <c r="G54" i="6"/>
  <c r="G53" i="6"/>
  <c r="G52" i="6"/>
  <c r="G51" i="6"/>
  <c r="G50" i="6"/>
  <c r="G49" i="6"/>
  <c r="G48" i="6"/>
  <c r="G47" i="6"/>
  <c r="G46" i="6"/>
  <c r="G45" i="6"/>
  <c r="I57" i="6"/>
  <c r="I55" i="6"/>
  <c r="I54" i="6"/>
  <c r="I53" i="6"/>
  <c r="I52" i="6"/>
  <c r="I51" i="6"/>
  <c r="I50" i="6"/>
  <c r="I49" i="6"/>
  <c r="I48" i="6"/>
  <c r="I47" i="6"/>
  <c r="I46" i="6"/>
  <c r="I45" i="6"/>
  <c r="I44" i="6"/>
  <c r="K57" i="6"/>
  <c r="K55" i="6"/>
  <c r="K54" i="6"/>
  <c r="K53" i="6"/>
  <c r="K52" i="6"/>
  <c r="K51" i="6"/>
  <c r="K50" i="6"/>
  <c r="K49" i="6"/>
  <c r="K48" i="6"/>
  <c r="K47" i="6"/>
  <c r="K46" i="6"/>
  <c r="K45" i="6"/>
  <c r="K44" i="6"/>
  <c r="M57" i="6"/>
  <c r="M55" i="6"/>
  <c r="M54" i="6"/>
  <c r="M53" i="6"/>
  <c r="M52" i="6"/>
  <c r="M51" i="6"/>
  <c r="M50" i="6"/>
  <c r="M49" i="6"/>
  <c r="M48" i="6"/>
  <c r="M47" i="6"/>
  <c r="M46" i="6"/>
  <c r="M45" i="6"/>
  <c r="M44" i="6"/>
  <c r="C34" i="6"/>
  <c r="G34" i="6"/>
  <c r="I34" i="6"/>
  <c r="K34" i="6"/>
  <c r="M34" i="6"/>
  <c r="C35" i="6"/>
  <c r="E35" i="6"/>
  <c r="G35" i="6"/>
  <c r="I35" i="6"/>
  <c r="K35" i="6"/>
  <c r="M35" i="6"/>
  <c r="C36" i="6"/>
  <c r="E36" i="6"/>
  <c r="G36" i="6"/>
  <c r="I36" i="6"/>
  <c r="K36" i="6"/>
  <c r="M36" i="6"/>
  <c r="C37" i="6"/>
  <c r="E37" i="6"/>
  <c r="G37" i="6"/>
  <c r="I37" i="6"/>
  <c r="K37" i="6"/>
  <c r="M37" i="6"/>
  <c r="C38" i="6"/>
  <c r="E38" i="6"/>
  <c r="G38" i="6"/>
  <c r="I38" i="6"/>
  <c r="K38" i="6"/>
  <c r="M38" i="6"/>
  <c r="C39" i="6"/>
  <c r="E39" i="6"/>
  <c r="G39" i="6"/>
  <c r="I39" i="6"/>
  <c r="K39" i="6"/>
  <c r="M39" i="6"/>
  <c r="C40" i="6"/>
  <c r="E40" i="6"/>
  <c r="G40" i="6"/>
  <c r="I40" i="6"/>
  <c r="K40" i="6"/>
  <c r="M40" i="6"/>
  <c r="C41" i="6"/>
  <c r="E41" i="6"/>
  <c r="G41" i="6"/>
  <c r="I41" i="6"/>
  <c r="K41" i="6"/>
  <c r="M41" i="6"/>
  <c r="C42" i="6"/>
  <c r="E42" i="6"/>
  <c r="G42" i="6"/>
  <c r="I42" i="6"/>
  <c r="K42" i="6"/>
  <c r="M42" i="6"/>
  <c r="C43" i="6"/>
  <c r="E43" i="6"/>
  <c r="G43" i="6"/>
  <c r="I43" i="6"/>
  <c r="K43" i="6"/>
  <c r="M43" i="6"/>
  <c r="C44" i="6"/>
  <c r="E44" i="6"/>
  <c r="G44" i="6"/>
  <c r="G15" i="1" l="1"/>
  <c r="G17" i="1"/>
  <c r="G40" i="1"/>
  <c r="G45" i="1"/>
  <c r="G24" i="1"/>
  <c r="G134" i="1"/>
  <c r="G38" i="1"/>
  <c r="G14" i="1"/>
  <c r="G23" i="1"/>
  <c r="G42" i="1"/>
  <c r="G118" i="1"/>
  <c r="G41" i="1"/>
  <c r="G29" i="1"/>
  <c r="G58" i="1"/>
  <c r="G18" i="1"/>
  <c r="G19" i="1"/>
  <c r="G86" i="1"/>
  <c r="G88" i="1"/>
  <c r="G108" i="1"/>
  <c r="G101" i="1"/>
  <c r="G82" i="1"/>
  <c r="G27" i="1"/>
  <c r="G131" i="1"/>
  <c r="G75" i="1"/>
  <c r="G36" i="1"/>
  <c r="G110" i="1"/>
  <c r="G78" i="1"/>
  <c r="G115" i="1"/>
  <c r="G127" i="1"/>
  <c r="G71" i="1"/>
  <c r="G103" i="1"/>
  <c r="G11" i="1"/>
  <c r="G43" i="1"/>
  <c r="G9" i="1"/>
  <c r="G90" i="1"/>
  <c r="G31" i="1"/>
  <c r="G129" i="1"/>
  <c r="G73" i="1"/>
  <c r="G56" i="1"/>
  <c r="G136" i="1"/>
  <c r="G61" i="1"/>
  <c r="G12" i="1"/>
  <c r="G77" i="1"/>
  <c r="G59" i="1"/>
  <c r="G25" i="1"/>
  <c r="G32" i="1"/>
  <c r="G83" i="1"/>
  <c r="G102" i="1"/>
  <c r="G37" i="1"/>
  <c r="G28" i="1"/>
  <c r="G121" i="1"/>
  <c r="G76" i="1"/>
  <c r="G119" i="1"/>
  <c r="G44" i="1"/>
  <c r="G26" i="1"/>
  <c r="B67" i="1"/>
  <c r="G91" i="1"/>
  <c r="G114" i="1"/>
  <c r="G68" i="1"/>
  <c r="G69" i="1"/>
  <c r="G13" i="1"/>
  <c r="G120" i="1"/>
  <c r="G106" i="1"/>
  <c r="B54" i="1"/>
  <c r="G130" i="1"/>
  <c r="G74" i="1"/>
  <c r="B21" i="1"/>
  <c r="B125" i="1"/>
  <c r="G87" i="1"/>
  <c r="G126" i="1"/>
  <c r="G107" i="1"/>
  <c r="G57" i="1"/>
  <c r="G62" i="1"/>
  <c r="G135" i="1"/>
  <c r="G117" i="1"/>
  <c r="B34" i="1"/>
  <c r="B80" i="1"/>
  <c r="G116" i="1"/>
  <c r="G70" i="1"/>
  <c r="G132" i="1"/>
  <c r="G104" i="1"/>
  <c r="G72" i="1"/>
  <c r="G64" i="1"/>
  <c r="G81" i="1"/>
  <c r="G123" i="1"/>
  <c r="G89" i="1"/>
  <c r="G109" i="1"/>
  <c r="G10" i="1"/>
  <c r="B112" i="1"/>
  <c r="B99" i="1"/>
  <c r="B8" i="1"/>
  <c r="G113" i="1"/>
  <c r="G128" i="1"/>
  <c r="G100" i="1"/>
  <c r="G65" i="1"/>
  <c r="G60" i="1"/>
  <c r="G122" i="1"/>
  <c r="G85" i="1"/>
  <c r="G105" i="1"/>
  <c r="G133" i="1"/>
  <c r="G63" i="1"/>
  <c r="G84" i="1"/>
  <c r="G39" i="1"/>
  <c r="G67" i="1" l="1"/>
  <c r="G21" i="1"/>
  <c r="G34" i="1"/>
  <c r="G112" i="1"/>
  <c r="G8" i="1"/>
  <c r="G125" i="1"/>
  <c r="G80" i="1"/>
  <c r="G99" i="1"/>
  <c r="G54" i="1"/>
</calcChain>
</file>

<file path=xl/sharedStrings.xml><?xml version="1.0" encoding="utf-8"?>
<sst xmlns="http://schemas.openxmlformats.org/spreadsheetml/2006/main" count="2843" uniqueCount="225">
  <si>
    <t>EA-1</t>
  </si>
  <si>
    <t>(Unemployed population is based on ILO definition of seeking and available for work)</t>
  </si>
  <si>
    <t xml:space="preserve">Locality, sex &amp; age </t>
  </si>
  <si>
    <t>Total 15 years of age  &amp; over</t>
  </si>
  <si>
    <t>Age specific activity rate %</t>
  </si>
  <si>
    <t>Unemployment  Rate %</t>
  </si>
  <si>
    <t>Total</t>
  </si>
  <si>
    <t>Employed</t>
  </si>
  <si>
    <t>Unemployed</t>
  </si>
  <si>
    <t>Republic</t>
  </si>
  <si>
    <t>Both Sexes</t>
  </si>
  <si>
    <t>15-19</t>
  </si>
  <si>
    <t>20-24</t>
  </si>
  <si>
    <t>25-29</t>
  </si>
  <si>
    <t>30-34</t>
  </si>
  <si>
    <t>35-39</t>
  </si>
  <si>
    <t>40-44</t>
  </si>
  <si>
    <t>45-49</t>
  </si>
  <si>
    <t>50-54</t>
  </si>
  <si>
    <t>55-59</t>
  </si>
  <si>
    <t>60-64</t>
  </si>
  <si>
    <t>65+</t>
  </si>
  <si>
    <t>Male</t>
  </si>
  <si>
    <t>Female</t>
  </si>
  <si>
    <t>Male'</t>
  </si>
  <si>
    <t>Both sexes</t>
  </si>
  <si>
    <t>Atolls</t>
  </si>
  <si>
    <t>Source: Household Income and Expenditue Survey</t>
  </si>
  <si>
    <t>1. Managers</t>
  </si>
  <si>
    <t>2. Professionals</t>
  </si>
  <si>
    <t>3. Technicians and associate professionals</t>
  </si>
  <si>
    <t xml:space="preserve">4. Clerical support workers </t>
  </si>
  <si>
    <t>5. Service and sales workers</t>
  </si>
  <si>
    <t>6. Skilled agricultural, forestry and fishery workers</t>
  </si>
  <si>
    <t>7. Craft and related trades workers</t>
  </si>
  <si>
    <t>8. Plant and machine operators and assemblers</t>
  </si>
  <si>
    <t>9. Elementary occupations</t>
  </si>
  <si>
    <t>0. Armed forces occupations</t>
  </si>
  <si>
    <t>Not stated</t>
  </si>
  <si>
    <t>Total all groups</t>
  </si>
  <si>
    <t>Source: Household Income and Expenditure Survey</t>
  </si>
  <si>
    <t>Occupational Groups</t>
  </si>
  <si>
    <t>All groups</t>
  </si>
  <si>
    <t>less than Rf.450</t>
  </si>
  <si>
    <t>Rf.450 - Rf.749</t>
  </si>
  <si>
    <t>Rf.750 - Rf.1199</t>
  </si>
  <si>
    <t>Rf.1200 - Rf.1799</t>
  </si>
  <si>
    <t>Rf.1800 - Rf.2399</t>
  </si>
  <si>
    <t>Rf.2400 - Rf.4199</t>
  </si>
  <si>
    <t>Rf.4200 - Rf.5999</t>
  </si>
  <si>
    <t>Rf.6000 - Rf.8999</t>
  </si>
  <si>
    <t>Rf.9000  - Rf.11999</t>
  </si>
  <si>
    <t>Table EA-5</t>
  </si>
  <si>
    <t xml:space="preserve">Total Employed </t>
  </si>
  <si>
    <t>&lt; 4</t>
  </si>
  <si>
    <t>4-5</t>
  </si>
  <si>
    <t>5-6</t>
  </si>
  <si>
    <t>6-7</t>
  </si>
  <si>
    <t>&gt;8</t>
  </si>
  <si>
    <t>Table EA-6</t>
  </si>
  <si>
    <t>Educational attainment</t>
  </si>
  <si>
    <t>Total Employed</t>
  </si>
  <si>
    <t>Occupation groups  (ISCO)</t>
  </si>
  <si>
    <t>Below grade 1</t>
  </si>
  <si>
    <t>Grade 1-6</t>
  </si>
  <si>
    <t>Grade 7</t>
  </si>
  <si>
    <t>Grade 8-9</t>
  </si>
  <si>
    <t>Grade 10</t>
  </si>
  <si>
    <t>Grade 11</t>
  </si>
  <si>
    <t>Grade 12</t>
  </si>
  <si>
    <t>O' level</t>
  </si>
  <si>
    <t>A' level</t>
  </si>
  <si>
    <t>Academic/Vocational certificate or diploma (less than 6 months)</t>
  </si>
  <si>
    <t>Academic/Vocational certificate or diploma (more than 6 months)</t>
  </si>
  <si>
    <t>First degree /MBBS</t>
  </si>
  <si>
    <t>Master's Degree</t>
  </si>
  <si>
    <t>PHD</t>
  </si>
  <si>
    <t>No certificate</t>
  </si>
  <si>
    <t>Table EA-7</t>
  </si>
  <si>
    <t>Number of persons</t>
  </si>
  <si>
    <t>Industry / Activity (ISIC)</t>
  </si>
  <si>
    <t>Males</t>
  </si>
  <si>
    <t>Females</t>
  </si>
  <si>
    <t>A</t>
  </si>
  <si>
    <t>Agriculture, forestry and fishing</t>
  </si>
  <si>
    <t>B</t>
  </si>
  <si>
    <t>Mining and quarrying</t>
  </si>
  <si>
    <t>C</t>
  </si>
  <si>
    <t>Manufacturing</t>
  </si>
  <si>
    <t>D</t>
  </si>
  <si>
    <t>Electricity, gas, steam and air conditioning supply</t>
  </si>
  <si>
    <t>E</t>
  </si>
  <si>
    <t>Water supply; sewerage, waste management and remediation
activities</t>
  </si>
  <si>
    <t>F</t>
  </si>
  <si>
    <t>Construction</t>
  </si>
  <si>
    <t>G</t>
  </si>
  <si>
    <t>Wholesale and retail trade; repair of motor vehicles and motorcycles</t>
  </si>
  <si>
    <t>H</t>
  </si>
  <si>
    <t>Transportation and storage</t>
  </si>
  <si>
    <t>I</t>
  </si>
  <si>
    <t>Accommodation and food service activities</t>
  </si>
  <si>
    <t>J</t>
  </si>
  <si>
    <t>Information and communication</t>
  </si>
  <si>
    <t>K</t>
  </si>
  <si>
    <t>Financial and insurance activities</t>
  </si>
  <si>
    <t>L</t>
  </si>
  <si>
    <t>Real estate activities</t>
  </si>
  <si>
    <t>M</t>
  </si>
  <si>
    <t>Professional, scientific and technical activities</t>
  </si>
  <si>
    <t>N</t>
  </si>
  <si>
    <t>Administrative and support service activities</t>
  </si>
  <si>
    <t>O</t>
  </si>
  <si>
    <t>Public administration and defence; compulsory social security</t>
  </si>
  <si>
    <t>P</t>
  </si>
  <si>
    <t>Education</t>
  </si>
  <si>
    <t>Q</t>
  </si>
  <si>
    <t>Human health and social work activities</t>
  </si>
  <si>
    <t>R</t>
  </si>
  <si>
    <t>Arts, entertainment and recreation</t>
  </si>
  <si>
    <t>s</t>
  </si>
  <si>
    <t>Other service activities</t>
  </si>
  <si>
    <t>T</t>
  </si>
  <si>
    <t>Activities of households as employers; undifferentiated goods- and
services-producing activities of households for own use</t>
  </si>
  <si>
    <t>U</t>
  </si>
  <si>
    <t>Activities of extraterritorial organizations and bodies</t>
  </si>
  <si>
    <t>Percentage shares (%)</t>
  </si>
  <si>
    <t>Female Shares (%)</t>
  </si>
  <si>
    <t>Table EA-8</t>
  </si>
  <si>
    <t>per capita monthly income groups</t>
  </si>
  <si>
    <t>Table EA-9</t>
  </si>
  <si>
    <t>Total employed</t>
  </si>
  <si>
    <t>Status in employment</t>
  </si>
  <si>
    <t>Employee</t>
  </si>
  <si>
    <t>Employer / owner ( with employees)</t>
  </si>
  <si>
    <t xml:space="preserve">Own-account worker </t>
  </si>
  <si>
    <t>Own-account worker ( with family members)</t>
  </si>
  <si>
    <t>Contributing family worker</t>
  </si>
  <si>
    <t>Group worker</t>
  </si>
  <si>
    <t>Table EA-10</t>
  </si>
  <si>
    <t>Locality and marital status</t>
  </si>
  <si>
    <t>Never married</t>
  </si>
  <si>
    <t>Married</t>
  </si>
  <si>
    <t>Divorced</t>
  </si>
  <si>
    <t>Widowed</t>
  </si>
  <si>
    <t>Table EA-11</t>
  </si>
  <si>
    <t>Industry / Activity</t>
  </si>
  <si>
    <t>Total All occupations</t>
  </si>
  <si>
    <t>Table EA-12</t>
  </si>
  <si>
    <t>Average monthly income (Rf)</t>
  </si>
  <si>
    <t>Average All occupations</t>
  </si>
  <si>
    <t>Average all groups</t>
  </si>
  <si>
    <t xml:space="preserve"> Atolls</t>
  </si>
  <si>
    <t>Note: Includes wages and salaries and other benefits (both in cash and kind) to employees from their primary job and also income earned as business profits for those engaged in own or family businesses as their primary occupation</t>
  </si>
  <si>
    <t>(Usualmembers) Edu_highestgrade=0</t>
  </si>
  <si>
    <t>Edu_highestgrade=0</t>
  </si>
  <si>
    <t>Edu_highestgrade=1 to 6</t>
  </si>
  <si>
    <t>Edu_highestgrade=7</t>
  </si>
  <si>
    <t>Edu_highestgrade=8 to 9</t>
  </si>
  <si>
    <t>Edu_highestgrade=10</t>
  </si>
  <si>
    <t>Edu_highestgrade=11</t>
  </si>
  <si>
    <t>Edu_highestgrade=12</t>
  </si>
  <si>
    <t>HighestCert=0</t>
  </si>
  <si>
    <t>HighestCert=1</t>
  </si>
  <si>
    <t>HighestCert=2</t>
  </si>
  <si>
    <t>HighestCert=3</t>
  </si>
  <si>
    <t>HighestCert=4</t>
  </si>
  <si>
    <t>HighestCert=5</t>
  </si>
  <si>
    <t>HighestCert=6</t>
  </si>
  <si>
    <t>HighestCert=7</t>
  </si>
  <si>
    <t>Edu_highestgrade=1to6</t>
  </si>
  <si>
    <t>(CombinedIncome_HHLevel)atoll_code=10</t>
  </si>
  <si>
    <t>(CombinedIncome_HHLevel)atoll_code&gt;10</t>
  </si>
  <si>
    <t>.</t>
  </si>
  <si>
    <t>99. Unable to codify</t>
  </si>
  <si>
    <t>Rf.15000  - Rf.19999</t>
  </si>
  <si>
    <t>Rf.20000  - Rf.29999</t>
  </si>
  <si>
    <t>Rf.30000  - Rf.39999</t>
  </si>
  <si>
    <t>Rf.40000  - Rf.49999</t>
  </si>
  <si>
    <t>Rf.12000 - Rf.14999</t>
  </si>
  <si>
    <t>More than 50000</t>
  </si>
  <si>
    <t>Per capita monthly income groups</t>
  </si>
  <si>
    <t>Unable to codify</t>
  </si>
  <si>
    <t>Population 15 yearsof Age and over by type of activity, 2019</t>
  </si>
  <si>
    <t>Number of employed persons by industry and income groups, 2019</t>
  </si>
  <si>
    <t>Employed population by status in employment and marital status, 2019</t>
  </si>
  <si>
    <t>Employed population by industry and occupational groups, 2019</t>
  </si>
  <si>
    <t>female share %</t>
  </si>
  <si>
    <t>% shares</t>
  </si>
  <si>
    <t>Occupational groups (ISCO)</t>
  </si>
  <si>
    <t xml:space="preserve">Male' </t>
  </si>
  <si>
    <t>Table EA-3</t>
  </si>
  <si>
    <t>More than Rf.50000</t>
  </si>
  <si>
    <t>Rf.12000  - Rf.14999</t>
  </si>
  <si>
    <t xml:space="preserve">Per capita monthly income groups </t>
  </si>
  <si>
    <t>Rf.4200  - Rf.5999</t>
  </si>
  <si>
    <t>Table EA-4</t>
  </si>
  <si>
    <t>`</t>
  </si>
  <si>
    <t>15-17</t>
  </si>
  <si>
    <t>18-35</t>
  </si>
  <si>
    <t>36-64</t>
  </si>
  <si>
    <t>Employed  population and percentage shares, by occupational groups and sex, 2019</t>
  </si>
  <si>
    <t>Number of employed persons by occupation, and income groups, 2019</t>
  </si>
  <si>
    <t>Employed population by occupation and educational attainment, 2019</t>
  </si>
  <si>
    <t>Employed  population and percentage shares by industry and sex, 2019</t>
  </si>
  <si>
    <t>Hours worked per day</t>
  </si>
  <si>
    <t>Atoll</t>
  </si>
  <si>
    <t>Women</t>
  </si>
  <si>
    <t>Men</t>
  </si>
  <si>
    <t>Table EA-13</t>
  </si>
  <si>
    <t>Table EA-14</t>
  </si>
  <si>
    <t>Average monthly Income from the main job/work for Employed population by Occupation, gender &amp; locality, 2019</t>
  </si>
  <si>
    <t>Table EA-15</t>
  </si>
  <si>
    <t>Average monthly Income from the main job/work for Employed population by industry &amp; occupation, 2019</t>
  </si>
  <si>
    <t>Average monthly Income from the main job/work for Employed population by Occupation, broad age group &amp; locality, 2019</t>
  </si>
  <si>
    <t>Average monthly Income from the main job/work for Employed population by Industry, gender &amp; locality, 2019</t>
  </si>
  <si>
    <t>Average monthly Income from the main job/work for Employed population by Industry, broad age group &amp; locality, 2019</t>
  </si>
  <si>
    <t xml:space="preserve"> Employed Population by time spent on main job/work, by occupation and sex, 2019</t>
  </si>
  <si>
    <t xml:space="preserve"> Employed Population By Status In Employment on main  job/Work By Industry, 2019</t>
  </si>
  <si>
    <t>Table EA-16</t>
  </si>
  <si>
    <t>Labour force</t>
  </si>
  <si>
    <t>Outside the labour force</t>
  </si>
  <si>
    <t xml:space="preserve">Employment Status                 </t>
  </si>
  <si>
    <t>Average monthly Income (in MVR)</t>
  </si>
  <si>
    <t>Occupation</t>
  </si>
  <si>
    <t>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</si>
</sst>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_(* #,##0_);_(* \(#,##0\);_(* &quot;-&quot;??_);_(@_)"/>
    <numFmt numFmtId="167" formatCode="_-* #,##0.00_-;\-* #,##0.00_-;_-* &quot;-&quot;??_-;_-@_-"/>
    <numFmt numFmtId="168" formatCode="_-* #,##0_-;\-* #,##0_-;_-* &quot;-&quot;??_-;_-@_-"/>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color indexed="8"/>
      <name val="Calibri"/>
      <family val="2"/>
      <scheme val="minor"/>
    </font>
    <font>
      <sz val="10"/>
      <name val="Arial"/>
      <family val="2"/>
    </font>
    <font>
      <b/>
      <sz val="12"/>
      <name val="Calibri"/>
      <family val="2"/>
      <scheme val="minor"/>
    </font>
    <font>
      <b/>
      <sz val="11"/>
      <color rgb="FFFF0000"/>
      <name val="Calibri"/>
      <family val="2"/>
      <scheme val="minor"/>
    </font>
    <font>
      <b/>
      <sz val="10.5"/>
      <color rgb="FFFF0000"/>
      <name val="Calibri"/>
      <family val="2"/>
      <scheme val="minor"/>
    </font>
    <font>
      <b/>
      <sz val="10.5"/>
      <color theme="1"/>
      <name val="Calibri"/>
      <family val="2"/>
      <scheme val="minor"/>
    </font>
    <font>
      <sz val="10.5"/>
      <color theme="1"/>
      <name val="Calibri"/>
      <family val="2"/>
      <scheme val="minor"/>
    </font>
    <font>
      <sz val="10.5"/>
      <color rgb="FFFF0000"/>
      <name val="Calibri"/>
      <family val="2"/>
      <scheme val="minor"/>
    </font>
    <font>
      <b/>
      <sz val="11"/>
      <name val="Calibri"/>
      <family val="2"/>
      <scheme val="minor"/>
    </font>
    <font>
      <sz val="10.5"/>
      <name val="Calibri"/>
      <family val="2"/>
      <scheme val="minor"/>
    </font>
    <font>
      <b/>
      <sz val="10.5"/>
      <name val="Calibri"/>
      <family val="2"/>
      <scheme val="minor"/>
    </font>
    <font>
      <b/>
      <sz val="10.5"/>
      <color indexed="8"/>
      <name val="Calibri"/>
      <family val="2"/>
      <scheme val="minor"/>
    </font>
    <font>
      <i/>
      <sz val="10.5"/>
      <name val="Calibri"/>
      <family val="2"/>
      <scheme val="minor"/>
    </font>
    <font>
      <sz val="12"/>
      <color indexed="8"/>
      <name val="Calibri"/>
      <family val="2"/>
      <scheme val="minor"/>
    </font>
    <font>
      <i/>
      <sz val="12"/>
      <color indexed="8"/>
      <name val="Calibri"/>
      <family val="2"/>
      <scheme val="minor"/>
    </font>
    <font>
      <sz val="12"/>
      <name val="Calibri"/>
      <family val="2"/>
      <scheme val="minor"/>
    </font>
    <font>
      <sz val="10.5"/>
      <color indexed="8"/>
      <name val="Calibri"/>
      <family val="2"/>
      <scheme val="minor"/>
    </font>
    <font>
      <sz val="11"/>
      <color indexed="8"/>
      <name val="Calibri"/>
      <family val="2"/>
      <scheme val="minor"/>
    </font>
    <font>
      <b/>
      <sz val="11"/>
      <color indexed="8"/>
      <name val="Calibri"/>
      <family val="2"/>
      <scheme val="minor"/>
    </font>
    <font>
      <sz val="11"/>
      <name val="Calibri"/>
      <family val="2"/>
      <scheme val="minor"/>
    </font>
    <font>
      <sz val="10"/>
      <color rgb="FFFF0000"/>
      <name val="Calibri"/>
      <family val="2"/>
      <scheme val="minor"/>
    </font>
    <font>
      <b/>
      <sz val="11"/>
      <color indexed="8"/>
      <name val="Arial"/>
      <family val="2"/>
    </font>
    <font>
      <b/>
      <sz val="11"/>
      <name val="Arial"/>
      <family val="2"/>
    </font>
    <font>
      <sz val="10"/>
      <name val="Calibri"/>
      <family val="2"/>
      <scheme val="minor"/>
    </font>
    <font>
      <sz val="10"/>
      <color theme="1"/>
      <name val="Calibri"/>
      <family val="2"/>
      <scheme val="minor"/>
    </font>
    <font>
      <sz val="11"/>
      <name val="Calibri"/>
      <family val="2"/>
    </font>
    <font>
      <i/>
      <sz val="10.5"/>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s>
  <cellStyleXfs count="9">
    <xf numFmtId="0" fontId="0" fillId="0" borderId="0"/>
    <xf numFmtId="43" fontId="1" fillId="0" borderId="0" applyFont="0" applyFill="0" applyBorder="0" applyAlignment="0" applyProtection="0"/>
    <xf numFmtId="0" fontId="7" fillId="0" borderId="0"/>
    <xf numFmtId="0" fontId="3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cellStyleXfs>
  <cellXfs count="468">
    <xf numFmtId="0" fontId="0" fillId="0" borderId="0" xfId="0"/>
    <xf numFmtId="0" fontId="4" fillId="0" borderId="0" xfId="0" applyFont="1" applyAlignment="1">
      <alignment vertical="center"/>
    </xf>
    <xf numFmtId="3" fontId="5" fillId="0" borderId="0" xfId="1" applyNumberFormat="1" applyFont="1" applyFill="1" applyAlignment="1">
      <alignment vertical="center"/>
    </xf>
    <xf numFmtId="0" fontId="5" fillId="0" borderId="0" xfId="0" applyFont="1" applyAlignment="1">
      <alignment vertical="center"/>
    </xf>
    <xf numFmtId="3" fontId="4" fillId="0" borderId="0" xfId="0" applyNumberFormat="1" applyFont="1" applyAlignment="1">
      <alignment vertical="center"/>
    </xf>
    <xf numFmtId="0" fontId="0" fillId="0" borderId="0" xfId="0" applyAlignment="1">
      <alignment vertical="center"/>
    </xf>
    <xf numFmtId="0" fontId="9" fillId="0" borderId="0" xfId="0" applyFont="1" applyAlignment="1">
      <alignment vertical="center"/>
    </xf>
    <xf numFmtId="0" fontId="12" fillId="2" borderId="7" xfId="0" applyFont="1" applyFill="1" applyBorder="1" applyAlignment="1">
      <alignment vertical="center"/>
    </xf>
    <xf numFmtId="0" fontId="15" fillId="0" borderId="0" xfId="2" applyFont="1" applyAlignment="1">
      <alignment vertical="center"/>
    </xf>
    <xf numFmtId="0" fontId="12" fillId="0" borderId="0" xfId="0" applyFont="1" applyAlignment="1">
      <alignment vertical="center"/>
    </xf>
    <xf numFmtId="3" fontId="16" fillId="0" borderId="0" xfId="1" applyNumberFormat="1" applyFont="1" applyFill="1" applyBorder="1" applyAlignment="1">
      <alignment vertical="center"/>
    </xf>
    <xf numFmtId="3" fontId="15" fillId="0" borderId="0" xfId="1" applyNumberFormat="1" applyFont="1" applyFill="1" applyBorder="1" applyAlignment="1">
      <alignment vertical="center"/>
    </xf>
    <xf numFmtId="0" fontId="12" fillId="0" borderId="12" xfId="0" applyFont="1" applyBorder="1" applyAlignment="1">
      <alignment vertical="center"/>
    </xf>
    <xf numFmtId="3" fontId="15" fillId="0" borderId="2" xfId="1" applyNumberFormat="1" applyFont="1" applyFill="1" applyBorder="1" applyAlignment="1">
      <alignment vertical="center"/>
    </xf>
    <xf numFmtId="49" fontId="15" fillId="0" borderId="4" xfId="2" applyNumberFormat="1" applyFont="1" applyBorder="1" applyAlignment="1">
      <alignment vertical="center"/>
    </xf>
    <xf numFmtId="3" fontId="15" fillId="0" borderId="4" xfId="1" applyNumberFormat="1" applyFont="1" applyFill="1" applyBorder="1" applyAlignment="1">
      <alignment vertical="center"/>
    </xf>
    <xf numFmtId="164" fontId="15" fillId="0" borderId="4" xfId="2" applyNumberFormat="1" applyFont="1" applyBorder="1" applyAlignment="1">
      <alignment horizontal="right" vertical="center"/>
    </xf>
    <xf numFmtId="49" fontId="15" fillId="0" borderId="0" xfId="2" applyNumberFormat="1" applyFont="1" applyAlignment="1">
      <alignment vertical="center"/>
    </xf>
    <xf numFmtId="164" fontId="15" fillId="0" borderId="0" xfId="2" applyNumberFormat="1" applyFont="1" applyAlignment="1">
      <alignment horizontal="right" vertical="center"/>
    </xf>
    <xf numFmtId="3" fontId="16" fillId="0" borderId="2" xfId="1" applyNumberFormat="1" applyFont="1" applyFill="1" applyBorder="1" applyAlignment="1">
      <alignment vertical="center"/>
    </xf>
    <xf numFmtId="164" fontId="15" fillId="0" borderId="2" xfId="2" applyNumberFormat="1" applyFont="1" applyBorder="1" applyAlignment="1">
      <alignment horizontal="right" vertical="center"/>
    </xf>
    <xf numFmtId="0" fontId="16" fillId="0" borderId="0" xfId="2" applyFont="1" applyAlignment="1">
      <alignment vertical="center"/>
    </xf>
    <xf numFmtId="3" fontId="15" fillId="0" borderId="0" xfId="1" applyNumberFormat="1" applyFont="1" applyFill="1" applyAlignment="1">
      <alignment vertical="center"/>
    </xf>
    <xf numFmtId="164" fontId="15" fillId="0" borderId="0" xfId="2" applyNumberFormat="1" applyFont="1" applyAlignment="1">
      <alignment vertical="center"/>
    </xf>
    <xf numFmtId="0" fontId="18" fillId="0" borderId="0" xfId="0" applyFont="1" applyAlignment="1">
      <alignment vertical="center"/>
    </xf>
    <xf numFmtId="3" fontId="12" fillId="0" borderId="0" xfId="1" applyNumberFormat="1" applyFont="1" applyFill="1" applyAlignment="1">
      <alignment vertical="center"/>
    </xf>
    <xf numFmtId="164" fontId="12" fillId="0" borderId="0" xfId="0" applyNumberFormat="1" applyFont="1" applyAlignment="1">
      <alignment vertical="center"/>
    </xf>
    <xf numFmtId="0" fontId="19" fillId="0" borderId="0" xfId="0" applyFont="1" applyAlignment="1">
      <alignment vertical="center"/>
    </xf>
    <xf numFmtId="3" fontId="6" fillId="0" borderId="0" xfId="0" applyNumberFormat="1" applyFont="1" applyAlignment="1">
      <alignment vertical="center"/>
    </xf>
    <xf numFmtId="3" fontId="19" fillId="0" borderId="0" xfId="0" applyNumberFormat="1" applyFont="1" applyAlignment="1">
      <alignment horizontal="center" vertical="center"/>
    </xf>
    <xf numFmtId="3" fontId="19" fillId="0" borderId="0" xfId="0" applyNumberFormat="1" applyFont="1" applyAlignment="1">
      <alignment vertical="center"/>
    </xf>
    <xf numFmtId="3" fontId="19" fillId="0" borderId="0" xfId="0" applyNumberFormat="1" applyFont="1" applyAlignment="1">
      <alignment horizontal="right" vertical="center"/>
    </xf>
    <xf numFmtId="3" fontId="20" fillId="0" borderId="0" xfId="0" applyNumberFormat="1" applyFont="1" applyAlignment="1">
      <alignment vertical="center"/>
    </xf>
    <xf numFmtId="0" fontId="21" fillId="0" borderId="0" xfId="0" applyFont="1" applyAlignment="1">
      <alignment vertical="center"/>
    </xf>
    <xf numFmtId="0" fontId="15" fillId="0" borderId="0" xfId="0" applyFont="1" applyAlignment="1">
      <alignment vertical="center"/>
    </xf>
    <xf numFmtId="0" fontId="22" fillId="0" borderId="0" xfId="0" applyFont="1" applyAlignment="1">
      <alignment vertical="center"/>
    </xf>
    <xf numFmtId="0" fontId="17" fillId="0" borderId="0" xfId="0" applyFont="1" applyAlignment="1">
      <alignment vertical="center"/>
    </xf>
    <xf numFmtId="0" fontId="16" fillId="0" borderId="0" xfId="0" applyFont="1" applyAlignment="1">
      <alignmen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5" fillId="0" borderId="3" xfId="0" applyFont="1" applyBorder="1" applyAlignment="1">
      <alignment vertical="center"/>
    </xf>
    <xf numFmtId="0" fontId="15" fillId="0" borderId="12" xfId="0" applyFont="1" applyBorder="1" applyAlignment="1">
      <alignment vertical="center"/>
    </xf>
    <xf numFmtId="0" fontId="17" fillId="0" borderId="14" xfId="0" applyFont="1" applyBorder="1" applyAlignment="1">
      <alignment vertical="center"/>
    </xf>
    <xf numFmtId="3" fontId="17" fillId="0" borderId="0" xfId="0" applyNumberFormat="1" applyFont="1" applyAlignment="1">
      <alignment vertical="center"/>
    </xf>
    <xf numFmtId="3" fontId="17" fillId="0" borderId="0" xfId="0" applyNumberFormat="1" applyFont="1" applyAlignment="1">
      <alignment horizontal="right" vertical="center"/>
    </xf>
    <xf numFmtId="3" fontId="15" fillId="0" borderId="0" xfId="0" applyNumberFormat="1" applyFont="1" applyAlignment="1">
      <alignment vertical="center"/>
    </xf>
    <xf numFmtId="164" fontId="22" fillId="0" borderId="3" xfId="0" applyNumberFormat="1" applyFont="1" applyBorder="1" applyAlignment="1">
      <alignment vertical="center"/>
    </xf>
    <xf numFmtId="164" fontId="22" fillId="0" borderId="4" xfId="0" applyNumberFormat="1" applyFont="1" applyBorder="1" applyAlignment="1">
      <alignment vertical="center"/>
    </xf>
    <xf numFmtId="164" fontId="22" fillId="0" borderId="12" xfId="0" applyNumberFormat="1" applyFont="1" applyBorder="1" applyAlignment="1">
      <alignment vertical="center"/>
    </xf>
    <xf numFmtId="164" fontId="22" fillId="0" borderId="14" xfId="0" applyNumberFormat="1" applyFont="1" applyBorder="1" applyAlignment="1">
      <alignment vertical="center"/>
    </xf>
    <xf numFmtId="164" fontId="22" fillId="0" borderId="2" xfId="0" applyNumberFormat="1" applyFont="1" applyBorder="1" applyAlignment="1">
      <alignment vertical="center"/>
    </xf>
    <xf numFmtId="0" fontId="23" fillId="0" borderId="0" xfId="0" applyFont="1" applyAlignment="1">
      <alignment vertical="center"/>
    </xf>
    <xf numFmtId="0" fontId="25" fillId="0" borderId="0" xfId="0" applyFont="1" applyAlignment="1">
      <alignment vertical="center"/>
    </xf>
    <xf numFmtId="0" fontId="24" fillId="0" borderId="0" xfId="0" applyFont="1" applyAlignment="1">
      <alignment horizontal="center" vertical="center"/>
    </xf>
    <xf numFmtId="0" fontId="14" fillId="0" borderId="0" xfId="0" applyFont="1" applyAlignment="1">
      <alignment horizontal="center" vertical="center"/>
    </xf>
    <xf numFmtId="3" fontId="22" fillId="0" borderId="0" xfId="1" applyNumberFormat="1" applyFont="1" applyBorder="1" applyAlignment="1" applyProtection="1">
      <alignment vertical="center"/>
    </xf>
    <xf numFmtId="3" fontId="17" fillId="0" borderId="0" xfId="1" applyNumberFormat="1" applyFont="1" applyBorder="1" applyAlignment="1" applyProtection="1">
      <alignment vertical="center"/>
    </xf>
    <xf numFmtId="0" fontId="17" fillId="0" borderId="0" xfId="0" applyFont="1" applyAlignment="1">
      <alignment horizontal="center" vertical="center"/>
    </xf>
    <xf numFmtId="3" fontId="3" fillId="0" borderId="0" xfId="0" applyNumberFormat="1" applyFont="1" applyAlignment="1">
      <alignment horizontal="right" vertical="center"/>
    </xf>
    <xf numFmtId="3" fontId="3" fillId="2" borderId="1" xfId="0" applyNumberFormat="1" applyFont="1" applyFill="1" applyBorder="1" applyAlignment="1">
      <alignment horizontal="center" vertical="center"/>
    </xf>
    <xf numFmtId="3" fontId="3" fillId="2" borderId="1" xfId="0" quotePrefix="1" applyNumberFormat="1" applyFont="1" applyFill="1" applyBorder="1" applyAlignment="1">
      <alignment horizontal="center" vertical="center"/>
    </xf>
    <xf numFmtId="0" fontId="16" fillId="0" borderId="12" xfId="0" applyFont="1" applyBorder="1" applyAlignment="1">
      <alignment vertical="center"/>
    </xf>
    <xf numFmtId="3" fontId="11" fillId="0" borderId="0" xfId="1" applyNumberFormat="1" applyFont="1" applyBorder="1" applyAlignment="1">
      <alignment vertical="center"/>
    </xf>
    <xf numFmtId="3" fontId="11" fillId="0" borderId="5" xfId="1" applyNumberFormat="1" applyFont="1" applyBorder="1" applyAlignment="1">
      <alignment vertical="center"/>
    </xf>
    <xf numFmtId="3" fontId="26" fillId="0" borderId="0" xfId="1" applyNumberFormat="1" applyFont="1" applyBorder="1" applyAlignment="1">
      <alignment horizontal="right" vertical="center" wrapText="1"/>
    </xf>
    <xf numFmtId="3" fontId="26" fillId="0" borderId="13" xfId="1" applyNumberFormat="1" applyFont="1" applyBorder="1" applyAlignment="1">
      <alignment horizontal="right" vertical="center" wrapText="1"/>
    </xf>
    <xf numFmtId="0" fontId="12" fillId="0" borderId="14" xfId="0" applyFont="1" applyBorder="1" applyAlignment="1">
      <alignment vertical="center"/>
    </xf>
    <xf numFmtId="3" fontId="12" fillId="0" borderId="2" xfId="1" applyNumberFormat="1" applyFont="1" applyBorder="1" applyAlignment="1">
      <alignment vertical="center"/>
    </xf>
    <xf numFmtId="3" fontId="12" fillId="0" borderId="15" xfId="1" applyNumberFormat="1" applyFont="1" applyBorder="1" applyAlignment="1">
      <alignment vertical="center"/>
    </xf>
    <xf numFmtId="0" fontId="11" fillId="0" borderId="0" xfId="0" applyFont="1" applyAlignment="1">
      <alignment vertical="center"/>
    </xf>
    <xf numFmtId="3" fontId="12" fillId="0" borderId="0" xfId="1" applyNumberFormat="1" applyFont="1" applyBorder="1" applyAlignment="1">
      <alignment vertical="center"/>
    </xf>
    <xf numFmtId="3" fontId="12" fillId="0" borderId="0" xfId="1" applyNumberFormat="1" applyFont="1" applyAlignment="1">
      <alignment vertical="center"/>
    </xf>
    <xf numFmtId="0" fontId="12" fillId="0" borderId="2" xfId="0" applyFont="1" applyBorder="1" applyAlignment="1">
      <alignment vertical="center"/>
    </xf>
    <xf numFmtId="3" fontId="11" fillId="0" borderId="2" xfId="0" applyNumberFormat="1" applyFont="1" applyBorder="1" applyAlignment="1">
      <alignment vertical="center"/>
    </xf>
    <xf numFmtId="3" fontId="11" fillId="0" borderId="2" xfId="0" applyNumberFormat="1" applyFont="1" applyBorder="1" applyAlignment="1">
      <alignment vertical="center" wrapText="1"/>
    </xf>
    <xf numFmtId="3" fontId="12" fillId="0" borderId="2" xfId="0" applyNumberFormat="1" applyFont="1" applyBorder="1" applyAlignment="1">
      <alignment vertical="center"/>
    </xf>
    <xf numFmtId="3" fontId="11" fillId="0" borderId="2" xfId="1" applyNumberFormat="1" applyFont="1" applyBorder="1" applyAlignment="1">
      <alignment horizontal="right" vertical="center"/>
    </xf>
    <xf numFmtId="0" fontId="16" fillId="0" borderId="12" xfId="0" applyFont="1" applyBorder="1" applyAlignment="1">
      <alignment horizontal="center" vertical="center" wrapText="1"/>
    </xf>
    <xf numFmtId="3" fontId="12" fillId="0" borderId="0" xfId="0" applyNumberFormat="1" applyFont="1" applyAlignment="1">
      <alignment vertical="center"/>
    </xf>
    <xf numFmtId="0" fontId="3" fillId="0" borderId="0" xfId="0" applyFont="1" applyAlignment="1">
      <alignment vertical="center"/>
    </xf>
    <xf numFmtId="0" fontId="15" fillId="0" borderId="12" xfId="0" applyFont="1" applyBorder="1" applyAlignment="1">
      <alignment horizontal="center" vertical="center" textRotation="90" wrapText="1"/>
    </xf>
    <xf numFmtId="3" fontId="12" fillId="2" borderId="8" xfId="1" applyNumberFormat="1" applyFont="1" applyFill="1" applyBorder="1" applyAlignment="1">
      <alignment vertical="center"/>
    </xf>
    <xf numFmtId="3" fontId="11" fillId="2" borderId="9" xfId="0" applyNumberFormat="1" applyFont="1" applyFill="1" applyBorder="1" applyAlignment="1">
      <alignment horizontal="right" vertical="center"/>
    </xf>
    <xf numFmtId="165" fontId="12" fillId="0" borderId="0" xfId="0" applyNumberFormat="1" applyFont="1" applyAlignment="1">
      <alignment vertical="center"/>
    </xf>
    <xf numFmtId="49" fontId="12" fillId="0" borderId="12" xfId="0" applyNumberFormat="1" applyFont="1" applyBorder="1" applyAlignment="1">
      <alignment vertical="center"/>
    </xf>
    <xf numFmtId="0" fontId="11" fillId="0" borderId="14" xfId="0" applyFont="1" applyBorder="1" applyAlignment="1">
      <alignment vertical="center"/>
    </xf>
    <xf numFmtId="3" fontId="24" fillId="0" borderId="1" xfId="0" applyNumberFormat="1" applyFont="1" applyBorder="1" applyAlignment="1">
      <alignment horizontal="center" vertical="center" wrapText="1"/>
    </xf>
    <xf numFmtId="0" fontId="22" fillId="0" borderId="12" xfId="0" applyFont="1" applyBorder="1" applyAlignment="1">
      <alignment horizontal="center" vertical="center"/>
    </xf>
    <xf numFmtId="3" fontId="13" fillId="0" borderId="5" xfId="1" applyNumberFormat="1" applyFont="1" applyBorder="1" applyAlignment="1" applyProtection="1">
      <alignment vertical="center" wrapText="1"/>
    </xf>
    <xf numFmtId="3" fontId="13" fillId="0" borderId="12" xfId="1" applyNumberFormat="1" applyFont="1" applyBorder="1" applyAlignment="1" applyProtection="1">
      <alignment vertical="center" wrapText="1"/>
    </xf>
    <xf numFmtId="3" fontId="13" fillId="0" borderId="0" xfId="1" applyNumberFormat="1" applyFont="1" applyBorder="1" applyAlignment="1" applyProtection="1">
      <alignment vertical="center" wrapText="1"/>
    </xf>
    <xf numFmtId="3" fontId="13" fillId="0" borderId="13" xfId="1" applyNumberFormat="1" applyFont="1" applyBorder="1" applyAlignment="1" applyProtection="1">
      <alignment vertical="center" wrapText="1"/>
    </xf>
    <xf numFmtId="0" fontId="15" fillId="0" borderId="0" xfId="0" applyFont="1" applyAlignment="1">
      <alignment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22" fillId="0" borderId="12" xfId="0" applyFont="1" applyBorder="1" applyAlignment="1">
      <alignment vertical="center"/>
    </xf>
    <xf numFmtId="0" fontId="17" fillId="0" borderId="2" xfId="0" applyFont="1" applyBorder="1" applyAlignment="1">
      <alignment vertical="center"/>
    </xf>
    <xf numFmtId="3" fontId="16" fillId="0" borderId="14" xfId="1" applyNumberFormat="1" applyFont="1" applyBorder="1" applyAlignment="1">
      <alignment horizontal="center" vertical="center" wrapText="1"/>
    </xf>
    <xf numFmtId="3" fontId="16" fillId="0" borderId="11" xfId="1" applyNumberFormat="1" applyFont="1" applyBorder="1" applyAlignment="1">
      <alignment horizontal="center" vertical="center" wrapText="1"/>
    </xf>
    <xf numFmtId="0" fontId="17" fillId="0" borderId="4" xfId="0" applyFont="1" applyBorder="1" applyAlignment="1">
      <alignment vertical="center"/>
    </xf>
    <xf numFmtId="3" fontId="16" fillId="0" borderId="0" xfId="1" applyNumberFormat="1" applyFont="1" applyBorder="1" applyAlignment="1">
      <alignment horizontal="center" vertical="center" wrapText="1"/>
    </xf>
    <xf numFmtId="0" fontId="24" fillId="0" borderId="2" xfId="0" applyFont="1" applyBorder="1" applyAlignment="1">
      <alignment vertical="center"/>
    </xf>
    <xf numFmtId="0" fontId="24" fillId="0" borderId="0" xfId="0" applyFont="1" applyAlignment="1">
      <alignment vertical="center"/>
    </xf>
    <xf numFmtId="164" fontId="22" fillId="0" borderId="5" xfId="0" applyNumberFormat="1" applyFont="1" applyBorder="1" applyAlignment="1">
      <alignment horizontal="right" vertical="center"/>
    </xf>
    <xf numFmtId="0" fontId="22" fillId="0" borderId="13" xfId="0" applyFont="1" applyBorder="1" applyAlignment="1">
      <alignment vertical="center"/>
    </xf>
    <xf numFmtId="0" fontId="17" fillId="0" borderId="15" xfId="0" applyFont="1" applyBorder="1" applyAlignment="1">
      <alignment vertical="center"/>
    </xf>
    <xf numFmtId="3" fontId="15" fillId="0" borderId="0" xfId="0" applyNumberFormat="1" applyFont="1" applyAlignment="1">
      <alignment horizontal="right" vertical="center"/>
    </xf>
    <xf numFmtId="0" fontId="8" fillId="0" borderId="0" xfId="0" applyFont="1" applyAlignment="1">
      <alignment vertical="center"/>
    </xf>
    <xf numFmtId="3" fontId="6" fillId="0" borderId="0" xfId="1" applyNumberFormat="1" applyFont="1" applyBorder="1" applyAlignment="1" applyProtection="1">
      <alignment vertical="center"/>
    </xf>
    <xf numFmtId="0" fontId="6" fillId="0" borderId="0" xfId="0" applyFont="1" applyAlignment="1">
      <alignment vertical="center"/>
    </xf>
    <xf numFmtId="0" fontId="15" fillId="0" borderId="2" xfId="0" applyFont="1" applyBorder="1" applyAlignment="1">
      <alignment vertical="center"/>
    </xf>
    <xf numFmtId="0" fontId="22" fillId="0" borderId="2" xfId="0" applyFont="1" applyBorder="1" applyAlignment="1">
      <alignment vertical="center"/>
    </xf>
    <xf numFmtId="3" fontId="22" fillId="0" borderId="2" xfId="1" applyNumberFormat="1" applyFont="1" applyBorder="1" applyAlignment="1" applyProtection="1">
      <alignment vertical="center"/>
    </xf>
    <xf numFmtId="3" fontId="17" fillId="2" borderId="1" xfId="1" applyNumberFormat="1" applyFont="1" applyFill="1" applyBorder="1" applyAlignment="1" applyProtection="1">
      <alignment horizontal="center" wrapText="1"/>
    </xf>
    <xf numFmtId="3" fontId="17" fillId="0" borderId="7" xfId="1" applyNumberFormat="1" applyFont="1" applyFill="1" applyBorder="1" applyAlignment="1">
      <alignment horizontal="center" vertical="center" wrapText="1"/>
    </xf>
    <xf numFmtId="3" fontId="17" fillId="0" borderId="1" xfId="1" applyNumberFormat="1" applyFont="1" applyFill="1" applyBorder="1" applyAlignment="1">
      <alignment horizontal="center" vertical="center" wrapText="1"/>
    </xf>
    <xf numFmtId="3" fontId="17" fillId="0" borderId="8" xfId="1" applyNumberFormat="1" applyFont="1" applyFill="1" applyBorder="1" applyAlignment="1">
      <alignment horizontal="center" vertical="center" wrapText="1"/>
    </xf>
    <xf numFmtId="0" fontId="12" fillId="0" borderId="3" xfId="0" applyFont="1" applyBorder="1" applyAlignment="1">
      <alignment vertical="center"/>
    </xf>
    <xf numFmtId="0" fontId="17" fillId="0" borderId="0" xfId="0" applyFont="1" applyAlignment="1">
      <alignment horizontal="left" vertical="center"/>
    </xf>
    <xf numFmtId="3" fontId="22" fillId="0" borderId="4" xfId="1" applyNumberFormat="1" applyFont="1" applyBorder="1" applyAlignment="1" applyProtection="1">
      <alignment horizontal="center" vertical="center" wrapText="1"/>
    </xf>
    <xf numFmtId="3" fontId="22" fillId="0" borderId="0" xfId="1" applyNumberFormat="1" applyFont="1" applyBorder="1" applyAlignment="1" applyProtection="1">
      <alignment horizontal="center" vertical="center" wrapText="1"/>
    </xf>
    <xf numFmtId="0" fontId="22" fillId="0" borderId="0" xfId="0" applyFont="1" applyAlignment="1">
      <alignment vertical="center" wrapText="1"/>
    </xf>
    <xf numFmtId="3" fontId="13" fillId="0" borderId="0" xfId="1" applyNumberFormat="1" applyFont="1" applyBorder="1" applyAlignment="1" applyProtection="1">
      <alignment vertical="center"/>
    </xf>
    <xf numFmtId="0" fontId="17" fillId="0" borderId="16" xfId="0" applyFont="1" applyBorder="1" applyAlignment="1">
      <alignment horizontal="center" vertical="center"/>
    </xf>
    <xf numFmtId="3" fontId="17" fillId="0" borderId="16" xfId="1" applyNumberFormat="1" applyFont="1" applyBorder="1" applyAlignment="1" applyProtection="1">
      <alignment vertical="center"/>
    </xf>
    <xf numFmtId="0" fontId="0" fillId="0" borderId="2" xfId="0" applyBorder="1" applyAlignment="1">
      <alignment vertical="center"/>
    </xf>
    <xf numFmtId="3" fontId="14" fillId="0" borderId="2" xfId="0" applyNumberFormat="1" applyFont="1" applyBorder="1" applyAlignment="1">
      <alignment horizontal="right" vertical="center"/>
    </xf>
    <xf numFmtId="3" fontId="16" fillId="0" borderId="4" xfId="0" applyNumberFormat="1" applyFont="1" applyBorder="1" applyAlignment="1">
      <alignment horizontal="right" vertical="center" wrapText="1"/>
    </xf>
    <xf numFmtId="3" fontId="12" fillId="0" borderId="0" xfId="0" applyNumberFormat="1" applyFont="1" applyAlignment="1">
      <alignment horizontal="right" vertical="center"/>
    </xf>
    <xf numFmtId="3" fontId="12" fillId="0" borderId="5" xfId="0" applyNumberFormat="1" applyFont="1" applyBorder="1" applyAlignment="1">
      <alignment horizontal="right" vertical="center"/>
    </xf>
    <xf numFmtId="0" fontId="16" fillId="0" borderId="0" xfId="0" applyFont="1" applyAlignment="1">
      <alignment horizontal="left" vertical="center" wrapText="1"/>
    </xf>
    <xf numFmtId="3" fontId="16" fillId="0" borderId="0" xfId="1" applyNumberFormat="1" applyFont="1" applyBorder="1" applyAlignment="1">
      <alignment horizontal="right" vertical="center" wrapText="1"/>
    </xf>
    <xf numFmtId="3" fontId="12" fillId="0" borderId="2" xfId="1" applyNumberFormat="1" applyFont="1" applyBorder="1" applyAlignment="1">
      <alignment horizontal="right" vertical="center"/>
    </xf>
    <xf numFmtId="3" fontId="13" fillId="0" borderId="2" xfId="1" applyNumberFormat="1" applyFont="1" applyBorder="1" applyAlignment="1" applyProtection="1">
      <alignment vertical="center" wrapText="1"/>
    </xf>
    <xf numFmtId="3" fontId="15" fillId="0" borderId="0" xfId="1" applyNumberFormat="1" applyFont="1" applyAlignment="1">
      <alignment horizontal="right" vertical="center"/>
    </xf>
    <xf numFmtId="3" fontId="12" fillId="0" borderId="0" xfId="1" applyNumberFormat="1" applyFont="1" applyAlignment="1">
      <alignment horizontal="right" vertical="center" wrapText="1"/>
    </xf>
    <xf numFmtId="3" fontId="12" fillId="0" borderId="13" xfId="1" applyNumberFormat="1" applyFont="1" applyBorder="1" applyAlignment="1">
      <alignment horizontal="right" vertical="center" wrapText="1"/>
    </xf>
    <xf numFmtId="3" fontId="12" fillId="0" borderId="0" xfId="1" applyNumberFormat="1" applyFont="1" applyBorder="1" applyAlignment="1">
      <alignment horizontal="right" vertical="center"/>
    </xf>
    <xf numFmtId="0" fontId="12" fillId="0" borderId="4" xfId="0" applyFont="1" applyBorder="1" applyAlignment="1">
      <alignment vertical="center"/>
    </xf>
    <xf numFmtId="3" fontId="12" fillId="0" borderId="4" xfId="1" applyNumberFormat="1" applyFont="1" applyBorder="1" applyAlignment="1">
      <alignment horizontal="right" vertical="center"/>
    </xf>
    <xf numFmtId="3" fontId="12" fillId="0" borderId="4" xfId="1" applyNumberFormat="1" applyFont="1" applyBorder="1" applyAlignment="1">
      <alignment horizontal="right" vertical="center" wrapText="1"/>
    </xf>
    <xf numFmtId="3" fontId="12" fillId="0" borderId="2" xfId="1" applyNumberFormat="1" applyFont="1" applyBorder="1" applyAlignment="1">
      <alignment horizontal="right" vertical="center" wrapText="1"/>
    </xf>
    <xf numFmtId="3" fontId="11" fillId="0" borderId="2" xfId="1" applyNumberFormat="1" applyFont="1" applyBorder="1" applyAlignment="1">
      <alignment horizontal="right" vertical="center" wrapText="1"/>
    </xf>
    <xf numFmtId="3" fontId="16" fillId="0" borderId="4" xfId="1" applyNumberFormat="1" applyFont="1" applyBorder="1" applyAlignment="1">
      <alignment horizontal="right" vertical="center" wrapText="1"/>
    </xf>
    <xf numFmtId="3" fontId="16" fillId="0" borderId="2" xfId="1" applyNumberFormat="1" applyFont="1" applyBorder="1" applyAlignment="1">
      <alignment horizontal="right" vertical="center"/>
    </xf>
    <xf numFmtId="3" fontId="16" fillId="0" borderId="2" xfId="1" applyNumberFormat="1" applyFont="1" applyBorder="1" applyAlignment="1">
      <alignment horizontal="right" vertical="center" wrapText="1"/>
    </xf>
    <xf numFmtId="3" fontId="12" fillId="0" borderId="0" xfId="1" applyNumberFormat="1" applyFont="1" applyAlignment="1">
      <alignment horizontal="right" vertical="center"/>
    </xf>
    <xf numFmtId="3" fontId="9" fillId="0" borderId="0" xfId="0" applyNumberFormat="1" applyFont="1" applyAlignment="1">
      <alignment horizontal="right" vertical="center"/>
    </xf>
    <xf numFmtId="0" fontId="16" fillId="0" borderId="3" xfId="0" applyFont="1" applyBorder="1" applyAlignment="1">
      <alignment horizontal="left" vertical="center"/>
    </xf>
    <xf numFmtId="3" fontId="12" fillId="0" borderId="4" xfId="0" applyNumberFormat="1" applyFont="1" applyBorder="1" applyAlignment="1">
      <alignment horizontal="right" vertical="center"/>
    </xf>
    <xf numFmtId="3" fontId="11" fillId="0" borderId="0" xfId="1" applyNumberFormat="1" applyFont="1" applyBorder="1" applyAlignment="1">
      <alignment horizontal="right" vertical="center"/>
    </xf>
    <xf numFmtId="3" fontId="11" fillId="0" borderId="13" xfId="1" applyNumberFormat="1" applyFont="1" applyBorder="1" applyAlignment="1">
      <alignment horizontal="right" vertical="center"/>
    </xf>
    <xf numFmtId="0" fontId="15" fillId="0" borderId="14" xfId="0" applyFont="1" applyBorder="1" applyAlignment="1">
      <alignment vertical="center"/>
    </xf>
    <xf numFmtId="0" fontId="16" fillId="0" borderId="12" xfId="0" applyFont="1" applyBorder="1" applyAlignment="1">
      <alignment horizontal="left" vertical="center"/>
    </xf>
    <xf numFmtId="3" fontId="12" fillId="0" borderId="13" xfId="1" applyNumberFormat="1" applyFont="1" applyBorder="1" applyAlignment="1">
      <alignment horizontal="right" vertical="center"/>
    </xf>
    <xf numFmtId="3" fontId="11" fillId="0" borderId="0" xfId="1" applyNumberFormat="1" applyFont="1" applyFill="1" applyBorder="1" applyAlignment="1">
      <alignment horizontal="right" vertical="center"/>
    </xf>
    <xf numFmtId="3" fontId="11" fillId="0" borderId="13" xfId="1" applyNumberFormat="1" applyFont="1" applyFill="1" applyBorder="1" applyAlignment="1">
      <alignment horizontal="right" vertical="center"/>
    </xf>
    <xf numFmtId="3" fontId="11" fillId="0" borderId="0" xfId="1" applyNumberFormat="1" applyFont="1" applyAlignment="1">
      <alignment horizontal="right" vertical="center"/>
    </xf>
    <xf numFmtId="3" fontId="12" fillId="0" borderId="5" xfId="1" applyNumberFormat="1" applyFont="1" applyBorder="1" applyAlignment="1">
      <alignment horizontal="right" vertical="center"/>
    </xf>
    <xf numFmtId="3" fontId="11" fillId="0" borderId="0" xfId="0" applyNumberFormat="1" applyFont="1" applyAlignment="1">
      <alignment horizontal="right" vertical="center"/>
    </xf>
    <xf numFmtId="3" fontId="6" fillId="0" borderId="0" xfId="1" applyNumberFormat="1" applyFont="1" applyFill="1" applyBorder="1" applyAlignment="1">
      <alignment horizontal="center" vertical="center"/>
    </xf>
    <xf numFmtId="3" fontId="17" fillId="0" borderId="2" xfId="1" applyNumberFormat="1" applyFont="1" applyFill="1" applyBorder="1" applyAlignment="1">
      <alignment horizontal="right"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3" fontId="24" fillId="0" borderId="1" xfId="1" applyNumberFormat="1" applyFont="1" applyFill="1" applyBorder="1" applyAlignment="1">
      <alignment horizontal="center" vertical="center" textRotation="90" wrapText="1"/>
    </xf>
    <xf numFmtId="0" fontId="16" fillId="0" borderId="7" xfId="0" applyFont="1" applyBorder="1" applyAlignment="1">
      <alignment horizontal="center" vertical="center" textRotation="90" wrapText="1"/>
    </xf>
    <xf numFmtId="0" fontId="16" fillId="0" borderId="8" xfId="0" applyFont="1" applyBorder="1" applyAlignment="1">
      <alignment horizontal="center" vertical="center" textRotation="90" wrapText="1"/>
    </xf>
    <xf numFmtId="0" fontId="16" fillId="0" borderId="9" xfId="0" applyFont="1" applyBorder="1" applyAlignment="1">
      <alignment horizontal="center" vertical="center" textRotation="90" wrapText="1"/>
    </xf>
    <xf numFmtId="3" fontId="22" fillId="0" borderId="0" xfId="1" applyNumberFormat="1" applyFont="1" applyFill="1" applyBorder="1" applyAlignment="1">
      <alignment horizontal="right" vertical="center" wrapText="1"/>
    </xf>
    <xf numFmtId="3" fontId="22" fillId="0" borderId="0" xfId="1" applyNumberFormat="1" applyFont="1" applyFill="1" applyBorder="1" applyAlignment="1">
      <alignment horizontal="center" vertical="center" wrapText="1"/>
    </xf>
    <xf numFmtId="3" fontId="17" fillId="0" borderId="0" xfId="1" applyNumberFormat="1" applyFont="1" applyFill="1" applyBorder="1" applyAlignment="1">
      <alignment vertical="center"/>
    </xf>
    <xf numFmtId="3" fontId="22" fillId="0" borderId="0" xfId="1" applyNumberFormat="1" applyFont="1" applyFill="1" applyBorder="1" applyAlignment="1">
      <alignment horizontal="center" vertical="center"/>
    </xf>
    <xf numFmtId="3" fontId="15" fillId="0" borderId="13" xfId="0" applyNumberFormat="1" applyFont="1" applyBorder="1" applyAlignment="1">
      <alignment vertical="center"/>
    </xf>
    <xf numFmtId="3" fontId="22" fillId="0" borderId="0" xfId="1" applyNumberFormat="1" applyFont="1" applyFill="1" applyBorder="1" applyAlignment="1">
      <alignment vertical="center"/>
    </xf>
    <xf numFmtId="3" fontId="13" fillId="0" borderId="0" xfId="1" applyNumberFormat="1" applyFont="1" applyFill="1" applyBorder="1" applyAlignment="1">
      <alignment vertical="center" wrapText="1"/>
    </xf>
    <xf numFmtId="166" fontId="22" fillId="0" borderId="0" xfId="1" applyNumberFormat="1" applyFont="1" applyFill="1" applyBorder="1" applyAlignment="1">
      <alignment vertical="center"/>
    </xf>
    <xf numFmtId="3" fontId="22" fillId="0" borderId="13" xfId="1" applyNumberFormat="1" applyFont="1" applyFill="1" applyBorder="1" applyAlignment="1">
      <alignment horizontal="center" vertical="center"/>
    </xf>
    <xf numFmtId="0" fontId="17" fillId="0" borderId="12" xfId="0" applyFont="1" applyBorder="1" applyAlignment="1">
      <alignment vertical="center"/>
    </xf>
    <xf numFmtId="0" fontId="22" fillId="0" borderId="14" xfId="0" applyFont="1" applyBorder="1" applyAlignment="1">
      <alignment vertical="center"/>
    </xf>
    <xf numFmtId="3" fontId="22" fillId="0" borderId="2" xfId="1" applyNumberFormat="1" applyFont="1" applyFill="1" applyBorder="1" applyAlignment="1">
      <alignment vertical="center"/>
    </xf>
    <xf numFmtId="3" fontId="22" fillId="0" borderId="2" xfId="1" applyNumberFormat="1" applyFont="1" applyFill="1" applyBorder="1" applyAlignment="1">
      <alignment horizontal="center" vertical="center"/>
    </xf>
    <xf numFmtId="3" fontId="22" fillId="0" borderId="15" xfId="1" applyNumberFormat="1" applyFont="1" applyFill="1" applyBorder="1" applyAlignment="1">
      <alignment horizontal="center" vertical="center"/>
    </xf>
    <xf numFmtId="0" fontId="17" fillId="0" borderId="4" xfId="0" applyFont="1" applyBorder="1" applyAlignment="1">
      <alignment horizontal="left" vertical="center"/>
    </xf>
    <xf numFmtId="3" fontId="22" fillId="0" borderId="4" xfId="1" applyNumberFormat="1" applyFont="1" applyFill="1" applyBorder="1" applyAlignment="1">
      <alignment horizontal="right" vertical="center" wrapText="1"/>
    </xf>
    <xf numFmtId="3" fontId="22" fillId="0" borderId="4" xfId="1" applyNumberFormat="1" applyFont="1" applyFill="1" applyBorder="1" applyAlignment="1">
      <alignment horizontal="center" vertical="center" wrapText="1"/>
    </xf>
    <xf numFmtId="3" fontId="17" fillId="0" borderId="4" xfId="1" applyNumberFormat="1" applyFont="1" applyFill="1" applyBorder="1" applyAlignment="1">
      <alignment vertical="center"/>
    </xf>
    <xf numFmtId="3" fontId="22" fillId="0" borderId="4" xfId="1" applyNumberFormat="1" applyFont="1" applyFill="1" applyBorder="1" applyAlignment="1">
      <alignment horizontal="center" vertical="center"/>
    </xf>
    <xf numFmtId="3" fontId="22" fillId="0" borderId="5" xfId="1" applyNumberFormat="1" applyFont="1" applyFill="1" applyBorder="1" applyAlignment="1">
      <alignment horizontal="center" vertical="center"/>
    </xf>
    <xf numFmtId="0" fontId="22" fillId="0" borderId="4" xfId="0" applyFont="1" applyBorder="1" applyAlignment="1">
      <alignment vertical="center"/>
    </xf>
    <xf numFmtId="3" fontId="22" fillId="0" borderId="4" xfId="1" applyNumberFormat="1" applyFont="1" applyFill="1" applyBorder="1" applyAlignment="1">
      <alignment vertical="center"/>
    </xf>
    <xf numFmtId="0" fontId="22" fillId="0" borderId="3" xfId="0" applyFont="1" applyBorder="1" applyAlignment="1">
      <alignment vertical="center"/>
    </xf>
    <xf numFmtId="3" fontId="17" fillId="0" borderId="5" xfId="1" applyNumberFormat="1" applyFont="1" applyFill="1" applyBorder="1" applyAlignment="1">
      <alignment horizontal="right" vertical="center"/>
    </xf>
    <xf numFmtId="3" fontId="15" fillId="0" borderId="0" xfId="1" applyNumberFormat="1" applyFont="1" applyAlignment="1">
      <alignment vertical="center"/>
    </xf>
    <xf numFmtId="3" fontId="15" fillId="0" borderId="0" xfId="1" applyNumberFormat="1" applyFont="1" applyBorder="1" applyAlignment="1">
      <alignment vertical="center"/>
    </xf>
    <xf numFmtId="3" fontId="6" fillId="0" borderId="0" xfId="1" applyNumberFormat="1" applyFont="1" applyFill="1" applyBorder="1" applyAlignment="1">
      <alignment vertical="center"/>
    </xf>
    <xf numFmtId="3" fontId="27" fillId="0" borderId="1" xfId="1" applyNumberFormat="1" applyFont="1" applyFill="1" applyBorder="1" applyAlignment="1">
      <alignment horizontal="center" vertical="center" textRotation="90" wrapText="1"/>
    </xf>
    <xf numFmtId="0" fontId="27" fillId="0" borderId="0" xfId="0" applyFont="1" applyAlignment="1">
      <alignment horizontal="center" vertical="center"/>
    </xf>
    <xf numFmtId="0" fontId="28" fillId="0" borderId="0" xfId="0" applyFont="1" applyAlignment="1">
      <alignment horizontal="center" vertical="center"/>
    </xf>
    <xf numFmtId="3" fontId="17" fillId="0" borderId="0" xfId="1" applyNumberFormat="1" applyFont="1" applyFill="1" applyBorder="1" applyAlignment="1">
      <alignment horizontal="center" vertical="center" textRotation="90" wrapText="1"/>
    </xf>
    <xf numFmtId="3" fontId="17" fillId="0" borderId="13" xfId="1" applyNumberFormat="1" applyFont="1" applyFill="1" applyBorder="1" applyAlignment="1">
      <alignment horizontal="center" vertical="center" textRotation="90" wrapText="1"/>
    </xf>
    <xf numFmtId="0" fontId="16" fillId="0" borderId="0" xfId="0" applyFont="1" applyAlignment="1">
      <alignment horizontal="center" vertical="center"/>
    </xf>
    <xf numFmtId="0" fontId="22" fillId="0" borderId="3" xfId="0" applyFont="1" applyBorder="1" applyAlignment="1">
      <alignment horizontal="center" vertical="center"/>
    </xf>
    <xf numFmtId="3" fontId="24" fillId="0" borderId="2" xfId="1" applyNumberFormat="1" applyFont="1" applyFill="1" applyBorder="1" applyAlignment="1">
      <alignment horizontal="right" vertical="center"/>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15" fillId="0" borderId="4" xfId="0" applyFont="1" applyBorder="1" applyAlignment="1">
      <alignment vertical="center"/>
    </xf>
    <xf numFmtId="3" fontId="3" fillId="0" borderId="2" xfId="1" applyNumberFormat="1" applyFont="1" applyBorder="1" applyAlignment="1">
      <alignment vertical="center"/>
    </xf>
    <xf numFmtId="0" fontId="14" fillId="0" borderId="0" xfId="0" applyFont="1" applyAlignment="1">
      <alignment vertical="center"/>
    </xf>
    <xf numFmtId="3" fontId="0" fillId="0" borderId="0" xfId="0" applyNumberFormat="1"/>
    <xf numFmtId="49" fontId="8" fillId="0" borderId="0" xfId="2" applyNumberFormat="1" applyFont="1" applyAlignment="1">
      <alignment vertical="center"/>
    </xf>
    <xf numFmtId="49" fontId="8" fillId="0" borderId="2" xfId="2" applyNumberFormat="1" applyFont="1" applyBorder="1" applyAlignment="1">
      <alignment vertical="center"/>
    </xf>
    <xf numFmtId="3" fontId="14" fillId="0" borderId="0" xfId="0" applyNumberFormat="1" applyFont="1" applyAlignment="1">
      <alignment vertical="center"/>
    </xf>
    <xf numFmtId="4" fontId="0" fillId="0" borderId="0" xfId="0" applyNumberFormat="1"/>
    <xf numFmtId="1" fontId="0" fillId="0" borderId="0" xfId="0" applyNumberFormat="1"/>
    <xf numFmtId="3" fontId="30" fillId="0" borderId="0" xfId="1" applyNumberFormat="1" applyFont="1" applyBorder="1" applyAlignment="1">
      <alignment horizontal="right" vertical="center" wrapText="1"/>
    </xf>
    <xf numFmtId="3" fontId="30" fillId="0" borderId="13" xfId="1" applyNumberFormat="1" applyFont="1" applyBorder="1" applyAlignment="1">
      <alignment horizontal="right" vertical="center" wrapText="1"/>
    </xf>
    <xf numFmtId="1" fontId="12" fillId="0" borderId="0" xfId="0" applyNumberFormat="1" applyFont="1" applyAlignment="1">
      <alignment vertical="center"/>
    </xf>
    <xf numFmtId="1" fontId="0" fillId="0" borderId="0" xfId="0" applyNumberFormat="1" applyAlignment="1">
      <alignment vertical="center"/>
    </xf>
    <xf numFmtId="3" fontId="26" fillId="0" borderId="5" xfId="1" applyNumberFormat="1" applyFont="1" applyBorder="1" applyAlignment="1">
      <alignment horizontal="right" vertical="center" wrapText="1"/>
    </xf>
    <xf numFmtId="3" fontId="11" fillId="0" borderId="13" xfId="1" applyNumberFormat="1" applyFont="1" applyBorder="1" applyAlignment="1">
      <alignment vertical="center"/>
    </xf>
    <xf numFmtId="3" fontId="29" fillId="0" borderId="0" xfId="1" applyNumberFormat="1" applyFont="1" applyBorder="1" applyAlignment="1">
      <alignment horizontal="right" vertical="center" wrapText="1"/>
    </xf>
    <xf numFmtId="3" fontId="29" fillId="0" borderId="13" xfId="1" applyNumberFormat="1" applyFont="1" applyBorder="1" applyAlignment="1">
      <alignment horizontal="right" vertical="center" wrapText="1"/>
    </xf>
    <xf numFmtId="3" fontId="11" fillId="0" borderId="0" xfId="0" applyNumberFormat="1" applyFont="1" applyAlignment="1">
      <alignment horizontal="right" vertical="center"/>
    </xf>
    <xf numFmtId="0" fontId="15" fillId="0" borderId="1" xfId="0" applyFont="1" applyBorder="1" applyAlignment="1">
      <alignment horizontal="center" vertical="center" textRotation="90" wrapText="1"/>
    </xf>
    <xf numFmtId="3" fontId="15" fillId="0" borderId="4" xfId="1" applyNumberFormat="1" applyFont="1" applyBorder="1" applyAlignment="1" applyProtection="1">
      <alignment vertical="center" wrapText="1"/>
    </xf>
    <xf numFmtId="3" fontId="15" fillId="0" borderId="0" xfId="1" applyNumberFormat="1" applyFont="1" applyBorder="1" applyAlignment="1" applyProtection="1">
      <alignment vertical="center" wrapText="1"/>
    </xf>
    <xf numFmtId="3" fontId="16" fillId="0" borderId="3" xfId="1" applyNumberFormat="1" applyFont="1" applyBorder="1" applyAlignment="1" applyProtection="1">
      <alignment vertical="center" wrapText="1"/>
    </xf>
    <xf numFmtId="3" fontId="16" fillId="0" borderId="12" xfId="1" applyNumberFormat="1" applyFont="1" applyBorder="1" applyAlignment="1" applyProtection="1">
      <alignment vertical="center" wrapText="1"/>
    </xf>
    <xf numFmtId="3" fontId="16" fillId="0" borderId="0" xfId="1" applyNumberFormat="1" applyFont="1" applyBorder="1" applyAlignment="1" applyProtection="1">
      <alignment vertical="center" wrapText="1"/>
    </xf>
    <xf numFmtId="3" fontId="22" fillId="0" borderId="0" xfId="1" applyNumberFormat="1" applyFont="1" applyBorder="1" applyAlignment="1" applyProtection="1">
      <alignment horizontal="center" vertical="center"/>
    </xf>
    <xf numFmtId="3" fontId="17" fillId="0" borderId="0" xfId="1" applyNumberFormat="1" applyFont="1" applyBorder="1" applyAlignment="1" applyProtection="1">
      <alignment horizontal="right" vertical="center"/>
    </xf>
    <xf numFmtId="3" fontId="15" fillId="0" borderId="0" xfId="1" applyNumberFormat="1" applyFont="1" applyBorder="1" applyAlignment="1" applyProtection="1">
      <alignment vertical="center"/>
    </xf>
    <xf numFmtId="3" fontId="16" fillId="0" borderId="0" xfId="1" applyNumberFormat="1" applyFont="1" applyBorder="1" applyAlignment="1" applyProtection="1">
      <alignment vertical="center"/>
    </xf>
    <xf numFmtId="0" fontId="15" fillId="0" borderId="0" xfId="0" applyFont="1" applyFill="1" applyAlignment="1">
      <alignment vertical="center" wrapText="1"/>
    </xf>
    <xf numFmtId="3" fontId="15" fillId="0" borderId="2" xfId="1" applyNumberFormat="1" applyFont="1" applyBorder="1" applyAlignment="1" applyProtection="1">
      <alignment vertical="center" wrapText="1"/>
    </xf>
    <xf numFmtId="3" fontId="15" fillId="0" borderId="2" xfId="1" applyNumberFormat="1" applyFont="1" applyBorder="1" applyAlignment="1">
      <alignment horizontal="right" vertical="center"/>
    </xf>
    <xf numFmtId="0" fontId="0" fillId="0" borderId="2" xfId="0" applyBorder="1"/>
    <xf numFmtId="3" fontId="12" fillId="0" borderId="5" xfId="1" applyNumberFormat="1" applyFont="1" applyBorder="1" applyAlignment="1">
      <alignment horizontal="right" vertical="center" wrapText="1"/>
    </xf>
    <xf numFmtId="3" fontId="12" fillId="0" borderId="0" xfId="1" applyNumberFormat="1" applyFont="1" applyBorder="1" applyAlignment="1">
      <alignment horizontal="right" vertical="center" wrapText="1"/>
    </xf>
    <xf numFmtId="0" fontId="12" fillId="0" borderId="0" xfId="0" applyFont="1" applyBorder="1" applyAlignment="1">
      <alignment vertical="center"/>
    </xf>
    <xf numFmtId="0" fontId="0" fillId="0" borderId="0" xfId="0" applyBorder="1"/>
    <xf numFmtId="1" fontId="0" fillId="0" borderId="2" xfId="0" applyNumberFormat="1" applyBorder="1"/>
    <xf numFmtId="0" fontId="15" fillId="0" borderId="0" xfId="0" applyFont="1" applyBorder="1" applyAlignment="1">
      <alignment vertical="center"/>
    </xf>
    <xf numFmtId="3" fontId="16" fillId="0" borderId="2" xfId="1" applyNumberFormat="1" applyFont="1" applyBorder="1" applyAlignment="1" applyProtection="1">
      <alignment vertical="center" wrapText="1"/>
    </xf>
    <xf numFmtId="3" fontId="15" fillId="0" borderId="0" xfId="1" applyNumberFormat="1" applyFont="1" applyFill="1" applyBorder="1" applyAlignment="1">
      <alignment vertical="center" wrapText="1"/>
    </xf>
    <xf numFmtId="164" fontId="22" fillId="0" borderId="0" xfId="0" applyNumberFormat="1" applyFont="1" applyBorder="1" applyAlignment="1">
      <alignment vertical="center"/>
    </xf>
    <xf numFmtId="164" fontId="22" fillId="0" borderId="13" xfId="0" applyNumberFormat="1" applyFont="1" applyBorder="1" applyAlignment="1">
      <alignment horizontal="right" vertical="center"/>
    </xf>
    <xf numFmtId="164" fontId="22" fillId="0" borderId="15" xfId="0" applyNumberFormat="1" applyFont="1" applyBorder="1" applyAlignment="1">
      <alignment horizontal="right" vertical="center"/>
    </xf>
    <xf numFmtId="0" fontId="22" fillId="0" borderId="0" xfId="0" applyFont="1" applyBorder="1" applyAlignment="1">
      <alignment vertical="center"/>
    </xf>
    <xf numFmtId="3" fontId="24" fillId="2" borderId="1" xfId="0" applyNumberFormat="1" applyFont="1" applyFill="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3" fontId="24" fillId="0" borderId="0" xfId="0" applyNumberFormat="1" applyFont="1" applyAlignment="1">
      <alignment horizontal="center" vertical="center"/>
    </xf>
    <xf numFmtId="164" fontId="22" fillId="0" borderId="11" xfId="0" applyNumberFormat="1" applyFont="1" applyBorder="1" applyAlignment="1">
      <alignment vertical="center"/>
    </xf>
    <xf numFmtId="0" fontId="17" fillId="0" borderId="11" xfId="0" applyFont="1" applyBorder="1" applyAlignment="1">
      <alignment vertical="center"/>
    </xf>
    <xf numFmtId="164" fontId="22" fillId="0" borderId="10" xfId="0" applyNumberFormat="1" applyFont="1" applyBorder="1" applyAlignment="1">
      <alignment vertical="center"/>
    </xf>
    <xf numFmtId="164" fontId="22" fillId="0" borderId="0" xfId="0" applyNumberFormat="1" applyFont="1" applyAlignment="1">
      <alignment vertical="center"/>
    </xf>
    <xf numFmtId="164" fontId="22" fillId="0" borderId="6" xfId="0" applyNumberFormat="1" applyFont="1" applyBorder="1" applyAlignment="1">
      <alignment vertical="center"/>
    </xf>
    <xf numFmtId="3" fontId="17" fillId="0" borderId="5"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11" xfId="0" applyNumberFormat="1" applyFont="1" applyBorder="1" applyAlignment="1">
      <alignment vertical="center"/>
    </xf>
    <xf numFmtId="3" fontId="17" fillId="0" borderId="14" xfId="0" applyNumberFormat="1" applyFont="1" applyBorder="1" applyAlignment="1">
      <alignment vertical="center"/>
    </xf>
    <xf numFmtId="3" fontId="22" fillId="0" borderId="13" xfId="0" applyNumberFormat="1" applyFont="1" applyBorder="1" applyAlignment="1">
      <alignment vertical="center"/>
    </xf>
    <xf numFmtId="3" fontId="22" fillId="0" borderId="0" xfId="0" applyNumberFormat="1" applyFont="1" applyAlignment="1">
      <alignment vertical="center"/>
    </xf>
    <xf numFmtId="3" fontId="22" fillId="0" borderId="0" xfId="0" applyNumberFormat="1" applyFont="1" applyAlignment="1">
      <alignment horizontal="right" vertical="center"/>
    </xf>
    <xf numFmtId="3" fontId="22" fillId="0" borderId="12" xfId="0" applyNumberFormat="1" applyFont="1" applyBorder="1" applyAlignment="1">
      <alignment vertical="center"/>
    </xf>
    <xf numFmtId="3" fontId="22" fillId="0" borderId="5" xfId="0" applyNumberFormat="1" applyFont="1" applyBorder="1" applyAlignment="1">
      <alignment vertical="center"/>
    </xf>
    <xf numFmtId="3" fontId="22" fillId="0" borderId="4" xfId="0" applyNumberFormat="1" applyFont="1" applyBorder="1" applyAlignment="1">
      <alignment vertical="center"/>
    </xf>
    <xf numFmtId="3" fontId="22" fillId="0" borderId="4" xfId="0" applyNumberFormat="1" applyFont="1" applyBorder="1" applyAlignment="1">
      <alignment horizontal="right" vertical="center"/>
    </xf>
    <xf numFmtId="3" fontId="22" fillId="0" borderId="3" xfId="0" applyNumberFormat="1" applyFont="1" applyBorder="1" applyAlignment="1">
      <alignment vertical="center"/>
    </xf>
    <xf numFmtId="3" fontId="17" fillId="0" borderId="1" xfId="0" applyNumberFormat="1" applyFont="1" applyBorder="1" applyAlignment="1">
      <alignment horizontal="center" vertical="center" wrapText="1"/>
    </xf>
    <xf numFmtId="3" fontId="32" fillId="0" borderId="0" xfId="0" applyNumberFormat="1" applyFont="1" applyAlignment="1">
      <alignment vertical="center"/>
    </xf>
    <xf numFmtId="0" fontId="2" fillId="0" borderId="0" xfId="0" applyFont="1" applyAlignment="1">
      <alignment vertical="center"/>
    </xf>
    <xf numFmtId="3" fontId="22" fillId="0" borderId="0" xfId="0" applyNumberFormat="1" applyFont="1" applyAlignment="1">
      <alignment horizontal="center" vertical="center"/>
    </xf>
    <xf numFmtId="3" fontId="17" fillId="0" borderId="15" xfId="1" applyNumberFormat="1" applyFont="1" applyBorder="1" applyAlignment="1" applyProtection="1">
      <alignment vertical="center"/>
    </xf>
    <xf numFmtId="3" fontId="17" fillId="0" borderId="2" xfId="1" applyNumberFormat="1" applyFont="1" applyBorder="1" applyAlignment="1" applyProtection="1">
      <alignment vertical="center"/>
    </xf>
    <xf numFmtId="3" fontId="22" fillId="0" borderId="13" xfId="1" applyNumberFormat="1" applyFont="1" applyBorder="1" applyAlignment="1" applyProtection="1">
      <alignment vertical="center"/>
    </xf>
    <xf numFmtId="3" fontId="22" fillId="2" borderId="9" xfId="1" applyNumberFormat="1" applyFont="1" applyFill="1" applyBorder="1" applyAlignment="1" applyProtection="1">
      <alignment horizontal="center" vertical="center" wrapText="1"/>
    </xf>
    <xf numFmtId="3" fontId="22" fillId="2" borderId="8" xfId="1" applyNumberFormat="1" applyFont="1" applyFill="1" applyBorder="1" applyAlignment="1" applyProtection="1">
      <alignment horizontal="center" vertical="center" wrapText="1"/>
    </xf>
    <xf numFmtId="0" fontId="17" fillId="2" borderId="7" xfId="0" applyFont="1" applyFill="1" applyBorder="1" applyAlignment="1">
      <alignment horizontal="left" vertical="center"/>
    </xf>
    <xf numFmtId="3" fontId="17" fillId="0" borderId="13" xfId="1" applyNumberFormat="1" applyFont="1" applyBorder="1" applyAlignment="1" applyProtection="1">
      <alignment vertical="center"/>
    </xf>
    <xf numFmtId="3" fontId="24" fillId="0" borderId="0" xfId="1" applyNumberFormat="1" applyFont="1" applyBorder="1" applyAlignment="1" applyProtection="1">
      <alignment horizontal="right" vertical="center"/>
    </xf>
    <xf numFmtId="3" fontId="24" fillId="0" borderId="0" xfId="1" applyNumberFormat="1" applyFont="1" applyBorder="1" applyAlignment="1" applyProtection="1">
      <alignment vertical="center"/>
    </xf>
    <xf numFmtId="3" fontId="22" fillId="0" borderId="5" xfId="1" applyNumberFormat="1" applyFont="1" applyBorder="1" applyAlignment="1" applyProtection="1">
      <alignment vertical="center"/>
    </xf>
    <xf numFmtId="3" fontId="22" fillId="0" borderId="4" xfId="1" applyNumberFormat="1" applyFont="1" applyBorder="1" applyAlignment="1" applyProtection="1">
      <alignment vertical="center"/>
    </xf>
    <xf numFmtId="0" fontId="17" fillId="0" borderId="14" xfId="0" applyFont="1" applyBorder="1" applyAlignment="1">
      <alignment horizontal="left" vertical="center"/>
    </xf>
    <xf numFmtId="0" fontId="17" fillId="0" borderId="12" xfId="0" applyFont="1" applyBorder="1" applyAlignment="1">
      <alignment horizontal="left" vertical="center"/>
    </xf>
    <xf numFmtId="4" fontId="22" fillId="0" borderId="0" xfId="0" applyNumberFormat="1" applyFont="1" applyAlignment="1">
      <alignment vertical="center"/>
    </xf>
    <xf numFmtId="0" fontId="24" fillId="0" borderId="0" xfId="0" applyFont="1" applyAlignment="1">
      <alignment horizontal="center" vertical="center" wrapText="1"/>
    </xf>
    <xf numFmtId="3" fontId="24" fillId="0" borderId="0" xfId="0" applyNumberFormat="1" applyFont="1" applyBorder="1" applyAlignment="1">
      <alignment horizontal="right" vertical="center"/>
    </xf>
    <xf numFmtId="3" fontId="23" fillId="0" borderId="0" xfId="0" applyNumberFormat="1" applyFont="1" applyBorder="1" applyAlignment="1">
      <alignment horizontal="center" vertical="center"/>
    </xf>
    <xf numFmtId="3" fontId="23" fillId="0" borderId="0" xfId="0" applyNumberFormat="1" applyFont="1" applyBorder="1" applyAlignment="1">
      <alignment vertical="center"/>
    </xf>
    <xf numFmtId="3" fontId="24" fillId="0" borderId="0" xfId="0" applyNumberFormat="1" applyFont="1" applyBorder="1" applyAlignment="1">
      <alignment vertical="center"/>
    </xf>
    <xf numFmtId="3" fontId="9" fillId="0" borderId="2" xfId="0" applyNumberFormat="1" applyFont="1" applyBorder="1" applyAlignment="1">
      <alignment vertical="center"/>
    </xf>
    <xf numFmtId="3" fontId="23" fillId="0" borderId="0" xfId="0" applyNumberFormat="1" applyFont="1" applyAlignment="1">
      <alignment vertical="center"/>
    </xf>
    <xf numFmtId="3" fontId="23" fillId="0" borderId="0" xfId="0" applyNumberFormat="1" applyFont="1" applyAlignment="1">
      <alignment horizontal="center" vertical="center"/>
    </xf>
    <xf numFmtId="3" fontId="24" fillId="0" borderId="0" xfId="0" applyNumberFormat="1" applyFont="1" applyAlignment="1">
      <alignment vertical="center"/>
    </xf>
    <xf numFmtId="3" fontId="14" fillId="0" borderId="7" xfId="0" applyNumberFormat="1" applyFont="1" applyBorder="1" applyAlignment="1">
      <alignment horizontal="center" vertical="center" wrapText="1"/>
    </xf>
    <xf numFmtId="3" fontId="14" fillId="0" borderId="8"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0" fontId="0" fillId="0" borderId="0" xfId="0" applyFont="1"/>
    <xf numFmtId="0" fontId="17" fillId="0" borderId="12" xfId="0" applyFont="1" applyBorder="1" applyAlignment="1">
      <alignment horizontal="center" vertical="center"/>
    </xf>
    <xf numFmtId="0" fontId="15" fillId="0" borderId="0" xfId="0" applyFont="1" applyAlignment="1">
      <alignment horizontal="left" vertical="center" wrapText="1"/>
    </xf>
    <xf numFmtId="0" fontId="3" fillId="0" borderId="0" xfId="0" applyFont="1"/>
    <xf numFmtId="3" fontId="6" fillId="0" borderId="0" xfId="1" applyNumberFormat="1" applyFont="1" applyFill="1" applyBorder="1" applyAlignment="1">
      <alignment horizontal="center" vertical="center"/>
    </xf>
    <xf numFmtId="3" fontId="16" fillId="0" borderId="0" xfId="1" applyNumberFormat="1" applyFont="1" applyFill="1" applyBorder="1" applyAlignment="1">
      <alignment vertical="center" wrapText="1"/>
    </xf>
    <xf numFmtId="3" fontId="6" fillId="0" borderId="0" xfId="1" applyNumberFormat="1" applyFont="1" applyFill="1" applyBorder="1" applyAlignment="1" applyProtection="1">
      <alignment horizontal="center" vertical="center"/>
    </xf>
    <xf numFmtId="3" fontId="8" fillId="0" borderId="0" xfId="2" applyNumberFormat="1" applyFont="1" applyAlignment="1">
      <alignment horizontal="center" vertical="center" wrapText="1"/>
    </xf>
    <xf numFmtId="3" fontId="14" fillId="0" borderId="7" xfId="1" applyNumberFormat="1" applyFont="1" applyFill="1" applyBorder="1" applyAlignment="1">
      <alignment horizontal="center" vertical="center"/>
    </xf>
    <xf numFmtId="3" fontId="14" fillId="0" borderId="8" xfId="1" applyNumberFormat="1" applyFont="1" applyFill="1" applyBorder="1" applyAlignment="1">
      <alignment horizontal="center" vertical="center"/>
    </xf>
    <xf numFmtId="3" fontId="14" fillId="0" borderId="9" xfId="1" applyNumberFormat="1" applyFont="1" applyFill="1" applyBorder="1" applyAlignment="1">
      <alignment horizontal="center" vertical="center"/>
    </xf>
    <xf numFmtId="164" fontId="17" fillId="0" borderId="2" xfId="0" applyNumberFormat="1" applyFont="1" applyBorder="1" applyAlignment="1">
      <alignment horizontal="right" vertical="center"/>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3" fontId="16" fillId="0" borderId="7" xfId="0" applyNumberFormat="1" applyFont="1" applyBorder="1" applyAlignment="1">
      <alignment horizontal="center" vertical="center"/>
    </xf>
    <xf numFmtId="3" fontId="16" fillId="0" borderId="8" xfId="0" applyNumberFormat="1" applyFont="1" applyBorder="1" applyAlignment="1">
      <alignment horizontal="center" vertical="center"/>
    </xf>
    <xf numFmtId="3" fontId="16" fillId="0" borderId="9"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7" xfId="0" applyNumberFormat="1" applyFont="1" applyBorder="1" applyAlignment="1">
      <alignment horizontal="center" vertical="center" wrapText="1"/>
    </xf>
    <xf numFmtId="3" fontId="17" fillId="0" borderId="9" xfId="0" applyNumberFormat="1" applyFont="1" applyBorder="1" applyAlignment="1">
      <alignment horizontal="center" vertical="center" wrapText="1"/>
    </xf>
    <xf numFmtId="0" fontId="24" fillId="0" borderId="6"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3" fontId="24" fillId="0" borderId="5"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5" xfId="0" applyNumberFormat="1" applyFont="1" applyBorder="1" applyAlignment="1">
      <alignment horizontal="center" vertical="center" wrapText="1"/>
    </xf>
    <xf numFmtId="3" fontId="24" fillId="0" borderId="1" xfId="0" applyNumberFormat="1" applyFont="1" applyBorder="1" applyAlignment="1">
      <alignment horizontal="center" vertical="center"/>
    </xf>
    <xf numFmtId="3" fontId="6" fillId="0" borderId="0" xfId="0" applyNumberFormat="1" applyFont="1" applyAlignment="1">
      <alignment horizontal="center" vertical="center"/>
    </xf>
    <xf numFmtId="3" fontId="5" fillId="0" borderId="0" xfId="0" applyNumberFormat="1" applyFont="1" applyAlignment="1">
      <alignment horizontal="center" vertical="center"/>
    </xf>
    <xf numFmtId="3" fontId="9"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6" xfId="0" applyNumberFormat="1" applyFont="1" applyBorder="1" applyAlignment="1">
      <alignment horizontal="center" vertical="center"/>
    </xf>
    <xf numFmtId="3" fontId="3" fillId="0" borderId="11" xfId="0" applyNumberFormat="1" applyFont="1" applyBorder="1" applyAlignment="1">
      <alignment horizontal="center" vertical="center"/>
    </xf>
    <xf numFmtId="3" fontId="8" fillId="0" borderId="0" xfId="0" applyNumberFormat="1" applyFont="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3" fontId="24" fillId="0" borderId="2" xfId="0" applyNumberFormat="1" applyFont="1" applyBorder="1" applyAlignment="1">
      <alignment horizontal="center" vertical="center"/>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3" fontId="24" fillId="2" borderId="1" xfId="0" applyNumberFormat="1" applyFont="1" applyFill="1" applyBorder="1" applyAlignment="1">
      <alignment horizontal="center" vertical="center"/>
    </xf>
    <xf numFmtId="3" fontId="24" fillId="0" borderId="7" xfId="0" applyNumberFormat="1" applyFont="1" applyBorder="1" applyAlignment="1">
      <alignment horizontal="center" vertical="center" wrapText="1"/>
    </xf>
    <xf numFmtId="3" fontId="24" fillId="0" borderId="9" xfId="0" applyNumberFormat="1" applyFont="1" applyBorder="1" applyAlignment="1">
      <alignment horizontal="center" vertical="center" wrapText="1"/>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3" fontId="17" fillId="0" borderId="6" xfId="1" applyNumberFormat="1" applyFont="1" applyBorder="1" applyAlignment="1" applyProtection="1">
      <alignment horizontal="center" vertical="center" wrapText="1"/>
    </xf>
    <xf numFmtId="3" fontId="17" fillId="0" borderId="10" xfId="1" applyNumberFormat="1" applyFont="1" applyBorder="1" applyAlignment="1" applyProtection="1">
      <alignment horizontal="center" vertical="center" wrapText="1"/>
    </xf>
    <xf numFmtId="3" fontId="17" fillId="0" borderId="11" xfId="1" applyNumberFormat="1" applyFont="1" applyBorder="1" applyAlignment="1" applyProtection="1">
      <alignment horizontal="center" vertical="center" wrapText="1"/>
    </xf>
    <xf numFmtId="3" fontId="6" fillId="0" borderId="0" xfId="1" applyNumberFormat="1" applyFont="1" applyBorder="1" applyAlignment="1" applyProtection="1">
      <alignment horizontal="center" vertical="center"/>
    </xf>
    <xf numFmtId="3" fontId="17" fillId="0" borderId="1" xfId="1" applyNumberFormat="1" applyFont="1" applyFill="1" applyBorder="1" applyAlignment="1" applyProtection="1">
      <alignment horizontal="center" vertical="center"/>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3" fontId="14" fillId="0" borderId="5" xfId="0" applyNumberFormat="1" applyFont="1" applyBorder="1" applyAlignment="1">
      <alignment horizontal="center" vertical="center" wrapText="1"/>
    </xf>
    <xf numFmtId="3" fontId="14" fillId="0" borderId="13" xfId="0" applyNumberFormat="1" applyFont="1" applyBorder="1" applyAlignment="1">
      <alignment horizontal="center" vertical="center" wrapText="1"/>
    </xf>
    <xf numFmtId="3" fontId="14" fillId="0" borderId="15" xfId="0" applyNumberFormat="1" applyFont="1" applyBorder="1" applyAlignment="1">
      <alignment horizontal="center" vertical="center" wrapText="1"/>
    </xf>
    <xf numFmtId="3" fontId="14" fillId="2" borderId="6" xfId="0" applyNumberFormat="1" applyFont="1" applyFill="1" applyBorder="1" applyAlignment="1">
      <alignment horizontal="center" vertical="center" wrapText="1"/>
    </xf>
    <xf numFmtId="3" fontId="14" fillId="2" borderId="11" xfId="0" applyNumberFormat="1"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3" fontId="14" fillId="0" borderId="1" xfId="0" applyNumberFormat="1" applyFont="1" applyBorder="1" applyAlignment="1">
      <alignment horizontal="center" vertical="center"/>
    </xf>
    <xf numFmtId="3" fontId="14" fillId="0" borderId="1" xfId="0" applyNumberFormat="1" applyFont="1" applyBorder="1" applyAlignment="1">
      <alignment horizontal="center" vertical="center" wrapText="1"/>
    </xf>
    <xf numFmtId="3" fontId="11" fillId="0" borderId="0" xfId="1" applyNumberFormat="1" applyFont="1" applyAlignment="1">
      <alignment horizontal="right" vertical="center"/>
    </xf>
    <xf numFmtId="3" fontId="11" fillId="0" borderId="0" xfId="0" applyNumberFormat="1" applyFont="1" applyAlignment="1">
      <alignment horizontal="right" vertical="center"/>
    </xf>
    <xf numFmtId="3" fontId="6" fillId="0" borderId="0" xfId="1" applyNumberFormat="1" applyFont="1" applyFill="1" applyBorder="1" applyAlignment="1">
      <alignment horizontal="center" vertical="center"/>
    </xf>
    <xf numFmtId="0" fontId="23" fillId="0" borderId="3" xfId="0" applyFont="1" applyBorder="1" applyAlignment="1">
      <alignment horizontal="center" vertical="center"/>
    </xf>
    <xf numFmtId="0" fontId="23" fillId="0" borderId="14" xfId="0" applyFont="1" applyBorder="1" applyAlignment="1">
      <alignment horizontal="center" vertical="center"/>
    </xf>
    <xf numFmtId="0" fontId="24" fillId="0" borderId="5" xfId="0" applyFont="1" applyBorder="1" applyAlignment="1">
      <alignment horizontal="center" vertical="center"/>
    </xf>
    <xf numFmtId="0" fontId="24" fillId="0" borderId="15" xfId="0" applyFont="1" applyBorder="1" applyAlignment="1">
      <alignment horizontal="center" vertical="center"/>
    </xf>
    <xf numFmtId="0" fontId="15" fillId="0" borderId="0" xfId="0" applyFont="1" applyAlignment="1">
      <alignment horizontal="left" vertical="center" wrapText="1"/>
    </xf>
    <xf numFmtId="0" fontId="14" fillId="0" borderId="1" xfId="2" applyFont="1" applyBorder="1" applyAlignment="1">
      <alignment vertical="center"/>
    </xf>
    <xf numFmtId="3" fontId="14" fillId="0" borderId="1" xfId="1" applyNumberFormat="1" applyFont="1" applyFill="1" applyBorder="1" applyAlignment="1">
      <alignment horizontal="right" vertical="center"/>
    </xf>
    <xf numFmtId="3" fontId="14" fillId="0" borderId="1" xfId="1" applyNumberFormat="1" applyFont="1" applyFill="1" applyBorder="1" applyAlignment="1">
      <alignment horizontal="center" vertical="center"/>
    </xf>
    <xf numFmtId="164" fontId="14" fillId="0" borderId="1" xfId="2" applyNumberFormat="1" applyFont="1" applyBorder="1" applyAlignment="1">
      <alignment vertical="center"/>
    </xf>
    <xf numFmtId="0" fontId="14" fillId="0" borderId="1" xfId="2" applyFont="1" applyBorder="1" applyAlignment="1">
      <alignment horizontal="center" vertical="center" wrapText="1"/>
    </xf>
    <xf numFmtId="3" fontId="14" fillId="0" borderId="1" xfId="1" applyNumberFormat="1" applyFont="1" applyFill="1" applyBorder="1" applyAlignment="1">
      <alignment horizontal="center" vertical="center" wrapText="1"/>
    </xf>
    <xf numFmtId="164" fontId="14" fillId="0" borderId="1" xfId="2" applyNumberFormat="1" applyFont="1" applyBorder="1" applyAlignment="1">
      <alignment horizontal="center" vertical="center" wrapText="1"/>
    </xf>
    <xf numFmtId="0" fontId="12" fillId="2" borderId="1" xfId="0" applyFont="1" applyFill="1" applyBorder="1" applyAlignment="1">
      <alignment vertical="center"/>
    </xf>
    <xf numFmtId="3" fontId="15" fillId="2" borderId="1" xfId="1" applyNumberFormat="1" applyFont="1" applyFill="1" applyBorder="1" applyAlignment="1">
      <alignment vertical="center"/>
    </xf>
    <xf numFmtId="164" fontId="15" fillId="2" borderId="1" xfId="2" applyNumberFormat="1" applyFont="1" applyFill="1" applyBorder="1" applyAlignment="1">
      <alignment vertical="center"/>
    </xf>
    <xf numFmtId="164" fontId="3" fillId="2" borderId="1" xfId="0" applyNumberFormat="1" applyFont="1" applyFill="1" applyBorder="1" applyAlignment="1">
      <alignment horizontal="right" vertical="center"/>
    </xf>
    <xf numFmtId="0" fontId="16" fillId="0" borderId="1" xfId="2" applyFont="1" applyBorder="1" applyAlignment="1">
      <alignment vertical="center"/>
    </xf>
    <xf numFmtId="3" fontId="16" fillId="0" borderId="1" xfId="1" applyNumberFormat="1" applyFont="1" applyFill="1" applyBorder="1" applyAlignment="1">
      <alignment vertical="center"/>
    </xf>
    <xf numFmtId="164" fontId="16" fillId="0" borderId="1" xfId="2" applyNumberFormat="1" applyFont="1" applyBorder="1" applyAlignment="1">
      <alignment horizontal="right" vertical="center"/>
    </xf>
    <xf numFmtId="49" fontId="15" fillId="0" borderId="1" xfId="2" applyNumberFormat="1" applyFont="1" applyBorder="1" applyAlignment="1">
      <alignment vertical="center"/>
    </xf>
    <xf numFmtId="3" fontId="15" fillId="0" borderId="1" xfId="1" applyNumberFormat="1" applyFont="1" applyFill="1" applyBorder="1" applyAlignment="1">
      <alignment vertical="center"/>
    </xf>
    <xf numFmtId="0" fontId="12" fillId="0" borderId="1" xfId="0" applyFont="1" applyBorder="1" applyAlignment="1">
      <alignment vertical="center"/>
    </xf>
    <xf numFmtId="164" fontId="11" fillId="2" borderId="1" xfId="0" applyNumberFormat="1" applyFont="1" applyFill="1" applyBorder="1" applyAlignment="1">
      <alignment horizontal="right" vertical="center"/>
    </xf>
    <xf numFmtId="0" fontId="16" fillId="0" borderId="1" xfId="2" applyFont="1" applyBorder="1" applyAlignment="1">
      <alignment horizontal="left" vertical="center"/>
    </xf>
    <xf numFmtId="49" fontId="16" fillId="0" borderId="1" xfId="2" applyNumberFormat="1" applyFont="1" applyBorder="1" applyAlignment="1">
      <alignment horizontal="left" vertical="center"/>
    </xf>
    <xf numFmtId="166" fontId="11" fillId="0" borderId="1" xfId="1" applyNumberFormat="1" applyFont="1" applyBorder="1" applyAlignment="1">
      <alignment horizontal="right" vertical="center" wrapText="1"/>
    </xf>
    <xf numFmtId="166" fontId="13" fillId="0" borderId="1" xfId="1" applyNumberFormat="1" applyFont="1" applyBorder="1" applyAlignment="1">
      <alignment horizontal="right" vertical="center" wrapText="1"/>
    </xf>
    <xf numFmtId="166" fontId="12" fillId="0" borderId="1" xfId="1" applyNumberFormat="1" applyFont="1" applyBorder="1" applyAlignment="1">
      <alignment horizontal="right" vertical="center" wrapText="1"/>
    </xf>
    <xf numFmtId="166" fontId="16" fillId="0" borderId="2" xfId="1" applyNumberFormat="1" applyFont="1" applyBorder="1" applyAlignment="1">
      <alignment horizontal="right" vertical="center"/>
    </xf>
    <xf numFmtId="166" fontId="12" fillId="2" borderId="8" xfId="1" applyNumberFormat="1" applyFont="1" applyFill="1" applyBorder="1" applyAlignment="1">
      <alignment horizontal="right" vertical="center"/>
    </xf>
    <xf numFmtId="166" fontId="11" fillId="2" borderId="9" xfId="1" applyNumberFormat="1" applyFont="1" applyFill="1" applyBorder="1" applyAlignment="1">
      <alignment horizontal="right" vertical="center"/>
    </xf>
    <xf numFmtId="166" fontId="10" fillId="0" borderId="1" xfId="1" applyNumberFormat="1" applyFont="1" applyBorder="1" applyAlignment="1">
      <alignment horizontal="right" vertical="center" wrapText="1"/>
    </xf>
    <xf numFmtId="0" fontId="0" fillId="0" borderId="0" xfId="0" applyFill="1"/>
    <xf numFmtId="0" fontId="0" fillId="0" borderId="7" xfId="0" applyFill="1" applyBorder="1"/>
    <xf numFmtId="168" fontId="0" fillId="0" borderId="17" xfId="5" applyNumberFormat="1" applyFont="1" applyFill="1" applyBorder="1"/>
    <xf numFmtId="168" fontId="0" fillId="0" borderId="7" xfId="0" applyNumberFormat="1" applyFill="1" applyBorder="1"/>
    <xf numFmtId="168" fontId="3" fillId="0" borderId="7" xfId="0" applyNumberFormat="1" applyFont="1" applyFill="1" applyBorder="1"/>
    <xf numFmtId="168" fontId="3" fillId="0" borderId="17" xfId="5" applyNumberFormat="1" applyFont="1" applyFill="1" applyBorder="1"/>
    <xf numFmtId="0" fontId="3" fillId="0" borderId="17"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9" xfId="0" applyFont="1" applyFill="1" applyBorder="1" applyAlignment="1">
      <alignment horizontal="center" vertical="center"/>
    </xf>
    <xf numFmtId="0" fontId="0" fillId="0" borderId="2"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Fill="1" applyBorder="1" applyAlignment="1">
      <alignment horizontal="center"/>
    </xf>
    <xf numFmtId="3" fontId="5" fillId="0" borderId="6" xfId="1" applyNumberFormat="1" applyFont="1" applyFill="1" applyBorder="1" applyAlignment="1">
      <alignment horizontal="center" vertical="center"/>
    </xf>
    <xf numFmtId="3" fontId="5" fillId="0" borderId="10" xfId="1" applyNumberFormat="1" applyFont="1" applyFill="1" applyBorder="1" applyAlignment="1">
      <alignment horizontal="center" vertical="center"/>
    </xf>
    <xf numFmtId="3" fontId="5" fillId="0" borderId="11" xfId="1" applyNumberFormat="1" applyFont="1" applyFill="1" applyBorder="1" applyAlignment="1">
      <alignment horizontal="center" vertical="center"/>
    </xf>
    <xf numFmtId="0" fontId="1" fillId="0" borderId="2"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0" borderId="30"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5" xfId="0" applyFont="1" applyFill="1" applyBorder="1" applyAlignment="1">
      <alignment horizontal="center" vertical="center"/>
    </xf>
    <xf numFmtId="0" fontId="1" fillId="0" borderId="7" xfId="0" applyFont="1" applyFill="1" applyBorder="1"/>
    <xf numFmtId="168" fontId="1" fillId="0" borderId="17" xfId="5" applyNumberFormat="1" applyFont="1" applyFill="1" applyBorder="1"/>
    <xf numFmtId="168" fontId="1" fillId="0" borderId="1" xfId="5" applyNumberFormat="1" applyFont="1" applyFill="1" applyBorder="1"/>
    <xf numFmtId="168" fontId="1" fillId="0" borderId="1" xfId="0" applyNumberFormat="1" applyFont="1" applyFill="1" applyBorder="1"/>
    <xf numFmtId="168" fontId="1" fillId="0" borderId="18" xfId="0" applyNumberFormat="1" applyFont="1" applyFill="1" applyBorder="1"/>
    <xf numFmtId="0" fontId="3" fillId="0" borderId="7" xfId="0" applyFont="1" applyFill="1" applyBorder="1"/>
    <xf numFmtId="168" fontId="3" fillId="0" borderId="1" xfId="5" applyNumberFormat="1" applyFont="1" applyFill="1" applyBorder="1"/>
    <xf numFmtId="168" fontId="3" fillId="0" borderId="1" xfId="0" applyNumberFormat="1" applyFont="1" applyFill="1" applyBorder="1"/>
    <xf numFmtId="168" fontId="3" fillId="0" borderId="18" xfId="0" applyNumberFormat="1" applyFont="1" applyFill="1" applyBorder="1"/>
    <xf numFmtId="0" fontId="3" fillId="0" borderId="0" xfId="0" applyFont="1" applyFill="1" applyAlignment="1">
      <alignment horizontal="center"/>
    </xf>
    <xf numFmtId="0" fontId="0" fillId="0" borderId="29" xfId="0" applyFont="1" applyFill="1" applyBorder="1" applyAlignment="1">
      <alignment horizontal="center"/>
    </xf>
    <xf numFmtId="0" fontId="0" fillId="0" borderId="2" xfId="0" applyFont="1" applyFill="1" applyBorder="1" applyAlignment="1">
      <alignment horizontal="center"/>
    </xf>
    <xf numFmtId="0" fontId="0" fillId="0" borderId="28" xfId="0" applyFont="1" applyFill="1" applyBorder="1" applyAlignment="1">
      <alignment horizontal="center"/>
    </xf>
    <xf numFmtId="0" fontId="3" fillId="0" borderId="2" xfId="0" applyFont="1" applyFill="1" applyBorder="1" applyAlignment="1">
      <alignment horizontal="center"/>
    </xf>
    <xf numFmtId="0" fontId="0" fillId="0" borderId="7" xfId="0" applyFont="1" applyFill="1" applyBorder="1"/>
    <xf numFmtId="168" fontId="0" fillId="0" borderId="7" xfId="0" applyNumberFormat="1" applyFont="1" applyFill="1" applyBorder="1"/>
    <xf numFmtId="0" fontId="3" fillId="0" borderId="9" xfId="0" applyFont="1" applyFill="1" applyBorder="1" applyAlignment="1">
      <alignment horizontal="center"/>
    </xf>
    <xf numFmtId="0" fontId="3" fillId="0" borderId="3" xfId="0" applyFont="1" applyFill="1" applyBorder="1" applyAlignment="1">
      <alignment horizontal="center"/>
    </xf>
    <xf numFmtId="0" fontId="3" fillId="0" borderId="5" xfId="0" applyFont="1" applyFill="1" applyBorder="1" applyAlignment="1">
      <alignment horizont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14" xfId="0" applyFont="1" applyFill="1" applyBorder="1" applyAlignment="1">
      <alignment horizontal="center"/>
    </xf>
    <xf numFmtId="0" fontId="3" fillId="0" borderId="15" xfId="0" applyFont="1" applyFill="1" applyBorder="1" applyAlignment="1">
      <alignment horizontal="center"/>
    </xf>
    <xf numFmtId="168" fontId="0" fillId="0" borderId="1" xfId="5" applyNumberFormat="1" applyFont="1" applyFill="1" applyBorder="1"/>
    <xf numFmtId="0" fontId="0" fillId="0" borderId="20" xfId="0" applyFont="1" applyFill="1" applyBorder="1" applyAlignment="1">
      <alignment horizontal="center"/>
    </xf>
    <xf numFmtId="0" fontId="0" fillId="0" borderId="21" xfId="0" applyFont="1" applyFill="1" applyBorder="1" applyAlignment="1">
      <alignment horizontal="center"/>
    </xf>
    <xf numFmtId="0" fontId="0" fillId="0" borderId="19" xfId="0" applyFont="1" applyFill="1" applyBorder="1" applyAlignment="1">
      <alignment horizontal="center"/>
    </xf>
    <xf numFmtId="0" fontId="0" fillId="0" borderId="22" xfId="0" applyFont="1" applyFill="1" applyBorder="1" applyAlignment="1">
      <alignment horizontal="center"/>
    </xf>
    <xf numFmtId="0" fontId="0" fillId="0" borderId="23" xfId="0" applyFont="1" applyFill="1" applyBorder="1" applyAlignment="1">
      <alignment horizontal="center"/>
    </xf>
    <xf numFmtId="0" fontId="0" fillId="0" borderId="24" xfId="0" applyFont="1" applyFill="1" applyBorder="1" applyAlignment="1">
      <alignment horizontal="center"/>
    </xf>
    <xf numFmtId="168" fontId="0" fillId="0" borderId="1" xfId="0" applyNumberFormat="1" applyFont="1" applyFill="1" applyBorder="1"/>
    <xf numFmtId="168" fontId="0" fillId="0" borderId="18" xfId="0" applyNumberFormat="1" applyFont="1" applyFill="1" applyBorder="1"/>
  </cellXfs>
  <cellStyles count="9">
    <cellStyle name="Comma" xfId="1" builtinId="3"/>
    <cellStyle name="Comma 2" xfId="5" xr:uid="{00000000-0005-0000-0000-000001000000}"/>
    <cellStyle name="Comma 3" xfId="8" xr:uid="{00000000-0005-0000-0000-000002000000}"/>
    <cellStyle name="Normal" xfId="0" builtinId="0"/>
    <cellStyle name="Normal 2" xfId="3" xr:uid="{00000000-0005-0000-0000-000004000000}"/>
    <cellStyle name="Normal 2 2" xfId="4" xr:uid="{00000000-0005-0000-0000-000005000000}"/>
    <cellStyle name="Normal_II-16(Populaion)" xfId="2" xr:uid="{00000000-0005-0000-0000-000006000000}"/>
    <cellStyle name="Percent 2" xfId="6" xr:uid="{00000000-0005-0000-0000-000007000000}"/>
    <cellStyle name="Percent 3"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na\c\Dev%20Outlook\work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p%20unit\dp%20unit\Publication\Statistical%20%20Year%20Book\Yearbook2007\Tables%20to%20send\Foreign%20Trade%20&amp;%20BOP%20-%20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Y monthly"/>
      <sheetName val="ext monthly"/>
      <sheetName val="Import"/>
      <sheetName val="mOnthly imp"/>
      <sheetName val="NATIONAL CALLS"/>
    </sheetNames>
    <sheetDataSet>
      <sheetData sheetId="0" refreshError="1">
        <row r="100">
          <cell r="B100" t="str">
            <v>AU</v>
          </cell>
          <cell r="C100">
            <v>6700795.71</v>
          </cell>
          <cell r="D100">
            <v>5275014.01</v>
          </cell>
          <cell r="E100">
            <v>6077435.3799999999</v>
          </cell>
          <cell r="F100">
            <v>5005831.58</v>
          </cell>
          <cell r="G100">
            <v>5479537.8399999999</v>
          </cell>
        </row>
        <row r="101">
          <cell r="B101" t="str">
            <v>CN</v>
          </cell>
          <cell r="C101">
            <v>2908001.12</v>
          </cell>
          <cell r="D101">
            <v>15711768.279999999</v>
          </cell>
          <cell r="E101">
            <v>1121143.2</v>
          </cell>
          <cell r="F101">
            <v>626416.43999999994</v>
          </cell>
          <cell r="G101">
            <v>777865.95</v>
          </cell>
        </row>
        <row r="102">
          <cell r="B102" t="str">
            <v>EU</v>
          </cell>
          <cell r="C102">
            <v>38720700.050000101</v>
          </cell>
          <cell r="D102">
            <v>31907375.350000001</v>
          </cell>
          <cell r="E102">
            <v>42944361.799999997</v>
          </cell>
          <cell r="F102">
            <v>23848010.579999998</v>
          </cell>
          <cell r="G102">
            <v>35095860.829999998</v>
          </cell>
        </row>
        <row r="103">
          <cell r="B103" t="str">
            <v>HK</v>
          </cell>
          <cell r="C103">
            <v>9502221.4000000004</v>
          </cell>
          <cell r="D103">
            <v>3333004.83</v>
          </cell>
          <cell r="E103">
            <v>4361142.53</v>
          </cell>
          <cell r="F103">
            <v>1409733.32</v>
          </cell>
          <cell r="G103">
            <v>8014935.0300000003</v>
          </cell>
        </row>
        <row r="104">
          <cell r="B104" t="str">
            <v>ID</v>
          </cell>
          <cell r="C104">
            <v>7946077.1500000004</v>
          </cell>
          <cell r="D104">
            <v>5631474.8399999999</v>
          </cell>
          <cell r="E104">
            <v>8958264.8000000007</v>
          </cell>
          <cell r="F104">
            <v>17153200.850000001</v>
          </cell>
          <cell r="G104">
            <v>10811501.18</v>
          </cell>
        </row>
        <row r="105">
          <cell r="B105" t="str">
            <v>IN</v>
          </cell>
          <cell r="C105">
            <v>32942324.510000002</v>
          </cell>
          <cell r="D105">
            <v>37965330.589999899</v>
          </cell>
          <cell r="E105">
            <v>42908855.030000001</v>
          </cell>
          <cell r="F105">
            <v>30957830.27</v>
          </cell>
          <cell r="G105">
            <v>26418991.16</v>
          </cell>
        </row>
        <row r="106">
          <cell r="B106" t="str">
            <v>JA</v>
          </cell>
          <cell r="C106">
            <v>8862453.8000000007</v>
          </cell>
          <cell r="D106">
            <v>7744271.6200000001</v>
          </cell>
          <cell r="E106">
            <v>20316563.219999999</v>
          </cell>
          <cell r="F106">
            <v>26963926.699999999</v>
          </cell>
          <cell r="G106">
            <v>9377332.6700000092</v>
          </cell>
        </row>
        <row r="107">
          <cell r="B107" t="str">
            <v>MA</v>
          </cell>
          <cell r="C107">
            <v>28203628.43</v>
          </cell>
          <cell r="D107">
            <v>37066061.68</v>
          </cell>
          <cell r="E107">
            <v>33995178.200000003</v>
          </cell>
          <cell r="F107">
            <v>74560501.710000098</v>
          </cell>
          <cell r="G107">
            <v>19808373.460000001</v>
          </cell>
        </row>
        <row r="108">
          <cell r="B108" t="str">
            <v>NW</v>
          </cell>
          <cell r="C108">
            <v>732452.34</v>
          </cell>
          <cell r="D108">
            <v>153170.29</v>
          </cell>
          <cell r="E108">
            <v>218683.84</v>
          </cell>
          <cell r="F108">
            <v>331450.82</v>
          </cell>
          <cell r="G108">
            <v>133288.07999999999</v>
          </cell>
        </row>
        <row r="109">
          <cell r="B109" t="str">
            <v>NZ</v>
          </cell>
          <cell r="C109">
            <v>5922.29</v>
          </cell>
          <cell r="D109">
            <v>887198.9</v>
          </cell>
          <cell r="E109">
            <v>2038686.32</v>
          </cell>
          <cell r="F109">
            <v>12337282.560000001</v>
          </cell>
          <cell r="G109">
            <v>5591747.2199999997</v>
          </cell>
        </row>
        <row r="110">
          <cell r="B110" t="str">
            <v>OC</v>
          </cell>
          <cell r="C110">
            <v>11896489.140000001</v>
          </cell>
          <cell r="D110">
            <v>10445010.869999999</v>
          </cell>
          <cell r="E110">
            <v>18618942.84</v>
          </cell>
          <cell r="F110">
            <v>13066912.029999999</v>
          </cell>
          <cell r="G110">
            <v>10570553.970000001</v>
          </cell>
        </row>
        <row r="111">
          <cell r="B111" t="str">
            <v>SI</v>
          </cell>
          <cell r="C111">
            <v>109722703.73999999</v>
          </cell>
          <cell r="D111">
            <v>94510408.769999996</v>
          </cell>
          <cell r="E111">
            <v>132314517.25</v>
          </cell>
          <cell r="F111">
            <v>97605368.640000105</v>
          </cell>
          <cell r="G111">
            <v>92523386.769999996</v>
          </cell>
        </row>
        <row r="112">
          <cell r="B112" t="str">
            <v>SL</v>
          </cell>
          <cell r="C112">
            <v>53661084.200000003</v>
          </cell>
          <cell r="D112">
            <v>32474432.68</v>
          </cell>
          <cell r="E112">
            <v>53027602.509999998</v>
          </cell>
          <cell r="F112">
            <v>37529154.869999997</v>
          </cell>
          <cell r="G112">
            <v>59066954.340000004</v>
          </cell>
        </row>
        <row r="113">
          <cell r="B113" t="str">
            <v>TH</v>
          </cell>
          <cell r="C113">
            <v>11280404.949999999</v>
          </cell>
          <cell r="D113">
            <v>9639860.7899999991</v>
          </cell>
          <cell r="E113">
            <v>30835744.469999999</v>
          </cell>
          <cell r="F113">
            <v>8527904.3900000006</v>
          </cell>
          <cell r="G113">
            <v>10075283.800000001</v>
          </cell>
        </row>
        <row r="114">
          <cell r="B114" t="str">
            <v>UA</v>
          </cell>
          <cell r="C114">
            <v>25924170.59</v>
          </cell>
          <cell r="D114">
            <v>30497447.039999999</v>
          </cell>
          <cell r="E114">
            <v>64394124.799999997</v>
          </cell>
          <cell r="F114">
            <v>28289890.5</v>
          </cell>
          <cell r="G114">
            <v>29577940.41</v>
          </cell>
        </row>
        <row r="115">
          <cell r="B115" t="str">
            <v>US</v>
          </cell>
          <cell r="C115">
            <v>24778140.66</v>
          </cell>
          <cell r="D115">
            <v>20823064.620000001</v>
          </cell>
          <cell r="E115">
            <v>6118069.8700000001</v>
          </cell>
          <cell r="F115">
            <v>3783808.72</v>
          </cell>
          <cell r="G115">
            <v>9151612.0899999999</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 val="5"/>
      <sheetName val="6"/>
      <sheetName val="7"/>
      <sheetName val="8"/>
      <sheetName val="9"/>
      <sheetName val="10"/>
      <sheetName val="11"/>
      <sheetName val="12"/>
      <sheetName val="13"/>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0"/>
  <sheetViews>
    <sheetView showGridLines="0" zoomScale="61" zoomScaleNormal="130" workbookViewId="0">
      <selection activeCell="K20" sqref="K20"/>
    </sheetView>
  </sheetViews>
  <sheetFormatPr defaultRowHeight="14" x14ac:dyDescent="0.35"/>
  <cols>
    <col min="1" max="1" width="14" style="9" customWidth="1"/>
    <col min="2" max="2" width="13.54296875" style="25" customWidth="1"/>
    <col min="3" max="3" width="14" style="25" customWidth="1"/>
    <col min="4" max="4" width="36" style="25" customWidth="1"/>
    <col min="5" max="5" width="22.26953125" style="25" customWidth="1"/>
    <col min="6" max="6" width="31.1796875" style="25" customWidth="1"/>
    <col min="7" max="7" width="16.1796875" style="26" customWidth="1"/>
    <col min="8" max="8" width="15" style="26" customWidth="1"/>
    <col min="9" max="236" width="9.1796875" style="9"/>
    <col min="237" max="237" width="14" style="9" customWidth="1"/>
    <col min="238" max="238" width="17.81640625" style="9" customWidth="1"/>
    <col min="239" max="241" width="14" style="9" customWidth="1"/>
    <col min="242" max="242" width="17.54296875" style="9" customWidth="1"/>
    <col min="243" max="243" width="14" style="9" customWidth="1"/>
    <col min="244" max="244" width="16.54296875" style="9" customWidth="1"/>
    <col min="245" max="245" width="16.81640625" style="9" customWidth="1"/>
    <col min="246" max="247" width="9.1796875" style="9"/>
    <col min="248" max="248" width="9.7265625" style="9" customWidth="1"/>
    <col min="249" max="249" width="9.1796875" style="9"/>
    <col min="250" max="250" width="14.1796875" style="9" customWidth="1"/>
    <col min="251" max="492" width="9.1796875" style="9"/>
    <col min="493" max="493" width="14" style="9" customWidth="1"/>
    <col min="494" max="494" width="17.81640625" style="9" customWidth="1"/>
    <col min="495" max="497" width="14" style="9" customWidth="1"/>
    <col min="498" max="498" width="17.54296875" style="9" customWidth="1"/>
    <col min="499" max="499" width="14" style="9" customWidth="1"/>
    <col min="500" max="500" width="16.54296875" style="9" customWidth="1"/>
    <col min="501" max="501" width="16.81640625" style="9" customWidth="1"/>
    <col min="502" max="503" width="9.1796875" style="9"/>
    <col min="504" max="504" width="9.7265625" style="9" customWidth="1"/>
    <col min="505" max="505" width="9.1796875" style="9"/>
    <col min="506" max="506" width="14.1796875" style="9" customWidth="1"/>
    <col min="507" max="748" width="9.1796875" style="9"/>
    <col min="749" max="749" width="14" style="9" customWidth="1"/>
    <col min="750" max="750" width="17.81640625" style="9" customWidth="1"/>
    <col min="751" max="753" width="14" style="9" customWidth="1"/>
    <col min="754" max="754" width="17.54296875" style="9" customWidth="1"/>
    <col min="755" max="755" width="14" style="9" customWidth="1"/>
    <col min="756" max="756" width="16.54296875" style="9" customWidth="1"/>
    <col min="757" max="757" width="16.81640625" style="9" customWidth="1"/>
    <col min="758" max="759" width="9.1796875" style="9"/>
    <col min="760" max="760" width="9.7265625" style="9" customWidth="1"/>
    <col min="761" max="761" width="9.1796875" style="9"/>
    <col min="762" max="762" width="14.1796875" style="9" customWidth="1"/>
    <col min="763" max="1004" width="9.1796875" style="9"/>
    <col min="1005" max="1005" width="14" style="9" customWidth="1"/>
    <col min="1006" max="1006" width="17.81640625" style="9" customWidth="1"/>
    <col min="1007" max="1009" width="14" style="9" customWidth="1"/>
    <col min="1010" max="1010" width="17.54296875" style="9" customWidth="1"/>
    <col min="1011" max="1011" width="14" style="9" customWidth="1"/>
    <col min="1012" max="1012" width="16.54296875" style="9" customWidth="1"/>
    <col min="1013" max="1013" width="16.81640625" style="9" customWidth="1"/>
    <col min="1014" max="1015" width="9.1796875" style="9"/>
    <col min="1016" max="1016" width="9.7265625" style="9" customWidth="1"/>
    <col min="1017" max="1017" width="9.1796875" style="9"/>
    <col min="1018" max="1018" width="14.1796875" style="9" customWidth="1"/>
    <col min="1019" max="1260" width="9.1796875" style="9"/>
    <col min="1261" max="1261" width="14" style="9" customWidth="1"/>
    <col min="1262" max="1262" width="17.81640625" style="9" customWidth="1"/>
    <col min="1263" max="1265" width="14" style="9" customWidth="1"/>
    <col min="1266" max="1266" width="17.54296875" style="9" customWidth="1"/>
    <col min="1267" max="1267" width="14" style="9" customWidth="1"/>
    <col min="1268" max="1268" width="16.54296875" style="9" customWidth="1"/>
    <col min="1269" max="1269" width="16.81640625" style="9" customWidth="1"/>
    <col min="1270" max="1271" width="9.1796875" style="9"/>
    <col min="1272" max="1272" width="9.7265625" style="9" customWidth="1"/>
    <col min="1273" max="1273" width="9.1796875" style="9"/>
    <col min="1274" max="1274" width="14.1796875" style="9" customWidth="1"/>
    <col min="1275" max="1516" width="9.1796875" style="9"/>
    <col min="1517" max="1517" width="14" style="9" customWidth="1"/>
    <col min="1518" max="1518" width="17.81640625" style="9" customWidth="1"/>
    <col min="1519" max="1521" width="14" style="9" customWidth="1"/>
    <col min="1522" max="1522" width="17.54296875" style="9" customWidth="1"/>
    <col min="1523" max="1523" width="14" style="9" customWidth="1"/>
    <col min="1524" max="1524" width="16.54296875" style="9" customWidth="1"/>
    <col min="1525" max="1525" width="16.81640625" style="9" customWidth="1"/>
    <col min="1526" max="1527" width="9.1796875" style="9"/>
    <col min="1528" max="1528" width="9.7265625" style="9" customWidth="1"/>
    <col min="1529" max="1529" width="9.1796875" style="9"/>
    <col min="1530" max="1530" width="14.1796875" style="9" customWidth="1"/>
    <col min="1531" max="1772" width="9.1796875" style="9"/>
    <col min="1773" max="1773" width="14" style="9" customWidth="1"/>
    <col min="1774" max="1774" width="17.81640625" style="9" customWidth="1"/>
    <col min="1775" max="1777" width="14" style="9" customWidth="1"/>
    <col min="1778" max="1778" width="17.54296875" style="9" customWidth="1"/>
    <col min="1779" max="1779" width="14" style="9" customWidth="1"/>
    <col min="1780" max="1780" width="16.54296875" style="9" customWidth="1"/>
    <col min="1781" max="1781" width="16.81640625" style="9" customWidth="1"/>
    <col min="1782" max="1783" width="9.1796875" style="9"/>
    <col min="1784" max="1784" width="9.7265625" style="9" customWidth="1"/>
    <col min="1785" max="1785" width="9.1796875" style="9"/>
    <col min="1786" max="1786" width="14.1796875" style="9" customWidth="1"/>
    <col min="1787" max="2028" width="9.1796875" style="9"/>
    <col min="2029" max="2029" width="14" style="9" customWidth="1"/>
    <col min="2030" max="2030" width="17.81640625" style="9" customWidth="1"/>
    <col min="2031" max="2033" width="14" style="9" customWidth="1"/>
    <col min="2034" max="2034" width="17.54296875" style="9" customWidth="1"/>
    <col min="2035" max="2035" width="14" style="9" customWidth="1"/>
    <col min="2036" max="2036" width="16.54296875" style="9" customWidth="1"/>
    <col min="2037" max="2037" width="16.81640625" style="9" customWidth="1"/>
    <col min="2038" max="2039" width="9.1796875" style="9"/>
    <col min="2040" max="2040" width="9.7265625" style="9" customWidth="1"/>
    <col min="2041" max="2041" width="9.1796875" style="9"/>
    <col min="2042" max="2042" width="14.1796875" style="9" customWidth="1"/>
    <col min="2043" max="2284" width="9.1796875" style="9"/>
    <col min="2285" max="2285" width="14" style="9" customWidth="1"/>
    <col min="2286" max="2286" width="17.81640625" style="9" customWidth="1"/>
    <col min="2287" max="2289" width="14" style="9" customWidth="1"/>
    <col min="2290" max="2290" width="17.54296875" style="9" customWidth="1"/>
    <col min="2291" max="2291" width="14" style="9" customWidth="1"/>
    <col min="2292" max="2292" width="16.54296875" style="9" customWidth="1"/>
    <col min="2293" max="2293" width="16.81640625" style="9" customWidth="1"/>
    <col min="2294" max="2295" width="9.1796875" style="9"/>
    <col min="2296" max="2296" width="9.7265625" style="9" customWidth="1"/>
    <col min="2297" max="2297" width="9.1796875" style="9"/>
    <col min="2298" max="2298" width="14.1796875" style="9" customWidth="1"/>
    <col min="2299" max="2540" width="9.1796875" style="9"/>
    <col min="2541" max="2541" width="14" style="9" customWidth="1"/>
    <col min="2542" max="2542" width="17.81640625" style="9" customWidth="1"/>
    <col min="2543" max="2545" width="14" style="9" customWidth="1"/>
    <col min="2546" max="2546" width="17.54296875" style="9" customWidth="1"/>
    <col min="2547" max="2547" width="14" style="9" customWidth="1"/>
    <col min="2548" max="2548" width="16.54296875" style="9" customWidth="1"/>
    <col min="2549" max="2549" width="16.81640625" style="9" customWidth="1"/>
    <col min="2550" max="2551" width="9.1796875" style="9"/>
    <col min="2552" max="2552" width="9.7265625" style="9" customWidth="1"/>
    <col min="2553" max="2553" width="9.1796875" style="9"/>
    <col min="2554" max="2554" width="14.1796875" style="9" customWidth="1"/>
    <col min="2555" max="2796" width="9.1796875" style="9"/>
    <col min="2797" max="2797" width="14" style="9" customWidth="1"/>
    <col min="2798" max="2798" width="17.81640625" style="9" customWidth="1"/>
    <col min="2799" max="2801" width="14" style="9" customWidth="1"/>
    <col min="2802" max="2802" width="17.54296875" style="9" customWidth="1"/>
    <col min="2803" max="2803" width="14" style="9" customWidth="1"/>
    <col min="2804" max="2804" width="16.54296875" style="9" customWidth="1"/>
    <col min="2805" max="2805" width="16.81640625" style="9" customWidth="1"/>
    <col min="2806" max="2807" width="9.1796875" style="9"/>
    <col min="2808" max="2808" width="9.7265625" style="9" customWidth="1"/>
    <col min="2809" max="2809" width="9.1796875" style="9"/>
    <col min="2810" max="2810" width="14.1796875" style="9" customWidth="1"/>
    <col min="2811" max="3052" width="9.1796875" style="9"/>
    <col min="3053" max="3053" width="14" style="9" customWidth="1"/>
    <col min="3054" max="3054" width="17.81640625" style="9" customWidth="1"/>
    <col min="3055" max="3057" width="14" style="9" customWidth="1"/>
    <col min="3058" max="3058" width="17.54296875" style="9" customWidth="1"/>
    <col min="3059" max="3059" width="14" style="9" customWidth="1"/>
    <col min="3060" max="3060" width="16.54296875" style="9" customWidth="1"/>
    <col min="3061" max="3061" width="16.81640625" style="9" customWidth="1"/>
    <col min="3062" max="3063" width="9.1796875" style="9"/>
    <col min="3064" max="3064" width="9.7265625" style="9" customWidth="1"/>
    <col min="3065" max="3065" width="9.1796875" style="9"/>
    <col min="3066" max="3066" width="14.1796875" style="9" customWidth="1"/>
    <col min="3067" max="3308" width="9.1796875" style="9"/>
    <col min="3309" max="3309" width="14" style="9" customWidth="1"/>
    <col min="3310" max="3310" width="17.81640625" style="9" customWidth="1"/>
    <col min="3311" max="3313" width="14" style="9" customWidth="1"/>
    <col min="3314" max="3314" width="17.54296875" style="9" customWidth="1"/>
    <col min="3315" max="3315" width="14" style="9" customWidth="1"/>
    <col min="3316" max="3316" width="16.54296875" style="9" customWidth="1"/>
    <col min="3317" max="3317" width="16.81640625" style="9" customWidth="1"/>
    <col min="3318" max="3319" width="9.1796875" style="9"/>
    <col min="3320" max="3320" width="9.7265625" style="9" customWidth="1"/>
    <col min="3321" max="3321" width="9.1796875" style="9"/>
    <col min="3322" max="3322" width="14.1796875" style="9" customWidth="1"/>
    <col min="3323" max="3564" width="9.1796875" style="9"/>
    <col min="3565" max="3565" width="14" style="9" customWidth="1"/>
    <col min="3566" max="3566" width="17.81640625" style="9" customWidth="1"/>
    <col min="3567" max="3569" width="14" style="9" customWidth="1"/>
    <col min="3570" max="3570" width="17.54296875" style="9" customWidth="1"/>
    <col min="3571" max="3571" width="14" style="9" customWidth="1"/>
    <col min="3572" max="3572" width="16.54296875" style="9" customWidth="1"/>
    <col min="3573" max="3573" width="16.81640625" style="9" customWidth="1"/>
    <col min="3574" max="3575" width="9.1796875" style="9"/>
    <col min="3576" max="3576" width="9.7265625" style="9" customWidth="1"/>
    <col min="3577" max="3577" width="9.1796875" style="9"/>
    <col min="3578" max="3578" width="14.1796875" style="9" customWidth="1"/>
    <col min="3579" max="3820" width="9.1796875" style="9"/>
    <col min="3821" max="3821" width="14" style="9" customWidth="1"/>
    <col min="3822" max="3822" width="17.81640625" style="9" customWidth="1"/>
    <col min="3823" max="3825" width="14" style="9" customWidth="1"/>
    <col min="3826" max="3826" width="17.54296875" style="9" customWidth="1"/>
    <col min="3827" max="3827" width="14" style="9" customWidth="1"/>
    <col min="3828" max="3828" width="16.54296875" style="9" customWidth="1"/>
    <col min="3829" max="3829" width="16.81640625" style="9" customWidth="1"/>
    <col min="3830" max="3831" width="9.1796875" style="9"/>
    <col min="3832" max="3832" width="9.7265625" style="9" customWidth="1"/>
    <col min="3833" max="3833" width="9.1796875" style="9"/>
    <col min="3834" max="3834" width="14.1796875" style="9" customWidth="1"/>
    <col min="3835" max="4076" width="9.1796875" style="9"/>
    <col min="4077" max="4077" width="14" style="9" customWidth="1"/>
    <col min="4078" max="4078" width="17.81640625" style="9" customWidth="1"/>
    <col min="4079" max="4081" width="14" style="9" customWidth="1"/>
    <col min="4082" max="4082" width="17.54296875" style="9" customWidth="1"/>
    <col min="4083" max="4083" width="14" style="9" customWidth="1"/>
    <col min="4084" max="4084" width="16.54296875" style="9" customWidth="1"/>
    <col min="4085" max="4085" width="16.81640625" style="9" customWidth="1"/>
    <col min="4086" max="4087" width="9.1796875" style="9"/>
    <col min="4088" max="4088" width="9.7265625" style="9" customWidth="1"/>
    <col min="4089" max="4089" width="9.1796875" style="9"/>
    <col min="4090" max="4090" width="14.1796875" style="9" customWidth="1"/>
    <col min="4091" max="4332" width="9.1796875" style="9"/>
    <col min="4333" max="4333" width="14" style="9" customWidth="1"/>
    <col min="4334" max="4334" width="17.81640625" style="9" customWidth="1"/>
    <col min="4335" max="4337" width="14" style="9" customWidth="1"/>
    <col min="4338" max="4338" width="17.54296875" style="9" customWidth="1"/>
    <col min="4339" max="4339" width="14" style="9" customWidth="1"/>
    <col min="4340" max="4340" width="16.54296875" style="9" customWidth="1"/>
    <col min="4341" max="4341" width="16.81640625" style="9" customWidth="1"/>
    <col min="4342" max="4343" width="9.1796875" style="9"/>
    <col min="4344" max="4344" width="9.7265625" style="9" customWidth="1"/>
    <col min="4345" max="4345" width="9.1796875" style="9"/>
    <col min="4346" max="4346" width="14.1796875" style="9" customWidth="1"/>
    <col min="4347" max="4588" width="9.1796875" style="9"/>
    <col min="4589" max="4589" width="14" style="9" customWidth="1"/>
    <col min="4590" max="4590" width="17.81640625" style="9" customWidth="1"/>
    <col min="4591" max="4593" width="14" style="9" customWidth="1"/>
    <col min="4594" max="4594" width="17.54296875" style="9" customWidth="1"/>
    <col min="4595" max="4595" width="14" style="9" customWidth="1"/>
    <col min="4596" max="4596" width="16.54296875" style="9" customWidth="1"/>
    <col min="4597" max="4597" width="16.81640625" style="9" customWidth="1"/>
    <col min="4598" max="4599" width="9.1796875" style="9"/>
    <col min="4600" max="4600" width="9.7265625" style="9" customWidth="1"/>
    <col min="4601" max="4601" width="9.1796875" style="9"/>
    <col min="4602" max="4602" width="14.1796875" style="9" customWidth="1"/>
    <col min="4603" max="4844" width="9.1796875" style="9"/>
    <col min="4845" max="4845" width="14" style="9" customWidth="1"/>
    <col min="4846" max="4846" width="17.81640625" style="9" customWidth="1"/>
    <col min="4847" max="4849" width="14" style="9" customWidth="1"/>
    <col min="4850" max="4850" width="17.54296875" style="9" customWidth="1"/>
    <col min="4851" max="4851" width="14" style="9" customWidth="1"/>
    <col min="4852" max="4852" width="16.54296875" style="9" customWidth="1"/>
    <col min="4853" max="4853" width="16.81640625" style="9" customWidth="1"/>
    <col min="4854" max="4855" width="9.1796875" style="9"/>
    <col min="4856" max="4856" width="9.7265625" style="9" customWidth="1"/>
    <col min="4857" max="4857" width="9.1796875" style="9"/>
    <col min="4858" max="4858" width="14.1796875" style="9" customWidth="1"/>
    <col min="4859" max="5100" width="9.1796875" style="9"/>
    <col min="5101" max="5101" width="14" style="9" customWidth="1"/>
    <col min="5102" max="5102" width="17.81640625" style="9" customWidth="1"/>
    <col min="5103" max="5105" width="14" style="9" customWidth="1"/>
    <col min="5106" max="5106" width="17.54296875" style="9" customWidth="1"/>
    <col min="5107" max="5107" width="14" style="9" customWidth="1"/>
    <col min="5108" max="5108" width="16.54296875" style="9" customWidth="1"/>
    <col min="5109" max="5109" width="16.81640625" style="9" customWidth="1"/>
    <col min="5110" max="5111" width="9.1796875" style="9"/>
    <col min="5112" max="5112" width="9.7265625" style="9" customWidth="1"/>
    <col min="5113" max="5113" width="9.1796875" style="9"/>
    <col min="5114" max="5114" width="14.1796875" style="9" customWidth="1"/>
    <col min="5115" max="5356" width="9.1796875" style="9"/>
    <col min="5357" max="5357" width="14" style="9" customWidth="1"/>
    <col min="5358" max="5358" width="17.81640625" style="9" customWidth="1"/>
    <col min="5359" max="5361" width="14" style="9" customWidth="1"/>
    <col min="5362" max="5362" width="17.54296875" style="9" customWidth="1"/>
    <col min="5363" max="5363" width="14" style="9" customWidth="1"/>
    <col min="5364" max="5364" width="16.54296875" style="9" customWidth="1"/>
    <col min="5365" max="5365" width="16.81640625" style="9" customWidth="1"/>
    <col min="5366" max="5367" width="9.1796875" style="9"/>
    <col min="5368" max="5368" width="9.7265625" style="9" customWidth="1"/>
    <col min="5369" max="5369" width="9.1796875" style="9"/>
    <col min="5370" max="5370" width="14.1796875" style="9" customWidth="1"/>
    <col min="5371" max="5612" width="9.1796875" style="9"/>
    <col min="5613" max="5613" width="14" style="9" customWidth="1"/>
    <col min="5614" max="5614" width="17.81640625" style="9" customWidth="1"/>
    <col min="5615" max="5617" width="14" style="9" customWidth="1"/>
    <col min="5618" max="5618" width="17.54296875" style="9" customWidth="1"/>
    <col min="5619" max="5619" width="14" style="9" customWidth="1"/>
    <col min="5620" max="5620" width="16.54296875" style="9" customWidth="1"/>
    <col min="5621" max="5621" width="16.81640625" style="9" customWidth="1"/>
    <col min="5622" max="5623" width="9.1796875" style="9"/>
    <col min="5624" max="5624" width="9.7265625" style="9" customWidth="1"/>
    <col min="5625" max="5625" width="9.1796875" style="9"/>
    <col min="5626" max="5626" width="14.1796875" style="9" customWidth="1"/>
    <col min="5627" max="5868" width="9.1796875" style="9"/>
    <col min="5869" max="5869" width="14" style="9" customWidth="1"/>
    <col min="5870" max="5870" width="17.81640625" style="9" customWidth="1"/>
    <col min="5871" max="5873" width="14" style="9" customWidth="1"/>
    <col min="5874" max="5874" width="17.54296875" style="9" customWidth="1"/>
    <col min="5875" max="5875" width="14" style="9" customWidth="1"/>
    <col min="5876" max="5876" width="16.54296875" style="9" customWidth="1"/>
    <col min="5877" max="5877" width="16.81640625" style="9" customWidth="1"/>
    <col min="5878" max="5879" width="9.1796875" style="9"/>
    <col min="5880" max="5880" width="9.7265625" style="9" customWidth="1"/>
    <col min="5881" max="5881" width="9.1796875" style="9"/>
    <col min="5882" max="5882" width="14.1796875" style="9" customWidth="1"/>
    <col min="5883" max="6124" width="9.1796875" style="9"/>
    <col min="6125" max="6125" width="14" style="9" customWidth="1"/>
    <col min="6126" max="6126" width="17.81640625" style="9" customWidth="1"/>
    <col min="6127" max="6129" width="14" style="9" customWidth="1"/>
    <col min="6130" max="6130" width="17.54296875" style="9" customWidth="1"/>
    <col min="6131" max="6131" width="14" style="9" customWidth="1"/>
    <col min="6132" max="6132" width="16.54296875" style="9" customWidth="1"/>
    <col min="6133" max="6133" width="16.81640625" style="9" customWidth="1"/>
    <col min="6134" max="6135" width="9.1796875" style="9"/>
    <col min="6136" max="6136" width="9.7265625" style="9" customWidth="1"/>
    <col min="6137" max="6137" width="9.1796875" style="9"/>
    <col min="6138" max="6138" width="14.1796875" style="9" customWidth="1"/>
    <col min="6139" max="6380" width="9.1796875" style="9"/>
    <col min="6381" max="6381" width="14" style="9" customWidth="1"/>
    <col min="6382" max="6382" width="17.81640625" style="9" customWidth="1"/>
    <col min="6383" max="6385" width="14" style="9" customWidth="1"/>
    <col min="6386" max="6386" width="17.54296875" style="9" customWidth="1"/>
    <col min="6387" max="6387" width="14" style="9" customWidth="1"/>
    <col min="6388" max="6388" width="16.54296875" style="9" customWidth="1"/>
    <col min="6389" max="6389" width="16.81640625" style="9" customWidth="1"/>
    <col min="6390" max="6391" width="9.1796875" style="9"/>
    <col min="6392" max="6392" width="9.7265625" style="9" customWidth="1"/>
    <col min="6393" max="6393" width="9.1796875" style="9"/>
    <col min="6394" max="6394" width="14.1796875" style="9" customWidth="1"/>
    <col min="6395" max="6636" width="9.1796875" style="9"/>
    <col min="6637" max="6637" width="14" style="9" customWidth="1"/>
    <col min="6638" max="6638" width="17.81640625" style="9" customWidth="1"/>
    <col min="6639" max="6641" width="14" style="9" customWidth="1"/>
    <col min="6642" max="6642" width="17.54296875" style="9" customWidth="1"/>
    <col min="6643" max="6643" width="14" style="9" customWidth="1"/>
    <col min="6644" max="6644" width="16.54296875" style="9" customWidth="1"/>
    <col min="6645" max="6645" width="16.81640625" style="9" customWidth="1"/>
    <col min="6646" max="6647" width="9.1796875" style="9"/>
    <col min="6648" max="6648" width="9.7265625" style="9" customWidth="1"/>
    <col min="6649" max="6649" width="9.1796875" style="9"/>
    <col min="6650" max="6650" width="14.1796875" style="9" customWidth="1"/>
    <col min="6651" max="6892" width="9.1796875" style="9"/>
    <col min="6893" max="6893" width="14" style="9" customWidth="1"/>
    <col min="6894" max="6894" width="17.81640625" style="9" customWidth="1"/>
    <col min="6895" max="6897" width="14" style="9" customWidth="1"/>
    <col min="6898" max="6898" width="17.54296875" style="9" customWidth="1"/>
    <col min="6899" max="6899" width="14" style="9" customWidth="1"/>
    <col min="6900" max="6900" width="16.54296875" style="9" customWidth="1"/>
    <col min="6901" max="6901" width="16.81640625" style="9" customWidth="1"/>
    <col min="6902" max="6903" width="9.1796875" style="9"/>
    <col min="6904" max="6904" width="9.7265625" style="9" customWidth="1"/>
    <col min="6905" max="6905" width="9.1796875" style="9"/>
    <col min="6906" max="6906" width="14.1796875" style="9" customWidth="1"/>
    <col min="6907" max="7148" width="9.1796875" style="9"/>
    <col min="7149" max="7149" width="14" style="9" customWidth="1"/>
    <col min="7150" max="7150" width="17.81640625" style="9" customWidth="1"/>
    <col min="7151" max="7153" width="14" style="9" customWidth="1"/>
    <col min="7154" max="7154" width="17.54296875" style="9" customWidth="1"/>
    <col min="7155" max="7155" width="14" style="9" customWidth="1"/>
    <col min="7156" max="7156" width="16.54296875" style="9" customWidth="1"/>
    <col min="7157" max="7157" width="16.81640625" style="9" customWidth="1"/>
    <col min="7158" max="7159" width="9.1796875" style="9"/>
    <col min="7160" max="7160" width="9.7265625" style="9" customWidth="1"/>
    <col min="7161" max="7161" width="9.1796875" style="9"/>
    <col min="7162" max="7162" width="14.1796875" style="9" customWidth="1"/>
    <col min="7163" max="7404" width="9.1796875" style="9"/>
    <col min="7405" max="7405" width="14" style="9" customWidth="1"/>
    <col min="7406" max="7406" width="17.81640625" style="9" customWidth="1"/>
    <col min="7407" max="7409" width="14" style="9" customWidth="1"/>
    <col min="7410" max="7410" width="17.54296875" style="9" customWidth="1"/>
    <col min="7411" max="7411" width="14" style="9" customWidth="1"/>
    <col min="7412" max="7412" width="16.54296875" style="9" customWidth="1"/>
    <col min="7413" max="7413" width="16.81640625" style="9" customWidth="1"/>
    <col min="7414" max="7415" width="9.1796875" style="9"/>
    <col min="7416" max="7416" width="9.7265625" style="9" customWidth="1"/>
    <col min="7417" max="7417" width="9.1796875" style="9"/>
    <col min="7418" max="7418" width="14.1796875" style="9" customWidth="1"/>
    <col min="7419" max="7660" width="9.1796875" style="9"/>
    <col min="7661" max="7661" width="14" style="9" customWidth="1"/>
    <col min="7662" max="7662" width="17.81640625" style="9" customWidth="1"/>
    <col min="7663" max="7665" width="14" style="9" customWidth="1"/>
    <col min="7666" max="7666" width="17.54296875" style="9" customWidth="1"/>
    <col min="7667" max="7667" width="14" style="9" customWidth="1"/>
    <col min="7668" max="7668" width="16.54296875" style="9" customWidth="1"/>
    <col min="7669" max="7669" width="16.81640625" style="9" customWidth="1"/>
    <col min="7670" max="7671" width="9.1796875" style="9"/>
    <col min="7672" max="7672" width="9.7265625" style="9" customWidth="1"/>
    <col min="7673" max="7673" width="9.1796875" style="9"/>
    <col min="7674" max="7674" width="14.1796875" style="9" customWidth="1"/>
    <col min="7675" max="7916" width="9.1796875" style="9"/>
    <col min="7917" max="7917" width="14" style="9" customWidth="1"/>
    <col min="7918" max="7918" width="17.81640625" style="9" customWidth="1"/>
    <col min="7919" max="7921" width="14" style="9" customWidth="1"/>
    <col min="7922" max="7922" width="17.54296875" style="9" customWidth="1"/>
    <col min="7923" max="7923" width="14" style="9" customWidth="1"/>
    <col min="7924" max="7924" width="16.54296875" style="9" customWidth="1"/>
    <col min="7925" max="7925" width="16.81640625" style="9" customWidth="1"/>
    <col min="7926" max="7927" width="9.1796875" style="9"/>
    <col min="7928" max="7928" width="9.7265625" style="9" customWidth="1"/>
    <col min="7929" max="7929" width="9.1796875" style="9"/>
    <col min="7930" max="7930" width="14.1796875" style="9" customWidth="1"/>
    <col min="7931" max="8172" width="9.1796875" style="9"/>
    <col min="8173" max="8173" width="14" style="9" customWidth="1"/>
    <col min="8174" max="8174" width="17.81640625" style="9" customWidth="1"/>
    <col min="8175" max="8177" width="14" style="9" customWidth="1"/>
    <col min="8178" max="8178" width="17.54296875" style="9" customWidth="1"/>
    <col min="8179" max="8179" width="14" style="9" customWidth="1"/>
    <col min="8180" max="8180" width="16.54296875" style="9" customWidth="1"/>
    <col min="8181" max="8181" width="16.81640625" style="9" customWidth="1"/>
    <col min="8182" max="8183" width="9.1796875" style="9"/>
    <col min="8184" max="8184" width="9.7265625" style="9" customWidth="1"/>
    <col min="8185" max="8185" width="9.1796875" style="9"/>
    <col min="8186" max="8186" width="14.1796875" style="9" customWidth="1"/>
    <col min="8187" max="8428" width="9.1796875" style="9"/>
    <col min="8429" max="8429" width="14" style="9" customWidth="1"/>
    <col min="8430" max="8430" width="17.81640625" style="9" customWidth="1"/>
    <col min="8431" max="8433" width="14" style="9" customWidth="1"/>
    <col min="8434" max="8434" width="17.54296875" style="9" customWidth="1"/>
    <col min="8435" max="8435" width="14" style="9" customWidth="1"/>
    <col min="8436" max="8436" width="16.54296875" style="9" customWidth="1"/>
    <col min="8437" max="8437" width="16.81640625" style="9" customWidth="1"/>
    <col min="8438" max="8439" width="9.1796875" style="9"/>
    <col min="8440" max="8440" width="9.7265625" style="9" customWidth="1"/>
    <col min="8441" max="8441" width="9.1796875" style="9"/>
    <col min="8442" max="8442" width="14.1796875" style="9" customWidth="1"/>
    <col min="8443" max="8684" width="9.1796875" style="9"/>
    <col min="8685" max="8685" width="14" style="9" customWidth="1"/>
    <col min="8686" max="8686" width="17.81640625" style="9" customWidth="1"/>
    <col min="8687" max="8689" width="14" style="9" customWidth="1"/>
    <col min="8690" max="8690" width="17.54296875" style="9" customWidth="1"/>
    <col min="8691" max="8691" width="14" style="9" customWidth="1"/>
    <col min="8692" max="8692" width="16.54296875" style="9" customWidth="1"/>
    <col min="8693" max="8693" width="16.81640625" style="9" customWidth="1"/>
    <col min="8694" max="8695" width="9.1796875" style="9"/>
    <col min="8696" max="8696" width="9.7265625" style="9" customWidth="1"/>
    <col min="8697" max="8697" width="9.1796875" style="9"/>
    <col min="8698" max="8698" width="14.1796875" style="9" customWidth="1"/>
    <col min="8699" max="8940" width="9.1796875" style="9"/>
    <col min="8941" max="8941" width="14" style="9" customWidth="1"/>
    <col min="8942" max="8942" width="17.81640625" style="9" customWidth="1"/>
    <col min="8943" max="8945" width="14" style="9" customWidth="1"/>
    <col min="8946" max="8946" width="17.54296875" style="9" customWidth="1"/>
    <col min="8947" max="8947" width="14" style="9" customWidth="1"/>
    <col min="8948" max="8948" width="16.54296875" style="9" customWidth="1"/>
    <col min="8949" max="8949" width="16.81640625" style="9" customWidth="1"/>
    <col min="8950" max="8951" width="9.1796875" style="9"/>
    <col min="8952" max="8952" width="9.7265625" style="9" customWidth="1"/>
    <col min="8953" max="8953" width="9.1796875" style="9"/>
    <col min="8954" max="8954" width="14.1796875" style="9" customWidth="1"/>
    <col min="8955" max="9196" width="9.1796875" style="9"/>
    <col min="9197" max="9197" width="14" style="9" customWidth="1"/>
    <col min="9198" max="9198" width="17.81640625" style="9" customWidth="1"/>
    <col min="9199" max="9201" width="14" style="9" customWidth="1"/>
    <col min="9202" max="9202" width="17.54296875" style="9" customWidth="1"/>
    <col min="9203" max="9203" width="14" style="9" customWidth="1"/>
    <col min="9204" max="9204" width="16.54296875" style="9" customWidth="1"/>
    <col min="9205" max="9205" width="16.81640625" style="9" customWidth="1"/>
    <col min="9206" max="9207" width="9.1796875" style="9"/>
    <col min="9208" max="9208" width="9.7265625" style="9" customWidth="1"/>
    <col min="9209" max="9209" width="9.1796875" style="9"/>
    <col min="9210" max="9210" width="14.1796875" style="9" customWidth="1"/>
    <col min="9211" max="9452" width="9.1796875" style="9"/>
    <col min="9453" max="9453" width="14" style="9" customWidth="1"/>
    <col min="9454" max="9454" width="17.81640625" style="9" customWidth="1"/>
    <col min="9455" max="9457" width="14" style="9" customWidth="1"/>
    <col min="9458" max="9458" width="17.54296875" style="9" customWidth="1"/>
    <col min="9459" max="9459" width="14" style="9" customWidth="1"/>
    <col min="9460" max="9460" width="16.54296875" style="9" customWidth="1"/>
    <col min="9461" max="9461" width="16.81640625" style="9" customWidth="1"/>
    <col min="9462" max="9463" width="9.1796875" style="9"/>
    <col min="9464" max="9464" width="9.7265625" style="9" customWidth="1"/>
    <col min="9465" max="9465" width="9.1796875" style="9"/>
    <col min="9466" max="9466" width="14.1796875" style="9" customWidth="1"/>
    <col min="9467" max="9708" width="9.1796875" style="9"/>
    <col min="9709" max="9709" width="14" style="9" customWidth="1"/>
    <col min="9710" max="9710" width="17.81640625" style="9" customWidth="1"/>
    <col min="9711" max="9713" width="14" style="9" customWidth="1"/>
    <col min="9714" max="9714" width="17.54296875" style="9" customWidth="1"/>
    <col min="9715" max="9715" width="14" style="9" customWidth="1"/>
    <col min="9716" max="9716" width="16.54296875" style="9" customWidth="1"/>
    <col min="9717" max="9717" width="16.81640625" style="9" customWidth="1"/>
    <col min="9718" max="9719" width="9.1796875" style="9"/>
    <col min="9720" max="9720" width="9.7265625" style="9" customWidth="1"/>
    <col min="9721" max="9721" width="9.1796875" style="9"/>
    <col min="9722" max="9722" width="14.1796875" style="9" customWidth="1"/>
    <col min="9723" max="9964" width="9.1796875" style="9"/>
    <col min="9965" max="9965" width="14" style="9" customWidth="1"/>
    <col min="9966" max="9966" width="17.81640625" style="9" customWidth="1"/>
    <col min="9967" max="9969" width="14" style="9" customWidth="1"/>
    <col min="9970" max="9970" width="17.54296875" style="9" customWidth="1"/>
    <col min="9971" max="9971" width="14" style="9" customWidth="1"/>
    <col min="9972" max="9972" width="16.54296875" style="9" customWidth="1"/>
    <col min="9973" max="9973" width="16.81640625" style="9" customWidth="1"/>
    <col min="9974" max="9975" width="9.1796875" style="9"/>
    <col min="9976" max="9976" width="9.7265625" style="9" customWidth="1"/>
    <col min="9977" max="9977" width="9.1796875" style="9"/>
    <col min="9978" max="9978" width="14.1796875" style="9" customWidth="1"/>
    <col min="9979" max="10220" width="9.1796875" style="9"/>
    <col min="10221" max="10221" width="14" style="9" customWidth="1"/>
    <col min="10222" max="10222" width="17.81640625" style="9" customWidth="1"/>
    <col min="10223" max="10225" width="14" style="9" customWidth="1"/>
    <col min="10226" max="10226" width="17.54296875" style="9" customWidth="1"/>
    <col min="10227" max="10227" width="14" style="9" customWidth="1"/>
    <col min="10228" max="10228" width="16.54296875" style="9" customWidth="1"/>
    <col min="10229" max="10229" width="16.81640625" style="9" customWidth="1"/>
    <col min="10230" max="10231" width="9.1796875" style="9"/>
    <col min="10232" max="10232" width="9.7265625" style="9" customWidth="1"/>
    <col min="10233" max="10233" width="9.1796875" style="9"/>
    <col min="10234" max="10234" width="14.1796875" style="9" customWidth="1"/>
    <col min="10235" max="10476" width="9.1796875" style="9"/>
    <col min="10477" max="10477" width="14" style="9" customWidth="1"/>
    <col min="10478" max="10478" width="17.81640625" style="9" customWidth="1"/>
    <col min="10479" max="10481" width="14" style="9" customWidth="1"/>
    <col min="10482" max="10482" width="17.54296875" style="9" customWidth="1"/>
    <col min="10483" max="10483" width="14" style="9" customWidth="1"/>
    <col min="10484" max="10484" width="16.54296875" style="9" customWidth="1"/>
    <col min="10485" max="10485" width="16.81640625" style="9" customWidth="1"/>
    <col min="10486" max="10487" width="9.1796875" style="9"/>
    <col min="10488" max="10488" width="9.7265625" style="9" customWidth="1"/>
    <col min="10489" max="10489" width="9.1796875" style="9"/>
    <col min="10490" max="10490" width="14.1796875" style="9" customWidth="1"/>
    <col min="10491" max="10732" width="9.1796875" style="9"/>
    <col min="10733" max="10733" width="14" style="9" customWidth="1"/>
    <col min="10734" max="10734" width="17.81640625" style="9" customWidth="1"/>
    <col min="10735" max="10737" width="14" style="9" customWidth="1"/>
    <col min="10738" max="10738" width="17.54296875" style="9" customWidth="1"/>
    <col min="10739" max="10739" width="14" style="9" customWidth="1"/>
    <col min="10740" max="10740" width="16.54296875" style="9" customWidth="1"/>
    <col min="10741" max="10741" width="16.81640625" style="9" customWidth="1"/>
    <col min="10742" max="10743" width="9.1796875" style="9"/>
    <col min="10744" max="10744" width="9.7265625" style="9" customWidth="1"/>
    <col min="10745" max="10745" width="9.1796875" style="9"/>
    <col min="10746" max="10746" width="14.1796875" style="9" customWidth="1"/>
    <col min="10747" max="10988" width="9.1796875" style="9"/>
    <col min="10989" max="10989" width="14" style="9" customWidth="1"/>
    <col min="10990" max="10990" width="17.81640625" style="9" customWidth="1"/>
    <col min="10991" max="10993" width="14" style="9" customWidth="1"/>
    <col min="10994" max="10994" width="17.54296875" style="9" customWidth="1"/>
    <col min="10995" max="10995" width="14" style="9" customWidth="1"/>
    <col min="10996" max="10996" width="16.54296875" style="9" customWidth="1"/>
    <col min="10997" max="10997" width="16.81640625" style="9" customWidth="1"/>
    <col min="10998" max="10999" width="9.1796875" style="9"/>
    <col min="11000" max="11000" width="9.7265625" style="9" customWidth="1"/>
    <col min="11001" max="11001" width="9.1796875" style="9"/>
    <col min="11002" max="11002" width="14.1796875" style="9" customWidth="1"/>
    <col min="11003" max="11244" width="9.1796875" style="9"/>
    <col min="11245" max="11245" width="14" style="9" customWidth="1"/>
    <col min="11246" max="11246" width="17.81640625" style="9" customWidth="1"/>
    <col min="11247" max="11249" width="14" style="9" customWidth="1"/>
    <col min="11250" max="11250" width="17.54296875" style="9" customWidth="1"/>
    <col min="11251" max="11251" width="14" style="9" customWidth="1"/>
    <col min="11252" max="11252" width="16.54296875" style="9" customWidth="1"/>
    <col min="11253" max="11253" width="16.81640625" style="9" customWidth="1"/>
    <col min="11254" max="11255" width="9.1796875" style="9"/>
    <col min="11256" max="11256" width="9.7265625" style="9" customWidth="1"/>
    <col min="11257" max="11257" width="9.1796875" style="9"/>
    <col min="11258" max="11258" width="14.1796875" style="9" customWidth="1"/>
    <col min="11259" max="11500" width="9.1796875" style="9"/>
    <col min="11501" max="11501" width="14" style="9" customWidth="1"/>
    <col min="11502" max="11502" width="17.81640625" style="9" customWidth="1"/>
    <col min="11503" max="11505" width="14" style="9" customWidth="1"/>
    <col min="11506" max="11506" width="17.54296875" style="9" customWidth="1"/>
    <col min="11507" max="11507" width="14" style="9" customWidth="1"/>
    <col min="11508" max="11508" width="16.54296875" style="9" customWidth="1"/>
    <col min="11509" max="11509" width="16.81640625" style="9" customWidth="1"/>
    <col min="11510" max="11511" width="9.1796875" style="9"/>
    <col min="11512" max="11512" width="9.7265625" style="9" customWidth="1"/>
    <col min="11513" max="11513" width="9.1796875" style="9"/>
    <col min="11514" max="11514" width="14.1796875" style="9" customWidth="1"/>
    <col min="11515" max="11756" width="9.1796875" style="9"/>
    <col min="11757" max="11757" width="14" style="9" customWidth="1"/>
    <col min="11758" max="11758" width="17.81640625" style="9" customWidth="1"/>
    <col min="11759" max="11761" width="14" style="9" customWidth="1"/>
    <col min="11762" max="11762" width="17.54296875" style="9" customWidth="1"/>
    <col min="11763" max="11763" width="14" style="9" customWidth="1"/>
    <col min="11764" max="11764" width="16.54296875" style="9" customWidth="1"/>
    <col min="11765" max="11765" width="16.81640625" style="9" customWidth="1"/>
    <col min="11766" max="11767" width="9.1796875" style="9"/>
    <col min="11768" max="11768" width="9.7265625" style="9" customWidth="1"/>
    <col min="11769" max="11769" width="9.1796875" style="9"/>
    <col min="11770" max="11770" width="14.1796875" style="9" customWidth="1"/>
    <col min="11771" max="12012" width="9.1796875" style="9"/>
    <col min="12013" max="12013" width="14" style="9" customWidth="1"/>
    <col min="12014" max="12014" width="17.81640625" style="9" customWidth="1"/>
    <col min="12015" max="12017" width="14" style="9" customWidth="1"/>
    <col min="12018" max="12018" width="17.54296875" style="9" customWidth="1"/>
    <col min="12019" max="12019" width="14" style="9" customWidth="1"/>
    <col min="12020" max="12020" width="16.54296875" style="9" customWidth="1"/>
    <col min="12021" max="12021" width="16.81640625" style="9" customWidth="1"/>
    <col min="12022" max="12023" width="9.1796875" style="9"/>
    <col min="12024" max="12024" width="9.7265625" style="9" customWidth="1"/>
    <col min="12025" max="12025" width="9.1796875" style="9"/>
    <col min="12026" max="12026" width="14.1796875" style="9" customWidth="1"/>
    <col min="12027" max="12268" width="9.1796875" style="9"/>
    <col min="12269" max="12269" width="14" style="9" customWidth="1"/>
    <col min="12270" max="12270" width="17.81640625" style="9" customWidth="1"/>
    <col min="12271" max="12273" width="14" style="9" customWidth="1"/>
    <col min="12274" max="12274" width="17.54296875" style="9" customWidth="1"/>
    <col min="12275" max="12275" width="14" style="9" customWidth="1"/>
    <col min="12276" max="12276" width="16.54296875" style="9" customWidth="1"/>
    <col min="12277" max="12277" width="16.81640625" style="9" customWidth="1"/>
    <col min="12278" max="12279" width="9.1796875" style="9"/>
    <col min="12280" max="12280" width="9.7265625" style="9" customWidth="1"/>
    <col min="12281" max="12281" width="9.1796875" style="9"/>
    <col min="12282" max="12282" width="14.1796875" style="9" customWidth="1"/>
    <col min="12283" max="12524" width="9.1796875" style="9"/>
    <col min="12525" max="12525" width="14" style="9" customWidth="1"/>
    <col min="12526" max="12526" width="17.81640625" style="9" customWidth="1"/>
    <col min="12527" max="12529" width="14" style="9" customWidth="1"/>
    <col min="12530" max="12530" width="17.54296875" style="9" customWidth="1"/>
    <col min="12531" max="12531" width="14" style="9" customWidth="1"/>
    <col min="12532" max="12532" width="16.54296875" style="9" customWidth="1"/>
    <col min="12533" max="12533" width="16.81640625" style="9" customWidth="1"/>
    <col min="12534" max="12535" width="9.1796875" style="9"/>
    <col min="12536" max="12536" width="9.7265625" style="9" customWidth="1"/>
    <col min="12537" max="12537" width="9.1796875" style="9"/>
    <col min="12538" max="12538" width="14.1796875" style="9" customWidth="1"/>
    <col min="12539" max="12780" width="9.1796875" style="9"/>
    <col min="12781" max="12781" width="14" style="9" customWidth="1"/>
    <col min="12782" max="12782" width="17.81640625" style="9" customWidth="1"/>
    <col min="12783" max="12785" width="14" style="9" customWidth="1"/>
    <col min="12786" max="12786" width="17.54296875" style="9" customWidth="1"/>
    <col min="12787" max="12787" width="14" style="9" customWidth="1"/>
    <col min="12788" max="12788" width="16.54296875" style="9" customWidth="1"/>
    <col min="12789" max="12789" width="16.81640625" style="9" customWidth="1"/>
    <col min="12790" max="12791" width="9.1796875" style="9"/>
    <col min="12792" max="12792" width="9.7265625" style="9" customWidth="1"/>
    <col min="12793" max="12793" width="9.1796875" style="9"/>
    <col min="12794" max="12794" width="14.1796875" style="9" customWidth="1"/>
    <col min="12795" max="13036" width="9.1796875" style="9"/>
    <col min="13037" max="13037" width="14" style="9" customWidth="1"/>
    <col min="13038" max="13038" width="17.81640625" style="9" customWidth="1"/>
    <col min="13039" max="13041" width="14" style="9" customWidth="1"/>
    <col min="13042" max="13042" width="17.54296875" style="9" customWidth="1"/>
    <col min="13043" max="13043" width="14" style="9" customWidth="1"/>
    <col min="13044" max="13044" width="16.54296875" style="9" customWidth="1"/>
    <col min="13045" max="13045" width="16.81640625" style="9" customWidth="1"/>
    <col min="13046" max="13047" width="9.1796875" style="9"/>
    <col min="13048" max="13048" width="9.7265625" style="9" customWidth="1"/>
    <col min="13049" max="13049" width="9.1796875" style="9"/>
    <col min="13050" max="13050" width="14.1796875" style="9" customWidth="1"/>
    <col min="13051" max="13292" width="9.1796875" style="9"/>
    <col min="13293" max="13293" width="14" style="9" customWidth="1"/>
    <col min="13294" max="13294" width="17.81640625" style="9" customWidth="1"/>
    <col min="13295" max="13297" width="14" style="9" customWidth="1"/>
    <col min="13298" max="13298" width="17.54296875" style="9" customWidth="1"/>
    <col min="13299" max="13299" width="14" style="9" customWidth="1"/>
    <col min="13300" max="13300" width="16.54296875" style="9" customWidth="1"/>
    <col min="13301" max="13301" width="16.81640625" style="9" customWidth="1"/>
    <col min="13302" max="13303" width="9.1796875" style="9"/>
    <col min="13304" max="13304" width="9.7265625" style="9" customWidth="1"/>
    <col min="13305" max="13305" width="9.1796875" style="9"/>
    <col min="13306" max="13306" width="14.1796875" style="9" customWidth="1"/>
    <col min="13307" max="13548" width="9.1796875" style="9"/>
    <col min="13549" max="13549" width="14" style="9" customWidth="1"/>
    <col min="13550" max="13550" width="17.81640625" style="9" customWidth="1"/>
    <col min="13551" max="13553" width="14" style="9" customWidth="1"/>
    <col min="13554" max="13554" width="17.54296875" style="9" customWidth="1"/>
    <col min="13555" max="13555" width="14" style="9" customWidth="1"/>
    <col min="13556" max="13556" width="16.54296875" style="9" customWidth="1"/>
    <col min="13557" max="13557" width="16.81640625" style="9" customWidth="1"/>
    <col min="13558" max="13559" width="9.1796875" style="9"/>
    <col min="13560" max="13560" width="9.7265625" style="9" customWidth="1"/>
    <col min="13561" max="13561" width="9.1796875" style="9"/>
    <col min="13562" max="13562" width="14.1796875" style="9" customWidth="1"/>
    <col min="13563" max="13804" width="9.1796875" style="9"/>
    <col min="13805" max="13805" width="14" style="9" customWidth="1"/>
    <col min="13806" max="13806" width="17.81640625" style="9" customWidth="1"/>
    <col min="13807" max="13809" width="14" style="9" customWidth="1"/>
    <col min="13810" max="13810" width="17.54296875" style="9" customWidth="1"/>
    <col min="13811" max="13811" width="14" style="9" customWidth="1"/>
    <col min="13812" max="13812" width="16.54296875" style="9" customWidth="1"/>
    <col min="13813" max="13813" width="16.81640625" style="9" customWidth="1"/>
    <col min="13814" max="13815" width="9.1796875" style="9"/>
    <col min="13816" max="13816" width="9.7265625" style="9" customWidth="1"/>
    <col min="13817" max="13817" width="9.1796875" style="9"/>
    <col min="13818" max="13818" width="14.1796875" style="9" customWidth="1"/>
    <col min="13819" max="14060" width="9.1796875" style="9"/>
    <col min="14061" max="14061" width="14" style="9" customWidth="1"/>
    <col min="14062" max="14062" width="17.81640625" style="9" customWidth="1"/>
    <col min="14063" max="14065" width="14" style="9" customWidth="1"/>
    <col min="14066" max="14066" width="17.54296875" style="9" customWidth="1"/>
    <col min="14067" max="14067" width="14" style="9" customWidth="1"/>
    <col min="14068" max="14068" width="16.54296875" style="9" customWidth="1"/>
    <col min="14069" max="14069" width="16.81640625" style="9" customWidth="1"/>
    <col min="14070" max="14071" width="9.1796875" style="9"/>
    <col min="14072" max="14072" width="9.7265625" style="9" customWidth="1"/>
    <col min="14073" max="14073" width="9.1796875" style="9"/>
    <col min="14074" max="14074" width="14.1796875" style="9" customWidth="1"/>
    <col min="14075" max="14316" width="9.1796875" style="9"/>
    <col min="14317" max="14317" width="14" style="9" customWidth="1"/>
    <col min="14318" max="14318" width="17.81640625" style="9" customWidth="1"/>
    <col min="14319" max="14321" width="14" style="9" customWidth="1"/>
    <col min="14322" max="14322" width="17.54296875" style="9" customWidth="1"/>
    <col min="14323" max="14323" width="14" style="9" customWidth="1"/>
    <col min="14324" max="14324" width="16.54296875" style="9" customWidth="1"/>
    <col min="14325" max="14325" width="16.81640625" style="9" customWidth="1"/>
    <col min="14326" max="14327" width="9.1796875" style="9"/>
    <col min="14328" max="14328" width="9.7265625" style="9" customWidth="1"/>
    <col min="14329" max="14329" width="9.1796875" style="9"/>
    <col min="14330" max="14330" width="14.1796875" style="9" customWidth="1"/>
    <col min="14331" max="14572" width="9.1796875" style="9"/>
    <col min="14573" max="14573" width="14" style="9" customWidth="1"/>
    <col min="14574" max="14574" width="17.81640625" style="9" customWidth="1"/>
    <col min="14575" max="14577" width="14" style="9" customWidth="1"/>
    <col min="14578" max="14578" width="17.54296875" style="9" customWidth="1"/>
    <col min="14579" max="14579" width="14" style="9" customWidth="1"/>
    <col min="14580" max="14580" width="16.54296875" style="9" customWidth="1"/>
    <col min="14581" max="14581" width="16.81640625" style="9" customWidth="1"/>
    <col min="14582" max="14583" width="9.1796875" style="9"/>
    <col min="14584" max="14584" width="9.7265625" style="9" customWidth="1"/>
    <col min="14585" max="14585" width="9.1796875" style="9"/>
    <col min="14586" max="14586" width="14.1796875" style="9" customWidth="1"/>
    <col min="14587" max="14828" width="9.1796875" style="9"/>
    <col min="14829" max="14829" width="14" style="9" customWidth="1"/>
    <col min="14830" max="14830" width="17.81640625" style="9" customWidth="1"/>
    <col min="14831" max="14833" width="14" style="9" customWidth="1"/>
    <col min="14834" max="14834" width="17.54296875" style="9" customWidth="1"/>
    <col min="14835" max="14835" width="14" style="9" customWidth="1"/>
    <col min="14836" max="14836" width="16.54296875" style="9" customWidth="1"/>
    <col min="14837" max="14837" width="16.81640625" style="9" customWidth="1"/>
    <col min="14838" max="14839" width="9.1796875" style="9"/>
    <col min="14840" max="14840" width="9.7265625" style="9" customWidth="1"/>
    <col min="14841" max="14841" width="9.1796875" style="9"/>
    <col min="14842" max="14842" width="14.1796875" style="9" customWidth="1"/>
    <col min="14843" max="15084" width="9.1796875" style="9"/>
    <col min="15085" max="15085" width="14" style="9" customWidth="1"/>
    <col min="15086" max="15086" width="17.81640625" style="9" customWidth="1"/>
    <col min="15087" max="15089" width="14" style="9" customWidth="1"/>
    <col min="15090" max="15090" width="17.54296875" style="9" customWidth="1"/>
    <col min="15091" max="15091" width="14" style="9" customWidth="1"/>
    <col min="15092" max="15092" width="16.54296875" style="9" customWidth="1"/>
    <col min="15093" max="15093" width="16.81640625" style="9" customWidth="1"/>
    <col min="15094" max="15095" width="9.1796875" style="9"/>
    <col min="15096" max="15096" width="9.7265625" style="9" customWidth="1"/>
    <col min="15097" max="15097" width="9.1796875" style="9"/>
    <col min="15098" max="15098" width="14.1796875" style="9" customWidth="1"/>
    <col min="15099" max="15340" width="9.1796875" style="9"/>
    <col min="15341" max="15341" width="14" style="9" customWidth="1"/>
    <col min="15342" max="15342" width="17.81640625" style="9" customWidth="1"/>
    <col min="15343" max="15345" width="14" style="9" customWidth="1"/>
    <col min="15346" max="15346" width="17.54296875" style="9" customWidth="1"/>
    <col min="15347" max="15347" width="14" style="9" customWidth="1"/>
    <col min="15348" max="15348" width="16.54296875" style="9" customWidth="1"/>
    <col min="15349" max="15349" width="16.81640625" style="9" customWidth="1"/>
    <col min="15350" max="15351" width="9.1796875" style="9"/>
    <col min="15352" max="15352" width="9.7265625" style="9" customWidth="1"/>
    <col min="15353" max="15353" width="9.1796875" style="9"/>
    <col min="15354" max="15354" width="14.1796875" style="9" customWidth="1"/>
    <col min="15355" max="15596" width="9.1796875" style="9"/>
    <col min="15597" max="15597" width="14" style="9" customWidth="1"/>
    <col min="15598" max="15598" width="17.81640625" style="9" customWidth="1"/>
    <col min="15599" max="15601" width="14" style="9" customWidth="1"/>
    <col min="15602" max="15602" width="17.54296875" style="9" customWidth="1"/>
    <col min="15603" max="15603" width="14" style="9" customWidth="1"/>
    <col min="15604" max="15604" width="16.54296875" style="9" customWidth="1"/>
    <col min="15605" max="15605" width="16.81640625" style="9" customWidth="1"/>
    <col min="15606" max="15607" width="9.1796875" style="9"/>
    <col min="15608" max="15608" width="9.7265625" style="9" customWidth="1"/>
    <col min="15609" max="15609" width="9.1796875" style="9"/>
    <col min="15610" max="15610" width="14.1796875" style="9" customWidth="1"/>
    <col min="15611" max="15852" width="9.1796875" style="9"/>
    <col min="15853" max="15853" width="14" style="9" customWidth="1"/>
    <col min="15854" max="15854" width="17.81640625" style="9" customWidth="1"/>
    <col min="15855" max="15857" width="14" style="9" customWidth="1"/>
    <col min="15858" max="15858" width="17.54296875" style="9" customWidth="1"/>
    <col min="15859" max="15859" width="14" style="9" customWidth="1"/>
    <col min="15860" max="15860" width="16.54296875" style="9" customWidth="1"/>
    <col min="15861" max="15861" width="16.81640625" style="9" customWidth="1"/>
    <col min="15862" max="15863" width="9.1796875" style="9"/>
    <col min="15864" max="15864" width="9.7265625" style="9" customWidth="1"/>
    <col min="15865" max="15865" width="9.1796875" style="9"/>
    <col min="15866" max="15866" width="14.1796875" style="9" customWidth="1"/>
    <col min="15867" max="16108" width="9.1796875" style="9"/>
    <col min="16109" max="16109" width="14" style="9" customWidth="1"/>
    <col min="16110" max="16110" width="17.81640625" style="9" customWidth="1"/>
    <col min="16111" max="16113" width="14" style="9" customWidth="1"/>
    <col min="16114" max="16114" width="17.54296875" style="9" customWidth="1"/>
    <col min="16115" max="16115" width="14" style="9" customWidth="1"/>
    <col min="16116" max="16116" width="16.54296875" style="9" customWidth="1"/>
    <col min="16117" max="16117" width="16.81640625" style="9" customWidth="1"/>
    <col min="16118" max="16119" width="9.1796875" style="9"/>
    <col min="16120" max="16120" width="9.7265625" style="9" customWidth="1"/>
    <col min="16121" max="16121" width="9.1796875" style="9"/>
    <col min="16122" max="16122" width="14.1796875" style="9" customWidth="1"/>
    <col min="16123" max="16382" width="9.1796875" style="9"/>
    <col min="16383" max="16384" width="9.1796875" style="9" customWidth="1"/>
  </cols>
  <sheetData>
    <row r="1" spans="1:9" s="3" customFormat="1" ht="15.5" x14ac:dyDescent="0.35">
      <c r="A1" s="1" t="s">
        <v>0</v>
      </c>
      <c r="B1" s="2"/>
      <c r="C1" s="308" t="s">
        <v>182</v>
      </c>
      <c r="D1" s="308"/>
      <c r="E1" s="308"/>
      <c r="F1" s="308"/>
      <c r="G1" s="308"/>
      <c r="H1" s="308"/>
    </row>
    <row r="2" spans="1:9" s="1" customFormat="1" ht="19.5" customHeight="1" x14ac:dyDescent="0.35">
      <c r="B2" s="4"/>
      <c r="C2" s="309" t="s">
        <v>1</v>
      </c>
      <c r="D2" s="309"/>
      <c r="E2" s="309"/>
      <c r="F2" s="309"/>
      <c r="G2" s="309"/>
      <c r="H2" s="309"/>
    </row>
    <row r="3" spans="1:9" s="5" customFormat="1" ht="14.5" x14ac:dyDescent="0.35">
      <c r="A3" s="382"/>
      <c r="B3" s="383"/>
      <c r="C3" s="384" t="s">
        <v>221</v>
      </c>
      <c r="D3" s="384"/>
      <c r="E3" s="384"/>
      <c r="F3" s="384"/>
      <c r="G3" s="385"/>
      <c r="H3" s="385"/>
    </row>
    <row r="4" spans="1:9" s="5" customFormat="1" ht="14.5" x14ac:dyDescent="0.35">
      <c r="A4" s="386" t="s">
        <v>2</v>
      </c>
      <c r="B4" s="387" t="s">
        <v>3</v>
      </c>
      <c r="C4" s="384" t="s">
        <v>219</v>
      </c>
      <c r="D4" s="384"/>
      <c r="E4" s="384"/>
      <c r="F4" s="387" t="s">
        <v>220</v>
      </c>
      <c r="G4" s="388" t="s">
        <v>4</v>
      </c>
      <c r="H4" s="388" t="s">
        <v>5</v>
      </c>
    </row>
    <row r="5" spans="1:9" s="5" customFormat="1" ht="15" customHeight="1" x14ac:dyDescent="0.35">
      <c r="A5" s="386"/>
      <c r="B5" s="387"/>
      <c r="C5" s="384" t="s">
        <v>6</v>
      </c>
      <c r="D5" s="384" t="s">
        <v>7</v>
      </c>
      <c r="E5" s="384" t="s">
        <v>8</v>
      </c>
      <c r="F5" s="387"/>
      <c r="G5" s="388"/>
      <c r="H5" s="388"/>
    </row>
    <row r="6" spans="1:9" s="5" customFormat="1" ht="18.75" customHeight="1" x14ac:dyDescent="0.35">
      <c r="A6" s="386"/>
      <c r="B6" s="387"/>
      <c r="C6" s="384"/>
      <c r="D6" s="384"/>
      <c r="E6" s="384"/>
      <c r="F6" s="387"/>
      <c r="G6" s="388"/>
      <c r="H6" s="388"/>
    </row>
    <row r="7" spans="1:9" ht="14.5" x14ac:dyDescent="0.35">
      <c r="A7" s="389"/>
      <c r="B7" s="390"/>
      <c r="C7" s="390"/>
      <c r="D7" s="390"/>
      <c r="E7" s="390"/>
      <c r="F7" s="390"/>
      <c r="G7" s="391"/>
      <c r="H7" s="392" t="s">
        <v>9</v>
      </c>
      <c r="I7" s="8"/>
    </row>
    <row r="8" spans="1:9" x14ac:dyDescent="0.35">
      <c r="A8" s="393" t="s">
        <v>10</v>
      </c>
      <c r="B8" s="394">
        <f>SUM(B9:B19)</f>
        <v>317481.98999999993</v>
      </c>
      <c r="C8" s="394">
        <f>SUM(D8:E8)</f>
        <v>191270.23999999996</v>
      </c>
      <c r="D8" s="394">
        <f>SUM(D9:D19)</f>
        <v>181143.71999999997</v>
      </c>
      <c r="E8" s="394">
        <f>SUM(E9:E19)</f>
        <v>10126.520000000002</v>
      </c>
      <c r="F8" s="394">
        <f>SUM(F9:F19)</f>
        <v>126211.75</v>
      </c>
      <c r="G8" s="395">
        <f t="shared" ref="G8:G19" si="0">C8/B8*100</f>
        <v>60.246012695082328</v>
      </c>
      <c r="H8" s="395">
        <f t="shared" ref="H8:H19" si="1">E8/C8*100</f>
        <v>5.2943521166701126</v>
      </c>
    </row>
    <row r="9" spans="1:9" x14ac:dyDescent="0.35">
      <c r="A9" s="396" t="s">
        <v>11</v>
      </c>
      <c r="B9" s="397">
        <f>SUM(C9,F9)</f>
        <v>31375.03</v>
      </c>
      <c r="C9" s="394">
        <f t="shared" ref="C9:C45" si="2">SUM(D9:E9)</f>
        <v>9265.43</v>
      </c>
      <c r="D9" s="397">
        <v>6801.11</v>
      </c>
      <c r="E9" s="397">
        <v>2464.3200000000002</v>
      </c>
      <c r="F9" s="397">
        <v>22109.599999999999</v>
      </c>
      <c r="G9" s="395">
        <f t="shared" si="0"/>
        <v>29.531222758990193</v>
      </c>
      <c r="H9" s="395">
        <f t="shared" si="1"/>
        <v>26.596930741476648</v>
      </c>
    </row>
    <row r="10" spans="1:9" x14ac:dyDescent="0.35">
      <c r="A10" s="396" t="s">
        <v>12</v>
      </c>
      <c r="B10" s="397">
        <f t="shared" ref="B10:B19" si="3">SUM(C10,F10)</f>
        <v>31139.599999999999</v>
      </c>
      <c r="C10" s="394">
        <f t="shared" si="2"/>
        <v>22237.54</v>
      </c>
      <c r="D10" s="397">
        <v>19815.900000000001</v>
      </c>
      <c r="E10" s="397">
        <v>2421.64</v>
      </c>
      <c r="F10" s="397">
        <v>8902.06</v>
      </c>
      <c r="G10" s="395">
        <f t="shared" si="0"/>
        <v>71.412413775385687</v>
      </c>
      <c r="H10" s="395">
        <f t="shared" si="1"/>
        <v>10.889873610120542</v>
      </c>
    </row>
    <row r="11" spans="1:9" x14ac:dyDescent="0.35">
      <c r="A11" s="396" t="s">
        <v>13</v>
      </c>
      <c r="B11" s="397">
        <f t="shared" si="3"/>
        <v>41159.35</v>
      </c>
      <c r="C11" s="394">
        <f t="shared" si="2"/>
        <v>30177.05</v>
      </c>
      <c r="D11" s="397">
        <v>28548</v>
      </c>
      <c r="E11" s="397">
        <v>1629.05</v>
      </c>
      <c r="F11" s="397">
        <v>10982.3</v>
      </c>
      <c r="G11" s="395">
        <f t="shared" si="0"/>
        <v>73.317605841686031</v>
      </c>
      <c r="H11" s="395">
        <f t="shared" si="1"/>
        <v>5.3983076543267154</v>
      </c>
    </row>
    <row r="12" spans="1:9" x14ac:dyDescent="0.35">
      <c r="A12" s="396" t="s">
        <v>14</v>
      </c>
      <c r="B12" s="397">
        <f t="shared" si="3"/>
        <v>45532.069999999992</v>
      </c>
      <c r="C12" s="394">
        <f t="shared" si="2"/>
        <v>31649.769999999997</v>
      </c>
      <c r="D12" s="397">
        <v>30550.1</v>
      </c>
      <c r="E12" s="397">
        <v>1099.67</v>
      </c>
      <c r="F12" s="397">
        <v>13882.3</v>
      </c>
      <c r="G12" s="395">
        <f t="shared" si="0"/>
        <v>69.51094031086221</v>
      </c>
      <c r="H12" s="395">
        <f t="shared" si="1"/>
        <v>3.4744960231938502</v>
      </c>
    </row>
    <row r="13" spans="1:9" x14ac:dyDescent="0.35">
      <c r="A13" s="396" t="s">
        <v>15</v>
      </c>
      <c r="B13" s="397">
        <f t="shared" si="3"/>
        <v>38529.872000000003</v>
      </c>
      <c r="C13" s="394">
        <f t="shared" si="2"/>
        <v>27331.072</v>
      </c>
      <c r="D13" s="397">
        <v>26622.1</v>
      </c>
      <c r="E13" s="397">
        <v>708.97199999999998</v>
      </c>
      <c r="F13" s="397">
        <v>11198.8</v>
      </c>
      <c r="G13" s="395">
        <f t="shared" si="0"/>
        <v>70.934759399148788</v>
      </c>
      <c r="H13" s="395">
        <f t="shared" si="1"/>
        <v>2.5940146072572636</v>
      </c>
    </row>
    <row r="14" spans="1:9" x14ac:dyDescent="0.35">
      <c r="A14" s="396" t="s">
        <v>16</v>
      </c>
      <c r="B14" s="397">
        <f t="shared" si="3"/>
        <v>30337.52</v>
      </c>
      <c r="C14" s="394">
        <f t="shared" si="2"/>
        <v>21261.360000000001</v>
      </c>
      <c r="D14" s="397">
        <v>20796.5</v>
      </c>
      <c r="E14" s="397">
        <v>464.86</v>
      </c>
      <c r="F14" s="397">
        <v>9076.16</v>
      </c>
      <c r="G14" s="395">
        <f t="shared" si="0"/>
        <v>70.082722648390501</v>
      </c>
      <c r="H14" s="395">
        <f t="shared" si="1"/>
        <v>2.1864076427848453</v>
      </c>
    </row>
    <row r="15" spans="1:9" x14ac:dyDescent="0.35">
      <c r="A15" s="396" t="s">
        <v>17</v>
      </c>
      <c r="B15" s="397">
        <f t="shared" si="3"/>
        <v>23338.353999999999</v>
      </c>
      <c r="C15" s="394">
        <f t="shared" si="2"/>
        <v>15317.554</v>
      </c>
      <c r="D15" s="397">
        <v>14993.9</v>
      </c>
      <c r="E15" s="397">
        <v>323.654</v>
      </c>
      <c r="F15" s="397">
        <v>8020.8</v>
      </c>
      <c r="G15" s="395">
        <f t="shared" si="0"/>
        <v>65.632537753090901</v>
      </c>
      <c r="H15" s="395">
        <f t="shared" si="1"/>
        <v>2.1129613775149738</v>
      </c>
    </row>
    <row r="16" spans="1:9" x14ac:dyDescent="0.35">
      <c r="A16" s="396" t="s">
        <v>18</v>
      </c>
      <c r="B16" s="397">
        <f t="shared" si="3"/>
        <v>20697.945</v>
      </c>
      <c r="C16" s="394">
        <f t="shared" si="2"/>
        <v>13700.094999999999</v>
      </c>
      <c r="D16" s="397">
        <v>13091.5</v>
      </c>
      <c r="E16" s="397">
        <v>608.59500000000003</v>
      </c>
      <c r="F16" s="397">
        <v>6997.85</v>
      </c>
      <c r="G16" s="395">
        <f t="shared" si="0"/>
        <v>66.190604912709929</v>
      </c>
      <c r="H16" s="395">
        <f t="shared" si="1"/>
        <v>4.4422684660215861</v>
      </c>
    </row>
    <row r="17" spans="1:8" x14ac:dyDescent="0.35">
      <c r="A17" s="396" t="s">
        <v>19</v>
      </c>
      <c r="B17" s="397">
        <f t="shared" si="3"/>
        <v>17288.701000000001</v>
      </c>
      <c r="C17" s="394">
        <f t="shared" si="2"/>
        <v>10026.761</v>
      </c>
      <c r="D17" s="397">
        <v>9841.74</v>
      </c>
      <c r="E17" s="397">
        <v>185.02099999999999</v>
      </c>
      <c r="F17" s="397">
        <v>7261.94</v>
      </c>
      <c r="G17" s="395">
        <f t="shared" si="0"/>
        <v>57.99603451988672</v>
      </c>
      <c r="H17" s="395">
        <f t="shared" si="1"/>
        <v>1.8452718679541675</v>
      </c>
    </row>
    <row r="18" spans="1:8" x14ac:dyDescent="0.35">
      <c r="A18" s="396" t="s">
        <v>20</v>
      </c>
      <c r="B18" s="397">
        <f t="shared" si="3"/>
        <v>13774.637999999999</v>
      </c>
      <c r="C18" s="394">
        <f t="shared" si="2"/>
        <v>6536.598</v>
      </c>
      <c r="D18" s="397">
        <v>6392.46</v>
      </c>
      <c r="E18" s="397">
        <v>144.13800000000001</v>
      </c>
      <c r="F18" s="397">
        <v>7238.04</v>
      </c>
      <c r="G18" s="395">
        <f t="shared" si="0"/>
        <v>47.453864123325786</v>
      </c>
      <c r="H18" s="395">
        <f t="shared" si="1"/>
        <v>2.2050920065758981</v>
      </c>
    </row>
    <row r="19" spans="1:8" x14ac:dyDescent="0.35">
      <c r="A19" s="396" t="s">
        <v>21</v>
      </c>
      <c r="B19" s="397">
        <f t="shared" si="3"/>
        <v>24308.91</v>
      </c>
      <c r="C19" s="394">
        <f t="shared" si="2"/>
        <v>3767.0099999999998</v>
      </c>
      <c r="D19" s="397">
        <v>3690.41</v>
      </c>
      <c r="E19" s="397">
        <v>76.599999999999994</v>
      </c>
      <c r="F19" s="397">
        <v>20541.900000000001</v>
      </c>
      <c r="G19" s="395">
        <f t="shared" si="0"/>
        <v>15.49641674595858</v>
      </c>
      <c r="H19" s="395">
        <f t="shared" si="1"/>
        <v>2.0334429693576603</v>
      </c>
    </row>
    <row r="20" spans="1:8" x14ac:dyDescent="0.35">
      <c r="A20" s="398"/>
      <c r="B20" s="397"/>
      <c r="C20" s="394"/>
      <c r="D20" s="397"/>
      <c r="E20" s="397"/>
      <c r="F20" s="397"/>
      <c r="G20" s="395"/>
      <c r="H20" s="395"/>
    </row>
    <row r="21" spans="1:8" x14ac:dyDescent="0.35">
      <c r="A21" s="393" t="s">
        <v>22</v>
      </c>
      <c r="B21" s="394">
        <f>SUM(B22:B32)</f>
        <v>147752.79199999999</v>
      </c>
      <c r="C21" s="394">
        <f t="shared" si="2"/>
        <v>113848.67399999998</v>
      </c>
      <c r="D21" s="394">
        <f>SUM(D22:D32)</f>
        <v>107426.41999999998</v>
      </c>
      <c r="E21" s="394">
        <f>SUM(E22:E32)</f>
        <v>6422.2539999999999</v>
      </c>
      <c r="F21" s="394">
        <f>SUM(F22:F32)</f>
        <v>33904.118000000002</v>
      </c>
      <c r="G21" s="395">
        <f t="shared" ref="G21:G32" si="4">C21/B21*100</f>
        <v>77.053484038392995</v>
      </c>
      <c r="H21" s="395">
        <f t="shared" ref="H21:H32" si="5">E21/C21*100</f>
        <v>5.6410441811557686</v>
      </c>
    </row>
    <row r="22" spans="1:8" x14ac:dyDescent="0.35">
      <c r="A22" s="396" t="s">
        <v>11</v>
      </c>
      <c r="B22" s="397">
        <f>SUM(C22,F22)</f>
        <v>16212.34</v>
      </c>
      <c r="C22" s="394">
        <f t="shared" si="2"/>
        <v>5037.6399999999994</v>
      </c>
      <c r="D22" s="397">
        <v>3379.95</v>
      </c>
      <c r="E22" s="397">
        <v>1657.69</v>
      </c>
      <c r="F22" s="397">
        <v>11174.7</v>
      </c>
      <c r="G22" s="395">
        <f t="shared" si="4"/>
        <v>31.072874119343659</v>
      </c>
      <c r="H22" s="395">
        <f t="shared" si="5"/>
        <v>32.90608300712239</v>
      </c>
    </row>
    <row r="23" spans="1:8" x14ac:dyDescent="0.35">
      <c r="A23" s="396" t="s">
        <v>12</v>
      </c>
      <c r="B23" s="397">
        <f t="shared" ref="B23:B32" si="6">SUM(C23,F23)</f>
        <v>15306.369999999999</v>
      </c>
      <c r="C23" s="394">
        <f t="shared" si="2"/>
        <v>12566.89</v>
      </c>
      <c r="D23" s="397">
        <v>10964</v>
      </c>
      <c r="E23" s="397">
        <v>1602.89</v>
      </c>
      <c r="F23" s="397">
        <v>2739.48</v>
      </c>
      <c r="G23" s="395">
        <f t="shared" si="4"/>
        <v>82.102353464603311</v>
      </c>
      <c r="H23" s="395">
        <f t="shared" si="5"/>
        <v>12.754866160203521</v>
      </c>
    </row>
    <row r="24" spans="1:8" x14ac:dyDescent="0.35">
      <c r="A24" s="396" t="s">
        <v>13</v>
      </c>
      <c r="B24" s="397">
        <f t="shared" si="6"/>
        <v>18759.716</v>
      </c>
      <c r="C24" s="394">
        <f t="shared" si="2"/>
        <v>16957.606</v>
      </c>
      <c r="D24" s="397">
        <v>16125.6</v>
      </c>
      <c r="E24" s="397">
        <v>832.00599999999997</v>
      </c>
      <c r="F24" s="397">
        <v>1802.11</v>
      </c>
      <c r="G24" s="395">
        <f t="shared" si="4"/>
        <v>90.393724510541631</v>
      </c>
      <c r="H24" s="395">
        <f t="shared" si="5"/>
        <v>4.9063883192002455</v>
      </c>
    </row>
    <row r="25" spans="1:8" x14ac:dyDescent="0.35">
      <c r="A25" s="396" t="s">
        <v>14</v>
      </c>
      <c r="B25" s="397">
        <f t="shared" si="6"/>
        <v>20178.841</v>
      </c>
      <c r="C25" s="394">
        <f t="shared" si="2"/>
        <v>18516.171000000002</v>
      </c>
      <c r="D25" s="397">
        <v>17722.900000000001</v>
      </c>
      <c r="E25" s="397">
        <v>793.27099999999996</v>
      </c>
      <c r="F25" s="397">
        <v>1662.67</v>
      </c>
      <c r="G25" s="395">
        <f t="shared" si="4"/>
        <v>91.76032954519043</v>
      </c>
      <c r="H25" s="395">
        <f t="shared" si="5"/>
        <v>4.2842064917201288</v>
      </c>
    </row>
    <row r="26" spans="1:8" x14ac:dyDescent="0.35">
      <c r="A26" s="396" t="s">
        <v>15</v>
      </c>
      <c r="B26" s="397">
        <f t="shared" si="6"/>
        <v>17382.832999999999</v>
      </c>
      <c r="C26" s="394">
        <f t="shared" si="2"/>
        <v>16429.734</v>
      </c>
      <c r="D26" s="397">
        <v>16091.3</v>
      </c>
      <c r="E26" s="397">
        <v>338.43400000000003</v>
      </c>
      <c r="F26" s="397">
        <v>953.09900000000005</v>
      </c>
      <c r="G26" s="395">
        <f t="shared" si="4"/>
        <v>94.517009971849816</v>
      </c>
      <c r="H26" s="395">
        <f t="shared" si="5"/>
        <v>2.0598872751074362</v>
      </c>
    </row>
    <row r="27" spans="1:8" x14ac:dyDescent="0.35">
      <c r="A27" s="396" t="s">
        <v>16</v>
      </c>
      <c r="B27" s="397">
        <f t="shared" si="6"/>
        <v>13151.957</v>
      </c>
      <c r="C27" s="394">
        <f t="shared" si="2"/>
        <v>12362.991</v>
      </c>
      <c r="D27" s="397">
        <v>12065.7</v>
      </c>
      <c r="E27" s="397">
        <v>297.291</v>
      </c>
      <c r="F27" s="397">
        <v>788.96600000000001</v>
      </c>
      <c r="G27" s="395">
        <f t="shared" si="4"/>
        <v>94.001151311550061</v>
      </c>
      <c r="H27" s="395">
        <f t="shared" si="5"/>
        <v>2.4046850798483956</v>
      </c>
    </row>
    <row r="28" spans="1:8" x14ac:dyDescent="0.35">
      <c r="A28" s="396" t="s">
        <v>17</v>
      </c>
      <c r="B28" s="397">
        <f t="shared" si="6"/>
        <v>10172.855</v>
      </c>
      <c r="C28" s="394">
        <f t="shared" si="2"/>
        <v>9315.7019999999993</v>
      </c>
      <c r="D28" s="397">
        <v>9126.23</v>
      </c>
      <c r="E28" s="397">
        <v>189.47200000000001</v>
      </c>
      <c r="F28" s="397">
        <v>857.15300000000002</v>
      </c>
      <c r="G28" s="395">
        <f t="shared" si="4"/>
        <v>91.574115624374869</v>
      </c>
      <c r="H28" s="395">
        <f t="shared" si="5"/>
        <v>2.0338993239586238</v>
      </c>
    </row>
    <row r="29" spans="1:8" x14ac:dyDescent="0.35">
      <c r="A29" s="396" t="s">
        <v>18</v>
      </c>
      <c r="B29" s="397">
        <f t="shared" si="6"/>
        <v>9521.9470000000001</v>
      </c>
      <c r="C29" s="394">
        <f t="shared" si="2"/>
        <v>8437.1270000000004</v>
      </c>
      <c r="D29" s="397">
        <v>8019.23</v>
      </c>
      <c r="E29" s="397">
        <v>417.89699999999999</v>
      </c>
      <c r="F29" s="397">
        <v>1084.82</v>
      </c>
      <c r="G29" s="395">
        <f t="shared" si="4"/>
        <v>88.607161959628627</v>
      </c>
      <c r="H29" s="395">
        <f t="shared" si="5"/>
        <v>4.9530722958182327</v>
      </c>
    </row>
    <row r="30" spans="1:8" x14ac:dyDescent="0.35">
      <c r="A30" s="396" t="s">
        <v>19</v>
      </c>
      <c r="B30" s="397">
        <f t="shared" si="6"/>
        <v>8612.637999999999</v>
      </c>
      <c r="C30" s="394">
        <f t="shared" si="2"/>
        <v>7115.8279999999995</v>
      </c>
      <c r="D30" s="397">
        <v>7028.19</v>
      </c>
      <c r="E30" s="397">
        <v>87.638000000000005</v>
      </c>
      <c r="F30" s="397">
        <v>1496.81</v>
      </c>
      <c r="G30" s="395">
        <f t="shared" si="4"/>
        <v>82.620771940025818</v>
      </c>
      <c r="H30" s="395">
        <f t="shared" si="5"/>
        <v>1.2315924443367661</v>
      </c>
    </row>
    <row r="31" spans="1:8" x14ac:dyDescent="0.35">
      <c r="A31" s="396" t="s">
        <v>20</v>
      </c>
      <c r="B31" s="397">
        <f t="shared" si="6"/>
        <v>6196.8549999999996</v>
      </c>
      <c r="C31" s="394">
        <f t="shared" si="2"/>
        <v>4658.9049999999997</v>
      </c>
      <c r="D31" s="397">
        <v>4529.84</v>
      </c>
      <c r="E31" s="397">
        <v>129.065</v>
      </c>
      <c r="F31" s="397">
        <v>1537.95</v>
      </c>
      <c r="G31" s="395">
        <f t="shared" si="4"/>
        <v>75.18176558915772</v>
      </c>
      <c r="H31" s="395">
        <f t="shared" si="5"/>
        <v>2.7702861509303154</v>
      </c>
    </row>
    <row r="32" spans="1:8" x14ac:dyDescent="0.35">
      <c r="A32" s="396" t="s">
        <v>21</v>
      </c>
      <c r="B32" s="397">
        <f t="shared" si="6"/>
        <v>12256.44</v>
      </c>
      <c r="C32" s="394">
        <f t="shared" si="2"/>
        <v>2450.08</v>
      </c>
      <c r="D32" s="397">
        <v>2373.48</v>
      </c>
      <c r="E32" s="397">
        <v>76.599999999999994</v>
      </c>
      <c r="F32" s="397">
        <v>9806.36</v>
      </c>
      <c r="G32" s="395">
        <f t="shared" si="4"/>
        <v>19.990143956972823</v>
      </c>
      <c r="H32" s="395">
        <f t="shared" si="5"/>
        <v>3.126428524782864</v>
      </c>
    </row>
    <row r="33" spans="1:8" x14ac:dyDescent="0.35">
      <c r="A33" s="398"/>
      <c r="B33" s="397"/>
      <c r="C33" s="394"/>
      <c r="D33" s="397"/>
      <c r="E33" s="397"/>
      <c r="F33" s="397"/>
      <c r="G33" s="395"/>
      <c r="H33" s="395"/>
    </row>
    <row r="34" spans="1:8" x14ac:dyDescent="0.35">
      <c r="A34" s="393" t="s">
        <v>23</v>
      </c>
      <c r="B34" s="394">
        <f>SUM(B35:B45)</f>
        <v>169728.90399999998</v>
      </c>
      <c r="C34" s="394">
        <f t="shared" si="2"/>
        <v>77421.433999999979</v>
      </c>
      <c r="D34" s="394">
        <f>SUM(D35:D45)</f>
        <v>73717.179999999978</v>
      </c>
      <c r="E34" s="394">
        <f>SUM(E35:E45)</f>
        <v>3704.2539999999995</v>
      </c>
      <c r="F34" s="394">
        <f>SUM(F35:F45)</f>
        <v>92307.47</v>
      </c>
      <c r="G34" s="395">
        <f t="shared" ref="G34:G45" si="7">C34/B34*100</f>
        <v>45.614761054487211</v>
      </c>
      <c r="H34" s="395">
        <f t="shared" ref="H34:H45" si="8">E34/C34*100</f>
        <v>4.7845329240478813</v>
      </c>
    </row>
    <row r="35" spans="1:8" x14ac:dyDescent="0.35">
      <c r="A35" s="396" t="s">
        <v>11</v>
      </c>
      <c r="B35" s="397">
        <f>SUM(C35,F35)</f>
        <v>15162.573</v>
      </c>
      <c r="C35" s="394">
        <f t="shared" si="2"/>
        <v>4227.7730000000001</v>
      </c>
      <c r="D35" s="397">
        <v>3421.15</v>
      </c>
      <c r="E35" s="397">
        <v>806.62300000000005</v>
      </c>
      <c r="F35" s="397">
        <v>10934.8</v>
      </c>
      <c r="G35" s="395">
        <f t="shared" si="7"/>
        <v>27.882952319504085</v>
      </c>
      <c r="H35" s="395">
        <f t="shared" si="8"/>
        <v>19.079146396932853</v>
      </c>
    </row>
    <row r="36" spans="1:8" x14ac:dyDescent="0.35">
      <c r="A36" s="396" t="s">
        <v>12</v>
      </c>
      <c r="B36" s="397">
        <f t="shared" ref="B36:B45" si="9">SUM(C36,F36)</f>
        <v>15833.225999999999</v>
      </c>
      <c r="C36" s="394">
        <f t="shared" si="2"/>
        <v>9670.6459999999988</v>
      </c>
      <c r="D36" s="397">
        <v>8851.9</v>
      </c>
      <c r="E36" s="397">
        <v>818.74599999999998</v>
      </c>
      <c r="F36" s="397">
        <v>6162.58</v>
      </c>
      <c r="G36" s="395">
        <f t="shared" si="7"/>
        <v>61.078178256282065</v>
      </c>
      <c r="H36" s="395">
        <f t="shared" si="8"/>
        <v>8.4663010102944529</v>
      </c>
    </row>
    <row r="37" spans="1:8" x14ac:dyDescent="0.35">
      <c r="A37" s="396" t="s">
        <v>13</v>
      </c>
      <c r="B37" s="397">
        <f t="shared" si="9"/>
        <v>22399.542000000001</v>
      </c>
      <c r="C37" s="394">
        <f t="shared" si="2"/>
        <v>13219.341999999999</v>
      </c>
      <c r="D37" s="397">
        <v>12422.3</v>
      </c>
      <c r="E37" s="397">
        <v>797.04200000000003</v>
      </c>
      <c r="F37" s="397">
        <v>9180.2000000000007</v>
      </c>
      <c r="G37" s="395">
        <f t="shared" si="7"/>
        <v>59.016126311868334</v>
      </c>
      <c r="H37" s="395">
        <f t="shared" si="8"/>
        <v>6.0293621271013347</v>
      </c>
    </row>
    <row r="38" spans="1:8" x14ac:dyDescent="0.35">
      <c r="A38" s="396" t="s">
        <v>14</v>
      </c>
      <c r="B38" s="397">
        <f t="shared" si="9"/>
        <v>25353.3</v>
      </c>
      <c r="C38" s="394">
        <f t="shared" si="2"/>
        <v>13133.699999999999</v>
      </c>
      <c r="D38" s="397">
        <v>12827.3</v>
      </c>
      <c r="E38" s="397">
        <v>306.39999999999998</v>
      </c>
      <c r="F38" s="397">
        <v>12219.6</v>
      </c>
      <c r="G38" s="395">
        <f t="shared" si="7"/>
        <v>51.802723905763749</v>
      </c>
      <c r="H38" s="395">
        <f t="shared" si="8"/>
        <v>2.3329297913002431</v>
      </c>
    </row>
    <row r="39" spans="1:8" x14ac:dyDescent="0.35">
      <c r="A39" s="396" t="s">
        <v>15</v>
      </c>
      <c r="B39" s="397">
        <f t="shared" si="9"/>
        <v>21147.038</v>
      </c>
      <c r="C39" s="394">
        <f t="shared" si="2"/>
        <v>10901.338</v>
      </c>
      <c r="D39" s="397">
        <v>10530.8</v>
      </c>
      <c r="E39" s="397">
        <v>370.53800000000001</v>
      </c>
      <c r="F39" s="397">
        <v>10245.700000000001</v>
      </c>
      <c r="G39" s="395">
        <f t="shared" si="7"/>
        <v>51.550188730922976</v>
      </c>
      <c r="H39" s="395">
        <f t="shared" si="8"/>
        <v>3.3990139559015602</v>
      </c>
    </row>
    <row r="40" spans="1:8" x14ac:dyDescent="0.35">
      <c r="A40" s="396" t="s">
        <v>16</v>
      </c>
      <c r="B40" s="397">
        <f t="shared" si="9"/>
        <v>17185.468999999997</v>
      </c>
      <c r="C40" s="394">
        <f t="shared" si="2"/>
        <v>8898.2789999999986</v>
      </c>
      <c r="D40" s="397">
        <v>8730.7099999999991</v>
      </c>
      <c r="E40" s="397">
        <v>167.56899999999999</v>
      </c>
      <c r="F40" s="397">
        <v>8287.19</v>
      </c>
      <c r="G40" s="395">
        <f t="shared" si="7"/>
        <v>51.777923546922111</v>
      </c>
      <c r="H40" s="395">
        <f t="shared" si="8"/>
        <v>1.8831619013069831</v>
      </c>
    </row>
    <row r="41" spans="1:8" x14ac:dyDescent="0.35">
      <c r="A41" s="396" t="s">
        <v>17</v>
      </c>
      <c r="B41" s="397">
        <f t="shared" si="9"/>
        <v>13165.492</v>
      </c>
      <c r="C41" s="394">
        <f t="shared" si="2"/>
        <v>6001.8519999999999</v>
      </c>
      <c r="D41" s="397">
        <v>5867.67</v>
      </c>
      <c r="E41" s="397">
        <v>134.18199999999999</v>
      </c>
      <c r="F41" s="397">
        <v>7163.64</v>
      </c>
      <c r="G41" s="395">
        <f t="shared" si="7"/>
        <v>45.587753196006645</v>
      </c>
      <c r="H41" s="395">
        <f t="shared" si="8"/>
        <v>2.2356765878265574</v>
      </c>
    </row>
    <row r="42" spans="1:8" x14ac:dyDescent="0.35">
      <c r="A42" s="396" t="s">
        <v>18</v>
      </c>
      <c r="B42" s="397">
        <f t="shared" si="9"/>
        <v>11175.977999999999</v>
      </c>
      <c r="C42" s="394">
        <f t="shared" si="2"/>
        <v>5262.9480000000003</v>
      </c>
      <c r="D42" s="397">
        <v>5072.25</v>
      </c>
      <c r="E42" s="397">
        <v>190.69800000000001</v>
      </c>
      <c r="F42" s="397">
        <v>5913.03</v>
      </c>
      <c r="G42" s="395">
        <f t="shared" si="7"/>
        <v>47.09161023760069</v>
      </c>
      <c r="H42" s="395">
        <f t="shared" si="8"/>
        <v>3.6234065014512775</v>
      </c>
    </row>
    <row r="43" spans="1:8" x14ac:dyDescent="0.35">
      <c r="A43" s="396" t="s">
        <v>19</v>
      </c>
      <c r="B43" s="397">
        <f t="shared" si="9"/>
        <v>8676.0730000000003</v>
      </c>
      <c r="C43" s="394">
        <f t="shared" si="2"/>
        <v>2910.933</v>
      </c>
      <c r="D43" s="397">
        <v>2813.55</v>
      </c>
      <c r="E43" s="397">
        <v>97.382999999999996</v>
      </c>
      <c r="F43" s="397">
        <v>5765.14</v>
      </c>
      <c r="G43" s="395">
        <f t="shared" si="7"/>
        <v>33.551273715654531</v>
      </c>
      <c r="H43" s="395">
        <f t="shared" si="8"/>
        <v>3.3454222409103882</v>
      </c>
    </row>
    <row r="44" spans="1:8" x14ac:dyDescent="0.35">
      <c r="A44" s="396" t="s">
        <v>20</v>
      </c>
      <c r="B44" s="397">
        <f t="shared" si="9"/>
        <v>7577.7830000000004</v>
      </c>
      <c r="C44" s="394">
        <f t="shared" si="2"/>
        <v>1877.693</v>
      </c>
      <c r="D44" s="397">
        <v>1862.62</v>
      </c>
      <c r="E44" s="397">
        <v>15.073</v>
      </c>
      <c r="F44" s="397">
        <v>5700.09</v>
      </c>
      <c r="G44" s="395">
        <f t="shared" si="7"/>
        <v>24.778922806314192</v>
      </c>
      <c r="H44" s="395">
        <f t="shared" si="8"/>
        <v>0.80274038407769543</v>
      </c>
    </row>
    <row r="45" spans="1:8" x14ac:dyDescent="0.35">
      <c r="A45" s="396" t="s">
        <v>21</v>
      </c>
      <c r="B45" s="397">
        <f t="shared" si="9"/>
        <v>12052.43</v>
      </c>
      <c r="C45" s="394">
        <f t="shared" si="2"/>
        <v>1316.93</v>
      </c>
      <c r="D45" s="397">
        <v>1316.93</v>
      </c>
      <c r="E45" s="397">
        <v>0</v>
      </c>
      <c r="F45" s="397">
        <v>10735.5</v>
      </c>
      <c r="G45" s="395">
        <f t="shared" si="7"/>
        <v>10.92667619724819</v>
      </c>
      <c r="H45" s="395">
        <f t="shared" si="8"/>
        <v>0</v>
      </c>
    </row>
    <row r="46" spans="1:8" x14ac:dyDescent="0.35">
      <c r="A46" s="396"/>
      <c r="B46" s="397"/>
      <c r="C46" s="397"/>
      <c r="D46" s="397"/>
      <c r="E46" s="397"/>
      <c r="F46" s="397"/>
      <c r="G46" s="395"/>
      <c r="H46" s="395"/>
    </row>
    <row r="47" spans="1:8" x14ac:dyDescent="0.35">
      <c r="A47" s="14"/>
      <c r="B47" s="15"/>
      <c r="C47" s="15"/>
      <c r="D47" s="15"/>
      <c r="E47" s="15"/>
      <c r="F47" s="15"/>
      <c r="G47" s="16"/>
      <c r="H47" s="16"/>
    </row>
    <row r="48" spans="1:8" ht="15.5" x14ac:dyDescent="0.35">
      <c r="A48" s="210" t="s">
        <v>24</v>
      </c>
      <c r="B48" s="11"/>
      <c r="C48" s="11"/>
      <c r="D48" s="11"/>
      <c r="E48" s="11"/>
      <c r="F48" s="11"/>
      <c r="G48" s="18"/>
      <c r="H48" s="9"/>
    </row>
    <row r="49" spans="1:8" ht="14.5" x14ac:dyDescent="0.35">
      <c r="A49" s="382"/>
      <c r="B49" s="383"/>
      <c r="C49" s="384" t="s">
        <v>221</v>
      </c>
      <c r="D49" s="384"/>
      <c r="E49" s="384"/>
      <c r="F49" s="384"/>
      <c r="G49" s="385"/>
      <c r="H49" s="385"/>
    </row>
    <row r="50" spans="1:8" ht="14.5" x14ac:dyDescent="0.35">
      <c r="A50" s="386" t="s">
        <v>2</v>
      </c>
      <c r="B50" s="387" t="s">
        <v>3</v>
      </c>
      <c r="C50" s="384" t="s">
        <v>219</v>
      </c>
      <c r="D50" s="384"/>
      <c r="E50" s="384"/>
      <c r="F50" s="387" t="s">
        <v>220</v>
      </c>
      <c r="G50" s="388" t="s">
        <v>4</v>
      </c>
      <c r="H50" s="388" t="s">
        <v>5</v>
      </c>
    </row>
    <row r="51" spans="1:8" ht="14" customHeight="1" x14ac:dyDescent="0.35">
      <c r="A51" s="386"/>
      <c r="B51" s="387"/>
      <c r="C51" s="384" t="s">
        <v>6</v>
      </c>
      <c r="D51" s="384" t="s">
        <v>7</v>
      </c>
      <c r="E51" s="384" t="s">
        <v>8</v>
      </c>
      <c r="F51" s="387"/>
      <c r="G51" s="388"/>
      <c r="H51" s="388"/>
    </row>
    <row r="52" spans="1:8" ht="15" customHeight="1" x14ac:dyDescent="0.35">
      <c r="A52" s="386"/>
      <c r="B52" s="387"/>
      <c r="C52" s="384"/>
      <c r="D52" s="384"/>
      <c r="E52" s="384"/>
      <c r="F52" s="387"/>
      <c r="G52" s="388"/>
      <c r="H52" s="388"/>
    </row>
    <row r="53" spans="1:8" ht="14.25" customHeight="1" x14ac:dyDescent="0.35">
      <c r="A53" s="389"/>
      <c r="B53" s="390"/>
      <c r="C53" s="390"/>
      <c r="D53" s="390"/>
      <c r="E53" s="390"/>
      <c r="F53" s="390"/>
      <c r="G53" s="391"/>
      <c r="H53" s="399" t="s">
        <v>24</v>
      </c>
    </row>
    <row r="54" spans="1:8" x14ac:dyDescent="0.35">
      <c r="A54" s="400" t="s">
        <v>25</v>
      </c>
      <c r="B54" s="394">
        <f>SUM(B55:B65)</f>
        <v>154589.88900000005</v>
      </c>
      <c r="C54" s="394">
        <f t="shared" ref="C54:C91" si="10">SUM(D54:E54)</f>
        <v>99711.448999999993</v>
      </c>
      <c r="D54" s="394">
        <f>SUM(D55:D65)</f>
        <v>93617.886999999988</v>
      </c>
      <c r="E54" s="394">
        <f>SUM(E55:E65)</f>
        <v>6093.5620000000008</v>
      </c>
      <c r="F54" s="394">
        <f>SUM(F55:F65)</f>
        <v>54878.44</v>
      </c>
      <c r="G54" s="395">
        <f t="shared" ref="G54:G65" si="11">C54/B54*100</f>
        <v>64.50062785154077</v>
      </c>
      <c r="H54" s="395">
        <f t="shared" ref="H54:H65" si="12">E54/C54*100</f>
        <v>6.1111959169302628</v>
      </c>
    </row>
    <row r="55" spans="1:8" x14ac:dyDescent="0.35">
      <c r="A55" s="396" t="s">
        <v>11</v>
      </c>
      <c r="B55" s="397">
        <f>SUM(C55,F55)</f>
        <v>16030.38</v>
      </c>
      <c r="C55" s="394">
        <f t="shared" si="10"/>
        <v>5361.58</v>
      </c>
      <c r="D55" s="397">
        <v>3725.81</v>
      </c>
      <c r="E55" s="397">
        <v>1635.77</v>
      </c>
      <c r="F55" s="397">
        <v>10668.8</v>
      </c>
      <c r="G55" s="395">
        <f t="shared" si="11"/>
        <v>33.446368707416795</v>
      </c>
      <c r="H55" s="395">
        <f t="shared" si="12"/>
        <v>30.509103659742092</v>
      </c>
    </row>
    <row r="56" spans="1:8" x14ac:dyDescent="0.35">
      <c r="A56" s="396" t="s">
        <v>12</v>
      </c>
      <c r="B56" s="397">
        <f t="shared" ref="B56:B65" si="13">SUM(C56,F56)</f>
        <v>16927.29</v>
      </c>
      <c r="C56" s="394">
        <f t="shared" si="10"/>
        <v>13236.97</v>
      </c>
      <c r="D56" s="397">
        <v>11964.9</v>
      </c>
      <c r="E56" s="397">
        <v>1272.07</v>
      </c>
      <c r="F56" s="397">
        <v>3690.32</v>
      </c>
      <c r="G56" s="395">
        <f t="shared" si="11"/>
        <v>78.198991096625619</v>
      </c>
      <c r="H56" s="395">
        <f t="shared" si="12"/>
        <v>9.6099787186946859</v>
      </c>
    </row>
    <row r="57" spans="1:8" x14ac:dyDescent="0.35">
      <c r="A57" s="396" t="s">
        <v>13</v>
      </c>
      <c r="B57" s="397">
        <f t="shared" si="13"/>
        <v>20347.07</v>
      </c>
      <c r="C57" s="394">
        <f t="shared" si="10"/>
        <v>16776.86</v>
      </c>
      <c r="D57" s="397">
        <v>15810</v>
      </c>
      <c r="E57" s="397">
        <v>966.86</v>
      </c>
      <c r="F57" s="397">
        <v>3570.21</v>
      </c>
      <c r="G57" s="395">
        <f t="shared" si="11"/>
        <v>82.453444156824546</v>
      </c>
      <c r="H57" s="395">
        <f t="shared" si="12"/>
        <v>5.7630569725204834</v>
      </c>
    </row>
    <row r="58" spans="1:8" x14ac:dyDescent="0.35">
      <c r="A58" s="396" t="s">
        <v>14</v>
      </c>
      <c r="B58" s="397">
        <f t="shared" si="13"/>
        <v>22470.609</v>
      </c>
      <c r="C58" s="394">
        <f t="shared" si="10"/>
        <v>16608.969000000001</v>
      </c>
      <c r="D58" s="397">
        <v>15990.9</v>
      </c>
      <c r="E58" s="397">
        <v>618.06899999999996</v>
      </c>
      <c r="F58" s="397">
        <v>5861.64</v>
      </c>
      <c r="G58" s="395">
        <f t="shared" si="11"/>
        <v>73.914191644739134</v>
      </c>
      <c r="H58" s="395">
        <f t="shared" si="12"/>
        <v>3.7212966078749377</v>
      </c>
    </row>
    <row r="59" spans="1:8" x14ac:dyDescent="0.35">
      <c r="A59" s="396" t="s">
        <v>15</v>
      </c>
      <c r="B59" s="397">
        <f t="shared" si="13"/>
        <v>21433.648000000001</v>
      </c>
      <c r="C59" s="394">
        <f t="shared" si="10"/>
        <v>16142.567999999999</v>
      </c>
      <c r="D59" s="397">
        <v>15764.3</v>
      </c>
      <c r="E59" s="397">
        <v>378.26799999999997</v>
      </c>
      <c r="F59" s="397">
        <v>5291.08</v>
      </c>
      <c r="G59" s="395">
        <f t="shared" si="11"/>
        <v>75.314141577765952</v>
      </c>
      <c r="H59" s="395">
        <f t="shared" si="12"/>
        <v>2.3432950692851349</v>
      </c>
    </row>
    <row r="60" spans="1:8" x14ac:dyDescent="0.35">
      <c r="A60" s="396" t="s">
        <v>16</v>
      </c>
      <c r="B60" s="397">
        <f t="shared" si="13"/>
        <v>17027.081000000002</v>
      </c>
      <c r="C60" s="394">
        <f t="shared" si="10"/>
        <v>12198.031000000001</v>
      </c>
      <c r="D60" s="397">
        <v>11987</v>
      </c>
      <c r="E60" s="397">
        <v>211.03100000000001</v>
      </c>
      <c r="F60" s="397">
        <v>4829.05</v>
      </c>
      <c r="G60" s="395">
        <f t="shared" si="11"/>
        <v>71.639002598272711</v>
      </c>
      <c r="H60" s="395">
        <f t="shared" si="12"/>
        <v>1.7300415124375401</v>
      </c>
    </row>
    <row r="61" spans="1:8" x14ac:dyDescent="0.35">
      <c r="A61" s="396" t="s">
        <v>17</v>
      </c>
      <c r="B61" s="397">
        <f t="shared" si="13"/>
        <v>11580.333000000001</v>
      </c>
      <c r="C61" s="394">
        <f t="shared" si="10"/>
        <v>7611.7430000000004</v>
      </c>
      <c r="D61" s="397">
        <v>7383.26</v>
      </c>
      <c r="E61" s="397">
        <v>228.483</v>
      </c>
      <c r="F61" s="397">
        <v>3968.59</v>
      </c>
      <c r="G61" s="395">
        <f t="shared" si="11"/>
        <v>65.729914675165219</v>
      </c>
      <c r="H61" s="395">
        <f t="shared" si="12"/>
        <v>3.0017172150977771</v>
      </c>
    </row>
    <row r="62" spans="1:8" x14ac:dyDescent="0.35">
      <c r="A62" s="396" t="s">
        <v>18</v>
      </c>
      <c r="B62" s="397">
        <f t="shared" si="13"/>
        <v>8484.4920000000002</v>
      </c>
      <c r="C62" s="394">
        <f t="shared" si="10"/>
        <v>5662.5119999999997</v>
      </c>
      <c r="D62" s="397">
        <v>5153.32</v>
      </c>
      <c r="E62" s="397">
        <v>509.19200000000001</v>
      </c>
      <c r="F62" s="397">
        <v>2821.98</v>
      </c>
      <c r="G62" s="395">
        <f t="shared" si="11"/>
        <v>66.739552586059361</v>
      </c>
      <c r="H62" s="395">
        <f t="shared" si="12"/>
        <v>8.9923341442808429</v>
      </c>
    </row>
    <row r="63" spans="1:8" x14ac:dyDescent="0.35">
      <c r="A63" s="396" t="s">
        <v>19</v>
      </c>
      <c r="B63" s="397">
        <f t="shared" si="13"/>
        <v>6310.366</v>
      </c>
      <c r="C63" s="394">
        <f t="shared" si="10"/>
        <v>3265.9560000000001</v>
      </c>
      <c r="D63" s="397">
        <v>3154.46</v>
      </c>
      <c r="E63" s="397">
        <v>111.496</v>
      </c>
      <c r="F63" s="397">
        <v>3044.41</v>
      </c>
      <c r="G63" s="395">
        <f t="shared" si="11"/>
        <v>51.755413235935919</v>
      </c>
      <c r="H63" s="395">
        <f t="shared" si="12"/>
        <v>3.4138855514281268</v>
      </c>
    </row>
    <row r="64" spans="1:8" x14ac:dyDescent="0.35">
      <c r="A64" s="396" t="s">
        <v>20</v>
      </c>
      <c r="B64" s="397">
        <f t="shared" si="13"/>
        <v>5028.3329999999996</v>
      </c>
      <c r="C64" s="394">
        <f t="shared" si="10"/>
        <v>1819.923</v>
      </c>
      <c r="D64" s="397">
        <v>1734.2</v>
      </c>
      <c r="E64" s="397">
        <v>85.722999999999999</v>
      </c>
      <c r="F64" s="397">
        <v>3208.41</v>
      </c>
      <c r="G64" s="395">
        <f t="shared" si="11"/>
        <v>36.193366668436639</v>
      </c>
      <c r="H64" s="395">
        <f t="shared" si="12"/>
        <v>4.710254225041389</v>
      </c>
    </row>
    <row r="65" spans="1:8" x14ac:dyDescent="0.35">
      <c r="A65" s="396" t="s">
        <v>21</v>
      </c>
      <c r="B65" s="397">
        <f t="shared" si="13"/>
        <v>8950.2870000000003</v>
      </c>
      <c r="C65" s="394">
        <f t="shared" si="10"/>
        <v>1026.337</v>
      </c>
      <c r="D65" s="397">
        <v>949.73699999999997</v>
      </c>
      <c r="E65" s="397">
        <v>76.599999999999994</v>
      </c>
      <c r="F65" s="397">
        <v>7923.95</v>
      </c>
      <c r="G65" s="395">
        <f t="shared" si="11"/>
        <v>11.467084798509813</v>
      </c>
      <c r="H65" s="395">
        <f t="shared" si="12"/>
        <v>7.4634354992560921</v>
      </c>
    </row>
    <row r="66" spans="1:8" x14ac:dyDescent="0.35">
      <c r="A66" s="398"/>
      <c r="B66" s="394"/>
      <c r="C66" s="394"/>
      <c r="D66" s="397"/>
      <c r="E66" s="397"/>
      <c r="F66" s="397"/>
      <c r="G66" s="395"/>
      <c r="H66" s="395"/>
    </row>
    <row r="67" spans="1:8" x14ac:dyDescent="0.35">
      <c r="A67" s="401" t="s">
        <v>22</v>
      </c>
      <c r="B67" s="394">
        <f>SUM(B68:B78)</f>
        <v>74439.02</v>
      </c>
      <c r="C67" s="394">
        <f t="shared" si="10"/>
        <v>60776.385999999999</v>
      </c>
      <c r="D67" s="394">
        <f>SUM(D68:D78)</f>
        <v>56729.207999999999</v>
      </c>
      <c r="E67" s="394">
        <f>SUM(E68:E78)</f>
        <v>4047.1779999999999</v>
      </c>
      <c r="F67" s="394">
        <f>SUM(F68:F78)</f>
        <v>13662.633999999998</v>
      </c>
      <c r="G67" s="395">
        <f t="shared" ref="G67:G78" si="14">C67/B67*100</f>
        <v>81.645870673740731</v>
      </c>
      <c r="H67" s="395">
        <f t="shared" ref="H67:H78" si="15">E67/C67*100</f>
        <v>6.6591290900383582</v>
      </c>
    </row>
    <row r="68" spans="1:8" x14ac:dyDescent="0.35">
      <c r="A68" s="396" t="s">
        <v>11</v>
      </c>
      <c r="B68" s="397">
        <f>SUM(C68,F68)</f>
        <v>8381.02</v>
      </c>
      <c r="C68" s="394">
        <f t="shared" si="10"/>
        <v>3220.14</v>
      </c>
      <c r="D68" s="397">
        <v>2045.05</v>
      </c>
      <c r="E68" s="397">
        <v>1175.0899999999999</v>
      </c>
      <c r="F68" s="397">
        <v>5160.88</v>
      </c>
      <c r="G68" s="395">
        <f t="shared" si="14"/>
        <v>38.421815005810743</v>
      </c>
      <c r="H68" s="395">
        <f t="shared" si="15"/>
        <v>36.491891656884484</v>
      </c>
    </row>
    <row r="69" spans="1:8" x14ac:dyDescent="0.35">
      <c r="A69" s="396" t="s">
        <v>12</v>
      </c>
      <c r="B69" s="397">
        <f t="shared" ref="B69:B78" si="16">SUM(C69,F69)</f>
        <v>9026.4639999999999</v>
      </c>
      <c r="C69" s="394">
        <f t="shared" si="10"/>
        <v>7549.4839999999995</v>
      </c>
      <c r="D69" s="397">
        <v>6621.23</v>
      </c>
      <c r="E69" s="397">
        <v>928.25400000000002</v>
      </c>
      <c r="F69" s="397">
        <v>1476.98</v>
      </c>
      <c r="G69" s="395">
        <f t="shared" si="14"/>
        <v>83.637224942125727</v>
      </c>
      <c r="H69" s="395">
        <f t="shared" si="15"/>
        <v>12.295595301612668</v>
      </c>
    </row>
    <row r="70" spans="1:8" x14ac:dyDescent="0.35">
      <c r="A70" s="396" t="s">
        <v>13</v>
      </c>
      <c r="B70" s="397">
        <f t="shared" si="16"/>
        <v>10272.416000000001</v>
      </c>
      <c r="C70" s="394">
        <f t="shared" si="10"/>
        <v>9711.2900000000009</v>
      </c>
      <c r="D70" s="397">
        <v>9221.86</v>
      </c>
      <c r="E70" s="397">
        <v>489.43</v>
      </c>
      <c r="F70" s="397">
        <v>561.12599999999998</v>
      </c>
      <c r="G70" s="395">
        <f t="shared" si="14"/>
        <v>94.537545987234168</v>
      </c>
      <c r="H70" s="395">
        <f t="shared" si="15"/>
        <v>5.0398041866734484</v>
      </c>
    </row>
    <row r="71" spans="1:8" x14ac:dyDescent="0.35">
      <c r="A71" s="396" t="s">
        <v>14</v>
      </c>
      <c r="B71" s="397">
        <f t="shared" si="16"/>
        <v>10739.635999999999</v>
      </c>
      <c r="C71" s="394">
        <f t="shared" si="10"/>
        <v>10020.788999999999</v>
      </c>
      <c r="D71" s="397">
        <v>9550.4699999999993</v>
      </c>
      <c r="E71" s="397">
        <v>470.31900000000002</v>
      </c>
      <c r="F71" s="397">
        <v>718.84699999999998</v>
      </c>
      <c r="G71" s="395">
        <f t="shared" si="14"/>
        <v>93.30659810071775</v>
      </c>
      <c r="H71" s="395">
        <f t="shared" si="15"/>
        <v>4.6934328225052946</v>
      </c>
    </row>
    <row r="72" spans="1:8" x14ac:dyDescent="0.35">
      <c r="A72" s="396" t="s">
        <v>15</v>
      </c>
      <c r="B72" s="397">
        <f t="shared" si="16"/>
        <v>9905.857</v>
      </c>
      <c r="C72" s="394">
        <f t="shared" si="10"/>
        <v>9522.9940000000006</v>
      </c>
      <c r="D72" s="397">
        <v>9417.84</v>
      </c>
      <c r="E72" s="397">
        <v>105.154</v>
      </c>
      <c r="F72" s="397">
        <v>382.863</v>
      </c>
      <c r="G72" s="395">
        <f t="shared" si="14"/>
        <v>96.134983575878394</v>
      </c>
      <c r="H72" s="395">
        <f t="shared" si="15"/>
        <v>1.1042115536353376</v>
      </c>
    </row>
    <row r="73" spans="1:8" x14ac:dyDescent="0.35">
      <c r="A73" s="396" t="s">
        <v>16</v>
      </c>
      <c r="B73" s="397">
        <f t="shared" si="16"/>
        <v>7402.1670000000004</v>
      </c>
      <c r="C73" s="394">
        <f t="shared" si="10"/>
        <v>7155.9380000000001</v>
      </c>
      <c r="D73" s="397">
        <v>6990</v>
      </c>
      <c r="E73" s="397">
        <v>165.93799999999999</v>
      </c>
      <c r="F73" s="397">
        <v>246.22900000000001</v>
      </c>
      <c r="G73" s="395">
        <f t="shared" si="14"/>
        <v>96.673555189986928</v>
      </c>
      <c r="H73" s="395">
        <f t="shared" si="15"/>
        <v>2.3188853788280444</v>
      </c>
    </row>
    <row r="74" spans="1:8" x14ac:dyDescent="0.35">
      <c r="A74" s="396" t="s">
        <v>17</v>
      </c>
      <c r="B74" s="397">
        <f t="shared" si="16"/>
        <v>5257.14</v>
      </c>
      <c r="C74" s="394">
        <f t="shared" si="10"/>
        <v>4805.1120000000001</v>
      </c>
      <c r="D74" s="397">
        <v>4673.51</v>
      </c>
      <c r="E74" s="397">
        <v>131.602</v>
      </c>
      <c r="F74" s="397">
        <v>452.02800000000002</v>
      </c>
      <c r="G74" s="395">
        <f t="shared" si="14"/>
        <v>91.401636631324251</v>
      </c>
      <c r="H74" s="395">
        <f t="shared" si="15"/>
        <v>2.7387915203641455</v>
      </c>
    </row>
    <row r="75" spans="1:8" x14ac:dyDescent="0.35">
      <c r="A75" s="396" t="s">
        <v>18</v>
      </c>
      <c r="B75" s="397">
        <f t="shared" si="16"/>
        <v>4279.7129999999997</v>
      </c>
      <c r="C75" s="394">
        <f t="shared" si="10"/>
        <v>3784.047</v>
      </c>
      <c r="D75" s="397">
        <v>3407.12</v>
      </c>
      <c r="E75" s="397">
        <v>376.92700000000002</v>
      </c>
      <c r="F75" s="397">
        <v>495.666</v>
      </c>
      <c r="G75" s="395">
        <f t="shared" si="14"/>
        <v>88.41824206436273</v>
      </c>
      <c r="H75" s="395">
        <f t="shared" si="15"/>
        <v>9.9609492165398592</v>
      </c>
    </row>
    <row r="76" spans="1:8" x14ac:dyDescent="0.35">
      <c r="A76" s="396" t="s">
        <v>19</v>
      </c>
      <c r="B76" s="397">
        <f t="shared" si="16"/>
        <v>3052.8160000000003</v>
      </c>
      <c r="C76" s="394">
        <f t="shared" si="10"/>
        <v>2656.3510000000001</v>
      </c>
      <c r="D76" s="397">
        <v>2614.21</v>
      </c>
      <c r="E76" s="397">
        <v>42.140999999999998</v>
      </c>
      <c r="F76" s="397">
        <v>396.46499999999997</v>
      </c>
      <c r="G76" s="395">
        <f t="shared" si="14"/>
        <v>87.013138033867747</v>
      </c>
      <c r="H76" s="395">
        <f t="shared" si="15"/>
        <v>1.5864243844281121</v>
      </c>
    </row>
    <row r="77" spans="1:8" x14ac:dyDescent="0.35">
      <c r="A77" s="396" t="s">
        <v>20</v>
      </c>
      <c r="B77" s="397">
        <f t="shared" si="16"/>
        <v>1969.7829999999999</v>
      </c>
      <c r="C77" s="394">
        <f t="shared" si="10"/>
        <v>1607.0629999999999</v>
      </c>
      <c r="D77" s="397">
        <v>1521.34</v>
      </c>
      <c r="E77" s="397">
        <v>85.722999999999999</v>
      </c>
      <c r="F77" s="397">
        <v>362.72</v>
      </c>
      <c r="G77" s="395">
        <f t="shared" si="14"/>
        <v>81.58578889146672</v>
      </c>
      <c r="H77" s="395">
        <f t="shared" si="15"/>
        <v>5.3341406030752996</v>
      </c>
    </row>
    <row r="78" spans="1:8" x14ac:dyDescent="0.35">
      <c r="A78" s="396" t="s">
        <v>21</v>
      </c>
      <c r="B78" s="397">
        <f t="shared" si="16"/>
        <v>4152.0079999999998</v>
      </c>
      <c r="C78" s="394">
        <f t="shared" si="10"/>
        <v>743.178</v>
      </c>
      <c r="D78" s="397">
        <v>666.57799999999997</v>
      </c>
      <c r="E78" s="397">
        <v>76.599999999999994</v>
      </c>
      <c r="F78" s="397">
        <v>3408.83</v>
      </c>
      <c r="G78" s="395">
        <f t="shared" si="14"/>
        <v>17.899242968703337</v>
      </c>
      <c r="H78" s="395">
        <f t="shared" si="15"/>
        <v>10.307086592983108</v>
      </c>
    </row>
    <row r="79" spans="1:8" x14ac:dyDescent="0.35">
      <c r="A79" s="398"/>
      <c r="B79" s="394"/>
      <c r="C79" s="394"/>
      <c r="D79" s="397"/>
      <c r="E79" s="397"/>
      <c r="F79" s="397"/>
      <c r="G79" s="395"/>
      <c r="H79" s="395"/>
    </row>
    <row r="80" spans="1:8" x14ac:dyDescent="0.35">
      <c r="A80" s="401" t="s">
        <v>23</v>
      </c>
      <c r="B80" s="394">
        <f>SUM(B81:B91)</f>
        <v>80150.778999999995</v>
      </c>
      <c r="C80" s="394">
        <f t="shared" si="10"/>
        <v>38934.978999999999</v>
      </c>
      <c r="D80" s="394">
        <f>SUM(D81:D91)</f>
        <v>36888.593000000001</v>
      </c>
      <c r="E80" s="394">
        <f>SUM(E81:E91)</f>
        <v>2046.3860000000004</v>
      </c>
      <c r="F80" s="394">
        <f>SUM(F81:F91)</f>
        <v>41215.800000000003</v>
      </c>
      <c r="G80" s="395">
        <f t="shared" ref="G80:G91" si="17">C80/B80*100</f>
        <v>48.57716853881108</v>
      </c>
      <c r="H80" s="395">
        <f t="shared" ref="H80:H91" si="18">E80/C80*100</f>
        <v>5.2559062636196634</v>
      </c>
    </row>
    <row r="81" spans="1:8" x14ac:dyDescent="0.35">
      <c r="A81" s="396" t="s">
        <v>11</v>
      </c>
      <c r="B81" s="397">
        <f>SUM(C81,F81)</f>
        <v>7649.3510000000006</v>
      </c>
      <c r="C81" s="394">
        <f t="shared" si="10"/>
        <v>2141.431</v>
      </c>
      <c r="D81" s="397">
        <v>1680.75</v>
      </c>
      <c r="E81" s="397">
        <v>460.68099999999998</v>
      </c>
      <c r="F81" s="397">
        <v>5507.92</v>
      </c>
      <c r="G81" s="395">
        <f t="shared" si="17"/>
        <v>27.994937086819522</v>
      </c>
      <c r="H81" s="395">
        <f t="shared" si="18"/>
        <v>21.512764128286179</v>
      </c>
    </row>
    <row r="82" spans="1:8" x14ac:dyDescent="0.35">
      <c r="A82" s="396" t="s">
        <v>12</v>
      </c>
      <c r="B82" s="397">
        <f t="shared" ref="B82:B91" si="19">SUM(C82,F82)</f>
        <v>7900.8069999999998</v>
      </c>
      <c r="C82" s="394">
        <f t="shared" si="10"/>
        <v>5687.4669999999996</v>
      </c>
      <c r="D82" s="397">
        <v>5343.65</v>
      </c>
      <c r="E82" s="397">
        <v>343.81700000000001</v>
      </c>
      <c r="F82" s="397">
        <v>2213.34</v>
      </c>
      <c r="G82" s="395">
        <f t="shared" si="17"/>
        <v>71.985899668223766</v>
      </c>
      <c r="H82" s="395">
        <f t="shared" si="18"/>
        <v>6.0451691412011712</v>
      </c>
    </row>
    <row r="83" spans="1:8" x14ac:dyDescent="0.35">
      <c r="A83" s="396" t="s">
        <v>13</v>
      </c>
      <c r="B83" s="397">
        <f t="shared" si="19"/>
        <v>10074.620000000001</v>
      </c>
      <c r="C83" s="394">
        <f t="shared" si="10"/>
        <v>7065.5300000000007</v>
      </c>
      <c r="D83" s="397">
        <v>6588.1</v>
      </c>
      <c r="E83" s="397">
        <v>477.43</v>
      </c>
      <c r="F83" s="397">
        <v>3009.09</v>
      </c>
      <c r="G83" s="395">
        <f t="shared" si="17"/>
        <v>70.131975201049769</v>
      </c>
      <c r="H83" s="395">
        <f t="shared" si="18"/>
        <v>6.7571717903681678</v>
      </c>
    </row>
    <row r="84" spans="1:8" x14ac:dyDescent="0.35">
      <c r="A84" s="396" t="s">
        <v>14</v>
      </c>
      <c r="B84" s="397">
        <f t="shared" si="19"/>
        <v>11730.970000000001</v>
      </c>
      <c r="C84" s="394">
        <f t="shared" si="10"/>
        <v>6588.18</v>
      </c>
      <c r="D84" s="397">
        <v>6440.43</v>
      </c>
      <c r="E84" s="397">
        <v>147.75</v>
      </c>
      <c r="F84" s="397">
        <v>5142.79</v>
      </c>
      <c r="G84" s="395">
        <f t="shared" si="17"/>
        <v>56.160573251828275</v>
      </c>
      <c r="H84" s="395">
        <f t="shared" si="18"/>
        <v>2.2426527508355871</v>
      </c>
    </row>
    <row r="85" spans="1:8" x14ac:dyDescent="0.35">
      <c r="A85" s="396" t="s">
        <v>15</v>
      </c>
      <c r="B85" s="397">
        <f t="shared" si="19"/>
        <v>11527.784</v>
      </c>
      <c r="C85" s="394">
        <f t="shared" si="10"/>
        <v>6619.5639999999994</v>
      </c>
      <c r="D85" s="397">
        <v>6346.45</v>
      </c>
      <c r="E85" s="397">
        <v>273.11399999999998</v>
      </c>
      <c r="F85" s="397">
        <v>4908.22</v>
      </c>
      <c r="G85" s="395">
        <f t="shared" si="17"/>
        <v>57.422692861004329</v>
      </c>
      <c r="H85" s="395">
        <f t="shared" si="18"/>
        <v>4.1258608573011761</v>
      </c>
    </row>
    <row r="86" spans="1:8" x14ac:dyDescent="0.35">
      <c r="A86" s="396" t="s">
        <v>16</v>
      </c>
      <c r="B86" s="397">
        <f t="shared" si="19"/>
        <v>9624.9130000000005</v>
      </c>
      <c r="C86" s="394">
        <f t="shared" si="10"/>
        <v>5042.0929999999998</v>
      </c>
      <c r="D86" s="397">
        <v>4997</v>
      </c>
      <c r="E86" s="397">
        <v>45.093000000000004</v>
      </c>
      <c r="F86" s="397">
        <v>4582.82</v>
      </c>
      <c r="G86" s="395">
        <f t="shared" si="17"/>
        <v>52.385855331887157</v>
      </c>
      <c r="H86" s="395">
        <f t="shared" si="18"/>
        <v>0.89433098516826259</v>
      </c>
    </row>
    <row r="87" spans="1:8" x14ac:dyDescent="0.35">
      <c r="A87" s="396" t="s">
        <v>17</v>
      </c>
      <c r="B87" s="397">
        <f t="shared" si="19"/>
        <v>6323.1909999999998</v>
      </c>
      <c r="C87" s="394">
        <f t="shared" si="10"/>
        <v>2806.6309999999999</v>
      </c>
      <c r="D87" s="397">
        <v>2709.75</v>
      </c>
      <c r="E87" s="397">
        <v>96.881</v>
      </c>
      <c r="F87" s="397">
        <v>3516.56</v>
      </c>
      <c r="G87" s="395">
        <f t="shared" si="17"/>
        <v>44.386307483041392</v>
      </c>
      <c r="H87" s="395">
        <f t="shared" si="18"/>
        <v>3.451860967829401</v>
      </c>
    </row>
    <row r="88" spans="1:8" x14ac:dyDescent="0.35">
      <c r="A88" s="396" t="s">
        <v>18</v>
      </c>
      <c r="B88" s="397">
        <f t="shared" si="19"/>
        <v>4204.7749999999996</v>
      </c>
      <c r="C88" s="394">
        <f t="shared" si="10"/>
        <v>1878.4650000000001</v>
      </c>
      <c r="D88" s="397">
        <v>1746.2</v>
      </c>
      <c r="E88" s="397">
        <v>132.26499999999999</v>
      </c>
      <c r="F88" s="397">
        <v>2326.31</v>
      </c>
      <c r="G88" s="395">
        <f t="shared" si="17"/>
        <v>44.674566415563262</v>
      </c>
      <c r="H88" s="395">
        <f t="shared" si="18"/>
        <v>7.0411213410949882</v>
      </c>
    </row>
    <row r="89" spans="1:8" x14ac:dyDescent="0.35">
      <c r="A89" s="396" t="s">
        <v>19</v>
      </c>
      <c r="B89" s="397">
        <f t="shared" si="19"/>
        <v>3257.5509999999999</v>
      </c>
      <c r="C89" s="394">
        <f t="shared" si="10"/>
        <v>609.601</v>
      </c>
      <c r="D89" s="397">
        <v>540.24599999999998</v>
      </c>
      <c r="E89" s="397">
        <v>69.355000000000004</v>
      </c>
      <c r="F89" s="397">
        <v>2647.95</v>
      </c>
      <c r="G89" s="395">
        <f t="shared" si="17"/>
        <v>18.713475245667681</v>
      </c>
      <c r="H89" s="395">
        <f t="shared" si="18"/>
        <v>11.377113882687201</v>
      </c>
    </row>
    <row r="90" spans="1:8" x14ac:dyDescent="0.35">
      <c r="A90" s="396" t="s">
        <v>20</v>
      </c>
      <c r="B90" s="397">
        <f t="shared" si="19"/>
        <v>3058.5480000000002</v>
      </c>
      <c r="C90" s="394">
        <f t="shared" si="10"/>
        <v>212.858</v>
      </c>
      <c r="D90" s="397">
        <v>212.858</v>
      </c>
      <c r="E90" s="397">
        <v>0</v>
      </c>
      <c r="F90" s="397">
        <v>2845.69</v>
      </c>
      <c r="G90" s="395">
        <f t="shared" si="17"/>
        <v>6.9594461162617023</v>
      </c>
      <c r="H90" s="395">
        <f t="shared" si="18"/>
        <v>0</v>
      </c>
    </row>
    <row r="91" spans="1:8" x14ac:dyDescent="0.35">
      <c r="A91" s="396" t="s">
        <v>21</v>
      </c>
      <c r="B91" s="397">
        <f t="shared" si="19"/>
        <v>4798.2689999999993</v>
      </c>
      <c r="C91" s="394">
        <f t="shared" si="10"/>
        <v>283.15899999999999</v>
      </c>
      <c r="D91" s="397">
        <v>283.15899999999999</v>
      </c>
      <c r="E91" s="397">
        <v>0</v>
      </c>
      <c r="F91" s="397">
        <v>4515.1099999999997</v>
      </c>
      <c r="G91" s="395">
        <f t="shared" si="17"/>
        <v>5.9012739802624665</v>
      </c>
      <c r="H91" s="395">
        <f t="shared" si="18"/>
        <v>0</v>
      </c>
    </row>
    <row r="92" spans="1:8" x14ac:dyDescent="0.35">
      <c r="A92" s="17"/>
      <c r="B92" s="10"/>
      <c r="C92" s="11"/>
      <c r="D92" s="11"/>
      <c r="E92" s="11"/>
      <c r="F92" s="11"/>
      <c r="G92" s="18"/>
      <c r="H92" s="18"/>
    </row>
    <row r="93" spans="1:8" ht="15.5" x14ac:dyDescent="0.35">
      <c r="A93" s="211" t="s">
        <v>26</v>
      </c>
      <c r="B93" s="19"/>
      <c r="C93" s="13"/>
      <c r="D93" s="13"/>
      <c r="E93" s="13"/>
      <c r="F93" s="13"/>
      <c r="G93" s="20"/>
      <c r="H93" s="9"/>
    </row>
    <row r="94" spans="1:8" ht="14.5" x14ac:dyDescent="0.35">
      <c r="A94" s="382"/>
      <c r="B94" s="383"/>
      <c r="C94" s="384" t="s">
        <v>221</v>
      </c>
      <c r="D94" s="384"/>
      <c r="E94" s="384"/>
      <c r="F94" s="384"/>
      <c r="G94" s="385"/>
      <c r="H94" s="385"/>
    </row>
    <row r="95" spans="1:8" ht="14.5" x14ac:dyDescent="0.35">
      <c r="A95" s="386" t="s">
        <v>2</v>
      </c>
      <c r="B95" s="387" t="s">
        <v>3</v>
      </c>
      <c r="C95" s="384" t="s">
        <v>219</v>
      </c>
      <c r="D95" s="384"/>
      <c r="E95" s="384"/>
      <c r="F95" s="387" t="s">
        <v>220</v>
      </c>
      <c r="G95" s="388" t="s">
        <v>4</v>
      </c>
      <c r="H95" s="388" t="s">
        <v>5</v>
      </c>
    </row>
    <row r="96" spans="1:8" ht="14" customHeight="1" x14ac:dyDescent="0.35">
      <c r="A96" s="386"/>
      <c r="B96" s="387"/>
      <c r="C96" s="384" t="s">
        <v>6</v>
      </c>
      <c r="D96" s="384" t="s">
        <v>7</v>
      </c>
      <c r="E96" s="384" t="s">
        <v>8</v>
      </c>
      <c r="F96" s="387"/>
      <c r="G96" s="388"/>
      <c r="H96" s="388"/>
    </row>
    <row r="97" spans="1:8" ht="14" customHeight="1" x14ac:dyDescent="0.35">
      <c r="A97" s="386"/>
      <c r="B97" s="387"/>
      <c r="C97" s="384"/>
      <c r="D97" s="384"/>
      <c r="E97" s="384"/>
      <c r="F97" s="387"/>
      <c r="G97" s="388"/>
      <c r="H97" s="388"/>
    </row>
    <row r="98" spans="1:8" x14ac:dyDescent="0.35">
      <c r="A98" s="389"/>
      <c r="B98" s="390"/>
      <c r="C98" s="390"/>
      <c r="D98" s="390"/>
      <c r="E98" s="390"/>
      <c r="F98" s="390"/>
      <c r="G98" s="391"/>
      <c r="H98" s="399" t="s">
        <v>26</v>
      </c>
    </row>
    <row r="99" spans="1:8" x14ac:dyDescent="0.35">
      <c r="A99" s="400" t="s">
        <v>25</v>
      </c>
      <c r="B99" s="394">
        <f>SUM(B100:B110)</f>
        <v>162891.864</v>
      </c>
      <c r="C99" s="394">
        <f t="shared" ref="C99:C136" si="20">SUM(D99:E99)</f>
        <v>91558.724000000002</v>
      </c>
      <c r="D99" s="394">
        <f>SUM(D100:D110)</f>
        <v>87525.78</v>
      </c>
      <c r="E99" s="394">
        <f>SUM(E100:E110)</f>
        <v>4032.944</v>
      </c>
      <c r="F99" s="394">
        <f>SUM(F100:F110)</f>
        <v>71333.14</v>
      </c>
      <c r="G99" s="395">
        <f t="shared" ref="G99:G110" si="21">C99/B99*100</f>
        <v>56.208285516334932</v>
      </c>
      <c r="H99" s="395">
        <f t="shared" ref="H99:H110" si="22">E99/C99*100</f>
        <v>4.4047621284018765</v>
      </c>
    </row>
    <row r="100" spans="1:8" x14ac:dyDescent="0.35">
      <c r="A100" s="396" t="s">
        <v>11</v>
      </c>
      <c r="B100" s="397">
        <f>SUM(C100,F100)</f>
        <v>15344.547</v>
      </c>
      <c r="C100" s="394">
        <f t="shared" si="20"/>
        <v>3903.8470000000002</v>
      </c>
      <c r="D100" s="397">
        <v>3075.3</v>
      </c>
      <c r="E100" s="397">
        <v>828.54700000000003</v>
      </c>
      <c r="F100" s="397">
        <v>11440.7</v>
      </c>
      <c r="G100" s="395">
        <f t="shared" si="21"/>
        <v>25.441265877708869</v>
      </c>
      <c r="H100" s="395">
        <f t="shared" si="22"/>
        <v>21.223859439163469</v>
      </c>
    </row>
    <row r="101" spans="1:8" x14ac:dyDescent="0.35">
      <c r="A101" s="396" t="s">
        <v>12</v>
      </c>
      <c r="B101" s="397">
        <f t="shared" ref="B101:B110" si="23">SUM(C101,F101)</f>
        <v>14212.279999999999</v>
      </c>
      <c r="C101" s="394">
        <f t="shared" si="20"/>
        <v>9000.5499999999993</v>
      </c>
      <c r="D101" s="397">
        <v>7850.99</v>
      </c>
      <c r="E101" s="397">
        <v>1149.56</v>
      </c>
      <c r="F101" s="397">
        <v>5211.7299999999996</v>
      </c>
      <c r="G101" s="395">
        <f t="shared" si="21"/>
        <v>63.329388388070043</v>
      </c>
      <c r="H101" s="395">
        <f t="shared" si="22"/>
        <v>12.772108371155097</v>
      </c>
    </row>
    <row r="102" spans="1:8" x14ac:dyDescent="0.35">
      <c r="A102" s="396" t="s">
        <v>13</v>
      </c>
      <c r="B102" s="397">
        <f t="shared" si="23"/>
        <v>20812.288</v>
      </c>
      <c r="C102" s="394">
        <f t="shared" si="20"/>
        <v>13400.188</v>
      </c>
      <c r="D102" s="397">
        <v>12738</v>
      </c>
      <c r="E102" s="397">
        <v>662.18799999999999</v>
      </c>
      <c r="F102" s="397">
        <v>7412.1</v>
      </c>
      <c r="G102" s="395">
        <f t="shared" si="21"/>
        <v>64.385943534896313</v>
      </c>
      <c r="H102" s="395">
        <f t="shared" si="22"/>
        <v>4.9416321621756349</v>
      </c>
    </row>
    <row r="103" spans="1:8" x14ac:dyDescent="0.35">
      <c r="A103" s="396" t="s">
        <v>14</v>
      </c>
      <c r="B103" s="397">
        <f t="shared" si="23"/>
        <v>23061.472000000002</v>
      </c>
      <c r="C103" s="394">
        <f t="shared" si="20"/>
        <v>15040.802000000001</v>
      </c>
      <c r="D103" s="397">
        <v>14559.2</v>
      </c>
      <c r="E103" s="397">
        <v>481.60199999999998</v>
      </c>
      <c r="F103" s="397">
        <v>8020.67</v>
      </c>
      <c r="G103" s="395">
        <f t="shared" si="21"/>
        <v>65.22047681951959</v>
      </c>
      <c r="H103" s="395">
        <f t="shared" si="22"/>
        <v>3.2019702140883179</v>
      </c>
    </row>
    <row r="104" spans="1:8" x14ac:dyDescent="0.35">
      <c r="A104" s="396" t="s">
        <v>15</v>
      </c>
      <c r="B104" s="397">
        <f t="shared" si="23"/>
        <v>17096.194</v>
      </c>
      <c r="C104" s="394">
        <f t="shared" si="20"/>
        <v>11188.503999999999</v>
      </c>
      <c r="D104" s="397">
        <v>10857.8</v>
      </c>
      <c r="E104" s="397">
        <v>330.70400000000001</v>
      </c>
      <c r="F104" s="397">
        <v>5907.69</v>
      </c>
      <c r="G104" s="395">
        <f t="shared" si="21"/>
        <v>65.444414119306316</v>
      </c>
      <c r="H104" s="395">
        <f t="shared" si="22"/>
        <v>2.9557481500654603</v>
      </c>
    </row>
    <row r="105" spans="1:8" x14ac:dyDescent="0.35">
      <c r="A105" s="396" t="s">
        <v>16</v>
      </c>
      <c r="B105" s="397">
        <f t="shared" si="23"/>
        <v>13310.388999999999</v>
      </c>
      <c r="C105" s="394">
        <f t="shared" si="20"/>
        <v>9063.2889999999989</v>
      </c>
      <c r="D105" s="397">
        <v>8809.4599999999991</v>
      </c>
      <c r="E105" s="397">
        <v>253.82900000000001</v>
      </c>
      <c r="F105" s="397">
        <v>4247.1000000000004</v>
      </c>
      <c r="G105" s="395">
        <f t="shared" si="21"/>
        <v>68.091841643395995</v>
      </c>
      <c r="H105" s="395">
        <f t="shared" si="22"/>
        <v>2.800627895678931</v>
      </c>
    </row>
    <row r="106" spans="1:8" x14ac:dyDescent="0.35">
      <c r="A106" s="396" t="s">
        <v>17</v>
      </c>
      <c r="B106" s="397">
        <f t="shared" si="23"/>
        <v>11758.030999999999</v>
      </c>
      <c r="C106" s="394">
        <f t="shared" si="20"/>
        <v>7705.8209999999999</v>
      </c>
      <c r="D106" s="397">
        <v>7610.65</v>
      </c>
      <c r="E106" s="397">
        <v>95.171000000000006</v>
      </c>
      <c r="F106" s="397">
        <v>4052.21</v>
      </c>
      <c r="G106" s="395">
        <f t="shared" si="21"/>
        <v>65.53666170807</v>
      </c>
      <c r="H106" s="395">
        <f t="shared" si="22"/>
        <v>1.235053344737699</v>
      </c>
    </row>
    <row r="107" spans="1:8" x14ac:dyDescent="0.35">
      <c r="A107" s="396" t="s">
        <v>18</v>
      </c>
      <c r="B107" s="397">
        <f t="shared" si="23"/>
        <v>12213.442999999999</v>
      </c>
      <c r="C107" s="394">
        <f t="shared" si="20"/>
        <v>8037.5730000000003</v>
      </c>
      <c r="D107" s="397">
        <v>7938.17</v>
      </c>
      <c r="E107" s="397">
        <v>99.403000000000006</v>
      </c>
      <c r="F107" s="397">
        <v>4175.87</v>
      </c>
      <c r="G107" s="395">
        <f t="shared" si="21"/>
        <v>65.809231680206807</v>
      </c>
      <c r="H107" s="395">
        <f t="shared" si="22"/>
        <v>1.2367290474375785</v>
      </c>
    </row>
    <row r="108" spans="1:8" x14ac:dyDescent="0.35">
      <c r="A108" s="396" t="s">
        <v>19</v>
      </c>
      <c r="B108" s="397">
        <f t="shared" si="23"/>
        <v>10978.334999999999</v>
      </c>
      <c r="C108" s="394">
        <f t="shared" si="20"/>
        <v>6760.8049999999994</v>
      </c>
      <c r="D108" s="397">
        <v>6687.28</v>
      </c>
      <c r="E108" s="397">
        <v>73.525000000000006</v>
      </c>
      <c r="F108" s="397">
        <v>4217.53</v>
      </c>
      <c r="G108" s="395">
        <f t="shared" si="21"/>
        <v>61.583154458303554</v>
      </c>
      <c r="H108" s="395">
        <f t="shared" si="22"/>
        <v>1.0875184242113181</v>
      </c>
    </row>
    <row r="109" spans="1:8" x14ac:dyDescent="0.35">
      <c r="A109" s="396" t="s">
        <v>20</v>
      </c>
      <c r="B109" s="397">
        <f t="shared" si="23"/>
        <v>8746.3150000000005</v>
      </c>
      <c r="C109" s="394">
        <f t="shared" si="20"/>
        <v>4716.6750000000002</v>
      </c>
      <c r="D109" s="397">
        <v>4658.26</v>
      </c>
      <c r="E109" s="397">
        <v>58.414999999999999</v>
      </c>
      <c r="F109" s="397">
        <v>4029.64</v>
      </c>
      <c r="G109" s="395">
        <f t="shared" si="21"/>
        <v>53.927568353072118</v>
      </c>
      <c r="H109" s="395">
        <f t="shared" si="22"/>
        <v>1.2384783772466832</v>
      </c>
    </row>
    <row r="110" spans="1:8" x14ac:dyDescent="0.35">
      <c r="A110" s="396" t="s">
        <v>21</v>
      </c>
      <c r="B110" s="397">
        <f t="shared" si="23"/>
        <v>15358.57</v>
      </c>
      <c r="C110" s="394">
        <f t="shared" si="20"/>
        <v>2740.67</v>
      </c>
      <c r="D110" s="397">
        <v>2740.67</v>
      </c>
      <c r="E110" s="397">
        <v>0</v>
      </c>
      <c r="F110" s="397">
        <v>12617.9</v>
      </c>
      <c r="G110" s="395">
        <f t="shared" si="21"/>
        <v>17.844564956242674</v>
      </c>
      <c r="H110" s="395">
        <f t="shared" si="22"/>
        <v>0</v>
      </c>
    </row>
    <row r="111" spans="1:8" x14ac:dyDescent="0.35">
      <c r="A111" s="398"/>
      <c r="B111" s="394"/>
      <c r="C111" s="394"/>
      <c r="D111" s="397"/>
      <c r="E111" s="397"/>
      <c r="F111" s="397"/>
      <c r="G111" s="395"/>
      <c r="H111" s="395"/>
    </row>
    <row r="112" spans="1:8" x14ac:dyDescent="0.35">
      <c r="A112" s="401" t="s">
        <v>22</v>
      </c>
      <c r="B112" s="394">
        <f>SUM(B113:B123)</f>
        <v>73313.770999999993</v>
      </c>
      <c r="C112" s="394">
        <f t="shared" si="20"/>
        <v>53072.290999999997</v>
      </c>
      <c r="D112" s="394">
        <f>SUM(D113:D123)</f>
        <v>50697.21</v>
      </c>
      <c r="E112" s="394">
        <f>SUM(E113:E123)</f>
        <v>2375.0809999999997</v>
      </c>
      <c r="F112" s="394">
        <f>SUM(F113:F123)</f>
        <v>20241.48</v>
      </c>
      <c r="G112" s="395">
        <f t="shared" ref="G112:G123" si="24">C112/B112*100</f>
        <v>72.390616764209284</v>
      </c>
      <c r="H112" s="395">
        <f t="shared" ref="H112:H123" si="25">E112/C112*100</f>
        <v>4.4751808434273164</v>
      </c>
    </row>
    <row r="113" spans="1:8" x14ac:dyDescent="0.35">
      <c r="A113" s="396" t="s">
        <v>11</v>
      </c>
      <c r="B113" s="397">
        <f>SUM(C113,F113)</f>
        <v>7831.335</v>
      </c>
      <c r="C113" s="394">
        <f t="shared" si="20"/>
        <v>1817.5050000000001</v>
      </c>
      <c r="D113" s="397">
        <v>1334.9</v>
      </c>
      <c r="E113" s="397">
        <v>482.60500000000002</v>
      </c>
      <c r="F113" s="397">
        <v>6013.83</v>
      </c>
      <c r="G113" s="395">
        <f t="shared" si="24"/>
        <v>23.208112026876645</v>
      </c>
      <c r="H113" s="395">
        <f t="shared" si="25"/>
        <v>26.553159413591708</v>
      </c>
    </row>
    <row r="114" spans="1:8" x14ac:dyDescent="0.35">
      <c r="A114" s="396" t="s">
        <v>12</v>
      </c>
      <c r="B114" s="397">
        <f t="shared" ref="B114:B123" si="26">SUM(C114,F114)</f>
        <v>6279.866</v>
      </c>
      <c r="C114" s="394">
        <f t="shared" si="20"/>
        <v>5017.3760000000002</v>
      </c>
      <c r="D114" s="397">
        <v>4342.74</v>
      </c>
      <c r="E114" s="397">
        <v>674.63599999999997</v>
      </c>
      <c r="F114" s="397">
        <v>1262.49</v>
      </c>
      <c r="G114" s="395">
        <f t="shared" si="24"/>
        <v>79.896227085100222</v>
      </c>
      <c r="H114" s="395">
        <f t="shared" si="25"/>
        <v>13.445992486909491</v>
      </c>
    </row>
    <row r="115" spans="1:8" x14ac:dyDescent="0.35">
      <c r="A115" s="396" t="s">
        <v>13</v>
      </c>
      <c r="B115" s="397">
        <f t="shared" si="26"/>
        <v>8487.3360000000011</v>
      </c>
      <c r="C115" s="394">
        <f t="shared" si="20"/>
        <v>7246.3460000000005</v>
      </c>
      <c r="D115" s="397">
        <v>6903.77</v>
      </c>
      <c r="E115" s="397">
        <v>342.57600000000002</v>
      </c>
      <c r="F115" s="397">
        <v>1240.99</v>
      </c>
      <c r="G115" s="395">
        <f t="shared" si="24"/>
        <v>85.378333083549421</v>
      </c>
      <c r="H115" s="395">
        <f t="shared" si="25"/>
        <v>4.7275689016229698</v>
      </c>
    </row>
    <row r="116" spans="1:8" x14ac:dyDescent="0.35">
      <c r="A116" s="396" t="s">
        <v>14</v>
      </c>
      <c r="B116" s="397">
        <f t="shared" si="26"/>
        <v>9439.1699999999983</v>
      </c>
      <c r="C116" s="394">
        <f t="shared" si="20"/>
        <v>8495.351999999999</v>
      </c>
      <c r="D116" s="397">
        <v>8172.4</v>
      </c>
      <c r="E116" s="397">
        <v>322.952</v>
      </c>
      <c r="F116" s="397">
        <v>943.81799999999998</v>
      </c>
      <c r="G116" s="395">
        <f t="shared" si="24"/>
        <v>90.001048821029812</v>
      </c>
      <c r="H116" s="395">
        <f t="shared" si="25"/>
        <v>3.8015140514483687</v>
      </c>
    </row>
    <row r="117" spans="1:8" x14ac:dyDescent="0.35">
      <c r="A117" s="396" t="s">
        <v>15</v>
      </c>
      <c r="B117" s="397">
        <f t="shared" si="26"/>
        <v>7476.9559999999992</v>
      </c>
      <c r="C117" s="394">
        <f t="shared" si="20"/>
        <v>6906.7199999999993</v>
      </c>
      <c r="D117" s="397">
        <v>6673.44</v>
      </c>
      <c r="E117" s="397">
        <v>233.28</v>
      </c>
      <c r="F117" s="397">
        <v>570.23599999999999</v>
      </c>
      <c r="G117" s="395">
        <f t="shared" si="24"/>
        <v>92.373420413333989</v>
      </c>
      <c r="H117" s="395">
        <f t="shared" si="25"/>
        <v>3.3775800959065951</v>
      </c>
    </row>
    <row r="118" spans="1:8" x14ac:dyDescent="0.35">
      <c r="A118" s="396" t="s">
        <v>16</v>
      </c>
      <c r="B118" s="397">
        <f t="shared" si="26"/>
        <v>5749.84</v>
      </c>
      <c r="C118" s="394">
        <f t="shared" si="20"/>
        <v>5207.1030000000001</v>
      </c>
      <c r="D118" s="397">
        <v>5075.75</v>
      </c>
      <c r="E118" s="397">
        <v>131.35300000000001</v>
      </c>
      <c r="F118" s="397">
        <v>542.73699999999997</v>
      </c>
      <c r="G118" s="395">
        <f t="shared" si="24"/>
        <v>90.560832997092092</v>
      </c>
      <c r="H118" s="395">
        <f t="shared" si="25"/>
        <v>2.5225734924006691</v>
      </c>
    </row>
    <row r="119" spans="1:8" x14ac:dyDescent="0.35">
      <c r="A119" s="396" t="s">
        <v>17</v>
      </c>
      <c r="B119" s="397">
        <f t="shared" si="26"/>
        <v>4915.7150000000001</v>
      </c>
      <c r="C119" s="394">
        <f t="shared" si="20"/>
        <v>4510.59</v>
      </c>
      <c r="D119" s="397">
        <v>4452.72</v>
      </c>
      <c r="E119" s="397">
        <v>57.87</v>
      </c>
      <c r="F119" s="397">
        <v>405.125</v>
      </c>
      <c r="G119" s="395">
        <f t="shared" si="24"/>
        <v>91.758574286751767</v>
      </c>
      <c r="H119" s="395">
        <f t="shared" si="25"/>
        <v>1.2829807187086388</v>
      </c>
    </row>
    <row r="120" spans="1:8" x14ac:dyDescent="0.35">
      <c r="A120" s="396" t="s">
        <v>18</v>
      </c>
      <c r="B120" s="397">
        <f t="shared" si="26"/>
        <v>5242.2440000000006</v>
      </c>
      <c r="C120" s="394">
        <f t="shared" si="20"/>
        <v>4653.09</v>
      </c>
      <c r="D120" s="397">
        <v>4612.12</v>
      </c>
      <c r="E120" s="397">
        <v>40.97</v>
      </c>
      <c r="F120" s="397">
        <v>589.154</v>
      </c>
      <c r="G120" s="395">
        <f t="shared" si="24"/>
        <v>88.761415912727443</v>
      </c>
      <c r="H120" s="395">
        <f t="shared" si="25"/>
        <v>0.88049016889851683</v>
      </c>
    </row>
    <row r="121" spans="1:8" x14ac:dyDescent="0.35">
      <c r="A121" s="396" t="s">
        <v>19</v>
      </c>
      <c r="B121" s="397">
        <f t="shared" si="26"/>
        <v>5559.8070000000007</v>
      </c>
      <c r="C121" s="394">
        <f t="shared" si="20"/>
        <v>4459.4670000000006</v>
      </c>
      <c r="D121" s="397">
        <v>4413.97</v>
      </c>
      <c r="E121" s="397">
        <v>45.497</v>
      </c>
      <c r="F121" s="397">
        <v>1100.3399999999999</v>
      </c>
      <c r="G121" s="395">
        <f t="shared" si="24"/>
        <v>80.209025241343809</v>
      </c>
      <c r="H121" s="395">
        <f t="shared" si="25"/>
        <v>1.020234032452757</v>
      </c>
    </row>
    <row r="122" spans="1:8" x14ac:dyDescent="0.35">
      <c r="A122" s="396" t="s">
        <v>20</v>
      </c>
      <c r="B122" s="397">
        <f t="shared" si="26"/>
        <v>4227.0720000000001</v>
      </c>
      <c r="C122" s="394">
        <f t="shared" si="20"/>
        <v>3051.8420000000001</v>
      </c>
      <c r="D122" s="397">
        <v>3008.5</v>
      </c>
      <c r="E122" s="397">
        <v>43.341999999999999</v>
      </c>
      <c r="F122" s="397">
        <v>1175.23</v>
      </c>
      <c r="G122" s="395">
        <f t="shared" si="24"/>
        <v>72.197540046632753</v>
      </c>
      <c r="H122" s="395">
        <f t="shared" si="25"/>
        <v>1.4201914778025859</v>
      </c>
    </row>
    <row r="123" spans="1:8" x14ac:dyDescent="0.35">
      <c r="A123" s="396" t="s">
        <v>21</v>
      </c>
      <c r="B123" s="397">
        <f t="shared" si="26"/>
        <v>8104.43</v>
      </c>
      <c r="C123" s="394">
        <f t="shared" si="20"/>
        <v>1706.9</v>
      </c>
      <c r="D123" s="397">
        <v>1706.9</v>
      </c>
      <c r="E123" s="397">
        <v>0</v>
      </c>
      <c r="F123" s="397">
        <v>6397.53</v>
      </c>
      <c r="G123" s="395">
        <f t="shared" si="24"/>
        <v>21.061320783818232</v>
      </c>
      <c r="H123" s="395">
        <f t="shared" si="25"/>
        <v>0</v>
      </c>
    </row>
    <row r="124" spans="1:8" x14ac:dyDescent="0.35">
      <c r="A124" s="398"/>
      <c r="B124" s="394"/>
      <c r="C124" s="394"/>
      <c r="D124" s="397"/>
      <c r="E124" s="397"/>
      <c r="F124" s="397"/>
      <c r="G124" s="395"/>
      <c r="H124" s="395"/>
    </row>
    <row r="125" spans="1:8" x14ac:dyDescent="0.35">
      <c r="A125" s="401" t="s">
        <v>23</v>
      </c>
      <c r="B125" s="394">
        <f>SUM(B126:B136)</f>
        <v>89578.218000000008</v>
      </c>
      <c r="C125" s="394">
        <f t="shared" si="20"/>
        <v>38486.487999999998</v>
      </c>
      <c r="D125" s="394">
        <f>SUM(D126:D136)</f>
        <v>36828.619999999995</v>
      </c>
      <c r="E125" s="394">
        <f>SUM(E126:E136)</f>
        <v>1657.8679999999999</v>
      </c>
      <c r="F125" s="394">
        <f>SUM(F126:F136)</f>
        <v>51091.73000000001</v>
      </c>
      <c r="G125" s="395">
        <f t="shared" ref="G125:G136" si="27">C125/B125*100</f>
        <v>42.964114334134216</v>
      </c>
      <c r="H125" s="395">
        <f t="shared" ref="H125:H136" si="28">E125/C125*100</f>
        <v>4.3076624710469815</v>
      </c>
    </row>
    <row r="126" spans="1:8" x14ac:dyDescent="0.35">
      <c r="A126" s="396" t="s">
        <v>11</v>
      </c>
      <c r="B126" s="397">
        <f>SUM(C126,F126)</f>
        <v>7513.2620000000006</v>
      </c>
      <c r="C126" s="394">
        <f t="shared" si="20"/>
        <v>2086.3420000000001</v>
      </c>
      <c r="D126" s="397">
        <v>1740.4</v>
      </c>
      <c r="E126" s="397">
        <v>345.94200000000001</v>
      </c>
      <c r="F126" s="397">
        <v>5426.92</v>
      </c>
      <c r="G126" s="395">
        <f t="shared" si="27"/>
        <v>27.768790706353645</v>
      </c>
      <c r="H126" s="395">
        <f t="shared" si="28"/>
        <v>16.581269993126728</v>
      </c>
    </row>
    <row r="127" spans="1:8" x14ac:dyDescent="0.35">
      <c r="A127" s="396" t="s">
        <v>12</v>
      </c>
      <c r="B127" s="397">
        <f t="shared" ref="B127:B136" si="29">SUM(C127,F127)</f>
        <v>7932.4189999999999</v>
      </c>
      <c r="C127" s="394">
        <f t="shared" si="20"/>
        <v>3983.1790000000001</v>
      </c>
      <c r="D127" s="397">
        <v>3508.25</v>
      </c>
      <c r="E127" s="397">
        <v>474.92899999999997</v>
      </c>
      <c r="F127" s="397">
        <v>3949.24</v>
      </c>
      <c r="G127" s="395">
        <f t="shared" si="27"/>
        <v>50.213925915915439</v>
      </c>
      <c r="H127" s="395">
        <f t="shared" si="28"/>
        <v>11.92336573375186</v>
      </c>
    </row>
    <row r="128" spans="1:8" x14ac:dyDescent="0.35">
      <c r="A128" s="396" t="s">
        <v>13</v>
      </c>
      <c r="B128" s="397">
        <f t="shared" si="29"/>
        <v>12324.962</v>
      </c>
      <c r="C128" s="394">
        <f t="shared" si="20"/>
        <v>6153.8519999999999</v>
      </c>
      <c r="D128" s="397">
        <v>5834.24</v>
      </c>
      <c r="E128" s="397">
        <v>319.61200000000002</v>
      </c>
      <c r="F128" s="397">
        <v>6171.11</v>
      </c>
      <c r="G128" s="395">
        <f t="shared" si="27"/>
        <v>49.929987613754918</v>
      </c>
      <c r="H128" s="395">
        <f t="shared" si="28"/>
        <v>5.1936900659944376</v>
      </c>
    </row>
    <row r="129" spans="1:8" x14ac:dyDescent="0.35">
      <c r="A129" s="396" t="s">
        <v>14</v>
      </c>
      <c r="B129" s="397">
        <f t="shared" si="29"/>
        <v>13622.35</v>
      </c>
      <c r="C129" s="394">
        <f t="shared" si="20"/>
        <v>6545.5</v>
      </c>
      <c r="D129" s="397">
        <v>6386.85</v>
      </c>
      <c r="E129" s="397">
        <v>158.65</v>
      </c>
      <c r="F129" s="397">
        <v>7076.85</v>
      </c>
      <c r="G129" s="395">
        <f t="shared" si="27"/>
        <v>48.049712421131446</v>
      </c>
      <c r="H129" s="395">
        <f t="shared" si="28"/>
        <v>2.4238026124818579</v>
      </c>
    </row>
    <row r="130" spans="1:8" x14ac:dyDescent="0.35">
      <c r="A130" s="396" t="s">
        <v>15</v>
      </c>
      <c r="B130" s="397">
        <f t="shared" si="29"/>
        <v>9619.2540000000008</v>
      </c>
      <c r="C130" s="394">
        <f t="shared" si="20"/>
        <v>4281.7939999999999</v>
      </c>
      <c r="D130" s="397">
        <v>4184.37</v>
      </c>
      <c r="E130" s="397">
        <v>97.424000000000007</v>
      </c>
      <c r="F130" s="397">
        <v>5337.46</v>
      </c>
      <c r="G130" s="395">
        <f t="shared" si="27"/>
        <v>44.512744959224484</v>
      </c>
      <c r="H130" s="395">
        <f t="shared" si="28"/>
        <v>2.275307966707413</v>
      </c>
    </row>
    <row r="131" spans="1:8" x14ac:dyDescent="0.35">
      <c r="A131" s="396" t="s">
        <v>16</v>
      </c>
      <c r="B131" s="397">
        <f t="shared" si="29"/>
        <v>7560.5460000000003</v>
      </c>
      <c r="C131" s="394">
        <f t="shared" si="20"/>
        <v>3856.1860000000001</v>
      </c>
      <c r="D131" s="397">
        <v>3733.71</v>
      </c>
      <c r="E131" s="397">
        <v>122.476</v>
      </c>
      <c r="F131" s="397">
        <v>3704.36</v>
      </c>
      <c r="G131" s="395">
        <f t="shared" si="27"/>
        <v>51.004067695639975</v>
      </c>
      <c r="H131" s="395">
        <f t="shared" si="28"/>
        <v>3.1760916096889518</v>
      </c>
    </row>
    <row r="132" spans="1:8" x14ac:dyDescent="0.35">
      <c r="A132" s="396" t="s">
        <v>17</v>
      </c>
      <c r="B132" s="397">
        <f t="shared" si="29"/>
        <v>6842.3009999999995</v>
      </c>
      <c r="C132" s="394">
        <f t="shared" si="20"/>
        <v>3195.221</v>
      </c>
      <c r="D132" s="397">
        <v>3157.92</v>
      </c>
      <c r="E132" s="397">
        <v>37.301000000000002</v>
      </c>
      <c r="F132" s="397">
        <v>3647.08</v>
      </c>
      <c r="G132" s="395">
        <f t="shared" si="27"/>
        <v>46.698047922767508</v>
      </c>
      <c r="H132" s="395">
        <f t="shared" si="28"/>
        <v>1.1673996884722528</v>
      </c>
    </row>
    <row r="133" spans="1:8" x14ac:dyDescent="0.35">
      <c r="A133" s="396" t="s">
        <v>18</v>
      </c>
      <c r="B133" s="397">
        <f t="shared" si="29"/>
        <v>6971.2029999999995</v>
      </c>
      <c r="C133" s="394">
        <f t="shared" si="20"/>
        <v>3384.4830000000002</v>
      </c>
      <c r="D133" s="397">
        <v>3326.05</v>
      </c>
      <c r="E133" s="397">
        <v>58.433</v>
      </c>
      <c r="F133" s="397">
        <v>3586.72</v>
      </c>
      <c r="G133" s="395">
        <f t="shared" si="27"/>
        <v>48.549482779371083</v>
      </c>
      <c r="H133" s="395">
        <f t="shared" si="28"/>
        <v>1.7264970750333211</v>
      </c>
    </row>
    <row r="134" spans="1:8" x14ac:dyDescent="0.35">
      <c r="A134" s="396" t="s">
        <v>19</v>
      </c>
      <c r="B134" s="397">
        <f t="shared" si="29"/>
        <v>5418.518</v>
      </c>
      <c r="C134" s="394">
        <f t="shared" si="20"/>
        <v>2301.328</v>
      </c>
      <c r="D134" s="397">
        <v>2273.3000000000002</v>
      </c>
      <c r="E134" s="397">
        <v>28.027999999999999</v>
      </c>
      <c r="F134" s="397">
        <v>3117.19</v>
      </c>
      <c r="G134" s="395">
        <f t="shared" si="27"/>
        <v>42.471539265902599</v>
      </c>
      <c r="H134" s="395">
        <f t="shared" si="28"/>
        <v>1.217905487614108</v>
      </c>
    </row>
    <row r="135" spans="1:8" x14ac:dyDescent="0.35">
      <c r="A135" s="396" t="s">
        <v>20</v>
      </c>
      <c r="B135" s="397">
        <f t="shared" si="29"/>
        <v>4519.2330000000002</v>
      </c>
      <c r="C135" s="394">
        <f t="shared" si="20"/>
        <v>1664.8330000000001</v>
      </c>
      <c r="D135" s="397">
        <v>1649.76</v>
      </c>
      <c r="E135" s="397">
        <v>15.073</v>
      </c>
      <c r="F135" s="397">
        <v>2854.4</v>
      </c>
      <c r="G135" s="395">
        <f t="shared" si="27"/>
        <v>36.838839688062116</v>
      </c>
      <c r="H135" s="395">
        <f t="shared" si="28"/>
        <v>0.90537609477947634</v>
      </c>
    </row>
    <row r="136" spans="1:8" x14ac:dyDescent="0.35">
      <c r="A136" s="396" t="s">
        <v>21</v>
      </c>
      <c r="B136" s="397">
        <f t="shared" si="29"/>
        <v>7254.17</v>
      </c>
      <c r="C136" s="394">
        <f t="shared" si="20"/>
        <v>1033.77</v>
      </c>
      <c r="D136" s="397">
        <v>1033.77</v>
      </c>
      <c r="E136" s="397">
        <v>0</v>
      </c>
      <c r="F136" s="397">
        <v>6220.4</v>
      </c>
      <c r="G136" s="395">
        <f t="shared" si="27"/>
        <v>14.25069994224012</v>
      </c>
      <c r="H136" s="395">
        <f t="shared" si="28"/>
        <v>0</v>
      </c>
    </row>
    <row r="137" spans="1:8" x14ac:dyDescent="0.35">
      <c r="A137" s="17"/>
      <c r="B137" s="10"/>
      <c r="C137" s="11"/>
      <c r="D137" s="11"/>
      <c r="E137" s="11"/>
      <c r="F137" s="11"/>
      <c r="G137" s="18"/>
      <c r="H137" s="18"/>
    </row>
    <row r="138" spans="1:8" ht="15" customHeight="1" x14ac:dyDescent="0.35">
      <c r="A138" s="313"/>
      <c r="B138" s="313"/>
      <c r="C138" s="313"/>
      <c r="D138" s="313"/>
      <c r="E138" s="313"/>
      <c r="F138" s="313"/>
      <c r="G138" s="313"/>
      <c r="H138" s="313"/>
    </row>
    <row r="139" spans="1:8" x14ac:dyDescent="0.35">
      <c r="A139" s="21"/>
      <c r="B139" s="22"/>
      <c r="C139" s="22"/>
      <c r="D139" s="22"/>
      <c r="E139" s="22"/>
      <c r="F139" s="22"/>
      <c r="G139" s="18"/>
      <c r="H139" s="23"/>
    </row>
    <row r="140" spans="1:8" x14ac:dyDescent="0.35">
      <c r="A140" s="24" t="s">
        <v>27</v>
      </c>
      <c r="B140" s="22"/>
      <c r="C140" s="22"/>
      <c r="D140" s="22"/>
      <c r="E140" s="22"/>
      <c r="F140" s="22"/>
      <c r="G140" s="23"/>
      <c r="H140" s="18"/>
    </row>
  </sheetData>
  <mergeCells count="33">
    <mergeCell ref="H95:H97"/>
    <mergeCell ref="C96:C97"/>
    <mergeCell ref="D96:D97"/>
    <mergeCell ref="E96:E97"/>
    <mergeCell ref="A138:H138"/>
    <mergeCell ref="A95:A97"/>
    <mergeCell ref="B95:B97"/>
    <mergeCell ref="C95:E95"/>
    <mergeCell ref="F95:F97"/>
    <mergeCell ref="G95:G97"/>
    <mergeCell ref="C49:F49"/>
    <mergeCell ref="G50:G52"/>
    <mergeCell ref="H50:H52"/>
    <mergeCell ref="C51:C52"/>
    <mergeCell ref="D51:D52"/>
    <mergeCell ref="E51:E52"/>
    <mergeCell ref="A50:A52"/>
    <mergeCell ref="B50:B52"/>
    <mergeCell ref="C50:E50"/>
    <mergeCell ref="F50:F52"/>
    <mergeCell ref="C94:F94"/>
    <mergeCell ref="C1:H1"/>
    <mergeCell ref="C2:H2"/>
    <mergeCell ref="C3:F3"/>
    <mergeCell ref="A4:A6"/>
    <mergeCell ref="B4:B6"/>
    <mergeCell ref="C4:E4"/>
    <mergeCell ref="F4:F6"/>
    <mergeCell ref="G4:G6"/>
    <mergeCell ref="H4:H6"/>
    <mergeCell ref="C5:C6"/>
    <mergeCell ref="D5:D6"/>
    <mergeCell ref="E5:E6"/>
  </mergeCells>
  <pageMargins left="0.96" right="0.25" top="0.23" bottom="0.18" header="0.31496062992126" footer="0.17"/>
  <pageSetup scale="75" orientation="landscape" horizontalDpi="1200" verticalDpi="1200" r:id="rId1"/>
  <headerFooter>
    <oddFooter>&amp;L&amp;F&amp;R&amp;D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O246"/>
  <sheetViews>
    <sheetView showGridLines="0" zoomScale="70" zoomScaleNormal="70" workbookViewId="0">
      <selection activeCell="N3" sqref="N3"/>
    </sheetView>
  </sheetViews>
  <sheetFormatPr defaultColWidth="9.1796875" defaultRowHeight="14" x14ac:dyDescent="0.35"/>
  <cols>
    <col min="1" max="1" width="4.26953125" style="34" customWidth="1"/>
    <col min="2" max="2" width="41" style="34" customWidth="1"/>
    <col min="3" max="10" width="12.7265625" style="192" customWidth="1"/>
    <col min="11" max="11" width="12.7265625" style="193" customWidth="1"/>
    <col min="12" max="14" width="12.7265625" style="192" customWidth="1"/>
    <col min="15" max="15" width="9.1796875" style="34"/>
    <col min="16" max="16" width="11" style="34" bestFit="1" customWidth="1"/>
    <col min="17" max="16384" width="9.1796875" style="34"/>
  </cols>
  <sheetData>
    <row r="1" spans="1:249" s="33" customFormat="1" ht="15.5" x14ac:dyDescent="0.35">
      <c r="A1" s="27"/>
      <c r="B1" s="27" t="s">
        <v>144</v>
      </c>
      <c r="C1" s="376" t="s">
        <v>185</v>
      </c>
      <c r="D1" s="376"/>
      <c r="E1" s="376"/>
      <c r="F1" s="376"/>
      <c r="G1" s="376"/>
      <c r="H1" s="376"/>
      <c r="I1" s="376"/>
      <c r="J1" s="376"/>
      <c r="K1" s="376"/>
      <c r="L1" s="376"/>
      <c r="M1" s="376"/>
      <c r="N1" s="376"/>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row>
    <row r="2" spans="1:249" s="33" customFormat="1" ht="15.5" x14ac:dyDescent="0.35">
      <c r="A2" s="27"/>
      <c r="B2" s="27"/>
      <c r="C2" s="160"/>
      <c r="D2" s="160"/>
      <c r="E2" s="160"/>
      <c r="F2" s="160"/>
      <c r="G2" s="160"/>
      <c r="H2" s="160"/>
      <c r="I2" s="160"/>
      <c r="J2" s="160"/>
      <c r="K2" s="160"/>
      <c r="L2" s="160"/>
      <c r="M2" s="160"/>
      <c r="N2" s="160"/>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U2" s="109"/>
      <c r="HV2" s="109"/>
      <c r="HW2" s="109"/>
      <c r="HX2" s="109"/>
      <c r="HY2" s="109"/>
      <c r="HZ2" s="109"/>
      <c r="IA2" s="109"/>
      <c r="IB2" s="109"/>
      <c r="IC2" s="109"/>
      <c r="ID2" s="109"/>
      <c r="IE2" s="109"/>
      <c r="IF2" s="109"/>
      <c r="IG2" s="109"/>
      <c r="IH2" s="109"/>
      <c r="II2" s="109"/>
      <c r="IJ2" s="109"/>
      <c r="IK2" s="109"/>
      <c r="IL2" s="109"/>
      <c r="IM2" s="109"/>
      <c r="IN2" s="109"/>
      <c r="IO2" s="109"/>
    </row>
    <row r="3" spans="1:249" s="54" customFormat="1" ht="105.75" customHeight="1" x14ac:dyDescent="0.35">
      <c r="A3" s="162"/>
      <c r="B3" s="163" t="s">
        <v>145</v>
      </c>
      <c r="C3" s="164" t="s">
        <v>146</v>
      </c>
      <c r="D3" s="165" t="s">
        <v>28</v>
      </c>
      <c r="E3" s="166" t="s">
        <v>29</v>
      </c>
      <c r="F3" s="166" t="s">
        <v>30</v>
      </c>
      <c r="G3" s="166" t="s">
        <v>31</v>
      </c>
      <c r="H3" s="166" t="s">
        <v>32</v>
      </c>
      <c r="I3" s="166" t="s">
        <v>33</v>
      </c>
      <c r="J3" s="166" t="s">
        <v>34</v>
      </c>
      <c r="K3" s="166" t="s">
        <v>35</v>
      </c>
      <c r="L3" s="166" t="s">
        <v>36</v>
      </c>
      <c r="M3" s="167" t="s">
        <v>37</v>
      </c>
      <c r="N3" s="164" t="s">
        <v>181</v>
      </c>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3"/>
      <c r="GC3" s="53"/>
      <c r="GD3" s="53"/>
      <c r="GE3" s="53"/>
      <c r="GF3" s="53"/>
      <c r="GG3" s="53"/>
      <c r="GH3" s="53"/>
      <c r="GI3" s="53"/>
      <c r="GJ3" s="53"/>
      <c r="GK3" s="53"/>
      <c r="GL3" s="53"/>
      <c r="GM3" s="53"/>
      <c r="GN3" s="53"/>
      <c r="GO3" s="53"/>
      <c r="GP3" s="53"/>
      <c r="GQ3" s="53"/>
      <c r="GR3" s="53"/>
      <c r="GS3" s="53"/>
      <c r="GT3" s="53"/>
      <c r="GU3" s="53"/>
      <c r="GV3" s="53"/>
      <c r="GW3" s="53"/>
      <c r="GX3" s="53"/>
      <c r="GY3" s="53"/>
      <c r="GZ3" s="53"/>
      <c r="HA3" s="53"/>
      <c r="HB3" s="53"/>
      <c r="HC3" s="53"/>
      <c r="HD3" s="53"/>
      <c r="HE3" s="53"/>
      <c r="HF3" s="53"/>
      <c r="HG3" s="53"/>
      <c r="HH3" s="53"/>
      <c r="HI3" s="53"/>
      <c r="HJ3" s="53"/>
      <c r="HK3" s="53"/>
      <c r="HL3" s="53"/>
      <c r="HM3" s="53"/>
      <c r="HN3" s="53"/>
      <c r="HO3" s="53"/>
      <c r="HP3" s="53"/>
      <c r="HQ3" s="53"/>
      <c r="HR3" s="53"/>
      <c r="HS3" s="53"/>
      <c r="HT3" s="53"/>
      <c r="HU3" s="53"/>
    </row>
    <row r="4" spans="1:249" x14ac:dyDescent="0.35">
      <c r="A4" s="95"/>
      <c r="B4" s="118" t="s">
        <v>10</v>
      </c>
      <c r="C4" s="168"/>
      <c r="D4" s="169"/>
      <c r="E4" s="169"/>
      <c r="F4" s="169"/>
      <c r="G4" s="169"/>
      <c r="H4" s="169"/>
      <c r="I4" s="169"/>
      <c r="J4" s="169"/>
      <c r="K4" s="170"/>
      <c r="L4" s="170"/>
      <c r="M4" s="171"/>
      <c r="N4" s="172"/>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c r="GZ4" s="36"/>
      <c r="HA4" s="36"/>
      <c r="HB4" s="36"/>
      <c r="HC4" s="36"/>
      <c r="HD4" s="36"/>
      <c r="HE4" s="36"/>
      <c r="HF4" s="36"/>
      <c r="HG4" s="36"/>
      <c r="HH4" s="36"/>
      <c r="HI4" s="36"/>
      <c r="HJ4" s="36"/>
      <c r="HK4" s="36"/>
      <c r="HL4" s="36"/>
      <c r="HM4" s="36"/>
      <c r="HN4" s="36"/>
      <c r="HO4" s="36"/>
      <c r="HP4" s="36"/>
      <c r="HQ4" s="36"/>
      <c r="HR4" s="36"/>
      <c r="HS4" s="36"/>
      <c r="HT4" s="36"/>
      <c r="HU4" s="36"/>
      <c r="HV4" s="36"/>
      <c r="HW4" s="36"/>
      <c r="HX4" s="36"/>
      <c r="HY4" s="36"/>
      <c r="HZ4" s="36"/>
      <c r="IA4" s="36"/>
      <c r="IB4" s="36"/>
      <c r="IC4" s="36"/>
      <c r="ID4" s="36"/>
      <c r="IE4" s="36"/>
      <c r="IF4" s="36"/>
      <c r="IG4" s="36"/>
      <c r="IH4" s="36"/>
      <c r="II4" s="36"/>
      <c r="IJ4" s="36"/>
      <c r="IK4" s="36"/>
      <c r="IL4" s="36"/>
      <c r="IM4" s="36"/>
      <c r="IN4" s="36"/>
      <c r="IO4" s="36"/>
    </row>
    <row r="5" spans="1:249" x14ac:dyDescent="0.35">
      <c r="A5" s="87" t="s">
        <v>83</v>
      </c>
      <c r="B5" s="34" t="s">
        <v>84</v>
      </c>
      <c r="C5" s="173">
        <f>SUM(D5:N5)</f>
        <v>13427.699000000001</v>
      </c>
      <c r="D5" s="245">
        <v>155.917</v>
      </c>
      <c r="E5" s="245">
        <v>72.248000000000005</v>
      </c>
      <c r="F5" s="245">
        <v>453.49099999999999</v>
      </c>
      <c r="G5" s="245">
        <v>20.46</v>
      </c>
      <c r="H5" s="245">
        <v>36.168999999999997</v>
      </c>
      <c r="I5" s="245">
        <v>11851.7</v>
      </c>
      <c r="J5" s="245">
        <v>170.072</v>
      </c>
      <c r="K5" s="245">
        <v>124.044</v>
      </c>
      <c r="L5" s="245">
        <v>514.80399999999997</v>
      </c>
      <c r="M5" s="245"/>
      <c r="N5" s="245">
        <v>28.794</v>
      </c>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row>
    <row r="6" spans="1:249" x14ac:dyDescent="0.35">
      <c r="A6" s="87" t="s">
        <v>85</v>
      </c>
      <c r="B6" s="34" t="s">
        <v>86</v>
      </c>
      <c r="C6" s="173">
        <f t="shared" ref="C6:C26" si="0">SUM(D6:N6)</f>
        <v>351.84400000000005</v>
      </c>
      <c r="D6" s="11">
        <v>54.863</v>
      </c>
      <c r="E6" s="11"/>
      <c r="F6" s="11">
        <v>57.52</v>
      </c>
      <c r="G6" s="11"/>
      <c r="H6" s="11"/>
      <c r="I6" s="11"/>
      <c r="J6" s="11"/>
      <c r="K6" s="11">
        <v>113.38500000000001</v>
      </c>
      <c r="L6" s="11">
        <v>126.07599999999999</v>
      </c>
      <c r="M6" s="11"/>
      <c r="N6" s="11"/>
      <c r="O6" s="35"/>
      <c r="P6" s="17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row>
    <row r="7" spans="1:249" x14ac:dyDescent="0.35">
      <c r="A7" s="87" t="s">
        <v>87</v>
      </c>
      <c r="B7" s="34" t="s">
        <v>88</v>
      </c>
      <c r="C7" s="173">
        <f t="shared" si="0"/>
        <v>18836.828000000001</v>
      </c>
      <c r="D7" s="245">
        <v>443.36500000000001</v>
      </c>
      <c r="E7" s="245">
        <v>131.10400000000001</v>
      </c>
      <c r="F7" s="245">
        <v>715.678</v>
      </c>
      <c r="G7" s="245">
        <v>130.756</v>
      </c>
      <c r="H7" s="245">
        <v>527.04300000000001</v>
      </c>
      <c r="I7" s="245">
        <v>12.846</v>
      </c>
      <c r="J7" s="245">
        <v>16296.1</v>
      </c>
      <c r="K7" s="245">
        <v>189.19499999999999</v>
      </c>
      <c r="L7" s="245">
        <v>390.74099999999999</v>
      </c>
      <c r="M7" s="245"/>
      <c r="N7" s="245"/>
      <c r="O7" s="35"/>
      <c r="P7" s="17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row>
    <row r="8" spans="1:249" x14ac:dyDescent="0.35">
      <c r="A8" s="87" t="s">
        <v>89</v>
      </c>
      <c r="B8" s="34" t="s">
        <v>90</v>
      </c>
      <c r="C8" s="173">
        <f t="shared" si="0"/>
        <v>4817.0199999999995</v>
      </c>
      <c r="D8" s="245">
        <v>161.36699999999999</v>
      </c>
      <c r="E8" s="245">
        <v>8.4949999999999992</v>
      </c>
      <c r="F8" s="245">
        <v>2808.11</v>
      </c>
      <c r="G8" s="245">
        <v>892.80899999999997</v>
      </c>
      <c r="H8" s="245">
        <v>165.82300000000001</v>
      </c>
      <c r="I8" s="245"/>
      <c r="J8" s="245">
        <v>156.44499999999999</v>
      </c>
      <c r="K8" s="245">
        <v>122.878</v>
      </c>
      <c r="L8" s="245">
        <v>501.09300000000002</v>
      </c>
      <c r="M8" s="245"/>
      <c r="N8" s="245"/>
      <c r="O8" s="35"/>
      <c r="P8" s="17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row>
    <row r="9" spans="1:249" ht="42" x14ac:dyDescent="0.35">
      <c r="A9" s="87" t="s">
        <v>91</v>
      </c>
      <c r="B9" s="92" t="s">
        <v>92</v>
      </c>
      <c r="C9" s="173">
        <f t="shared" si="0"/>
        <v>2512.0859999999998</v>
      </c>
      <c r="D9" s="245"/>
      <c r="E9" s="245">
        <v>375.65300000000002</v>
      </c>
      <c r="F9" s="245">
        <v>607.37300000000005</v>
      </c>
      <c r="G9" s="245">
        <v>108.473</v>
      </c>
      <c r="H9" s="245">
        <v>132.708</v>
      </c>
      <c r="I9" s="245"/>
      <c r="J9" s="245">
        <v>23.931999999999999</v>
      </c>
      <c r="K9" s="245">
        <v>336.25900000000001</v>
      </c>
      <c r="L9" s="245">
        <v>918.52099999999996</v>
      </c>
      <c r="M9" s="245"/>
      <c r="N9" s="245">
        <v>9.1669999999999998</v>
      </c>
      <c r="O9" s="35"/>
      <c r="P9" s="17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row>
    <row r="10" spans="1:249" x14ac:dyDescent="0.35">
      <c r="A10" s="87" t="s">
        <v>93</v>
      </c>
      <c r="B10" s="34" t="s">
        <v>94</v>
      </c>
      <c r="C10" s="173">
        <f t="shared" si="0"/>
        <v>6076.4959999999992</v>
      </c>
      <c r="D10" s="245">
        <v>1148.29</v>
      </c>
      <c r="E10" s="245">
        <v>214.17400000000001</v>
      </c>
      <c r="F10" s="245">
        <v>1444.32</v>
      </c>
      <c r="G10" s="245">
        <v>122.325</v>
      </c>
      <c r="H10" s="245">
        <v>65.179000000000002</v>
      </c>
      <c r="I10" s="245"/>
      <c r="J10" s="245">
        <v>2432.19</v>
      </c>
      <c r="K10" s="245">
        <v>48.719000000000001</v>
      </c>
      <c r="L10" s="245">
        <v>592.26300000000003</v>
      </c>
      <c r="M10" s="245"/>
      <c r="N10" s="245">
        <v>9.0359999999999996</v>
      </c>
      <c r="O10" s="35"/>
      <c r="P10" s="17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row>
    <row r="11" spans="1:249" x14ac:dyDescent="0.35">
      <c r="A11" s="87" t="s">
        <v>95</v>
      </c>
      <c r="B11" s="34" t="s">
        <v>96</v>
      </c>
      <c r="C11" s="173">
        <f t="shared" si="0"/>
        <v>20545.852999999999</v>
      </c>
      <c r="D11" s="245">
        <v>5247.57</v>
      </c>
      <c r="E11" s="245">
        <v>1101.99</v>
      </c>
      <c r="F11" s="245">
        <v>1670.17</v>
      </c>
      <c r="G11" s="245">
        <v>1009.28</v>
      </c>
      <c r="H11" s="245">
        <v>9827.2800000000007</v>
      </c>
      <c r="I11" s="245"/>
      <c r="J11" s="245">
        <v>764.476</v>
      </c>
      <c r="K11" s="245">
        <v>330.7</v>
      </c>
      <c r="L11" s="245">
        <v>583.57299999999998</v>
      </c>
      <c r="M11" s="245"/>
      <c r="N11" s="245">
        <v>10.814</v>
      </c>
      <c r="O11" s="35"/>
      <c r="P11" s="17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row>
    <row r="12" spans="1:249" x14ac:dyDescent="0.35">
      <c r="A12" s="87" t="s">
        <v>97</v>
      </c>
      <c r="B12" s="34" t="s">
        <v>98</v>
      </c>
      <c r="C12" s="173">
        <f t="shared" si="0"/>
        <v>17155.631000000001</v>
      </c>
      <c r="D12" s="245">
        <v>858.82600000000002</v>
      </c>
      <c r="E12" s="245">
        <v>347.39800000000002</v>
      </c>
      <c r="F12" s="245">
        <v>4465.53</v>
      </c>
      <c r="G12" s="245">
        <v>2534.5</v>
      </c>
      <c r="H12" s="245">
        <v>2213.81</v>
      </c>
      <c r="I12" s="245"/>
      <c r="J12" s="245">
        <v>840.60699999999997</v>
      </c>
      <c r="K12" s="245">
        <v>4092.94</v>
      </c>
      <c r="L12" s="245">
        <v>1764.93</v>
      </c>
      <c r="M12" s="245"/>
      <c r="N12" s="245">
        <v>37.090000000000003</v>
      </c>
      <c r="O12" s="35"/>
      <c r="P12" s="17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row>
    <row r="13" spans="1:249" x14ac:dyDescent="0.35">
      <c r="A13" s="87" t="s">
        <v>99</v>
      </c>
      <c r="B13" s="35" t="s">
        <v>100</v>
      </c>
      <c r="C13" s="173">
        <f t="shared" si="0"/>
        <v>12095.069</v>
      </c>
      <c r="D13" s="245">
        <v>2294.02</v>
      </c>
      <c r="E13" s="245">
        <v>420.22300000000001</v>
      </c>
      <c r="F13" s="245">
        <v>1646.43</v>
      </c>
      <c r="G13" s="245">
        <v>731.90200000000004</v>
      </c>
      <c r="H13" s="245">
        <v>4950.07</v>
      </c>
      <c r="I13" s="245">
        <v>54.249000000000002</v>
      </c>
      <c r="J13" s="245">
        <v>294.08699999999999</v>
      </c>
      <c r="K13" s="245">
        <v>462.06799999999998</v>
      </c>
      <c r="L13" s="245">
        <v>1242.02</v>
      </c>
      <c r="M13" s="245"/>
      <c r="N13" s="245"/>
      <c r="O13" s="35"/>
      <c r="P13" s="17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row>
    <row r="14" spans="1:249" x14ac:dyDescent="0.35">
      <c r="A14" s="87" t="s">
        <v>101</v>
      </c>
      <c r="B14" s="34" t="s">
        <v>102</v>
      </c>
      <c r="C14" s="173">
        <f t="shared" si="0"/>
        <v>3173.069</v>
      </c>
      <c r="D14" s="245">
        <v>276.43</v>
      </c>
      <c r="E14" s="245">
        <v>927.64800000000002</v>
      </c>
      <c r="F14" s="245">
        <v>1014.01</v>
      </c>
      <c r="G14" s="245">
        <v>345.11200000000002</v>
      </c>
      <c r="H14" s="245">
        <v>241.93600000000001</v>
      </c>
      <c r="I14" s="245"/>
      <c r="J14" s="245">
        <v>290.34800000000001</v>
      </c>
      <c r="K14" s="245"/>
      <c r="L14" s="245">
        <v>77.584999999999994</v>
      </c>
      <c r="M14" s="245"/>
      <c r="N14" s="245"/>
      <c r="O14" s="35"/>
      <c r="P14" s="17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row>
    <row r="15" spans="1:249" x14ac:dyDescent="0.35">
      <c r="A15" s="87" t="s">
        <v>103</v>
      </c>
      <c r="B15" s="34" t="s">
        <v>104</v>
      </c>
      <c r="C15" s="173">
        <f t="shared" si="0"/>
        <v>2502.5459999999998</v>
      </c>
      <c r="D15" s="245">
        <v>368.952</v>
      </c>
      <c r="E15" s="245">
        <v>263.02300000000002</v>
      </c>
      <c r="F15" s="245">
        <v>599.57799999999997</v>
      </c>
      <c r="G15" s="245">
        <v>867.76</v>
      </c>
      <c r="H15" s="245">
        <v>110.667</v>
      </c>
      <c r="I15" s="245"/>
      <c r="J15" s="245"/>
      <c r="K15" s="245">
        <v>6.9909999999999997</v>
      </c>
      <c r="L15" s="245">
        <v>285.57499999999999</v>
      </c>
      <c r="M15" s="245"/>
      <c r="N15" s="245"/>
      <c r="O15" s="35"/>
      <c r="P15" s="17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row>
    <row r="16" spans="1:249" x14ac:dyDescent="0.35">
      <c r="A16" s="87" t="s">
        <v>105</v>
      </c>
      <c r="B16" s="92" t="s">
        <v>106</v>
      </c>
      <c r="C16" s="173">
        <f t="shared" si="0"/>
        <v>54.863</v>
      </c>
      <c r="D16" s="245">
        <v>54.863</v>
      </c>
      <c r="E16" s="245"/>
      <c r="F16" s="245"/>
      <c r="G16" s="245"/>
      <c r="H16" s="245"/>
      <c r="I16" s="245"/>
      <c r="J16" s="245"/>
      <c r="K16" s="245"/>
      <c r="L16" s="245"/>
      <c r="M16" s="245"/>
      <c r="N16" s="245"/>
      <c r="O16" s="35"/>
      <c r="P16" s="17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row>
    <row r="17" spans="1:249" x14ac:dyDescent="0.35">
      <c r="A17" s="87" t="s">
        <v>107</v>
      </c>
      <c r="B17" s="93" t="s">
        <v>108</v>
      </c>
      <c r="C17" s="173">
        <f t="shared" si="0"/>
        <v>4395.6490000000003</v>
      </c>
      <c r="D17" s="245">
        <v>1009.35</v>
      </c>
      <c r="E17" s="245">
        <v>1709.42</v>
      </c>
      <c r="F17" s="245">
        <v>1203.92</v>
      </c>
      <c r="G17" s="245">
        <v>357.13400000000001</v>
      </c>
      <c r="H17" s="245">
        <v>103.07599999999999</v>
      </c>
      <c r="I17" s="245"/>
      <c r="J17" s="245">
        <v>12.749000000000001</v>
      </c>
      <c r="K17" s="245"/>
      <c r="L17" s="245"/>
      <c r="M17" s="245"/>
      <c r="N17" s="245"/>
      <c r="O17" s="35"/>
      <c r="P17" s="17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row>
    <row r="18" spans="1:249" x14ac:dyDescent="0.35">
      <c r="A18" s="87" t="s">
        <v>109</v>
      </c>
      <c r="B18" s="93" t="s">
        <v>110</v>
      </c>
      <c r="C18" s="173">
        <f t="shared" si="0"/>
        <v>2910.0320000000002</v>
      </c>
      <c r="D18" s="245">
        <v>560.45600000000002</v>
      </c>
      <c r="E18" s="245">
        <v>92.174999999999997</v>
      </c>
      <c r="F18" s="245">
        <v>448.24900000000002</v>
      </c>
      <c r="G18" s="245">
        <v>363.32</v>
      </c>
      <c r="H18" s="245">
        <v>747.64099999999996</v>
      </c>
      <c r="I18" s="245"/>
      <c r="J18" s="245">
        <v>49.302</v>
      </c>
      <c r="K18" s="245"/>
      <c r="L18" s="245">
        <v>648.88900000000001</v>
      </c>
      <c r="M18" s="245"/>
      <c r="N18" s="245"/>
      <c r="O18" s="35"/>
      <c r="P18" s="17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row>
    <row r="19" spans="1:249" x14ac:dyDescent="0.35">
      <c r="A19" s="87" t="s">
        <v>111</v>
      </c>
      <c r="B19" s="93" t="s">
        <v>112</v>
      </c>
      <c r="C19" s="173">
        <f t="shared" si="0"/>
        <v>29243.693000000007</v>
      </c>
      <c r="D19" s="245">
        <v>2771.08</v>
      </c>
      <c r="E19" s="245">
        <v>1947.61</v>
      </c>
      <c r="F19" s="245">
        <v>10034.6</v>
      </c>
      <c r="G19" s="245">
        <v>4611.76</v>
      </c>
      <c r="H19" s="245">
        <v>3083.11</v>
      </c>
      <c r="I19" s="245"/>
      <c r="J19" s="245">
        <v>240.12799999999999</v>
      </c>
      <c r="K19" s="245">
        <v>303.37700000000001</v>
      </c>
      <c r="L19" s="245">
        <v>3556.54</v>
      </c>
      <c r="M19" s="245">
        <v>2686.75</v>
      </c>
      <c r="N19" s="245">
        <v>8.7379999999999995</v>
      </c>
      <c r="O19" s="35"/>
      <c r="P19" s="17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row>
    <row r="20" spans="1:249" x14ac:dyDescent="0.35">
      <c r="A20" s="87" t="s">
        <v>113</v>
      </c>
      <c r="B20" s="35" t="s">
        <v>114</v>
      </c>
      <c r="C20" s="173">
        <f t="shared" si="0"/>
        <v>22674.317000000003</v>
      </c>
      <c r="D20" s="245">
        <v>682.88400000000001</v>
      </c>
      <c r="E20" s="245">
        <v>15993.1</v>
      </c>
      <c r="F20" s="245">
        <v>1523.97</v>
      </c>
      <c r="G20" s="245">
        <v>1541.69</v>
      </c>
      <c r="H20" s="245">
        <v>897.36</v>
      </c>
      <c r="I20" s="245"/>
      <c r="J20" s="245">
        <v>206.20500000000001</v>
      </c>
      <c r="K20" s="245">
        <v>9.4969999999999999</v>
      </c>
      <c r="L20" s="245">
        <v>1807.4</v>
      </c>
      <c r="M20" s="245"/>
      <c r="N20" s="245">
        <v>12.211</v>
      </c>
      <c r="O20" s="35"/>
      <c r="P20" s="17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row>
    <row r="21" spans="1:249" x14ac:dyDescent="0.35">
      <c r="A21" s="87" t="s">
        <v>115</v>
      </c>
      <c r="B21" s="93" t="s">
        <v>116</v>
      </c>
      <c r="C21" s="173">
        <f t="shared" si="0"/>
        <v>11276.886</v>
      </c>
      <c r="D21" s="245">
        <v>413.28100000000001</v>
      </c>
      <c r="E21" s="245">
        <v>3178.39</v>
      </c>
      <c r="F21" s="245">
        <v>2521.59</v>
      </c>
      <c r="G21" s="245">
        <v>1738.86</v>
      </c>
      <c r="H21" s="245">
        <v>1274.3399999999999</v>
      </c>
      <c r="I21" s="245"/>
      <c r="J21" s="245">
        <v>87.727000000000004</v>
      </c>
      <c r="K21" s="245">
        <v>723.42</v>
      </c>
      <c r="L21" s="245">
        <v>1246.68</v>
      </c>
      <c r="M21" s="245">
        <v>79.942999999999998</v>
      </c>
      <c r="N21" s="245">
        <v>12.654999999999999</v>
      </c>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row>
    <row r="22" spans="1:249" x14ac:dyDescent="0.35">
      <c r="A22" s="87" t="s">
        <v>117</v>
      </c>
      <c r="B22" s="93" t="s">
        <v>118</v>
      </c>
      <c r="C22" s="173">
        <f t="shared" si="0"/>
        <v>2086.9290000000001</v>
      </c>
      <c r="D22" s="245">
        <v>156.86600000000001</v>
      </c>
      <c r="E22" s="245">
        <v>461.20400000000001</v>
      </c>
      <c r="F22" s="245">
        <v>1269.6400000000001</v>
      </c>
      <c r="G22" s="245">
        <v>83.506</v>
      </c>
      <c r="H22" s="245">
        <v>43.77</v>
      </c>
      <c r="I22" s="245"/>
      <c r="J22" s="245">
        <v>41.253</v>
      </c>
      <c r="K22" s="245">
        <v>9.0009999999999994</v>
      </c>
      <c r="L22" s="245">
        <v>2.9510000000000001</v>
      </c>
      <c r="M22" s="245"/>
      <c r="N22" s="245">
        <v>18.738</v>
      </c>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row>
    <row r="23" spans="1:249" x14ac:dyDescent="0.35">
      <c r="A23" s="87" t="s">
        <v>119</v>
      </c>
      <c r="B23" s="93" t="s">
        <v>120</v>
      </c>
      <c r="C23" s="173">
        <f t="shared" si="0"/>
        <v>2617.915</v>
      </c>
      <c r="D23" s="245">
        <v>118.247</v>
      </c>
      <c r="E23" s="245">
        <v>637.49800000000005</v>
      </c>
      <c r="F23" s="245">
        <v>79.022999999999996</v>
      </c>
      <c r="G23" s="245">
        <v>42.183999999999997</v>
      </c>
      <c r="H23" s="245">
        <v>160.054</v>
      </c>
      <c r="I23" s="245"/>
      <c r="J23" s="245">
        <v>483.27499999999998</v>
      </c>
      <c r="K23" s="245">
        <v>64.614000000000004</v>
      </c>
      <c r="L23" s="245">
        <v>1033.02</v>
      </c>
      <c r="M23" s="245"/>
      <c r="N23" s="24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row>
    <row r="24" spans="1:249" ht="56" x14ac:dyDescent="0.35">
      <c r="A24" s="87" t="s">
        <v>121</v>
      </c>
      <c r="B24" s="94" t="s">
        <v>122</v>
      </c>
      <c r="C24" s="173">
        <f t="shared" si="0"/>
        <v>3817.5249999999996</v>
      </c>
      <c r="D24" s="245"/>
      <c r="E24" s="245"/>
      <c r="F24" s="245"/>
      <c r="G24" s="245"/>
      <c r="H24" s="245">
        <v>781.58299999999997</v>
      </c>
      <c r="I24" s="245"/>
      <c r="J24" s="245"/>
      <c r="K24" s="245">
        <v>58.222000000000001</v>
      </c>
      <c r="L24" s="245">
        <v>2977.72</v>
      </c>
      <c r="M24" s="245"/>
      <c r="N24" s="24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row>
    <row r="25" spans="1:249" x14ac:dyDescent="0.35">
      <c r="A25" s="87" t="s">
        <v>123</v>
      </c>
      <c r="B25" s="93" t="s">
        <v>124</v>
      </c>
      <c r="C25" s="173">
        <f t="shared" si="0"/>
        <v>54.985999999999997</v>
      </c>
      <c r="D25" s="245"/>
      <c r="E25" s="245">
        <v>47.476999999999997</v>
      </c>
      <c r="F25" s="245"/>
      <c r="G25" s="245"/>
      <c r="H25" s="245"/>
      <c r="I25" s="245"/>
      <c r="J25" s="245"/>
      <c r="K25" s="245"/>
      <c r="L25" s="245"/>
      <c r="M25" s="245"/>
      <c r="N25" s="245">
        <v>7.5090000000000003</v>
      </c>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row>
    <row r="26" spans="1:249" ht="14.5" x14ac:dyDescent="0.35">
      <c r="A26" s="87"/>
      <c r="B26" t="s">
        <v>181</v>
      </c>
      <c r="C26" s="173">
        <f t="shared" si="0"/>
        <v>516.73599999999999</v>
      </c>
      <c r="D26" s="245">
        <v>62.948</v>
      </c>
      <c r="E26" s="245">
        <v>61.454000000000001</v>
      </c>
      <c r="F26" s="245">
        <v>37.793999999999997</v>
      </c>
      <c r="G26" s="245"/>
      <c r="H26" s="245">
        <v>48.353000000000002</v>
      </c>
      <c r="I26" s="245"/>
      <c r="J26" s="245"/>
      <c r="K26" s="245"/>
      <c r="L26" s="245">
        <v>72.248000000000005</v>
      </c>
      <c r="M26" s="245"/>
      <c r="N26" s="245">
        <v>233.93899999999999</v>
      </c>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row>
    <row r="27" spans="1:249" x14ac:dyDescent="0.35">
      <c r="A27" s="95"/>
      <c r="B27" s="35"/>
      <c r="C27" s="173"/>
      <c r="D27" s="173"/>
      <c r="E27" s="173"/>
      <c r="F27" s="173"/>
      <c r="G27" s="173"/>
      <c r="H27" s="173"/>
      <c r="I27" s="173"/>
      <c r="J27" s="173"/>
      <c r="K27" s="173"/>
      <c r="L27" s="173"/>
      <c r="M27" s="171"/>
      <c r="N27" s="171"/>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row>
    <row r="28" spans="1:249" x14ac:dyDescent="0.35">
      <c r="A28" s="177"/>
      <c r="B28" s="36" t="s">
        <v>39</v>
      </c>
      <c r="C28" s="170">
        <f>SUM(C5:C26)</f>
        <v>181143.67200000005</v>
      </c>
      <c r="D28" s="170">
        <f>SUM(D5:D26)</f>
        <v>16839.575000000001</v>
      </c>
      <c r="E28" s="170">
        <f t="shared" ref="E28:N28" si="1">SUM(E5:E26)</f>
        <v>27990.284</v>
      </c>
      <c r="F28" s="170">
        <f t="shared" si="1"/>
        <v>32600.996000000003</v>
      </c>
      <c r="G28" s="170">
        <f t="shared" si="1"/>
        <v>15501.831</v>
      </c>
      <c r="H28" s="170">
        <f t="shared" si="1"/>
        <v>25409.972000000005</v>
      </c>
      <c r="I28" s="170">
        <f t="shared" si="1"/>
        <v>11918.795</v>
      </c>
      <c r="J28" s="170">
        <f t="shared" si="1"/>
        <v>22388.896000000001</v>
      </c>
      <c r="K28" s="170">
        <f t="shared" si="1"/>
        <v>6995.31</v>
      </c>
      <c r="L28" s="170">
        <f t="shared" si="1"/>
        <v>18342.629000000001</v>
      </c>
      <c r="M28" s="170">
        <f t="shared" si="1"/>
        <v>2766.6930000000002</v>
      </c>
      <c r="N28" s="170">
        <f t="shared" si="1"/>
        <v>388.69100000000003</v>
      </c>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row>
    <row r="29" spans="1:249" x14ac:dyDescent="0.35">
      <c r="A29" s="178"/>
      <c r="B29" s="111"/>
      <c r="C29" s="179"/>
      <c r="D29" s="179"/>
      <c r="E29" s="179"/>
      <c r="F29" s="179"/>
      <c r="G29" s="179"/>
      <c r="H29" s="179"/>
      <c r="I29" s="179"/>
      <c r="J29" s="179"/>
      <c r="K29" s="179"/>
      <c r="L29" s="179"/>
      <c r="M29" s="180"/>
      <c r="N29" s="181"/>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row>
    <row r="30" spans="1:249" ht="20.25" customHeight="1" x14ac:dyDescent="0.35">
      <c r="A30" s="95"/>
      <c r="B30" s="182" t="s">
        <v>22</v>
      </c>
      <c r="C30" s="183"/>
      <c r="D30" s="184"/>
      <c r="E30" s="184"/>
      <c r="F30" s="184"/>
      <c r="G30" s="184"/>
      <c r="H30" s="184"/>
      <c r="I30" s="184"/>
      <c r="J30" s="184"/>
      <c r="K30" s="185"/>
      <c r="L30" s="185"/>
      <c r="M30" s="186"/>
      <c r="N30" s="187"/>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row>
    <row r="31" spans="1:249" x14ac:dyDescent="0.35">
      <c r="A31" s="87" t="s">
        <v>83</v>
      </c>
      <c r="B31" s="34" t="s">
        <v>84</v>
      </c>
      <c r="C31" s="173">
        <f>SUM(D31:N31)</f>
        <v>12171.383</v>
      </c>
      <c r="D31" s="245">
        <v>155.917</v>
      </c>
      <c r="E31" s="245"/>
      <c r="F31" s="245">
        <v>453.49099999999999</v>
      </c>
      <c r="G31" s="245">
        <v>12.805999999999999</v>
      </c>
      <c r="H31" s="245">
        <v>36.168999999999997</v>
      </c>
      <c r="I31" s="245">
        <v>10725.9</v>
      </c>
      <c r="J31" s="245">
        <v>162.554</v>
      </c>
      <c r="K31" s="245">
        <v>124.044</v>
      </c>
      <c r="L31" s="245">
        <v>471.70800000000003</v>
      </c>
      <c r="M31" s="245"/>
      <c r="N31" s="245">
        <v>28.794</v>
      </c>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36"/>
      <c r="GB31" s="36"/>
      <c r="GC31" s="36"/>
      <c r="GD31" s="36"/>
      <c r="GE31" s="36"/>
      <c r="GF31" s="36"/>
      <c r="GG31" s="36"/>
      <c r="GH31" s="36"/>
      <c r="GI31" s="36"/>
      <c r="GJ31" s="36"/>
      <c r="GK31" s="36"/>
      <c r="GL31" s="36"/>
      <c r="GM31" s="36"/>
      <c r="GN31" s="36"/>
      <c r="GO31" s="36"/>
      <c r="GP31" s="36"/>
      <c r="GQ31" s="36"/>
      <c r="GR31" s="36"/>
      <c r="GS31" s="36"/>
      <c r="GT31" s="36"/>
      <c r="GU31" s="36"/>
      <c r="GV31" s="36"/>
      <c r="GW31" s="36"/>
      <c r="GX31" s="36"/>
      <c r="GY31" s="36"/>
      <c r="GZ31" s="36"/>
      <c r="HA31" s="36"/>
      <c r="HB31" s="36"/>
      <c r="HC31" s="36"/>
      <c r="HD31" s="36"/>
      <c r="HE31" s="36"/>
      <c r="HF31" s="36"/>
      <c r="HG31" s="36"/>
      <c r="HH31" s="36"/>
      <c r="HI31" s="36"/>
      <c r="HJ31" s="36"/>
      <c r="HK31" s="36"/>
      <c r="HL31" s="36"/>
      <c r="HM31" s="36"/>
      <c r="HN31" s="36"/>
      <c r="HO31" s="36"/>
      <c r="HP31" s="36"/>
      <c r="HQ31" s="36"/>
      <c r="HR31" s="36"/>
      <c r="HS31" s="36"/>
      <c r="HT31" s="36"/>
      <c r="HU31" s="36"/>
      <c r="HV31" s="36"/>
      <c r="HW31" s="36"/>
      <c r="HX31" s="36"/>
      <c r="HY31" s="36"/>
      <c r="HZ31" s="36"/>
      <c r="IA31" s="36"/>
      <c r="IB31" s="36"/>
      <c r="IC31" s="36"/>
      <c r="ID31" s="36"/>
      <c r="IE31" s="36"/>
      <c r="IF31" s="36"/>
      <c r="IG31" s="36"/>
      <c r="IH31" s="36"/>
      <c r="II31" s="36"/>
      <c r="IJ31" s="36"/>
      <c r="IK31" s="36"/>
      <c r="IL31" s="36"/>
      <c r="IM31" s="36"/>
      <c r="IN31" s="36"/>
      <c r="IO31" s="36"/>
    </row>
    <row r="32" spans="1:249" x14ac:dyDescent="0.35">
      <c r="A32" s="87" t="s">
        <v>85</v>
      </c>
      <c r="B32" s="34" t="s">
        <v>86</v>
      </c>
      <c r="C32" s="173">
        <f t="shared" ref="C32:C52" si="2">SUM(D32:N32)</f>
        <v>351.84400000000005</v>
      </c>
      <c r="D32" s="11">
        <v>54.863</v>
      </c>
      <c r="E32" s="11"/>
      <c r="F32" s="11">
        <v>57.52</v>
      </c>
      <c r="G32" s="11"/>
      <c r="H32" s="11"/>
      <c r="I32" s="11"/>
      <c r="J32" s="11"/>
      <c r="K32" s="11">
        <v>113.38500000000001</v>
      </c>
      <c r="L32" s="11">
        <v>126.07599999999999</v>
      </c>
      <c r="M32" s="11"/>
      <c r="N32" s="11"/>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row>
    <row r="33" spans="1:249" x14ac:dyDescent="0.35">
      <c r="A33" s="87" t="s">
        <v>87</v>
      </c>
      <c r="B33" s="34" t="s">
        <v>88</v>
      </c>
      <c r="C33" s="173">
        <f t="shared" si="2"/>
        <v>5409.6580000000004</v>
      </c>
      <c r="D33" s="245">
        <v>415.61</v>
      </c>
      <c r="E33" s="245">
        <v>70.05</v>
      </c>
      <c r="F33" s="245">
        <v>587.51400000000001</v>
      </c>
      <c r="G33" s="245">
        <v>77.418000000000006</v>
      </c>
      <c r="H33" s="245">
        <v>358.79300000000001</v>
      </c>
      <c r="I33" s="245">
        <v>12.846</v>
      </c>
      <c r="J33" s="245">
        <v>3463.97</v>
      </c>
      <c r="K33" s="245">
        <v>182.636</v>
      </c>
      <c r="L33" s="245">
        <v>240.821</v>
      </c>
      <c r="M33" s="245"/>
      <c r="N33" s="24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row>
    <row r="34" spans="1:249" x14ac:dyDescent="0.35">
      <c r="A34" s="87" t="s">
        <v>89</v>
      </c>
      <c r="B34" s="34" t="s">
        <v>90</v>
      </c>
      <c r="C34" s="173">
        <f t="shared" si="2"/>
        <v>3871.3800000000006</v>
      </c>
      <c r="D34" s="245">
        <v>161.36699999999999</v>
      </c>
      <c r="E34" s="245">
        <v>8.4949999999999992</v>
      </c>
      <c r="F34" s="245">
        <v>2507.0300000000002</v>
      </c>
      <c r="G34" s="245">
        <v>447.346</v>
      </c>
      <c r="H34" s="245">
        <v>146.809</v>
      </c>
      <c r="I34" s="245"/>
      <c r="J34" s="245">
        <v>77.421999999999997</v>
      </c>
      <c r="K34" s="245">
        <v>122.878</v>
      </c>
      <c r="L34" s="245">
        <v>400.03300000000002</v>
      </c>
      <c r="M34" s="245"/>
      <c r="N34" s="24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row>
    <row r="35" spans="1:249" ht="42" x14ac:dyDescent="0.35">
      <c r="A35" s="87" t="s">
        <v>91</v>
      </c>
      <c r="B35" s="92" t="s">
        <v>92</v>
      </c>
      <c r="C35" s="173">
        <f t="shared" si="2"/>
        <v>2155.319</v>
      </c>
      <c r="D35" s="245"/>
      <c r="E35" s="245">
        <v>252.21199999999999</v>
      </c>
      <c r="F35" s="245">
        <v>521.65</v>
      </c>
      <c r="G35" s="245">
        <v>43.872999999999998</v>
      </c>
      <c r="H35" s="245">
        <v>132.708</v>
      </c>
      <c r="I35" s="245"/>
      <c r="J35" s="245">
        <v>23.931999999999999</v>
      </c>
      <c r="K35" s="245">
        <v>336.25900000000001</v>
      </c>
      <c r="L35" s="245">
        <v>835.51800000000003</v>
      </c>
      <c r="M35" s="245"/>
      <c r="N35" s="245">
        <v>9.1669999999999998</v>
      </c>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row>
    <row r="36" spans="1:249" x14ac:dyDescent="0.35">
      <c r="A36" s="87" t="s">
        <v>93</v>
      </c>
      <c r="B36" s="34" t="s">
        <v>94</v>
      </c>
      <c r="C36" s="173">
        <f t="shared" si="2"/>
        <v>5839.2860000000001</v>
      </c>
      <c r="D36" s="245">
        <v>1100.94</v>
      </c>
      <c r="E36" s="245">
        <v>152.72</v>
      </c>
      <c r="F36" s="245">
        <v>1384.48</v>
      </c>
      <c r="G36" s="245">
        <v>59.899000000000001</v>
      </c>
      <c r="H36" s="245">
        <v>65.179000000000002</v>
      </c>
      <c r="I36" s="245"/>
      <c r="J36" s="245">
        <v>2426.0500000000002</v>
      </c>
      <c r="K36" s="245">
        <v>48.719000000000001</v>
      </c>
      <c r="L36" s="245">
        <v>592.26300000000003</v>
      </c>
      <c r="M36" s="245"/>
      <c r="N36" s="245">
        <v>9.0359999999999996</v>
      </c>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row>
    <row r="37" spans="1:249" x14ac:dyDescent="0.35">
      <c r="A37" s="87" t="s">
        <v>95</v>
      </c>
      <c r="B37" s="34" t="s">
        <v>96</v>
      </c>
      <c r="C37" s="173">
        <f t="shared" si="2"/>
        <v>12279.925000000003</v>
      </c>
      <c r="D37" s="245">
        <v>4533.0600000000004</v>
      </c>
      <c r="E37" s="245">
        <v>358.93</v>
      </c>
      <c r="F37" s="245">
        <v>1017.14</v>
      </c>
      <c r="G37" s="245">
        <v>626.19200000000001</v>
      </c>
      <c r="H37" s="245">
        <v>4084.12</v>
      </c>
      <c r="I37" s="245"/>
      <c r="J37" s="245">
        <v>764.476</v>
      </c>
      <c r="K37" s="245">
        <v>330.7</v>
      </c>
      <c r="L37" s="245">
        <v>554.49300000000005</v>
      </c>
      <c r="M37" s="245"/>
      <c r="N37" s="245">
        <v>10.814</v>
      </c>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row>
    <row r="38" spans="1:249" x14ac:dyDescent="0.35">
      <c r="A38" s="87" t="s">
        <v>97</v>
      </c>
      <c r="B38" s="34" t="s">
        <v>98</v>
      </c>
      <c r="C38" s="173">
        <f t="shared" si="2"/>
        <v>14809.346000000001</v>
      </c>
      <c r="D38" s="245">
        <v>604.971</v>
      </c>
      <c r="E38" s="245">
        <v>347.39800000000002</v>
      </c>
      <c r="F38" s="245">
        <v>4041.02</v>
      </c>
      <c r="G38" s="245">
        <v>1399.53</v>
      </c>
      <c r="H38" s="245">
        <v>1957.45</v>
      </c>
      <c r="I38" s="245"/>
      <c r="J38" s="245">
        <v>840.60699999999997</v>
      </c>
      <c r="K38" s="245">
        <v>4056.68</v>
      </c>
      <c r="L38" s="245">
        <v>1524.6</v>
      </c>
      <c r="M38" s="245"/>
      <c r="N38" s="245">
        <v>37.090000000000003</v>
      </c>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row>
    <row r="39" spans="1:249" x14ac:dyDescent="0.35">
      <c r="A39" s="87" t="s">
        <v>99</v>
      </c>
      <c r="B39" s="35" t="s">
        <v>100</v>
      </c>
      <c r="C39" s="173">
        <f t="shared" si="2"/>
        <v>8871.9110000000001</v>
      </c>
      <c r="D39" s="245">
        <v>2140</v>
      </c>
      <c r="E39" s="245">
        <v>327.24599999999998</v>
      </c>
      <c r="F39" s="245">
        <v>1375.81</v>
      </c>
      <c r="G39" s="245">
        <v>492.13400000000001</v>
      </c>
      <c r="H39" s="245">
        <v>3262.58</v>
      </c>
      <c r="I39" s="245">
        <v>44.273000000000003</v>
      </c>
      <c r="J39" s="245">
        <v>91.391000000000005</v>
      </c>
      <c r="K39" s="245">
        <v>416.22699999999998</v>
      </c>
      <c r="L39" s="245">
        <v>722.25</v>
      </c>
      <c r="M39" s="245"/>
      <c r="N39" s="24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c r="IB39" s="35"/>
      <c r="IC39" s="35"/>
      <c r="ID39" s="35"/>
      <c r="IE39" s="35"/>
      <c r="IF39" s="35"/>
      <c r="IG39" s="35"/>
      <c r="IH39" s="35"/>
      <c r="II39" s="35"/>
      <c r="IJ39" s="35"/>
      <c r="IK39" s="35"/>
      <c r="IL39" s="35"/>
      <c r="IM39" s="35"/>
      <c r="IN39" s="35"/>
      <c r="IO39" s="35"/>
    </row>
    <row r="40" spans="1:249" x14ac:dyDescent="0.35">
      <c r="A40" s="87" t="s">
        <v>101</v>
      </c>
      <c r="B40" s="34" t="s">
        <v>102</v>
      </c>
      <c r="C40" s="173">
        <f t="shared" si="2"/>
        <v>2461.3420000000001</v>
      </c>
      <c r="D40" s="245">
        <v>276.43</v>
      </c>
      <c r="E40" s="245">
        <v>698.005</v>
      </c>
      <c r="F40" s="245">
        <v>769.26599999999996</v>
      </c>
      <c r="G40" s="245">
        <v>180.947</v>
      </c>
      <c r="H40" s="245">
        <v>176.99100000000001</v>
      </c>
      <c r="I40" s="245"/>
      <c r="J40" s="245">
        <v>290.34800000000001</v>
      </c>
      <c r="K40" s="245"/>
      <c r="L40" s="245">
        <v>69.355000000000004</v>
      </c>
      <c r="M40" s="245"/>
      <c r="N40" s="24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row>
    <row r="41" spans="1:249" x14ac:dyDescent="0.35">
      <c r="A41" s="87" t="s">
        <v>103</v>
      </c>
      <c r="B41" s="34" t="s">
        <v>104</v>
      </c>
      <c r="C41" s="173">
        <f t="shared" si="2"/>
        <v>1582.3739999999998</v>
      </c>
      <c r="D41" s="245">
        <v>233.71700000000001</v>
      </c>
      <c r="E41" s="245">
        <v>225.43199999999999</v>
      </c>
      <c r="F41" s="245">
        <v>412.48399999999998</v>
      </c>
      <c r="G41" s="245">
        <v>535.51599999999996</v>
      </c>
      <c r="H41" s="245">
        <v>110.667</v>
      </c>
      <c r="I41" s="245"/>
      <c r="J41" s="245"/>
      <c r="K41" s="245">
        <v>6.9909999999999997</v>
      </c>
      <c r="L41" s="245">
        <v>57.567</v>
      </c>
      <c r="M41" s="245"/>
      <c r="N41" s="24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row>
    <row r="42" spans="1:249" x14ac:dyDescent="0.35">
      <c r="A42" s="87" t="s">
        <v>105</v>
      </c>
      <c r="B42" s="92" t="s">
        <v>106</v>
      </c>
      <c r="C42" s="173">
        <f t="shared" si="2"/>
        <v>54.863</v>
      </c>
      <c r="D42" s="245">
        <v>54.863</v>
      </c>
      <c r="E42" s="245"/>
      <c r="F42" s="245"/>
      <c r="G42" s="245"/>
      <c r="H42" s="245"/>
      <c r="I42" s="245"/>
      <c r="J42" s="245"/>
      <c r="K42" s="245"/>
      <c r="L42" s="245"/>
      <c r="M42" s="245"/>
      <c r="N42" s="24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row>
    <row r="43" spans="1:249" x14ac:dyDescent="0.35">
      <c r="A43" s="87" t="s">
        <v>107</v>
      </c>
      <c r="B43" s="93" t="s">
        <v>108</v>
      </c>
      <c r="C43" s="173">
        <f t="shared" si="2"/>
        <v>2985.4939999999992</v>
      </c>
      <c r="D43" s="245">
        <v>707.98400000000004</v>
      </c>
      <c r="E43" s="245">
        <v>1329.56</v>
      </c>
      <c r="F43" s="245">
        <v>808.85199999999998</v>
      </c>
      <c r="G43" s="245">
        <v>117.32299999999999</v>
      </c>
      <c r="H43" s="245">
        <v>9.0259999999999998</v>
      </c>
      <c r="I43" s="245"/>
      <c r="J43" s="245">
        <v>12.749000000000001</v>
      </c>
      <c r="K43" s="245"/>
      <c r="L43" s="245"/>
      <c r="M43" s="245"/>
      <c r="N43" s="24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row>
    <row r="44" spans="1:249" x14ac:dyDescent="0.35">
      <c r="A44" s="87" t="s">
        <v>109</v>
      </c>
      <c r="B44" s="93" t="s">
        <v>110</v>
      </c>
      <c r="C44" s="173">
        <f t="shared" si="2"/>
        <v>1663.913</v>
      </c>
      <c r="D44" s="245">
        <v>391.435</v>
      </c>
      <c r="E44" s="245">
        <v>92.174999999999997</v>
      </c>
      <c r="F44" s="245">
        <v>305.98500000000001</v>
      </c>
      <c r="G44" s="245">
        <v>221.45599999999999</v>
      </c>
      <c r="H44" s="245">
        <v>432.351</v>
      </c>
      <c r="I44" s="245"/>
      <c r="J44" s="245">
        <v>49.302</v>
      </c>
      <c r="K44" s="245"/>
      <c r="L44" s="245">
        <v>171.209</v>
      </c>
      <c r="M44" s="245"/>
      <c r="N44" s="24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row>
    <row r="45" spans="1:249" x14ac:dyDescent="0.35">
      <c r="A45" s="87" t="s">
        <v>111</v>
      </c>
      <c r="B45" s="93" t="s">
        <v>112</v>
      </c>
      <c r="C45" s="173">
        <f t="shared" si="2"/>
        <v>19148.833000000002</v>
      </c>
      <c r="D45" s="245">
        <v>2126.63</v>
      </c>
      <c r="E45" s="245">
        <v>1155.3900000000001</v>
      </c>
      <c r="F45" s="245">
        <v>6414.99</v>
      </c>
      <c r="G45" s="245">
        <v>1926.3</v>
      </c>
      <c r="H45" s="245">
        <v>2723.85</v>
      </c>
      <c r="I45" s="245"/>
      <c r="J45" s="245">
        <v>240.12799999999999</v>
      </c>
      <c r="K45" s="245">
        <v>303.37700000000001</v>
      </c>
      <c r="L45" s="245">
        <v>1629.41</v>
      </c>
      <c r="M45" s="245">
        <v>2620.02</v>
      </c>
      <c r="N45" s="245">
        <v>8.7379999999999995</v>
      </c>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row>
    <row r="46" spans="1:249" x14ac:dyDescent="0.35">
      <c r="A46" s="87" t="s">
        <v>113</v>
      </c>
      <c r="B46" s="35" t="s">
        <v>114</v>
      </c>
      <c r="C46" s="173">
        <f t="shared" si="2"/>
        <v>5763.929000000001</v>
      </c>
      <c r="D46" s="245">
        <v>298.952</v>
      </c>
      <c r="E46" s="245">
        <v>3449.4</v>
      </c>
      <c r="F46" s="245">
        <v>754.62800000000004</v>
      </c>
      <c r="G46" s="245">
        <v>391.71100000000001</v>
      </c>
      <c r="H46" s="245">
        <v>560.08699999999999</v>
      </c>
      <c r="I46" s="245"/>
      <c r="J46" s="245">
        <v>55.036000000000001</v>
      </c>
      <c r="K46" s="245">
        <v>9.4969999999999999</v>
      </c>
      <c r="L46" s="245">
        <v>232.40700000000001</v>
      </c>
      <c r="M46" s="245"/>
      <c r="N46" s="245">
        <v>12.211</v>
      </c>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row>
    <row r="47" spans="1:249" x14ac:dyDescent="0.35">
      <c r="A47" s="87" t="s">
        <v>115</v>
      </c>
      <c r="B47" s="93" t="s">
        <v>116</v>
      </c>
      <c r="C47" s="173">
        <f t="shared" si="2"/>
        <v>3456.1050000000005</v>
      </c>
      <c r="D47" s="245">
        <v>111.021</v>
      </c>
      <c r="E47" s="245">
        <v>496.58</v>
      </c>
      <c r="F47" s="245">
        <v>761.14700000000005</v>
      </c>
      <c r="G47" s="245">
        <v>497.67599999999999</v>
      </c>
      <c r="H47" s="245">
        <v>585.54300000000001</v>
      </c>
      <c r="I47" s="245"/>
      <c r="J47" s="245">
        <v>87.727000000000004</v>
      </c>
      <c r="K47" s="245">
        <v>583.97400000000005</v>
      </c>
      <c r="L47" s="245">
        <v>239.839</v>
      </c>
      <c r="M47" s="245">
        <v>79.942999999999998</v>
      </c>
      <c r="N47" s="245">
        <v>12.654999999999999</v>
      </c>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row>
    <row r="48" spans="1:249" x14ac:dyDescent="0.35">
      <c r="A48" s="87" t="s">
        <v>117</v>
      </c>
      <c r="B48" s="93" t="s">
        <v>118</v>
      </c>
      <c r="C48" s="173">
        <f t="shared" si="2"/>
        <v>1541.1119999999999</v>
      </c>
      <c r="D48" s="245">
        <v>72.266999999999996</v>
      </c>
      <c r="E48" s="245">
        <v>235.363</v>
      </c>
      <c r="F48" s="245">
        <v>1120.72</v>
      </c>
      <c r="G48" s="245"/>
      <c r="H48" s="245">
        <v>43.77</v>
      </c>
      <c r="I48" s="245"/>
      <c r="J48" s="245">
        <v>41.253</v>
      </c>
      <c r="K48" s="245">
        <v>9.0009999999999994</v>
      </c>
      <c r="L48" s="245"/>
      <c r="M48" s="245"/>
      <c r="N48" s="245">
        <v>18.738</v>
      </c>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row>
    <row r="49" spans="1:249" x14ac:dyDescent="0.35">
      <c r="A49" s="87" t="s">
        <v>119</v>
      </c>
      <c r="B49" s="93" t="s">
        <v>120</v>
      </c>
      <c r="C49" s="173">
        <f t="shared" si="2"/>
        <v>1935.7599999999998</v>
      </c>
      <c r="D49" s="245">
        <v>118.247</v>
      </c>
      <c r="E49" s="245">
        <v>531.46799999999996</v>
      </c>
      <c r="F49" s="245">
        <v>79.022999999999996</v>
      </c>
      <c r="G49" s="245">
        <v>5.0640000000000001</v>
      </c>
      <c r="H49" s="245">
        <v>65.77</v>
      </c>
      <c r="I49" s="245"/>
      <c r="J49" s="245">
        <v>483.27499999999998</v>
      </c>
      <c r="K49" s="245"/>
      <c r="L49" s="245">
        <v>652.91300000000001</v>
      </c>
      <c r="M49" s="245"/>
      <c r="N49" s="24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row>
    <row r="50" spans="1:249" ht="56" x14ac:dyDescent="0.35">
      <c r="A50" s="87" t="s">
        <v>121</v>
      </c>
      <c r="B50" s="94" t="s">
        <v>122</v>
      </c>
      <c r="C50" s="173">
        <f t="shared" si="2"/>
        <v>660.54600000000005</v>
      </c>
      <c r="D50" s="245"/>
      <c r="E50" s="245"/>
      <c r="F50" s="245"/>
      <c r="G50" s="245"/>
      <c r="H50" s="245">
        <v>100.28</v>
      </c>
      <c r="I50" s="245"/>
      <c r="J50" s="245"/>
      <c r="K50" s="245">
        <v>58.222000000000001</v>
      </c>
      <c r="L50" s="245">
        <v>502.04399999999998</v>
      </c>
      <c r="M50" s="245"/>
      <c r="N50" s="24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row>
    <row r="51" spans="1:249" x14ac:dyDescent="0.35">
      <c r="A51" s="87" t="s">
        <v>123</v>
      </c>
      <c r="B51" s="93" t="s">
        <v>124</v>
      </c>
      <c r="C51" s="173">
        <f t="shared" si="2"/>
        <v>7.5090000000000003</v>
      </c>
      <c r="D51" s="245"/>
      <c r="E51" s="245"/>
      <c r="F51" s="245"/>
      <c r="G51" s="245"/>
      <c r="H51" s="245"/>
      <c r="I51" s="245"/>
      <c r="J51" s="245"/>
      <c r="K51" s="245"/>
      <c r="L51" s="245"/>
      <c r="M51" s="245"/>
      <c r="N51" s="245">
        <v>7.5090000000000003</v>
      </c>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row>
    <row r="52" spans="1:249" ht="14.5" x14ac:dyDescent="0.35">
      <c r="A52" s="87"/>
      <c r="B52" t="s">
        <v>181</v>
      </c>
      <c r="C52" s="173">
        <f t="shared" si="2"/>
        <v>404.65100000000007</v>
      </c>
      <c r="D52" s="245">
        <v>53.828000000000003</v>
      </c>
      <c r="E52" s="245">
        <v>61.454000000000001</v>
      </c>
      <c r="F52" s="245"/>
      <c r="G52" s="245"/>
      <c r="H52" s="245"/>
      <c r="I52" s="245"/>
      <c r="J52" s="245"/>
      <c r="K52" s="245"/>
      <c r="L52" s="245">
        <v>72.248000000000005</v>
      </c>
      <c r="M52" s="245"/>
      <c r="N52" s="245">
        <v>217.12100000000001</v>
      </c>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row>
    <row r="53" spans="1:249" x14ac:dyDescent="0.35">
      <c r="A53" s="95"/>
      <c r="B53" s="35"/>
      <c r="C53" s="173"/>
      <c r="D53" s="173"/>
      <c r="E53" s="173"/>
      <c r="F53" s="173"/>
      <c r="G53" s="173"/>
      <c r="H53" s="173"/>
      <c r="I53" s="173"/>
      <c r="J53" s="173"/>
      <c r="K53" s="173"/>
      <c r="L53" s="173"/>
      <c r="M53" s="171"/>
      <c r="N53" s="171"/>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row>
    <row r="54" spans="1:249" x14ac:dyDescent="0.35">
      <c r="A54" s="177"/>
      <c r="B54" s="36" t="s">
        <v>39</v>
      </c>
      <c r="C54" s="170">
        <f>SUM(C31:C52)</f>
        <v>107426.48299999999</v>
      </c>
      <c r="D54" s="170">
        <f>SUM(D31:D52)</f>
        <v>13612.101999999999</v>
      </c>
      <c r="E54" s="170">
        <f t="shared" ref="E54:N54" si="3">SUM(E31:E52)</f>
        <v>9791.8780000000006</v>
      </c>
      <c r="F54" s="170">
        <f t="shared" si="3"/>
        <v>23372.750000000004</v>
      </c>
      <c r="G54" s="170">
        <f t="shared" si="3"/>
        <v>7035.1910000000016</v>
      </c>
      <c r="H54" s="170">
        <f t="shared" si="3"/>
        <v>14852.143000000002</v>
      </c>
      <c r="I54" s="170">
        <f t="shared" si="3"/>
        <v>10783.018999999998</v>
      </c>
      <c r="J54" s="170">
        <f t="shared" si="3"/>
        <v>9110.2200000000012</v>
      </c>
      <c r="K54" s="170">
        <f t="shared" si="3"/>
        <v>6702.59</v>
      </c>
      <c r="L54" s="170">
        <f t="shared" si="3"/>
        <v>9094.753999999999</v>
      </c>
      <c r="M54" s="170">
        <f t="shared" si="3"/>
        <v>2699.9630000000002</v>
      </c>
      <c r="N54" s="170">
        <f t="shared" si="3"/>
        <v>371.87300000000005</v>
      </c>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row>
    <row r="55" spans="1:249" x14ac:dyDescent="0.35">
      <c r="A55" s="178"/>
      <c r="B55" s="111"/>
      <c r="C55" s="179"/>
      <c r="D55" s="179"/>
      <c r="E55" s="179"/>
      <c r="F55" s="179"/>
      <c r="G55" s="179"/>
      <c r="H55" s="179"/>
      <c r="I55" s="179"/>
      <c r="J55" s="179"/>
      <c r="K55" s="179"/>
      <c r="L55" s="179"/>
      <c r="M55" s="180"/>
      <c r="N55" s="181"/>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row>
    <row r="56" spans="1:249" x14ac:dyDescent="0.35">
      <c r="A56" s="95"/>
      <c r="B56" s="182" t="s">
        <v>23</v>
      </c>
      <c r="C56" s="183"/>
      <c r="D56" s="184"/>
      <c r="E56" s="184"/>
      <c r="F56" s="184"/>
      <c r="G56" s="184"/>
      <c r="H56" s="184"/>
      <c r="I56" s="184"/>
      <c r="J56" s="184"/>
      <c r="K56" s="185"/>
      <c r="L56" s="185"/>
      <c r="M56" s="186"/>
      <c r="N56" s="187"/>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row>
    <row r="57" spans="1:249" ht="20.25" customHeight="1" x14ac:dyDescent="0.35">
      <c r="A57" s="87" t="s">
        <v>83</v>
      </c>
      <c r="B57" s="34" t="s">
        <v>84</v>
      </c>
      <c r="C57" s="173">
        <f>SUM(D57:N57)</f>
        <v>1256.366</v>
      </c>
      <c r="D57" s="245"/>
      <c r="E57" s="245">
        <v>72.248000000000005</v>
      </c>
      <c r="F57" s="245"/>
      <c r="G57" s="245">
        <v>7.6539999999999999</v>
      </c>
      <c r="H57" s="245"/>
      <c r="I57" s="245">
        <v>1125.8499999999999</v>
      </c>
      <c r="J57" s="245">
        <v>7.5179999999999998</v>
      </c>
      <c r="K57" s="245"/>
      <c r="L57" s="245">
        <v>43.095999999999997</v>
      </c>
      <c r="M57" s="245"/>
      <c r="N57" s="24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row>
    <row r="58" spans="1:249" ht="20.25" customHeight="1" x14ac:dyDescent="0.35">
      <c r="A58" s="87" t="s">
        <v>85</v>
      </c>
      <c r="B58" s="34" t="s">
        <v>86</v>
      </c>
      <c r="C58" s="173">
        <f t="shared" ref="C58:C78" si="4">SUM(D58:N58)</f>
        <v>0</v>
      </c>
      <c r="D58" s="11"/>
      <c r="E58" s="11"/>
      <c r="F58" s="11"/>
      <c r="G58" s="11"/>
      <c r="H58" s="11"/>
      <c r="I58" s="11"/>
      <c r="J58" s="11"/>
      <c r="K58" s="11"/>
      <c r="L58" s="11"/>
      <c r="M58" s="11"/>
      <c r="N58" s="11"/>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row>
    <row r="59" spans="1:249" ht="20.25" customHeight="1" x14ac:dyDescent="0.35">
      <c r="A59" s="87" t="s">
        <v>87</v>
      </c>
      <c r="B59" s="34" t="s">
        <v>88</v>
      </c>
      <c r="C59" s="173">
        <f t="shared" si="4"/>
        <v>13427.14</v>
      </c>
      <c r="D59" s="245">
        <v>27.754999999999999</v>
      </c>
      <c r="E59" s="245">
        <v>61.054000000000002</v>
      </c>
      <c r="F59" s="245">
        <v>128.16399999999999</v>
      </c>
      <c r="G59" s="245">
        <v>53.338000000000001</v>
      </c>
      <c r="H59" s="245">
        <v>168.25</v>
      </c>
      <c r="I59" s="245"/>
      <c r="J59" s="245">
        <v>12832.1</v>
      </c>
      <c r="K59" s="245">
        <v>6.5590000000000002</v>
      </c>
      <c r="L59" s="245">
        <v>149.91999999999999</v>
      </c>
      <c r="M59" s="245"/>
      <c r="N59" s="24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row>
    <row r="60" spans="1:249" ht="20.25" customHeight="1" x14ac:dyDescent="0.35">
      <c r="A60" s="87" t="s">
        <v>89</v>
      </c>
      <c r="B60" s="34" t="s">
        <v>90</v>
      </c>
      <c r="C60" s="173">
        <f t="shared" si="4"/>
        <v>945.63599999999997</v>
      </c>
      <c r="D60" s="245"/>
      <c r="E60" s="245"/>
      <c r="F60" s="245">
        <v>301.07600000000002</v>
      </c>
      <c r="G60" s="245">
        <v>445.46300000000002</v>
      </c>
      <c r="H60" s="245">
        <v>19.013999999999999</v>
      </c>
      <c r="I60" s="245"/>
      <c r="J60" s="245">
        <v>79.022999999999996</v>
      </c>
      <c r="K60" s="245"/>
      <c r="L60" s="245">
        <v>101.06</v>
      </c>
      <c r="M60" s="245"/>
      <c r="N60" s="24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row>
    <row r="61" spans="1:249" ht="20.25" customHeight="1" x14ac:dyDescent="0.35">
      <c r="A61" s="87" t="s">
        <v>91</v>
      </c>
      <c r="B61" s="92" t="s">
        <v>92</v>
      </c>
      <c r="C61" s="173">
        <f t="shared" si="4"/>
        <v>356.767</v>
      </c>
      <c r="D61" s="245"/>
      <c r="E61" s="245">
        <v>123.441</v>
      </c>
      <c r="F61" s="245">
        <v>85.722999999999999</v>
      </c>
      <c r="G61" s="245">
        <v>64.599999999999994</v>
      </c>
      <c r="H61" s="245"/>
      <c r="I61" s="245"/>
      <c r="J61" s="245"/>
      <c r="K61" s="245"/>
      <c r="L61" s="245">
        <v>83.003</v>
      </c>
      <c r="M61" s="245"/>
      <c r="N61" s="24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row>
    <row r="62" spans="1:249" x14ac:dyDescent="0.35">
      <c r="A62" s="87" t="s">
        <v>93</v>
      </c>
      <c r="B62" s="34" t="s">
        <v>94</v>
      </c>
      <c r="C62" s="173">
        <f t="shared" si="4"/>
        <v>237.22200000000001</v>
      </c>
      <c r="D62" s="245">
        <v>47.354999999999997</v>
      </c>
      <c r="E62" s="245">
        <v>61.454000000000001</v>
      </c>
      <c r="F62" s="245">
        <v>59.841999999999999</v>
      </c>
      <c r="G62" s="245">
        <v>62.426000000000002</v>
      </c>
      <c r="H62" s="245"/>
      <c r="I62" s="245"/>
      <c r="J62" s="245">
        <v>6.1449999999999996</v>
      </c>
      <c r="K62" s="245"/>
      <c r="L62" s="245"/>
      <c r="M62" s="245"/>
      <c r="N62" s="245"/>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c r="EH62" s="36"/>
      <c r="EI62" s="36"/>
      <c r="EJ62" s="36"/>
      <c r="EK62" s="36"/>
      <c r="EL62" s="36"/>
      <c r="EM62" s="36"/>
      <c r="EN62" s="36"/>
      <c r="EO62" s="36"/>
      <c r="EP62" s="36"/>
      <c r="EQ62" s="36"/>
      <c r="ER62" s="36"/>
      <c r="ES62" s="36"/>
      <c r="ET62" s="36"/>
      <c r="EU62" s="36"/>
      <c r="EV62" s="36"/>
      <c r="EW62" s="36"/>
      <c r="EX62" s="36"/>
      <c r="EY62" s="36"/>
      <c r="EZ62" s="36"/>
      <c r="FA62" s="36"/>
      <c r="FB62" s="36"/>
      <c r="FC62" s="36"/>
      <c r="FD62" s="36"/>
      <c r="FE62" s="36"/>
      <c r="FF62" s="36"/>
      <c r="FG62" s="36"/>
      <c r="FH62" s="36"/>
      <c r="FI62" s="36"/>
      <c r="FJ62" s="36"/>
      <c r="FK62" s="36"/>
      <c r="FL62" s="36"/>
      <c r="FM62" s="36"/>
      <c r="FN62" s="36"/>
      <c r="FO62" s="36"/>
      <c r="FP62" s="36"/>
      <c r="FQ62" s="36"/>
      <c r="FR62" s="36"/>
      <c r="FS62" s="36"/>
      <c r="FT62" s="36"/>
      <c r="FU62" s="36"/>
      <c r="FV62" s="36"/>
      <c r="FW62" s="36"/>
      <c r="FX62" s="36"/>
      <c r="FY62" s="36"/>
      <c r="FZ62" s="36"/>
      <c r="GA62" s="36"/>
      <c r="GB62" s="36"/>
      <c r="GC62" s="36"/>
      <c r="GD62" s="36"/>
      <c r="GE62" s="36"/>
      <c r="GF62" s="36"/>
      <c r="GG62" s="36"/>
      <c r="GH62" s="36"/>
      <c r="GI62" s="36"/>
      <c r="GJ62" s="36"/>
      <c r="GK62" s="36"/>
      <c r="GL62" s="36"/>
      <c r="GM62" s="36"/>
      <c r="GN62" s="36"/>
      <c r="GO62" s="36"/>
      <c r="GP62" s="36"/>
      <c r="GQ62" s="36"/>
      <c r="GR62" s="36"/>
      <c r="GS62" s="36"/>
      <c r="GT62" s="36"/>
      <c r="GU62" s="36"/>
      <c r="GV62" s="36"/>
      <c r="GW62" s="36"/>
      <c r="GX62" s="36"/>
      <c r="GY62" s="36"/>
      <c r="GZ62" s="36"/>
      <c r="HA62" s="36"/>
      <c r="HB62" s="36"/>
      <c r="HC62" s="36"/>
      <c r="HD62" s="36"/>
      <c r="HE62" s="36"/>
      <c r="HF62" s="36"/>
      <c r="HG62" s="36"/>
      <c r="HH62" s="36"/>
      <c r="HI62" s="36"/>
      <c r="HJ62" s="36"/>
      <c r="HK62" s="36"/>
      <c r="HL62" s="36"/>
      <c r="HM62" s="36"/>
      <c r="HN62" s="36"/>
      <c r="HO62" s="36"/>
      <c r="HP62" s="36"/>
      <c r="HQ62" s="36"/>
      <c r="HR62" s="36"/>
      <c r="HS62" s="36"/>
      <c r="HT62" s="36"/>
      <c r="HU62" s="36"/>
      <c r="HV62" s="36"/>
      <c r="HW62" s="36"/>
      <c r="HX62" s="36"/>
      <c r="HY62" s="36"/>
      <c r="HZ62" s="36"/>
      <c r="IA62" s="36"/>
      <c r="IB62" s="36"/>
      <c r="IC62" s="36"/>
      <c r="ID62" s="36"/>
      <c r="IE62" s="36"/>
      <c r="IF62" s="36"/>
      <c r="IG62" s="36"/>
      <c r="IH62" s="36"/>
      <c r="II62" s="36"/>
      <c r="IJ62" s="36"/>
      <c r="IK62" s="36"/>
      <c r="IL62" s="36"/>
      <c r="IM62" s="36"/>
      <c r="IN62" s="36"/>
      <c r="IO62" s="36"/>
    </row>
    <row r="63" spans="1:249" x14ac:dyDescent="0.35">
      <c r="A63" s="87" t="s">
        <v>95</v>
      </c>
      <c r="B63" s="34" t="s">
        <v>96</v>
      </c>
      <c r="C63" s="173">
        <f t="shared" si="4"/>
        <v>8265.9309999999987</v>
      </c>
      <c r="D63" s="245">
        <v>714.51599999999996</v>
      </c>
      <c r="E63" s="245">
        <v>743.06299999999999</v>
      </c>
      <c r="F63" s="245">
        <v>653.02800000000002</v>
      </c>
      <c r="G63" s="245">
        <v>383.084</v>
      </c>
      <c r="H63" s="245">
        <v>5743.16</v>
      </c>
      <c r="I63" s="245"/>
      <c r="J63" s="245"/>
      <c r="K63" s="245"/>
      <c r="L63" s="245">
        <v>29.08</v>
      </c>
      <c r="M63" s="245"/>
      <c r="N63" s="24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row>
    <row r="64" spans="1:249" x14ac:dyDescent="0.35">
      <c r="A64" s="87" t="s">
        <v>97</v>
      </c>
      <c r="B64" s="34" t="s">
        <v>98</v>
      </c>
      <c r="C64" s="173">
        <f t="shared" si="4"/>
        <v>2346.2860000000001</v>
      </c>
      <c r="D64" s="245">
        <v>253.85499999999999</v>
      </c>
      <c r="E64" s="245"/>
      <c r="F64" s="245">
        <v>424.505</v>
      </c>
      <c r="G64" s="245">
        <v>1134.98</v>
      </c>
      <c r="H64" s="245">
        <v>256.36</v>
      </c>
      <c r="I64" s="245"/>
      <c r="J64" s="245"/>
      <c r="K64" s="245">
        <v>36.259</v>
      </c>
      <c r="L64" s="245">
        <v>240.327</v>
      </c>
      <c r="M64" s="245"/>
      <c r="N64" s="24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row>
    <row r="65" spans="1:249" x14ac:dyDescent="0.35">
      <c r="A65" s="87" t="s">
        <v>99</v>
      </c>
      <c r="B65" s="35" t="s">
        <v>100</v>
      </c>
      <c r="C65" s="173">
        <f t="shared" si="4"/>
        <v>3223.1610000000001</v>
      </c>
      <c r="D65" s="245">
        <v>154.017</v>
      </c>
      <c r="E65" s="245">
        <v>92.977000000000004</v>
      </c>
      <c r="F65" s="245">
        <v>270.62799999999999</v>
      </c>
      <c r="G65" s="245">
        <v>239.768</v>
      </c>
      <c r="H65" s="245">
        <v>1687.49</v>
      </c>
      <c r="I65" s="245">
        <v>9.9760000000000009</v>
      </c>
      <c r="J65" s="245">
        <v>202.696</v>
      </c>
      <c r="K65" s="245">
        <v>45.841000000000001</v>
      </c>
      <c r="L65" s="245">
        <v>519.76800000000003</v>
      </c>
      <c r="M65" s="245"/>
      <c r="N65" s="24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row>
    <row r="66" spans="1:249" x14ac:dyDescent="0.35">
      <c r="A66" s="87" t="s">
        <v>101</v>
      </c>
      <c r="B66" s="34" t="s">
        <v>102</v>
      </c>
      <c r="C66" s="173">
        <f t="shared" si="4"/>
        <v>711.73199999999997</v>
      </c>
      <c r="D66" s="245"/>
      <c r="E66" s="245">
        <v>229.643</v>
      </c>
      <c r="F66" s="245">
        <v>244.749</v>
      </c>
      <c r="G66" s="245">
        <v>164.16499999999999</v>
      </c>
      <c r="H66" s="245">
        <v>64.944999999999993</v>
      </c>
      <c r="I66" s="245"/>
      <c r="J66" s="245"/>
      <c r="K66" s="245"/>
      <c r="L66" s="245">
        <v>8.23</v>
      </c>
      <c r="M66" s="245"/>
      <c r="N66" s="24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row>
    <row r="67" spans="1:249" x14ac:dyDescent="0.35">
      <c r="A67" s="87" t="s">
        <v>103</v>
      </c>
      <c r="B67" s="34" t="s">
        <v>104</v>
      </c>
      <c r="C67" s="173">
        <f t="shared" si="4"/>
        <v>920.17200000000003</v>
      </c>
      <c r="D67" s="245">
        <v>135.23500000000001</v>
      </c>
      <c r="E67" s="245">
        <v>37.591000000000001</v>
      </c>
      <c r="F67" s="245">
        <v>187.09399999999999</v>
      </c>
      <c r="G67" s="245">
        <v>332.24400000000003</v>
      </c>
      <c r="H67" s="245"/>
      <c r="I67" s="245"/>
      <c r="J67" s="245"/>
      <c r="K67" s="245"/>
      <c r="L67" s="245">
        <v>228.00800000000001</v>
      </c>
      <c r="M67" s="245"/>
      <c r="N67" s="24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row>
    <row r="68" spans="1:249" x14ac:dyDescent="0.35">
      <c r="A68" s="87" t="s">
        <v>105</v>
      </c>
      <c r="B68" s="92" t="s">
        <v>106</v>
      </c>
      <c r="C68" s="173">
        <f t="shared" si="4"/>
        <v>0</v>
      </c>
      <c r="D68" s="245"/>
      <c r="E68" s="245"/>
      <c r="F68" s="245"/>
      <c r="G68" s="245"/>
      <c r="H68" s="245"/>
      <c r="I68" s="245"/>
      <c r="J68" s="245"/>
      <c r="K68" s="245"/>
      <c r="L68" s="245"/>
      <c r="M68" s="245"/>
      <c r="N68" s="24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row>
    <row r="69" spans="1:249" x14ac:dyDescent="0.35">
      <c r="A69" s="87" t="s">
        <v>107</v>
      </c>
      <c r="B69" s="93" t="s">
        <v>108</v>
      </c>
      <c r="C69" s="173">
        <f t="shared" si="4"/>
        <v>1410.15</v>
      </c>
      <c r="D69" s="245">
        <v>301.36099999999999</v>
      </c>
      <c r="E69" s="245">
        <v>379.85700000000003</v>
      </c>
      <c r="F69" s="245">
        <v>395.07100000000003</v>
      </c>
      <c r="G69" s="245">
        <v>239.81100000000001</v>
      </c>
      <c r="H69" s="245">
        <v>94.05</v>
      </c>
      <c r="I69" s="245"/>
      <c r="J69" s="245"/>
      <c r="K69" s="245"/>
      <c r="L69" s="245"/>
      <c r="M69" s="245"/>
      <c r="N69" s="24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row>
    <row r="70" spans="1:249" x14ac:dyDescent="0.35">
      <c r="A70" s="87" t="s">
        <v>109</v>
      </c>
      <c r="B70" s="93" t="s">
        <v>110</v>
      </c>
      <c r="C70" s="173">
        <f t="shared" si="4"/>
        <v>1246.1190000000001</v>
      </c>
      <c r="D70" s="245">
        <v>169.02099999999999</v>
      </c>
      <c r="E70" s="245"/>
      <c r="F70" s="245">
        <v>142.26400000000001</v>
      </c>
      <c r="G70" s="245">
        <v>141.864</v>
      </c>
      <c r="H70" s="245">
        <v>315.29000000000002</v>
      </c>
      <c r="I70" s="245"/>
      <c r="J70" s="245"/>
      <c r="K70" s="245"/>
      <c r="L70" s="245">
        <v>477.68</v>
      </c>
      <c r="M70" s="245"/>
      <c r="N70" s="24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row>
    <row r="71" spans="1:249" x14ac:dyDescent="0.35">
      <c r="A71" s="87" t="s">
        <v>111</v>
      </c>
      <c r="B71" s="93" t="s">
        <v>112</v>
      </c>
      <c r="C71" s="173">
        <f t="shared" si="4"/>
        <v>10094.817000000001</v>
      </c>
      <c r="D71" s="245">
        <v>644.452</v>
      </c>
      <c r="E71" s="245">
        <v>792.21400000000006</v>
      </c>
      <c r="F71" s="245">
        <v>3619.57</v>
      </c>
      <c r="G71" s="245">
        <v>2685.46</v>
      </c>
      <c r="H71" s="245">
        <v>359.26499999999999</v>
      </c>
      <c r="I71" s="245"/>
      <c r="J71" s="245"/>
      <c r="K71" s="245"/>
      <c r="L71" s="245">
        <v>1927.13</v>
      </c>
      <c r="M71" s="245">
        <v>66.725999999999999</v>
      </c>
      <c r="N71" s="24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row>
    <row r="72" spans="1:249" x14ac:dyDescent="0.35">
      <c r="A72" s="87" t="s">
        <v>113</v>
      </c>
      <c r="B72" s="35" t="s">
        <v>114</v>
      </c>
      <c r="C72" s="173">
        <f t="shared" si="4"/>
        <v>16910.387000000002</v>
      </c>
      <c r="D72" s="245">
        <v>383.93200000000002</v>
      </c>
      <c r="E72" s="245">
        <v>12543.7</v>
      </c>
      <c r="F72" s="245">
        <v>769.34299999999996</v>
      </c>
      <c r="G72" s="245">
        <v>1149.98</v>
      </c>
      <c r="H72" s="245">
        <v>337.27300000000002</v>
      </c>
      <c r="I72" s="245"/>
      <c r="J72" s="245">
        <v>151.16900000000001</v>
      </c>
      <c r="K72" s="245"/>
      <c r="L72" s="245">
        <v>1574.99</v>
      </c>
      <c r="M72" s="245"/>
      <c r="N72" s="24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row>
    <row r="73" spans="1:249" x14ac:dyDescent="0.35">
      <c r="A73" s="87" t="s">
        <v>115</v>
      </c>
      <c r="B73" s="93" t="s">
        <v>116</v>
      </c>
      <c r="C73" s="173">
        <f t="shared" si="4"/>
        <v>7820.777000000001</v>
      </c>
      <c r="D73" s="245">
        <v>302.26</v>
      </c>
      <c r="E73" s="245">
        <v>2681.81</v>
      </c>
      <c r="F73" s="245">
        <v>1760.44</v>
      </c>
      <c r="G73" s="245">
        <v>1241.18</v>
      </c>
      <c r="H73" s="245">
        <v>688.80100000000004</v>
      </c>
      <c r="I73" s="245"/>
      <c r="J73" s="245"/>
      <c r="K73" s="245">
        <v>139.446</v>
      </c>
      <c r="L73" s="245">
        <v>1006.84</v>
      </c>
      <c r="M73" s="245"/>
      <c r="N73" s="24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row>
    <row r="74" spans="1:249" x14ac:dyDescent="0.35">
      <c r="A74" s="87" t="s">
        <v>117</v>
      </c>
      <c r="B74" s="93" t="s">
        <v>118</v>
      </c>
      <c r="C74" s="173">
        <f t="shared" si="4"/>
        <v>545.81399999999996</v>
      </c>
      <c r="D74" s="245">
        <v>84.599000000000004</v>
      </c>
      <c r="E74" s="245">
        <v>225.84100000000001</v>
      </c>
      <c r="F74" s="245">
        <v>148.917</v>
      </c>
      <c r="G74" s="245">
        <v>83.506</v>
      </c>
      <c r="H74" s="245"/>
      <c r="I74" s="245"/>
      <c r="J74" s="245"/>
      <c r="K74" s="245"/>
      <c r="L74" s="245">
        <v>2.9510000000000001</v>
      </c>
      <c r="M74" s="245"/>
      <c r="N74" s="24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row>
    <row r="75" spans="1:249" x14ac:dyDescent="0.35">
      <c r="A75" s="87" t="s">
        <v>119</v>
      </c>
      <c r="B75" s="93" t="s">
        <v>120</v>
      </c>
      <c r="C75" s="173">
        <f t="shared" si="4"/>
        <v>682.15200000000004</v>
      </c>
      <c r="D75" s="245"/>
      <c r="E75" s="245">
        <v>106.03</v>
      </c>
      <c r="F75" s="245"/>
      <c r="G75" s="245">
        <v>37.119999999999997</v>
      </c>
      <c r="H75" s="245">
        <v>94.284000000000006</v>
      </c>
      <c r="I75" s="245"/>
      <c r="J75" s="245"/>
      <c r="K75" s="245">
        <v>64.614000000000004</v>
      </c>
      <c r="L75" s="245">
        <v>380.10399999999998</v>
      </c>
      <c r="M75" s="245"/>
      <c r="N75" s="24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row>
    <row r="76" spans="1:249" ht="56" x14ac:dyDescent="0.35">
      <c r="A76" s="87" t="s">
        <v>121</v>
      </c>
      <c r="B76" s="94" t="s">
        <v>122</v>
      </c>
      <c r="C76" s="173">
        <f t="shared" si="4"/>
        <v>3156.9829999999997</v>
      </c>
      <c r="D76" s="245"/>
      <c r="E76" s="245"/>
      <c r="F76" s="245"/>
      <c r="G76" s="245"/>
      <c r="H76" s="245">
        <v>681.303</v>
      </c>
      <c r="I76" s="245"/>
      <c r="J76" s="245"/>
      <c r="K76" s="245"/>
      <c r="L76" s="245">
        <v>2475.6799999999998</v>
      </c>
      <c r="M76" s="245"/>
      <c r="N76" s="24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row>
    <row r="77" spans="1:249" x14ac:dyDescent="0.35">
      <c r="A77" s="87" t="s">
        <v>123</v>
      </c>
      <c r="B77" s="93" t="s">
        <v>124</v>
      </c>
      <c r="C77" s="173">
        <f t="shared" si="4"/>
        <v>47.476999999999997</v>
      </c>
      <c r="D77" s="245"/>
      <c r="E77" s="245">
        <v>47.476999999999997</v>
      </c>
      <c r="F77" s="245"/>
      <c r="G77" s="245"/>
      <c r="H77" s="245"/>
      <c r="I77" s="245"/>
      <c r="J77" s="245"/>
      <c r="K77" s="245"/>
      <c r="L77" s="245"/>
      <c r="M77" s="245"/>
      <c r="N77" s="24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row>
    <row r="78" spans="1:249" ht="14.5" x14ac:dyDescent="0.35">
      <c r="A78" s="87"/>
      <c r="B78" t="s">
        <v>181</v>
      </c>
      <c r="C78" s="173">
        <f t="shared" si="4"/>
        <v>112.08499999999999</v>
      </c>
      <c r="D78" s="245">
        <v>9.1199999999999992</v>
      </c>
      <c r="E78" s="245"/>
      <c r="F78" s="245">
        <v>37.793999999999997</v>
      </c>
      <c r="G78" s="245"/>
      <c r="H78" s="245">
        <v>48.353000000000002</v>
      </c>
      <c r="I78" s="245"/>
      <c r="J78" s="245"/>
      <c r="K78" s="245"/>
      <c r="L78" s="245"/>
      <c r="M78" s="245"/>
      <c r="N78" s="245">
        <v>16.818000000000001</v>
      </c>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row>
    <row r="79" spans="1:249" x14ac:dyDescent="0.35">
      <c r="A79" s="95"/>
      <c r="B79" s="35"/>
      <c r="C79" s="173"/>
      <c r="D79" s="173"/>
      <c r="E79" s="173"/>
      <c r="F79" s="173"/>
      <c r="G79" s="173"/>
      <c r="H79" s="173"/>
      <c r="I79" s="173"/>
      <c r="J79" s="173"/>
      <c r="K79" s="173"/>
      <c r="L79" s="173"/>
      <c r="M79" s="171"/>
      <c r="N79" s="171"/>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row>
    <row r="80" spans="1:249" x14ac:dyDescent="0.35">
      <c r="A80" s="177"/>
      <c r="B80" s="36" t="s">
        <v>39</v>
      </c>
      <c r="C80" s="170">
        <f>SUM(C57:C78)</f>
        <v>73717.173999999999</v>
      </c>
      <c r="D80" s="170">
        <f>SUM(D57:D78)</f>
        <v>3227.4780000000001</v>
      </c>
      <c r="E80" s="170">
        <f t="shared" ref="E80:N80" si="5">SUM(E57:E78)</f>
        <v>18198.399999999998</v>
      </c>
      <c r="F80" s="170">
        <f t="shared" si="5"/>
        <v>9228.2079999999987</v>
      </c>
      <c r="G80" s="170">
        <f t="shared" si="5"/>
        <v>8466.643</v>
      </c>
      <c r="H80" s="170">
        <f t="shared" si="5"/>
        <v>10557.837999999996</v>
      </c>
      <c r="I80" s="170">
        <f t="shared" si="5"/>
        <v>1135.826</v>
      </c>
      <c r="J80" s="170">
        <f t="shared" si="5"/>
        <v>13278.651</v>
      </c>
      <c r="K80" s="170">
        <f t="shared" si="5"/>
        <v>292.71899999999999</v>
      </c>
      <c r="L80" s="170">
        <f t="shared" si="5"/>
        <v>9247.8670000000002</v>
      </c>
      <c r="M80" s="170">
        <f t="shared" si="5"/>
        <v>66.725999999999999</v>
      </c>
      <c r="N80" s="170">
        <f t="shared" si="5"/>
        <v>16.818000000000001</v>
      </c>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row>
    <row r="81" spans="1:249" x14ac:dyDescent="0.35">
      <c r="A81" s="178"/>
      <c r="B81" s="111"/>
      <c r="C81" s="179"/>
      <c r="D81" s="179"/>
      <c r="E81" s="179"/>
      <c r="F81" s="179"/>
      <c r="G81" s="179"/>
      <c r="H81" s="179"/>
      <c r="I81" s="179"/>
      <c r="J81" s="179"/>
      <c r="K81" s="179"/>
      <c r="L81" s="179"/>
      <c r="M81" s="180"/>
      <c r="N81" s="181"/>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row>
    <row r="82" spans="1:249" x14ac:dyDescent="0.35">
      <c r="A82" s="188"/>
      <c r="B82" s="188"/>
      <c r="C82" s="189"/>
      <c r="D82" s="189"/>
      <c r="E82" s="189"/>
      <c r="F82" s="189"/>
      <c r="G82" s="189"/>
      <c r="H82" s="189"/>
      <c r="I82" s="189"/>
      <c r="J82" s="189"/>
      <c r="K82" s="189"/>
      <c r="L82" s="189"/>
      <c r="M82" s="186"/>
      <c r="N82" s="186"/>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row>
    <row r="83" spans="1:249" x14ac:dyDescent="0.35">
      <c r="A83" s="111"/>
      <c r="B83" s="111"/>
      <c r="C83" s="179"/>
      <c r="D83" s="179"/>
      <c r="E83" s="179"/>
      <c r="F83" s="179"/>
      <c r="G83" s="179"/>
      <c r="H83" s="179"/>
      <c r="I83" s="179"/>
      <c r="J83" s="179"/>
      <c r="K83" s="179"/>
      <c r="L83" s="179"/>
      <c r="M83" s="180"/>
      <c r="N83" s="161" t="s">
        <v>24</v>
      </c>
      <c r="O83" s="9"/>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row>
    <row r="84" spans="1:249" ht="83.25" customHeight="1" x14ac:dyDescent="0.35">
      <c r="A84" s="162"/>
      <c r="B84" s="163" t="s">
        <v>145</v>
      </c>
      <c r="C84" s="164" t="s">
        <v>146</v>
      </c>
      <c r="D84" s="165" t="s">
        <v>28</v>
      </c>
      <c r="E84" s="166" t="s">
        <v>29</v>
      </c>
      <c r="F84" s="166" t="s">
        <v>30</v>
      </c>
      <c r="G84" s="166" t="s">
        <v>31</v>
      </c>
      <c r="H84" s="166" t="s">
        <v>32</v>
      </c>
      <c r="I84" s="166" t="s">
        <v>33</v>
      </c>
      <c r="J84" s="166" t="s">
        <v>34</v>
      </c>
      <c r="K84" s="166" t="s">
        <v>35</v>
      </c>
      <c r="L84" s="166" t="s">
        <v>36</v>
      </c>
      <c r="M84" s="167" t="s">
        <v>37</v>
      </c>
      <c r="N84" s="164" t="s">
        <v>181</v>
      </c>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row>
    <row r="85" spans="1:249" x14ac:dyDescent="0.35">
      <c r="A85" s="190"/>
      <c r="B85" s="182" t="s">
        <v>10</v>
      </c>
      <c r="C85" s="183"/>
      <c r="D85" s="184"/>
      <c r="E85" s="184"/>
      <c r="F85" s="184"/>
      <c r="G85" s="184"/>
      <c r="H85" s="184"/>
      <c r="I85" s="184"/>
      <c r="J85" s="184"/>
      <c r="K85" s="185"/>
      <c r="L85" s="185"/>
      <c r="M85" s="186"/>
      <c r="N85" s="191"/>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row>
    <row r="86" spans="1:249" x14ac:dyDescent="0.35">
      <c r="A86" s="87" t="s">
        <v>83</v>
      </c>
      <c r="B86" s="34" t="s">
        <v>84</v>
      </c>
      <c r="C86" s="173">
        <f>SUM(D86:N86)</f>
        <v>844.93799999999999</v>
      </c>
      <c r="D86" s="245">
        <v>104.29900000000001</v>
      </c>
      <c r="E86" s="245">
        <v>72.248000000000005</v>
      </c>
      <c r="F86" s="245"/>
      <c r="G86" s="245"/>
      <c r="H86" s="245"/>
      <c r="I86" s="245">
        <v>620.84699999999998</v>
      </c>
      <c r="J86" s="245">
        <v>47.543999999999997</v>
      </c>
      <c r="K86" s="245"/>
      <c r="L86" s="245"/>
      <c r="M86" s="245"/>
      <c r="N86" s="24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row>
    <row r="87" spans="1:249" x14ac:dyDescent="0.35">
      <c r="A87" s="87" t="s">
        <v>85</v>
      </c>
      <c r="B87" s="34" t="s">
        <v>86</v>
      </c>
      <c r="C87" s="173">
        <f t="shared" ref="C87:C107" si="6">SUM(D87:N87)</f>
        <v>102.407</v>
      </c>
      <c r="D87" s="11">
        <v>54.863</v>
      </c>
      <c r="E87" s="11"/>
      <c r="F87" s="11">
        <v>47.543999999999997</v>
      </c>
      <c r="G87" s="11"/>
      <c r="H87" s="11"/>
      <c r="I87" s="11"/>
      <c r="J87" s="11"/>
      <c r="K87" s="11"/>
      <c r="L87" s="11"/>
      <c r="M87" s="11"/>
      <c r="N87" s="11"/>
    </row>
    <row r="88" spans="1:249" x14ac:dyDescent="0.35">
      <c r="A88" s="87" t="s">
        <v>87</v>
      </c>
      <c r="B88" s="34" t="s">
        <v>88</v>
      </c>
      <c r="C88" s="173">
        <f t="shared" si="6"/>
        <v>4144.1819999999998</v>
      </c>
      <c r="D88" s="245">
        <v>272.822</v>
      </c>
      <c r="E88" s="245">
        <v>44.631</v>
      </c>
      <c r="F88" s="245">
        <v>188.54</v>
      </c>
      <c r="G88" s="245">
        <v>53.828000000000003</v>
      </c>
      <c r="H88" s="245">
        <v>374.19099999999997</v>
      </c>
      <c r="I88" s="245"/>
      <c r="J88" s="245">
        <v>3210.17</v>
      </c>
      <c r="K88" s="245"/>
      <c r="L88" s="245"/>
      <c r="M88" s="245"/>
      <c r="N88" s="245"/>
    </row>
    <row r="89" spans="1:249" x14ac:dyDescent="0.35">
      <c r="A89" s="87" t="s">
        <v>89</v>
      </c>
      <c r="B89" s="34" t="s">
        <v>90</v>
      </c>
      <c r="C89" s="173">
        <f t="shared" si="6"/>
        <v>1173.0469999999998</v>
      </c>
      <c r="D89" s="245"/>
      <c r="E89" s="245"/>
      <c r="F89" s="245">
        <v>747.31299999999999</v>
      </c>
      <c r="G89" s="245">
        <v>309.12</v>
      </c>
      <c r="H89" s="245"/>
      <c r="I89" s="245"/>
      <c r="J89" s="245">
        <v>79.022999999999996</v>
      </c>
      <c r="K89" s="245">
        <v>37.591000000000001</v>
      </c>
      <c r="L89" s="245"/>
      <c r="M89" s="245"/>
      <c r="N89" s="245"/>
    </row>
    <row r="90" spans="1:249" ht="42" x14ac:dyDescent="0.35">
      <c r="A90" s="87" t="s">
        <v>91</v>
      </c>
      <c r="B90" s="92" t="s">
        <v>92</v>
      </c>
      <c r="C90" s="173">
        <f t="shared" si="6"/>
        <v>1883.989</v>
      </c>
      <c r="D90" s="245"/>
      <c r="E90" s="245">
        <v>375.65300000000002</v>
      </c>
      <c r="F90" s="245">
        <v>500.23899999999998</v>
      </c>
      <c r="G90" s="245">
        <v>63.024999999999999</v>
      </c>
      <c r="H90" s="245">
        <v>84.281999999999996</v>
      </c>
      <c r="I90" s="245"/>
      <c r="J90" s="245"/>
      <c r="K90" s="245">
        <v>265.97199999999998</v>
      </c>
      <c r="L90" s="245">
        <v>594.81799999999998</v>
      </c>
      <c r="M90" s="245"/>
      <c r="N90" s="245"/>
    </row>
    <row r="91" spans="1:249" x14ac:dyDescent="0.35">
      <c r="A91" s="87" t="s">
        <v>93</v>
      </c>
      <c r="B91" s="34" t="s">
        <v>94</v>
      </c>
      <c r="C91" s="173">
        <f t="shared" si="6"/>
        <v>3053.058</v>
      </c>
      <c r="D91" s="245">
        <v>951.65200000000004</v>
      </c>
      <c r="E91" s="245">
        <v>174.119</v>
      </c>
      <c r="F91" s="245">
        <v>1278.1300000000001</v>
      </c>
      <c r="G91" s="245">
        <v>89.927000000000007</v>
      </c>
      <c r="H91" s="245"/>
      <c r="I91" s="245"/>
      <c r="J91" s="245">
        <v>454.07600000000002</v>
      </c>
      <c r="K91" s="245"/>
      <c r="L91" s="245">
        <v>105.154</v>
      </c>
      <c r="M91" s="245"/>
      <c r="N91" s="245"/>
    </row>
    <row r="92" spans="1:249" x14ac:dyDescent="0.35">
      <c r="A92" s="87" t="s">
        <v>95</v>
      </c>
      <c r="B92" s="34" t="s">
        <v>96</v>
      </c>
      <c r="C92" s="173">
        <f t="shared" si="6"/>
        <v>13575.270999999999</v>
      </c>
      <c r="D92" s="245">
        <v>4001.32</v>
      </c>
      <c r="E92" s="245">
        <v>490.65699999999998</v>
      </c>
      <c r="F92" s="245">
        <v>1307.57</v>
      </c>
      <c r="G92" s="245">
        <v>929.524</v>
      </c>
      <c r="H92" s="245">
        <v>5859.6</v>
      </c>
      <c r="I92" s="245"/>
      <c r="J92" s="245">
        <v>478.92599999999999</v>
      </c>
      <c r="K92" s="245">
        <v>242.29400000000001</v>
      </c>
      <c r="L92" s="245">
        <v>265.38</v>
      </c>
      <c r="M92" s="245"/>
      <c r="N92" s="245"/>
    </row>
    <row r="93" spans="1:249" x14ac:dyDescent="0.35">
      <c r="A93" s="87" t="s">
        <v>97</v>
      </c>
      <c r="B93" s="34" t="s">
        <v>98</v>
      </c>
      <c r="C93" s="173">
        <f t="shared" si="6"/>
        <v>12444.208000000002</v>
      </c>
      <c r="D93" s="245">
        <v>763.68700000000001</v>
      </c>
      <c r="E93" s="245">
        <v>338.90300000000002</v>
      </c>
      <c r="F93" s="245">
        <v>3030.46</v>
      </c>
      <c r="G93" s="245">
        <v>2138.1999999999998</v>
      </c>
      <c r="H93" s="245">
        <v>1612.67</v>
      </c>
      <c r="I93" s="245"/>
      <c r="J93" s="245">
        <v>701.36800000000005</v>
      </c>
      <c r="K93" s="245">
        <v>2681.95</v>
      </c>
      <c r="L93" s="245">
        <v>1139.8800000000001</v>
      </c>
      <c r="M93" s="245"/>
      <c r="N93" s="245">
        <v>37.090000000000003</v>
      </c>
    </row>
    <row r="94" spans="1:249" x14ac:dyDescent="0.35">
      <c r="A94" s="87" t="s">
        <v>99</v>
      </c>
      <c r="B94" s="35" t="s">
        <v>100</v>
      </c>
      <c r="C94" s="173">
        <f t="shared" si="6"/>
        <v>5522.6519999999991</v>
      </c>
      <c r="D94" s="245">
        <v>1491.67</v>
      </c>
      <c r="E94" s="245">
        <v>367.46300000000002</v>
      </c>
      <c r="F94" s="245">
        <v>694.06600000000003</v>
      </c>
      <c r="G94" s="245">
        <v>444.02</v>
      </c>
      <c r="H94" s="245">
        <v>2240.7399999999998</v>
      </c>
      <c r="I94" s="245"/>
      <c r="J94" s="245">
        <v>45.093000000000004</v>
      </c>
      <c r="K94" s="245">
        <v>96.486000000000004</v>
      </c>
      <c r="L94" s="245">
        <v>143.114</v>
      </c>
      <c r="M94" s="245"/>
      <c r="N94" s="245"/>
    </row>
    <row r="95" spans="1:249" x14ac:dyDescent="0.35">
      <c r="A95" s="87" t="s">
        <v>101</v>
      </c>
      <c r="B95" s="34" t="s">
        <v>102</v>
      </c>
      <c r="C95" s="173">
        <f t="shared" si="6"/>
        <v>2765.0279999999998</v>
      </c>
      <c r="D95" s="245">
        <v>267.39299999999997</v>
      </c>
      <c r="E95" s="245">
        <v>890.60699999999997</v>
      </c>
      <c r="F95" s="245">
        <v>931.26300000000003</v>
      </c>
      <c r="G95" s="245">
        <v>266.23599999999999</v>
      </c>
      <c r="H95" s="245">
        <v>121.605</v>
      </c>
      <c r="I95" s="245"/>
      <c r="J95" s="245">
        <v>218.56899999999999</v>
      </c>
      <c r="K95" s="245"/>
      <c r="L95" s="245">
        <v>69.355000000000004</v>
      </c>
      <c r="M95" s="245"/>
      <c r="N95" s="245"/>
    </row>
    <row r="96" spans="1:249" x14ac:dyDescent="0.35">
      <c r="A96" s="87" t="s">
        <v>103</v>
      </c>
      <c r="B96" s="34" t="s">
        <v>104</v>
      </c>
      <c r="C96" s="173">
        <f t="shared" si="6"/>
        <v>2138.0590000000002</v>
      </c>
      <c r="D96" s="245">
        <v>350.71600000000001</v>
      </c>
      <c r="E96" s="245">
        <v>244.96100000000001</v>
      </c>
      <c r="F96" s="245">
        <v>546.68600000000004</v>
      </c>
      <c r="G96" s="245">
        <v>631.08900000000006</v>
      </c>
      <c r="H96" s="245">
        <v>97.251999999999995</v>
      </c>
      <c r="I96" s="245"/>
      <c r="J96" s="245"/>
      <c r="K96" s="245"/>
      <c r="L96" s="245">
        <v>267.35500000000002</v>
      </c>
      <c r="M96" s="245"/>
      <c r="N96" s="245"/>
    </row>
    <row r="97" spans="1:15" x14ac:dyDescent="0.35">
      <c r="A97" s="87" t="s">
        <v>105</v>
      </c>
      <c r="B97" s="92" t="s">
        <v>106</v>
      </c>
      <c r="C97" s="173">
        <f t="shared" si="6"/>
        <v>54.863</v>
      </c>
      <c r="D97" s="245">
        <v>54.863</v>
      </c>
      <c r="E97" s="245"/>
      <c r="F97" s="245"/>
      <c r="G97" s="245"/>
      <c r="H97" s="245"/>
      <c r="I97" s="245"/>
      <c r="J97" s="245"/>
      <c r="K97" s="245"/>
      <c r="L97" s="245"/>
      <c r="M97" s="245"/>
      <c r="N97" s="245"/>
    </row>
    <row r="98" spans="1:15" x14ac:dyDescent="0.35">
      <c r="A98" s="87" t="s">
        <v>107</v>
      </c>
      <c r="B98" s="93" t="s">
        <v>108</v>
      </c>
      <c r="C98" s="173">
        <f t="shared" si="6"/>
        <v>4186.3010000000004</v>
      </c>
      <c r="D98" s="245">
        <v>981.29700000000003</v>
      </c>
      <c r="E98" s="245">
        <v>1641.61</v>
      </c>
      <c r="F98" s="245">
        <v>1112.21</v>
      </c>
      <c r="G98" s="245">
        <v>357.13400000000001</v>
      </c>
      <c r="H98" s="245">
        <v>94.05</v>
      </c>
      <c r="I98" s="245"/>
      <c r="J98" s="245"/>
      <c r="K98" s="245"/>
      <c r="L98" s="245"/>
      <c r="M98" s="245"/>
      <c r="N98" s="245"/>
    </row>
    <row r="99" spans="1:15" x14ac:dyDescent="0.35">
      <c r="A99" s="87" t="s">
        <v>109</v>
      </c>
      <c r="B99" s="93" t="s">
        <v>110</v>
      </c>
      <c r="C99" s="173">
        <f t="shared" si="6"/>
        <v>2136.6820000000002</v>
      </c>
      <c r="D99" s="245">
        <v>518.59500000000003</v>
      </c>
      <c r="E99" s="245">
        <v>92.174999999999997</v>
      </c>
      <c r="F99" s="245">
        <v>442.19400000000002</v>
      </c>
      <c r="G99" s="245">
        <v>305.96899999999999</v>
      </c>
      <c r="H99" s="245">
        <v>597.18600000000004</v>
      </c>
      <c r="I99" s="245"/>
      <c r="J99" s="245">
        <v>44.631</v>
      </c>
      <c r="K99" s="245"/>
      <c r="L99" s="245">
        <v>135.93199999999999</v>
      </c>
      <c r="M99" s="245"/>
      <c r="N99" s="245"/>
    </row>
    <row r="100" spans="1:15" x14ac:dyDescent="0.35">
      <c r="A100" s="87" t="s">
        <v>111</v>
      </c>
      <c r="B100" s="93" t="s">
        <v>112</v>
      </c>
      <c r="C100" s="173">
        <f t="shared" si="6"/>
        <v>19326.800000000003</v>
      </c>
      <c r="D100" s="245">
        <v>1878.59</v>
      </c>
      <c r="E100" s="245">
        <v>1716.13</v>
      </c>
      <c r="F100" s="245">
        <v>7588.37</v>
      </c>
      <c r="G100" s="245">
        <v>2935.27</v>
      </c>
      <c r="H100" s="245">
        <v>1690.78</v>
      </c>
      <c r="I100" s="245"/>
      <c r="J100" s="245">
        <v>156.52799999999999</v>
      </c>
      <c r="K100" s="245">
        <v>93.965000000000003</v>
      </c>
      <c r="L100" s="245">
        <v>796.91700000000003</v>
      </c>
      <c r="M100" s="245">
        <v>2470.25</v>
      </c>
      <c r="N100" s="245"/>
    </row>
    <row r="101" spans="1:15" x14ac:dyDescent="0.35">
      <c r="A101" s="87" t="s">
        <v>113</v>
      </c>
      <c r="B101" s="35" t="s">
        <v>114</v>
      </c>
      <c r="C101" s="173">
        <f t="shared" si="6"/>
        <v>9691.5769999999993</v>
      </c>
      <c r="D101" s="245">
        <v>431.93200000000002</v>
      </c>
      <c r="E101" s="245">
        <v>6435.95</v>
      </c>
      <c r="F101" s="245">
        <v>880.59</v>
      </c>
      <c r="G101" s="245">
        <v>1008.52</v>
      </c>
      <c r="H101" s="245">
        <v>196.56800000000001</v>
      </c>
      <c r="I101" s="245"/>
      <c r="J101" s="245"/>
      <c r="K101" s="245"/>
      <c r="L101" s="245">
        <v>738.01700000000005</v>
      </c>
      <c r="M101" s="245"/>
      <c r="N101" s="245"/>
    </row>
    <row r="102" spans="1:15" x14ac:dyDescent="0.35">
      <c r="A102" s="87" t="s">
        <v>115</v>
      </c>
      <c r="B102" s="93" t="s">
        <v>116</v>
      </c>
      <c r="C102" s="173">
        <f t="shared" si="6"/>
        <v>4953.179000000001</v>
      </c>
      <c r="D102" s="245">
        <v>209.42500000000001</v>
      </c>
      <c r="E102" s="245">
        <v>2042.67</v>
      </c>
      <c r="F102" s="245">
        <v>958.05600000000004</v>
      </c>
      <c r="G102" s="245">
        <v>770.82399999999996</v>
      </c>
      <c r="H102" s="245">
        <v>247.59800000000001</v>
      </c>
      <c r="I102" s="245"/>
      <c r="J102" s="245">
        <v>54.863</v>
      </c>
      <c r="K102" s="245">
        <v>193.31200000000001</v>
      </c>
      <c r="L102" s="245">
        <v>396.488</v>
      </c>
      <c r="M102" s="245">
        <v>79.942999999999998</v>
      </c>
      <c r="N102" s="245"/>
    </row>
    <row r="103" spans="1:15" x14ac:dyDescent="0.35">
      <c r="A103" s="87" t="s">
        <v>117</v>
      </c>
      <c r="B103" s="93" t="s">
        <v>118</v>
      </c>
      <c r="C103" s="173">
        <f t="shared" si="6"/>
        <v>1652.1679999999999</v>
      </c>
      <c r="D103" s="245">
        <v>124.218</v>
      </c>
      <c r="E103" s="245">
        <v>376.59399999999999</v>
      </c>
      <c r="F103" s="245">
        <v>1067.8499999999999</v>
      </c>
      <c r="G103" s="245">
        <v>83.506</v>
      </c>
      <c r="H103" s="245"/>
      <c r="I103" s="245"/>
      <c r="J103" s="245"/>
      <c r="K103" s="245"/>
      <c r="L103" s="245"/>
      <c r="M103" s="245"/>
      <c r="N103" s="245"/>
    </row>
    <row r="104" spans="1:15" x14ac:dyDescent="0.35">
      <c r="A104" s="87" t="s">
        <v>119</v>
      </c>
      <c r="B104" s="93" t="s">
        <v>120</v>
      </c>
      <c r="C104" s="173">
        <f t="shared" si="6"/>
        <v>722.26699999999994</v>
      </c>
      <c r="D104" s="245">
        <v>100.76900000000001</v>
      </c>
      <c r="E104" s="245">
        <v>157.309</v>
      </c>
      <c r="F104" s="245">
        <v>79.022999999999996</v>
      </c>
      <c r="G104" s="245"/>
      <c r="H104" s="245">
        <v>98.183000000000007</v>
      </c>
      <c r="I104" s="245"/>
      <c r="J104" s="245">
        <v>244.84200000000001</v>
      </c>
      <c r="K104" s="245">
        <v>42.140999999999998</v>
      </c>
      <c r="L104" s="245"/>
      <c r="M104" s="245"/>
      <c r="N104" s="245"/>
    </row>
    <row r="105" spans="1:15" ht="56" x14ac:dyDescent="0.35">
      <c r="A105" s="87" t="s">
        <v>121</v>
      </c>
      <c r="B105" s="94" t="s">
        <v>122</v>
      </c>
      <c r="C105" s="173">
        <f t="shared" si="6"/>
        <v>2780.3650000000002</v>
      </c>
      <c r="D105" s="245"/>
      <c r="E105" s="245"/>
      <c r="F105" s="245"/>
      <c r="G105" s="245"/>
      <c r="H105" s="245">
        <v>402.53300000000002</v>
      </c>
      <c r="I105" s="245"/>
      <c r="J105" s="245"/>
      <c r="K105" s="245">
        <v>58.222000000000001</v>
      </c>
      <c r="L105" s="245">
        <v>2319.61</v>
      </c>
      <c r="M105" s="245"/>
      <c r="N105" s="245"/>
    </row>
    <row r="106" spans="1:15" x14ac:dyDescent="0.35">
      <c r="A106" s="87" t="s">
        <v>123</v>
      </c>
      <c r="B106" s="93" t="s">
        <v>124</v>
      </c>
      <c r="C106" s="173">
        <f t="shared" si="6"/>
        <v>47.476999999999997</v>
      </c>
      <c r="D106" s="245"/>
      <c r="E106" s="245">
        <v>47.476999999999997</v>
      </c>
      <c r="F106" s="245"/>
      <c r="G106" s="245"/>
      <c r="H106" s="245"/>
      <c r="I106" s="245"/>
      <c r="J106" s="245"/>
      <c r="K106" s="245"/>
      <c r="L106" s="245"/>
      <c r="M106" s="245"/>
      <c r="N106" s="245"/>
    </row>
    <row r="107" spans="1:15" ht="14.5" x14ac:dyDescent="0.35">
      <c r="A107" s="87"/>
      <c r="B107" t="s">
        <v>181</v>
      </c>
      <c r="C107" s="173">
        <f t="shared" si="6"/>
        <v>419.28800000000001</v>
      </c>
      <c r="D107" s="245">
        <v>53.828000000000003</v>
      </c>
      <c r="E107" s="245">
        <v>61.454000000000001</v>
      </c>
      <c r="F107" s="245">
        <v>37.793999999999997</v>
      </c>
      <c r="G107" s="245"/>
      <c r="H107" s="245">
        <v>48.353000000000002</v>
      </c>
      <c r="I107" s="245"/>
      <c r="J107" s="245"/>
      <c r="K107" s="245"/>
      <c r="L107" s="245">
        <v>72.248000000000005</v>
      </c>
      <c r="M107" s="245"/>
      <c r="N107" s="245">
        <v>145.61099999999999</v>
      </c>
    </row>
    <row r="108" spans="1:15" x14ac:dyDescent="0.35">
      <c r="A108" s="95"/>
      <c r="B108" s="35"/>
      <c r="C108" s="173"/>
      <c r="D108" s="173"/>
      <c r="E108" s="173"/>
      <c r="F108" s="173"/>
      <c r="G108" s="173"/>
      <c r="H108" s="173"/>
      <c r="I108" s="173"/>
      <c r="J108" s="173"/>
      <c r="K108" s="173"/>
      <c r="L108" s="173"/>
      <c r="M108" s="171"/>
      <c r="N108" s="171"/>
      <c r="O108" s="243"/>
    </row>
    <row r="109" spans="1:15" x14ac:dyDescent="0.35">
      <c r="A109" s="177"/>
      <c r="B109" s="36" t="s">
        <v>39</v>
      </c>
      <c r="C109" s="170">
        <f>SUM(C86:C107)</f>
        <v>93617.806000000041</v>
      </c>
      <c r="D109" s="170">
        <f>SUM(D86:D107)</f>
        <v>12611.939</v>
      </c>
      <c r="E109" s="170">
        <f t="shared" ref="E109:N109" si="7">SUM(E86:E107)</f>
        <v>15570.610999999999</v>
      </c>
      <c r="F109" s="170">
        <f t="shared" si="7"/>
        <v>21437.898000000001</v>
      </c>
      <c r="G109" s="170">
        <f t="shared" si="7"/>
        <v>10386.192000000001</v>
      </c>
      <c r="H109" s="170">
        <f t="shared" si="7"/>
        <v>13765.590999999999</v>
      </c>
      <c r="I109" s="170">
        <f t="shared" si="7"/>
        <v>620.84699999999998</v>
      </c>
      <c r="J109" s="170">
        <f t="shared" si="7"/>
        <v>5735.6330000000016</v>
      </c>
      <c r="K109" s="170">
        <f t="shared" si="7"/>
        <v>3711.933</v>
      </c>
      <c r="L109" s="170">
        <f t="shared" si="7"/>
        <v>7044.268</v>
      </c>
      <c r="M109" s="170">
        <f t="shared" si="7"/>
        <v>2550.1930000000002</v>
      </c>
      <c r="N109" s="170">
        <f t="shared" si="7"/>
        <v>182.70099999999999</v>
      </c>
    </row>
    <row r="110" spans="1:15" x14ac:dyDescent="0.35">
      <c r="A110" s="178"/>
      <c r="B110" s="111"/>
      <c r="C110" s="179"/>
      <c r="D110" s="179"/>
      <c r="E110" s="179"/>
      <c r="F110" s="179"/>
      <c r="G110" s="179"/>
      <c r="H110" s="179"/>
      <c r="I110" s="179"/>
      <c r="J110" s="179"/>
      <c r="K110" s="179"/>
      <c r="L110" s="179"/>
      <c r="M110" s="180"/>
      <c r="N110" s="181"/>
    </row>
    <row r="111" spans="1:15" x14ac:dyDescent="0.35">
      <c r="A111" s="95"/>
      <c r="B111" s="182" t="s">
        <v>22</v>
      </c>
      <c r="C111" s="183"/>
      <c r="D111" s="184"/>
      <c r="E111" s="184"/>
      <c r="F111" s="184"/>
      <c r="G111" s="184"/>
      <c r="H111" s="184"/>
      <c r="I111" s="184"/>
      <c r="J111" s="184"/>
      <c r="K111" s="185"/>
      <c r="L111" s="185"/>
      <c r="M111" s="186"/>
      <c r="N111" s="187"/>
    </row>
    <row r="112" spans="1:15" x14ac:dyDescent="0.35">
      <c r="A112" s="87" t="s">
        <v>83</v>
      </c>
      <c r="B112" s="34" t="s">
        <v>84</v>
      </c>
      <c r="C112" s="173">
        <f>SUM(D112:N112)</f>
        <v>772.68999999999994</v>
      </c>
      <c r="D112" s="245">
        <v>104.29900000000001</v>
      </c>
      <c r="E112" s="245"/>
      <c r="F112" s="245"/>
      <c r="G112" s="245"/>
      <c r="H112" s="245"/>
      <c r="I112" s="245">
        <v>620.84699999999998</v>
      </c>
      <c r="J112" s="245">
        <v>47.543999999999997</v>
      </c>
      <c r="K112" s="245"/>
      <c r="L112" s="245"/>
      <c r="M112" s="245"/>
      <c r="N112" s="245"/>
    </row>
    <row r="113" spans="1:15" x14ac:dyDescent="0.35">
      <c r="A113" s="87" t="s">
        <v>85</v>
      </c>
      <c r="B113" s="34" t="s">
        <v>86</v>
      </c>
      <c r="C113" s="173">
        <f t="shared" ref="C113:C133" si="8">SUM(D113:N113)</f>
        <v>102.407</v>
      </c>
      <c r="D113" s="11">
        <v>54.863</v>
      </c>
      <c r="E113" s="11"/>
      <c r="F113" s="11">
        <v>47.543999999999997</v>
      </c>
      <c r="G113" s="11"/>
      <c r="H113" s="11"/>
      <c r="I113" s="11"/>
      <c r="J113" s="11"/>
      <c r="K113" s="11"/>
      <c r="L113" s="11"/>
      <c r="M113" s="11"/>
      <c r="N113" s="11"/>
      <c r="O113" s="243"/>
    </row>
    <row r="114" spans="1:15" x14ac:dyDescent="0.35">
      <c r="A114" s="87" t="s">
        <v>87</v>
      </c>
      <c r="B114" s="34" t="s">
        <v>88</v>
      </c>
      <c r="C114" s="173">
        <f t="shared" si="8"/>
        <v>1197.806</v>
      </c>
      <c r="D114" s="245">
        <v>272.822</v>
      </c>
      <c r="E114" s="245">
        <v>44.631</v>
      </c>
      <c r="F114" s="245">
        <v>146.399</v>
      </c>
      <c r="G114" s="245">
        <v>53.828000000000003</v>
      </c>
      <c r="H114" s="245">
        <v>278.29399999999998</v>
      </c>
      <c r="I114" s="245"/>
      <c r="J114" s="245">
        <v>401.83199999999999</v>
      </c>
      <c r="K114" s="245"/>
      <c r="L114" s="245"/>
      <c r="M114" s="245"/>
      <c r="N114" s="245"/>
    </row>
    <row r="115" spans="1:15" x14ac:dyDescent="0.35">
      <c r="A115" s="87" t="s">
        <v>89</v>
      </c>
      <c r="B115" s="34" t="s">
        <v>90</v>
      </c>
      <c r="C115" s="173">
        <f t="shared" si="8"/>
        <v>777.87600000000009</v>
      </c>
      <c r="D115" s="245"/>
      <c r="E115" s="245"/>
      <c r="F115" s="245">
        <v>558.14300000000003</v>
      </c>
      <c r="G115" s="245">
        <v>182.142</v>
      </c>
      <c r="H115" s="245"/>
      <c r="I115" s="245"/>
      <c r="J115" s="245"/>
      <c r="K115" s="245">
        <v>37.591000000000001</v>
      </c>
      <c r="L115" s="245"/>
      <c r="M115" s="245"/>
      <c r="N115" s="245"/>
    </row>
    <row r="116" spans="1:15" ht="42" x14ac:dyDescent="0.35">
      <c r="A116" s="87" t="s">
        <v>91</v>
      </c>
      <c r="B116" s="92" t="s">
        <v>92</v>
      </c>
      <c r="C116" s="173">
        <f t="shared" si="8"/>
        <v>1607.7430000000002</v>
      </c>
      <c r="D116" s="245"/>
      <c r="E116" s="245">
        <v>252.21199999999999</v>
      </c>
      <c r="F116" s="245">
        <v>414.51600000000002</v>
      </c>
      <c r="G116" s="245">
        <v>37.090000000000003</v>
      </c>
      <c r="H116" s="245">
        <v>84.281999999999996</v>
      </c>
      <c r="I116" s="245"/>
      <c r="J116" s="245"/>
      <c r="K116" s="245">
        <v>265.97199999999998</v>
      </c>
      <c r="L116" s="245">
        <v>553.67100000000005</v>
      </c>
      <c r="M116" s="245"/>
      <c r="N116" s="245"/>
    </row>
    <row r="117" spans="1:15" x14ac:dyDescent="0.35">
      <c r="A117" s="87" t="s">
        <v>93</v>
      </c>
      <c r="B117" s="34" t="s">
        <v>94</v>
      </c>
      <c r="C117" s="173">
        <f t="shared" si="8"/>
        <v>2844.5549999999998</v>
      </c>
      <c r="D117" s="245">
        <v>904.29700000000003</v>
      </c>
      <c r="E117" s="245">
        <v>112.66500000000001</v>
      </c>
      <c r="F117" s="245">
        <v>1223.27</v>
      </c>
      <c r="G117" s="245">
        <v>45.093000000000004</v>
      </c>
      <c r="H117" s="245"/>
      <c r="I117" s="245"/>
      <c r="J117" s="245">
        <v>454.07600000000002</v>
      </c>
      <c r="K117" s="245"/>
      <c r="L117" s="245">
        <v>105.154</v>
      </c>
      <c r="M117" s="245"/>
      <c r="N117" s="245"/>
    </row>
    <row r="118" spans="1:15" x14ac:dyDescent="0.35">
      <c r="A118" s="87" t="s">
        <v>95</v>
      </c>
      <c r="B118" s="34" t="s">
        <v>96</v>
      </c>
      <c r="C118" s="173">
        <f t="shared" si="8"/>
        <v>8640.9380000000001</v>
      </c>
      <c r="D118" s="245">
        <v>3506.42</v>
      </c>
      <c r="E118" s="245">
        <v>232.83099999999999</v>
      </c>
      <c r="F118" s="245">
        <v>869.56399999999996</v>
      </c>
      <c r="G118" s="245">
        <v>552.01300000000003</v>
      </c>
      <c r="H118" s="245">
        <v>2493.5100000000002</v>
      </c>
      <c r="I118" s="245"/>
      <c r="J118" s="245">
        <v>478.92599999999999</v>
      </c>
      <c r="K118" s="245">
        <v>242.29400000000001</v>
      </c>
      <c r="L118" s="245">
        <v>265.38</v>
      </c>
      <c r="M118" s="245"/>
      <c r="N118" s="245"/>
    </row>
    <row r="119" spans="1:15" x14ac:dyDescent="0.35">
      <c r="A119" s="87" t="s">
        <v>97</v>
      </c>
      <c r="B119" s="34" t="s">
        <v>98</v>
      </c>
      <c r="C119" s="173">
        <f t="shared" si="8"/>
        <v>10650.163</v>
      </c>
      <c r="D119" s="245">
        <v>509.83199999999999</v>
      </c>
      <c r="E119" s="245">
        <v>338.90300000000002</v>
      </c>
      <c r="F119" s="245">
        <v>2714.17</v>
      </c>
      <c r="G119" s="245">
        <v>1173.51</v>
      </c>
      <c r="H119" s="245">
        <v>1441.63</v>
      </c>
      <c r="I119" s="245"/>
      <c r="J119" s="245">
        <v>701.36800000000005</v>
      </c>
      <c r="K119" s="245">
        <v>2681.95</v>
      </c>
      <c r="L119" s="245">
        <v>1051.71</v>
      </c>
      <c r="M119" s="245"/>
      <c r="N119" s="245">
        <v>37.090000000000003</v>
      </c>
    </row>
    <row r="120" spans="1:15" x14ac:dyDescent="0.35">
      <c r="A120" s="87" t="s">
        <v>99</v>
      </c>
      <c r="B120" s="35" t="s">
        <v>100</v>
      </c>
      <c r="C120" s="173">
        <f t="shared" si="8"/>
        <v>3905.5459999999998</v>
      </c>
      <c r="D120" s="245">
        <v>1395.35</v>
      </c>
      <c r="E120" s="245">
        <v>284.57600000000002</v>
      </c>
      <c r="F120" s="245">
        <v>468.32799999999997</v>
      </c>
      <c r="G120" s="245">
        <v>286.08199999999999</v>
      </c>
      <c r="H120" s="245">
        <v>1231.6099999999999</v>
      </c>
      <c r="I120" s="245"/>
      <c r="J120" s="245"/>
      <c r="K120" s="245">
        <v>96.486000000000004</v>
      </c>
      <c r="L120" s="245">
        <v>143.114</v>
      </c>
      <c r="M120" s="245"/>
      <c r="N120" s="245"/>
    </row>
    <row r="121" spans="1:15" x14ac:dyDescent="0.35">
      <c r="A121" s="87" t="s">
        <v>101</v>
      </c>
      <c r="B121" s="34" t="s">
        <v>102</v>
      </c>
      <c r="C121" s="173">
        <f t="shared" si="8"/>
        <v>2203.4279999999999</v>
      </c>
      <c r="D121" s="245">
        <v>267.39299999999997</v>
      </c>
      <c r="E121" s="245">
        <v>675.64400000000001</v>
      </c>
      <c r="F121" s="245">
        <v>686.51400000000001</v>
      </c>
      <c r="G121" s="245">
        <v>164.34800000000001</v>
      </c>
      <c r="H121" s="245">
        <v>121.605</v>
      </c>
      <c r="I121" s="245"/>
      <c r="J121" s="245">
        <v>218.56899999999999</v>
      </c>
      <c r="K121" s="245"/>
      <c r="L121" s="245">
        <v>69.355000000000004</v>
      </c>
      <c r="M121" s="245"/>
      <c r="N121" s="245"/>
    </row>
    <row r="122" spans="1:15" x14ac:dyDescent="0.35">
      <c r="A122" s="87" t="s">
        <v>103</v>
      </c>
      <c r="B122" s="34" t="s">
        <v>104</v>
      </c>
      <c r="C122" s="173">
        <f t="shared" si="8"/>
        <v>1300.817</v>
      </c>
      <c r="D122" s="245">
        <v>215.48099999999999</v>
      </c>
      <c r="E122" s="245">
        <v>207.37</v>
      </c>
      <c r="F122" s="245">
        <v>370.74099999999999</v>
      </c>
      <c r="G122" s="245">
        <v>357.72300000000001</v>
      </c>
      <c r="H122" s="245">
        <v>97.251999999999995</v>
      </c>
      <c r="I122" s="245"/>
      <c r="J122" s="245"/>
      <c r="K122" s="245"/>
      <c r="L122" s="245">
        <v>52.25</v>
      </c>
      <c r="M122" s="245"/>
      <c r="N122" s="245"/>
    </row>
    <row r="123" spans="1:15" x14ac:dyDescent="0.35">
      <c r="A123" s="87" t="s">
        <v>105</v>
      </c>
      <c r="B123" s="92" t="s">
        <v>106</v>
      </c>
      <c r="C123" s="173">
        <f t="shared" si="8"/>
        <v>54.863</v>
      </c>
      <c r="D123" s="245">
        <v>54.863</v>
      </c>
      <c r="E123" s="245"/>
      <c r="F123" s="245"/>
      <c r="G123" s="245"/>
      <c r="H123" s="245"/>
      <c r="I123" s="245"/>
      <c r="J123" s="245"/>
      <c r="K123" s="245"/>
      <c r="L123" s="245"/>
      <c r="M123" s="245"/>
      <c r="N123" s="245"/>
    </row>
    <row r="124" spans="1:15" x14ac:dyDescent="0.35">
      <c r="A124" s="87" t="s">
        <v>107</v>
      </c>
      <c r="B124" s="93" t="s">
        <v>108</v>
      </c>
      <c r="C124" s="173">
        <f t="shared" si="8"/>
        <v>2815.346</v>
      </c>
      <c r="D124" s="245">
        <v>679.93600000000004</v>
      </c>
      <c r="E124" s="245">
        <v>1276.99</v>
      </c>
      <c r="F124" s="245">
        <v>741.09699999999998</v>
      </c>
      <c r="G124" s="245">
        <v>117.32299999999999</v>
      </c>
      <c r="H124" s="245"/>
      <c r="I124" s="245"/>
      <c r="J124" s="245"/>
      <c r="K124" s="245"/>
      <c r="L124" s="245"/>
      <c r="M124" s="245"/>
      <c r="N124" s="245"/>
    </row>
    <row r="125" spans="1:15" x14ac:dyDescent="0.35">
      <c r="A125" s="87" t="s">
        <v>109</v>
      </c>
      <c r="B125" s="93" t="s">
        <v>110</v>
      </c>
      <c r="C125" s="173">
        <f t="shared" si="8"/>
        <v>1449.3690000000001</v>
      </c>
      <c r="D125" s="245">
        <v>359.66699999999997</v>
      </c>
      <c r="E125" s="245">
        <v>92.174999999999997</v>
      </c>
      <c r="F125" s="245">
        <v>299.93</v>
      </c>
      <c r="G125" s="245">
        <v>212.00399999999999</v>
      </c>
      <c r="H125" s="245">
        <v>305.02999999999997</v>
      </c>
      <c r="I125" s="245"/>
      <c r="J125" s="245">
        <v>44.631</v>
      </c>
      <c r="K125" s="245"/>
      <c r="L125" s="245">
        <v>135.93199999999999</v>
      </c>
      <c r="M125" s="245"/>
      <c r="N125" s="245"/>
    </row>
    <row r="126" spans="1:15" x14ac:dyDescent="0.35">
      <c r="A126" s="87" t="s">
        <v>111</v>
      </c>
      <c r="B126" s="93" t="s">
        <v>112</v>
      </c>
      <c r="C126" s="173">
        <f t="shared" si="8"/>
        <v>12683.371000000001</v>
      </c>
      <c r="D126" s="245">
        <v>1334.88</v>
      </c>
      <c r="E126" s="245">
        <v>999.327</v>
      </c>
      <c r="F126" s="245">
        <v>4709.16</v>
      </c>
      <c r="G126" s="245">
        <v>1198.2</v>
      </c>
      <c r="H126" s="245">
        <v>1428.25</v>
      </c>
      <c r="I126" s="245"/>
      <c r="J126" s="245">
        <v>156.52799999999999</v>
      </c>
      <c r="K126" s="245">
        <v>93.965000000000003</v>
      </c>
      <c r="L126" s="245">
        <v>344.161</v>
      </c>
      <c r="M126" s="245">
        <v>2418.9</v>
      </c>
      <c r="N126" s="245"/>
    </row>
    <row r="127" spans="1:15" x14ac:dyDescent="0.35">
      <c r="A127" s="87" t="s">
        <v>113</v>
      </c>
      <c r="B127" s="35" t="s">
        <v>114</v>
      </c>
      <c r="C127" s="173">
        <f t="shared" si="8"/>
        <v>2193.1659999999997</v>
      </c>
      <c r="D127" s="245">
        <v>156.559</v>
      </c>
      <c r="E127" s="245">
        <v>1261.74</v>
      </c>
      <c r="F127" s="245">
        <v>501.54</v>
      </c>
      <c r="G127" s="245">
        <v>247.392</v>
      </c>
      <c r="H127" s="245">
        <v>25.934999999999999</v>
      </c>
      <c r="I127" s="245"/>
      <c r="J127" s="245"/>
      <c r="K127" s="245"/>
      <c r="L127" s="245"/>
      <c r="M127" s="245"/>
      <c r="N127" s="245"/>
    </row>
    <row r="128" spans="1:15" x14ac:dyDescent="0.35">
      <c r="A128" s="87" t="s">
        <v>115</v>
      </c>
      <c r="B128" s="93" t="s">
        <v>116</v>
      </c>
      <c r="C128" s="173">
        <f t="shared" si="8"/>
        <v>1220.8040000000001</v>
      </c>
      <c r="D128" s="245"/>
      <c r="E128" s="245">
        <v>252.732</v>
      </c>
      <c r="F128" s="245">
        <v>299.23099999999999</v>
      </c>
      <c r="G128" s="245">
        <v>295.75299999999999</v>
      </c>
      <c r="H128" s="245"/>
      <c r="I128" s="245"/>
      <c r="J128" s="245">
        <v>54.863</v>
      </c>
      <c r="K128" s="245">
        <v>193.31200000000001</v>
      </c>
      <c r="L128" s="245">
        <v>44.97</v>
      </c>
      <c r="M128" s="245">
        <v>79.942999999999998</v>
      </c>
      <c r="N128" s="245"/>
    </row>
    <row r="129" spans="1:15" x14ac:dyDescent="0.35">
      <c r="A129" s="87" t="s">
        <v>117</v>
      </c>
      <c r="B129" s="93" t="s">
        <v>118</v>
      </c>
      <c r="C129" s="173">
        <f t="shared" si="8"/>
        <v>1150.402</v>
      </c>
      <c r="D129" s="245">
        <v>54.863</v>
      </c>
      <c r="E129" s="245">
        <v>164.69499999999999</v>
      </c>
      <c r="F129" s="245">
        <v>930.84400000000005</v>
      </c>
      <c r="G129" s="245"/>
      <c r="H129" s="245"/>
      <c r="I129" s="245"/>
      <c r="J129" s="245"/>
      <c r="K129" s="245"/>
      <c r="L129" s="245"/>
      <c r="M129" s="245"/>
      <c r="N129" s="245"/>
    </row>
    <row r="130" spans="1:15" x14ac:dyDescent="0.35">
      <c r="A130" s="87" t="s">
        <v>119</v>
      </c>
      <c r="B130" s="93" t="s">
        <v>120</v>
      </c>
      <c r="C130" s="173">
        <f t="shared" si="8"/>
        <v>549.65600000000006</v>
      </c>
      <c r="D130" s="245">
        <v>100.76900000000001</v>
      </c>
      <c r="E130" s="245">
        <v>99.087000000000003</v>
      </c>
      <c r="F130" s="245">
        <v>79.022999999999996</v>
      </c>
      <c r="G130" s="245"/>
      <c r="H130" s="245">
        <v>25.934999999999999</v>
      </c>
      <c r="I130" s="245"/>
      <c r="J130" s="245">
        <v>244.84200000000001</v>
      </c>
      <c r="K130" s="245"/>
      <c r="L130" s="245"/>
      <c r="M130" s="245"/>
      <c r="N130" s="245"/>
    </row>
    <row r="131" spans="1:15" ht="56" x14ac:dyDescent="0.35">
      <c r="A131" s="87" t="s">
        <v>121</v>
      </c>
      <c r="B131" s="94" t="s">
        <v>122</v>
      </c>
      <c r="C131" s="173">
        <f t="shared" si="8"/>
        <v>275.12099999999998</v>
      </c>
      <c r="D131" s="245"/>
      <c r="E131" s="245"/>
      <c r="F131" s="245"/>
      <c r="G131" s="245"/>
      <c r="H131" s="245">
        <v>50.290999999999997</v>
      </c>
      <c r="I131" s="245"/>
      <c r="J131" s="245"/>
      <c r="K131" s="245">
        <v>58.222000000000001</v>
      </c>
      <c r="L131" s="245">
        <v>166.608</v>
      </c>
      <c r="M131" s="245"/>
      <c r="N131" s="245"/>
    </row>
    <row r="132" spans="1:15" x14ac:dyDescent="0.35">
      <c r="A132" s="87" t="s">
        <v>123</v>
      </c>
      <c r="B132" s="93" t="s">
        <v>124</v>
      </c>
      <c r="C132" s="173">
        <f t="shared" si="8"/>
        <v>0</v>
      </c>
      <c r="D132" s="245"/>
      <c r="E132" s="245"/>
      <c r="F132" s="245"/>
      <c r="G132" s="245"/>
      <c r="H132" s="245"/>
      <c r="I132" s="245"/>
      <c r="J132" s="245"/>
      <c r="K132" s="245"/>
      <c r="L132" s="245"/>
      <c r="M132" s="245"/>
      <c r="N132" s="245"/>
    </row>
    <row r="133" spans="1:15" ht="14.5" x14ac:dyDescent="0.35">
      <c r="A133" s="87"/>
      <c r="B133" t="s">
        <v>181</v>
      </c>
      <c r="C133" s="173">
        <f t="shared" si="8"/>
        <v>333.14100000000002</v>
      </c>
      <c r="D133" s="245">
        <v>53.828000000000003</v>
      </c>
      <c r="E133" s="245">
        <v>61.454000000000001</v>
      </c>
      <c r="F133" s="245"/>
      <c r="G133" s="245"/>
      <c r="H133" s="245"/>
      <c r="I133" s="245"/>
      <c r="J133" s="245"/>
      <c r="K133" s="245"/>
      <c r="L133" s="245">
        <v>72.248000000000005</v>
      </c>
      <c r="M133" s="245"/>
      <c r="N133" s="245">
        <v>145.61099999999999</v>
      </c>
    </row>
    <row r="134" spans="1:15" x14ac:dyDescent="0.35">
      <c r="A134" s="95"/>
      <c r="B134" s="35"/>
      <c r="C134" s="173"/>
      <c r="D134" s="173"/>
      <c r="E134" s="173"/>
      <c r="F134" s="173"/>
      <c r="G134" s="173"/>
      <c r="H134" s="173"/>
      <c r="I134" s="173"/>
      <c r="J134" s="173"/>
      <c r="K134" s="173"/>
      <c r="L134" s="173"/>
      <c r="M134" s="171"/>
      <c r="N134" s="171"/>
      <c r="O134" s="243"/>
    </row>
    <row r="135" spans="1:15" x14ac:dyDescent="0.35">
      <c r="A135" s="177"/>
      <c r="B135" s="36" t="s">
        <v>39</v>
      </c>
      <c r="C135" s="170">
        <f>SUM(C112:C133)</f>
        <v>56729.207999999999</v>
      </c>
      <c r="D135" s="170">
        <f>SUM(D112:D133)</f>
        <v>10026.121999999998</v>
      </c>
      <c r="E135" s="170">
        <f t="shared" ref="E135:N135" si="9">SUM(E112:E133)</f>
        <v>6357.0320000000002</v>
      </c>
      <c r="F135" s="170">
        <f t="shared" si="9"/>
        <v>15060.014000000001</v>
      </c>
      <c r="G135" s="170">
        <f t="shared" si="9"/>
        <v>4922.5009999999993</v>
      </c>
      <c r="H135" s="170">
        <f t="shared" si="9"/>
        <v>7583.6240000000007</v>
      </c>
      <c r="I135" s="170">
        <f t="shared" si="9"/>
        <v>620.84699999999998</v>
      </c>
      <c r="J135" s="170">
        <f t="shared" si="9"/>
        <v>2803.1789999999996</v>
      </c>
      <c r="K135" s="170">
        <f t="shared" si="9"/>
        <v>3669.7919999999999</v>
      </c>
      <c r="L135" s="170">
        <f t="shared" si="9"/>
        <v>3004.5529999999999</v>
      </c>
      <c r="M135" s="170">
        <f t="shared" si="9"/>
        <v>2498.8430000000003</v>
      </c>
      <c r="N135" s="170">
        <f t="shared" si="9"/>
        <v>182.70099999999999</v>
      </c>
    </row>
    <row r="136" spans="1:15" x14ac:dyDescent="0.35">
      <c r="A136" s="178"/>
      <c r="B136" s="111"/>
      <c r="C136" s="179"/>
      <c r="D136" s="179"/>
      <c r="E136" s="179"/>
      <c r="F136" s="179"/>
      <c r="G136" s="179"/>
      <c r="H136" s="179"/>
      <c r="I136" s="179"/>
      <c r="J136" s="179"/>
      <c r="K136" s="179"/>
      <c r="L136" s="179"/>
      <c r="M136" s="180"/>
      <c r="N136" s="181"/>
    </row>
    <row r="137" spans="1:15" x14ac:dyDescent="0.35">
      <c r="A137" s="95"/>
      <c r="B137" s="182" t="s">
        <v>23</v>
      </c>
      <c r="C137" s="183"/>
      <c r="D137" s="184"/>
      <c r="E137" s="184"/>
      <c r="F137" s="184"/>
      <c r="G137" s="184"/>
      <c r="H137" s="184"/>
      <c r="I137" s="184"/>
      <c r="J137" s="184"/>
      <c r="K137" s="185"/>
      <c r="L137" s="185"/>
      <c r="M137" s="186"/>
      <c r="N137" s="187"/>
    </row>
    <row r="138" spans="1:15" x14ac:dyDescent="0.35">
      <c r="A138" s="87" t="s">
        <v>83</v>
      </c>
      <c r="B138" s="34" t="s">
        <v>84</v>
      </c>
      <c r="C138" s="173">
        <f>SUM(D138:N138)</f>
        <v>72.248000000000005</v>
      </c>
      <c r="D138" s="245"/>
      <c r="E138" s="245">
        <v>72.248000000000005</v>
      </c>
      <c r="F138" s="245"/>
      <c r="G138" s="245"/>
      <c r="H138" s="245"/>
      <c r="I138" s="245"/>
      <c r="J138" s="245"/>
      <c r="K138" s="245"/>
      <c r="L138" s="245"/>
      <c r="M138" s="245"/>
      <c r="N138" s="174"/>
    </row>
    <row r="139" spans="1:15" x14ac:dyDescent="0.35">
      <c r="A139" s="87" t="s">
        <v>85</v>
      </c>
      <c r="B139" s="34" t="s">
        <v>86</v>
      </c>
      <c r="C139" s="173">
        <f t="shared" ref="C139:C159" si="10">SUM(D139:N139)</f>
        <v>0</v>
      </c>
      <c r="D139" s="11"/>
      <c r="E139" s="11"/>
      <c r="F139" s="11"/>
      <c r="G139" s="11"/>
      <c r="H139" s="11"/>
      <c r="I139" s="11"/>
      <c r="J139" s="11"/>
      <c r="K139" s="11"/>
      <c r="L139" s="11"/>
      <c r="M139" s="11"/>
      <c r="N139" s="173"/>
      <c r="O139" s="243"/>
    </row>
    <row r="140" spans="1:15" x14ac:dyDescent="0.35">
      <c r="A140" s="87" t="s">
        <v>87</v>
      </c>
      <c r="B140" s="34" t="s">
        <v>88</v>
      </c>
      <c r="C140" s="173">
        <f t="shared" si="10"/>
        <v>2946.3780000000002</v>
      </c>
      <c r="D140" s="245"/>
      <c r="E140" s="245"/>
      <c r="F140" s="245">
        <v>42.140999999999998</v>
      </c>
      <c r="G140" s="245"/>
      <c r="H140" s="245">
        <v>95.897000000000006</v>
      </c>
      <c r="I140" s="245"/>
      <c r="J140" s="245">
        <v>2808.34</v>
      </c>
      <c r="K140" s="245"/>
      <c r="L140" s="245"/>
      <c r="M140" s="245"/>
      <c r="N140" s="174"/>
    </row>
    <row r="141" spans="1:15" x14ac:dyDescent="0.35">
      <c r="A141" s="87" t="s">
        <v>89</v>
      </c>
      <c r="B141" s="34" t="s">
        <v>90</v>
      </c>
      <c r="C141" s="173">
        <f t="shared" si="10"/>
        <v>395.17099999999994</v>
      </c>
      <c r="D141" s="245"/>
      <c r="E141" s="245"/>
      <c r="F141" s="245">
        <v>189.17</v>
      </c>
      <c r="G141" s="245">
        <v>126.97799999999999</v>
      </c>
      <c r="H141" s="245"/>
      <c r="I141" s="245"/>
      <c r="J141" s="245">
        <v>79.022999999999996</v>
      </c>
      <c r="K141" s="245"/>
      <c r="L141" s="245"/>
      <c r="M141" s="245"/>
      <c r="N141" s="174"/>
    </row>
    <row r="142" spans="1:15" ht="42" x14ac:dyDescent="0.35">
      <c r="A142" s="87" t="s">
        <v>91</v>
      </c>
      <c r="B142" s="92" t="s">
        <v>92</v>
      </c>
      <c r="C142" s="173">
        <f t="shared" si="10"/>
        <v>276.24599999999998</v>
      </c>
      <c r="D142" s="245"/>
      <c r="E142" s="245">
        <v>123.441</v>
      </c>
      <c r="F142" s="245">
        <v>85.722999999999999</v>
      </c>
      <c r="G142" s="245">
        <v>25.934999999999999</v>
      </c>
      <c r="H142" s="245"/>
      <c r="I142" s="245"/>
      <c r="J142" s="245"/>
      <c r="K142" s="245"/>
      <c r="L142" s="245">
        <v>41.146999999999998</v>
      </c>
      <c r="M142" s="245"/>
      <c r="N142" s="174"/>
    </row>
    <row r="143" spans="1:15" x14ac:dyDescent="0.35">
      <c r="A143" s="87" t="s">
        <v>93</v>
      </c>
      <c r="B143" s="34" t="s">
        <v>94</v>
      </c>
      <c r="C143" s="173">
        <f t="shared" si="10"/>
        <v>208.506</v>
      </c>
      <c r="D143" s="245">
        <v>47.354999999999997</v>
      </c>
      <c r="E143" s="245">
        <v>61.454000000000001</v>
      </c>
      <c r="F143" s="245">
        <v>54.863</v>
      </c>
      <c r="G143" s="245">
        <v>44.834000000000003</v>
      </c>
      <c r="H143" s="245"/>
      <c r="I143" s="245"/>
      <c r="J143" s="245"/>
      <c r="K143" s="245"/>
      <c r="L143" s="245"/>
      <c r="M143" s="245"/>
      <c r="N143" s="174"/>
    </row>
    <row r="144" spans="1:15" x14ac:dyDescent="0.35">
      <c r="A144" s="87" t="s">
        <v>95</v>
      </c>
      <c r="B144" s="34" t="s">
        <v>96</v>
      </c>
      <c r="C144" s="173">
        <f t="shared" si="10"/>
        <v>4934.3279999999995</v>
      </c>
      <c r="D144" s="245">
        <v>494.89699999999999</v>
      </c>
      <c r="E144" s="245">
        <v>257.82600000000002</v>
      </c>
      <c r="F144" s="245">
        <v>438.00400000000002</v>
      </c>
      <c r="G144" s="245">
        <v>377.51100000000002</v>
      </c>
      <c r="H144" s="245">
        <v>3366.09</v>
      </c>
      <c r="I144" s="245"/>
      <c r="J144" s="245"/>
      <c r="K144" s="245"/>
      <c r="L144" s="245"/>
      <c r="M144" s="245"/>
      <c r="N144" s="174"/>
    </row>
    <row r="145" spans="1:15" x14ac:dyDescent="0.35">
      <c r="A145" s="87" t="s">
        <v>97</v>
      </c>
      <c r="B145" s="34" t="s">
        <v>98</v>
      </c>
      <c r="C145" s="173">
        <f t="shared" si="10"/>
        <v>1794.0389999999998</v>
      </c>
      <c r="D145" s="245">
        <v>253.85499999999999</v>
      </c>
      <c r="E145" s="245"/>
      <c r="F145" s="245">
        <v>316.28500000000003</v>
      </c>
      <c r="G145" s="245">
        <v>964.68499999999995</v>
      </c>
      <c r="H145" s="245">
        <v>171.042</v>
      </c>
      <c r="I145" s="245"/>
      <c r="J145" s="245"/>
      <c r="K145" s="245"/>
      <c r="L145" s="245">
        <v>88.171999999999997</v>
      </c>
      <c r="M145" s="245"/>
      <c r="N145" s="174"/>
    </row>
    <row r="146" spans="1:15" x14ac:dyDescent="0.35">
      <c r="A146" s="87" t="s">
        <v>99</v>
      </c>
      <c r="B146" s="35" t="s">
        <v>100</v>
      </c>
      <c r="C146" s="173">
        <f t="shared" si="10"/>
        <v>1617.1020000000001</v>
      </c>
      <c r="D146" s="245">
        <v>96.316000000000003</v>
      </c>
      <c r="E146" s="245">
        <v>82.887</v>
      </c>
      <c r="F146" s="245">
        <v>225.738</v>
      </c>
      <c r="G146" s="245">
        <v>157.93799999999999</v>
      </c>
      <c r="H146" s="245">
        <v>1009.13</v>
      </c>
      <c r="I146" s="245"/>
      <c r="J146" s="245">
        <v>45.093000000000004</v>
      </c>
      <c r="K146" s="245"/>
      <c r="L146" s="245"/>
      <c r="M146" s="245"/>
      <c r="N146" s="174"/>
    </row>
    <row r="147" spans="1:15" x14ac:dyDescent="0.35">
      <c r="A147" s="87" t="s">
        <v>101</v>
      </c>
      <c r="B147" s="34" t="s">
        <v>102</v>
      </c>
      <c r="C147" s="173">
        <f t="shared" si="10"/>
        <v>561.6</v>
      </c>
      <c r="D147" s="245"/>
      <c r="E147" s="245">
        <v>214.96299999999999</v>
      </c>
      <c r="F147" s="245">
        <v>244.749</v>
      </c>
      <c r="G147" s="245">
        <v>101.88800000000001</v>
      </c>
      <c r="H147" s="245"/>
      <c r="I147" s="245"/>
      <c r="J147" s="245"/>
      <c r="K147" s="245"/>
      <c r="L147" s="245"/>
      <c r="M147" s="245"/>
      <c r="N147" s="174"/>
    </row>
    <row r="148" spans="1:15" x14ac:dyDescent="0.35">
      <c r="A148" s="87" t="s">
        <v>103</v>
      </c>
      <c r="B148" s="34" t="s">
        <v>104</v>
      </c>
      <c r="C148" s="173">
        <f t="shared" si="10"/>
        <v>837.24199999999996</v>
      </c>
      <c r="D148" s="245">
        <v>135.23500000000001</v>
      </c>
      <c r="E148" s="245">
        <v>37.591000000000001</v>
      </c>
      <c r="F148" s="245">
        <v>175.94499999999999</v>
      </c>
      <c r="G148" s="245">
        <v>273.36599999999999</v>
      </c>
      <c r="H148" s="245"/>
      <c r="I148" s="245"/>
      <c r="J148" s="245"/>
      <c r="K148" s="245"/>
      <c r="L148" s="245">
        <v>215.10499999999999</v>
      </c>
      <c r="M148" s="245"/>
      <c r="N148" s="174"/>
    </row>
    <row r="149" spans="1:15" x14ac:dyDescent="0.35">
      <c r="A149" s="87" t="s">
        <v>105</v>
      </c>
      <c r="B149" s="92" t="s">
        <v>106</v>
      </c>
      <c r="C149" s="173">
        <f t="shared" si="10"/>
        <v>0</v>
      </c>
      <c r="D149" s="245"/>
      <c r="E149" s="245"/>
      <c r="F149" s="245"/>
      <c r="G149" s="245"/>
      <c r="H149" s="245"/>
      <c r="I149" s="245"/>
      <c r="J149" s="245"/>
      <c r="K149" s="245"/>
      <c r="L149" s="245"/>
      <c r="M149" s="245"/>
      <c r="N149" s="174"/>
    </row>
    <row r="150" spans="1:15" x14ac:dyDescent="0.35">
      <c r="A150" s="87" t="s">
        <v>107</v>
      </c>
      <c r="B150" s="93" t="s">
        <v>108</v>
      </c>
      <c r="C150" s="173">
        <f t="shared" si="10"/>
        <v>1370.954</v>
      </c>
      <c r="D150" s="245">
        <v>301.36099999999999</v>
      </c>
      <c r="E150" s="245">
        <v>364.61900000000003</v>
      </c>
      <c r="F150" s="245">
        <v>371.113</v>
      </c>
      <c r="G150" s="245">
        <v>239.81100000000001</v>
      </c>
      <c r="H150" s="245">
        <v>94.05</v>
      </c>
      <c r="I150" s="245"/>
      <c r="J150" s="245"/>
      <c r="K150" s="245"/>
      <c r="L150" s="245"/>
      <c r="M150" s="245"/>
      <c r="N150" s="174"/>
    </row>
    <row r="151" spans="1:15" x14ac:dyDescent="0.35">
      <c r="A151" s="87" t="s">
        <v>109</v>
      </c>
      <c r="B151" s="93" t="s">
        <v>110</v>
      </c>
      <c r="C151" s="173">
        <f t="shared" si="10"/>
        <v>687.3130000000001</v>
      </c>
      <c r="D151" s="245">
        <v>158.928</v>
      </c>
      <c r="E151" s="245"/>
      <c r="F151" s="245">
        <v>142.26400000000001</v>
      </c>
      <c r="G151" s="245">
        <v>93.965000000000003</v>
      </c>
      <c r="H151" s="245">
        <v>292.15600000000001</v>
      </c>
      <c r="I151" s="245"/>
      <c r="J151" s="245"/>
      <c r="K151" s="245"/>
      <c r="L151" s="245"/>
      <c r="M151" s="245"/>
      <c r="N151" s="174"/>
    </row>
    <row r="152" spans="1:15" x14ac:dyDescent="0.35">
      <c r="A152" s="87" t="s">
        <v>111</v>
      </c>
      <c r="B152" s="93" t="s">
        <v>112</v>
      </c>
      <c r="C152" s="173">
        <f t="shared" si="10"/>
        <v>6643.4209999999994</v>
      </c>
      <c r="D152" s="245">
        <v>543.70899999999995</v>
      </c>
      <c r="E152" s="245">
        <v>716.80100000000004</v>
      </c>
      <c r="F152" s="245">
        <v>2879.2</v>
      </c>
      <c r="G152" s="245">
        <v>1737.08</v>
      </c>
      <c r="H152" s="245">
        <v>262.529</v>
      </c>
      <c r="I152" s="245"/>
      <c r="J152" s="245"/>
      <c r="K152" s="245"/>
      <c r="L152" s="245">
        <v>452.75599999999997</v>
      </c>
      <c r="M152" s="245">
        <v>51.345999999999997</v>
      </c>
      <c r="N152" s="174"/>
    </row>
    <row r="153" spans="1:15" x14ac:dyDescent="0.35">
      <c r="A153" s="87" t="s">
        <v>113</v>
      </c>
      <c r="B153" s="35" t="s">
        <v>114</v>
      </c>
      <c r="C153" s="173">
        <f t="shared" si="10"/>
        <v>7498.4129999999996</v>
      </c>
      <c r="D153" s="245">
        <v>275.37299999999999</v>
      </c>
      <c r="E153" s="245">
        <v>5174.21</v>
      </c>
      <c r="F153" s="245">
        <v>379.05</v>
      </c>
      <c r="G153" s="245">
        <v>761.13</v>
      </c>
      <c r="H153" s="245">
        <v>170.63300000000001</v>
      </c>
      <c r="I153" s="245"/>
      <c r="J153" s="245"/>
      <c r="K153" s="245"/>
      <c r="L153" s="245">
        <v>738.01700000000005</v>
      </c>
      <c r="M153" s="245"/>
      <c r="N153" s="174"/>
    </row>
    <row r="154" spans="1:15" x14ac:dyDescent="0.35">
      <c r="A154" s="87" t="s">
        <v>115</v>
      </c>
      <c r="B154" s="93" t="s">
        <v>116</v>
      </c>
      <c r="C154" s="173">
        <f t="shared" si="10"/>
        <v>3732.377</v>
      </c>
      <c r="D154" s="245">
        <v>209.42500000000001</v>
      </c>
      <c r="E154" s="245">
        <v>1789.94</v>
      </c>
      <c r="F154" s="245">
        <v>658.82500000000005</v>
      </c>
      <c r="G154" s="245">
        <v>475.07100000000003</v>
      </c>
      <c r="H154" s="245">
        <v>247.59800000000001</v>
      </c>
      <c r="I154" s="245"/>
      <c r="J154" s="245"/>
      <c r="K154" s="245"/>
      <c r="L154" s="245">
        <v>351.51799999999997</v>
      </c>
      <c r="M154" s="245"/>
      <c r="N154" s="174"/>
    </row>
    <row r="155" spans="1:15" x14ac:dyDescent="0.35">
      <c r="A155" s="87" t="s">
        <v>117</v>
      </c>
      <c r="B155" s="93" t="s">
        <v>118</v>
      </c>
      <c r="C155" s="173">
        <f t="shared" si="10"/>
        <v>501.77</v>
      </c>
      <c r="D155" s="245">
        <v>69.355000000000004</v>
      </c>
      <c r="E155" s="245">
        <v>211.899</v>
      </c>
      <c r="F155" s="245">
        <v>137.01</v>
      </c>
      <c r="G155" s="245">
        <v>83.506</v>
      </c>
      <c r="H155" s="245"/>
      <c r="I155" s="245"/>
      <c r="J155" s="245"/>
      <c r="K155" s="245"/>
      <c r="L155" s="245"/>
      <c r="M155" s="245"/>
      <c r="N155" s="174"/>
    </row>
    <row r="156" spans="1:15" x14ac:dyDescent="0.35">
      <c r="A156" s="87" t="s">
        <v>119</v>
      </c>
      <c r="B156" s="93" t="s">
        <v>120</v>
      </c>
      <c r="C156" s="173">
        <f t="shared" si="10"/>
        <v>172.61099999999999</v>
      </c>
      <c r="D156" s="245"/>
      <c r="E156" s="245">
        <v>58.222000000000001</v>
      </c>
      <c r="F156" s="245"/>
      <c r="G156" s="245"/>
      <c r="H156" s="245">
        <v>72.248000000000005</v>
      </c>
      <c r="I156" s="245"/>
      <c r="J156" s="245"/>
      <c r="K156" s="245">
        <v>42.140999999999998</v>
      </c>
      <c r="L156" s="245"/>
      <c r="M156" s="245"/>
      <c r="N156" s="174"/>
    </row>
    <row r="157" spans="1:15" ht="56" x14ac:dyDescent="0.35">
      <c r="A157" s="87" t="s">
        <v>121</v>
      </c>
      <c r="B157" s="94" t="s">
        <v>122</v>
      </c>
      <c r="C157" s="173">
        <f t="shared" si="10"/>
        <v>2505.2420000000002</v>
      </c>
      <c r="D157" s="245"/>
      <c r="E157" s="245"/>
      <c r="F157" s="245"/>
      <c r="G157" s="245"/>
      <c r="H157" s="245">
        <v>352.24200000000002</v>
      </c>
      <c r="I157" s="245"/>
      <c r="J157" s="245"/>
      <c r="K157" s="245"/>
      <c r="L157" s="245">
        <v>2153</v>
      </c>
      <c r="M157" s="245"/>
      <c r="N157" s="174"/>
    </row>
    <row r="158" spans="1:15" x14ac:dyDescent="0.35">
      <c r="A158" s="87" t="s">
        <v>123</v>
      </c>
      <c r="B158" s="93" t="s">
        <v>124</v>
      </c>
      <c r="C158" s="173">
        <f t="shared" si="10"/>
        <v>47.476999999999997</v>
      </c>
      <c r="D158" s="245"/>
      <c r="E158" s="245">
        <v>47.476999999999997</v>
      </c>
      <c r="F158" s="245"/>
      <c r="G158" s="245"/>
      <c r="H158" s="245"/>
      <c r="I158" s="245"/>
      <c r="J158" s="245"/>
      <c r="K158" s="245"/>
      <c r="L158" s="245"/>
      <c r="M158" s="245"/>
      <c r="N158" s="174"/>
    </row>
    <row r="159" spans="1:15" ht="14.5" x14ac:dyDescent="0.35">
      <c r="A159" s="87"/>
      <c r="B159" t="s">
        <v>181</v>
      </c>
      <c r="C159" s="173">
        <f t="shared" si="10"/>
        <v>86.146999999999991</v>
      </c>
      <c r="D159" s="245"/>
      <c r="E159" s="245"/>
      <c r="F159" s="245">
        <v>37.793999999999997</v>
      </c>
      <c r="G159" s="245"/>
      <c r="H159" s="245">
        <v>48.353000000000002</v>
      </c>
      <c r="I159" s="245"/>
      <c r="J159" s="245"/>
      <c r="K159" s="245"/>
      <c r="L159" s="245"/>
      <c r="M159" s="245"/>
      <c r="N159" s="174"/>
    </row>
    <row r="160" spans="1:15" x14ac:dyDescent="0.35">
      <c r="A160" s="95"/>
      <c r="B160" s="35"/>
      <c r="C160" s="173"/>
      <c r="D160" s="173"/>
      <c r="E160" s="173"/>
      <c r="F160" s="173"/>
      <c r="G160" s="173"/>
      <c r="H160" s="173"/>
      <c r="I160" s="173"/>
      <c r="J160" s="173"/>
      <c r="K160" s="173"/>
      <c r="L160" s="173"/>
      <c r="M160" s="171"/>
      <c r="N160" s="171"/>
      <c r="O160" s="243"/>
    </row>
    <row r="161" spans="1:15" x14ac:dyDescent="0.35">
      <c r="A161" s="177"/>
      <c r="B161" s="36" t="s">
        <v>39</v>
      </c>
      <c r="C161" s="170">
        <f>SUM(C138:C159)</f>
        <v>36888.584999999992</v>
      </c>
      <c r="D161" s="170">
        <f>SUM(D138:D159)</f>
        <v>2585.8089999999997</v>
      </c>
      <c r="E161" s="170">
        <f t="shared" ref="E161:N161" si="11">SUM(E138:E159)</f>
        <v>9213.5779999999995</v>
      </c>
      <c r="F161" s="170">
        <f t="shared" si="11"/>
        <v>6377.8739999999998</v>
      </c>
      <c r="G161" s="170">
        <f t="shared" si="11"/>
        <v>5463.6980000000003</v>
      </c>
      <c r="H161" s="170">
        <f t="shared" si="11"/>
        <v>6181.9679999999998</v>
      </c>
      <c r="I161" s="170">
        <f t="shared" si="11"/>
        <v>0</v>
      </c>
      <c r="J161" s="170">
        <f t="shared" si="11"/>
        <v>2932.4560000000001</v>
      </c>
      <c r="K161" s="170">
        <f t="shared" si="11"/>
        <v>42.140999999999998</v>
      </c>
      <c r="L161" s="170">
        <f t="shared" si="11"/>
        <v>4039.7150000000001</v>
      </c>
      <c r="M161" s="170">
        <f t="shared" si="11"/>
        <v>51.345999999999997</v>
      </c>
      <c r="N161" s="170">
        <f t="shared" si="11"/>
        <v>0</v>
      </c>
    </row>
    <row r="162" spans="1:15" x14ac:dyDescent="0.35">
      <c r="A162" s="178"/>
      <c r="B162" s="111"/>
      <c r="C162" s="179"/>
      <c r="D162" s="179"/>
      <c r="E162" s="179"/>
      <c r="F162" s="179"/>
      <c r="G162" s="179"/>
      <c r="H162" s="179"/>
      <c r="I162" s="179"/>
      <c r="J162" s="179"/>
      <c r="K162" s="179"/>
      <c r="L162" s="179"/>
      <c r="M162" s="180"/>
      <c r="N162" s="181"/>
    </row>
    <row r="163" spans="1:15" x14ac:dyDescent="0.35">
      <c r="A163" s="188"/>
      <c r="B163" s="188"/>
      <c r="C163" s="189"/>
      <c r="D163" s="189"/>
      <c r="E163" s="189"/>
      <c r="F163" s="189"/>
      <c r="G163" s="189"/>
      <c r="H163" s="189"/>
      <c r="I163" s="189"/>
      <c r="J163" s="189"/>
      <c r="K163" s="189"/>
      <c r="L163" s="189"/>
      <c r="M163" s="186"/>
      <c r="N163" s="186"/>
    </row>
    <row r="164" spans="1:15" x14ac:dyDescent="0.35">
      <c r="A164" s="111"/>
      <c r="B164" s="111"/>
      <c r="C164" s="179"/>
      <c r="D164" s="179"/>
      <c r="E164" s="179"/>
      <c r="F164" s="179"/>
      <c r="G164" s="179"/>
      <c r="H164" s="179"/>
      <c r="I164" s="179"/>
      <c r="J164" s="179"/>
      <c r="K164" s="179"/>
      <c r="L164" s="179"/>
      <c r="M164" s="180"/>
      <c r="N164" s="161" t="s">
        <v>26</v>
      </c>
      <c r="O164" s="9"/>
    </row>
    <row r="165" spans="1:15" ht="87" customHeight="1" x14ac:dyDescent="0.35">
      <c r="A165" s="162"/>
      <c r="B165" s="163" t="s">
        <v>145</v>
      </c>
      <c r="C165" s="164" t="s">
        <v>146</v>
      </c>
      <c r="D165" s="165" t="s">
        <v>28</v>
      </c>
      <c r="E165" s="166" t="s">
        <v>29</v>
      </c>
      <c r="F165" s="166" t="s">
        <v>30</v>
      </c>
      <c r="G165" s="166" t="s">
        <v>31</v>
      </c>
      <c r="H165" s="166" t="s">
        <v>32</v>
      </c>
      <c r="I165" s="166" t="s">
        <v>33</v>
      </c>
      <c r="J165" s="166" t="s">
        <v>34</v>
      </c>
      <c r="K165" s="166" t="s">
        <v>35</v>
      </c>
      <c r="L165" s="166" t="s">
        <v>36</v>
      </c>
      <c r="M165" s="167" t="s">
        <v>37</v>
      </c>
      <c r="N165" s="164" t="s">
        <v>181</v>
      </c>
    </row>
    <row r="166" spans="1:15" x14ac:dyDescent="0.35">
      <c r="A166" s="190"/>
      <c r="B166" s="182" t="s">
        <v>10</v>
      </c>
      <c r="C166" s="183"/>
      <c r="D166" s="169"/>
      <c r="E166" s="169"/>
      <c r="F166" s="169"/>
      <c r="G166" s="169"/>
      <c r="H166" s="169"/>
      <c r="I166" s="169"/>
      <c r="J166" s="169"/>
      <c r="K166" s="170"/>
      <c r="L166" s="170"/>
      <c r="M166" s="171"/>
      <c r="N166" s="176"/>
    </row>
    <row r="167" spans="1:15" x14ac:dyDescent="0.35">
      <c r="A167" s="87" t="s">
        <v>83</v>
      </c>
      <c r="B167" s="34" t="s">
        <v>84</v>
      </c>
      <c r="C167" s="173">
        <f>SUM(D167:N167)</f>
        <v>12582.807999999999</v>
      </c>
      <c r="D167" s="245">
        <v>51.618000000000002</v>
      </c>
      <c r="E167" s="245"/>
      <c r="F167" s="245">
        <v>453.49099999999999</v>
      </c>
      <c r="G167" s="245">
        <v>20.46</v>
      </c>
      <c r="H167" s="245">
        <v>36.168999999999997</v>
      </c>
      <c r="I167" s="245">
        <v>11230.9</v>
      </c>
      <c r="J167" s="245">
        <v>122.52800000000001</v>
      </c>
      <c r="K167" s="245">
        <v>124.044</v>
      </c>
      <c r="L167" s="245">
        <v>514.80399999999997</v>
      </c>
      <c r="M167" s="245"/>
      <c r="N167" s="245">
        <v>28.794</v>
      </c>
    </row>
    <row r="168" spans="1:15" x14ac:dyDescent="0.35">
      <c r="A168" s="87" t="s">
        <v>85</v>
      </c>
      <c r="B168" s="34" t="s">
        <v>86</v>
      </c>
      <c r="C168" s="173">
        <f t="shared" ref="C168:C188" si="12">SUM(D168:N168)</f>
        <v>249.43700000000001</v>
      </c>
      <c r="D168" s="11"/>
      <c r="E168" s="11"/>
      <c r="F168" s="11">
        <v>9.9760000000000009</v>
      </c>
      <c r="G168" s="11"/>
      <c r="H168" s="11"/>
      <c r="I168" s="11"/>
      <c r="J168" s="11"/>
      <c r="K168" s="11">
        <v>113.38500000000001</v>
      </c>
      <c r="L168" s="11">
        <v>126.07599999999999</v>
      </c>
      <c r="M168" s="11"/>
      <c r="N168" s="11"/>
      <c r="O168" s="243"/>
    </row>
    <row r="169" spans="1:15" x14ac:dyDescent="0.35">
      <c r="A169" s="87" t="s">
        <v>87</v>
      </c>
      <c r="B169" s="34" t="s">
        <v>88</v>
      </c>
      <c r="C169" s="173">
        <f t="shared" si="12"/>
        <v>14692.616</v>
      </c>
      <c r="D169" s="245">
        <v>170.54300000000001</v>
      </c>
      <c r="E169" s="245">
        <v>86.472999999999999</v>
      </c>
      <c r="F169" s="245">
        <v>527.13800000000003</v>
      </c>
      <c r="G169" s="245">
        <v>76.927999999999997</v>
      </c>
      <c r="H169" s="245">
        <v>152.852</v>
      </c>
      <c r="I169" s="245">
        <v>12.846</v>
      </c>
      <c r="J169" s="245">
        <v>13085.9</v>
      </c>
      <c r="K169" s="245">
        <v>189.19499999999999</v>
      </c>
      <c r="L169" s="245">
        <v>390.74099999999999</v>
      </c>
      <c r="M169" s="245"/>
      <c r="N169" s="245"/>
    </row>
    <row r="170" spans="1:15" x14ac:dyDescent="0.35">
      <c r="A170" s="87" t="s">
        <v>89</v>
      </c>
      <c r="B170" s="34" t="s">
        <v>90</v>
      </c>
      <c r="C170" s="173">
        <f t="shared" si="12"/>
        <v>3643.9759999999997</v>
      </c>
      <c r="D170" s="245">
        <v>161.36699999999999</v>
      </c>
      <c r="E170" s="245">
        <v>8.4949999999999992</v>
      </c>
      <c r="F170" s="245">
        <v>2060.8000000000002</v>
      </c>
      <c r="G170" s="245">
        <v>583.68899999999996</v>
      </c>
      <c r="H170" s="245">
        <v>165.82300000000001</v>
      </c>
      <c r="I170" s="245"/>
      <c r="J170" s="245">
        <v>77.421999999999997</v>
      </c>
      <c r="K170" s="245">
        <v>85.287000000000006</v>
      </c>
      <c r="L170" s="245">
        <v>501.09300000000002</v>
      </c>
      <c r="M170" s="245"/>
      <c r="N170" s="245"/>
    </row>
    <row r="171" spans="1:15" ht="42" x14ac:dyDescent="0.35">
      <c r="A171" s="87" t="s">
        <v>91</v>
      </c>
      <c r="B171" s="92" t="s">
        <v>92</v>
      </c>
      <c r="C171" s="173">
        <f t="shared" si="12"/>
        <v>628.09699999999998</v>
      </c>
      <c r="D171" s="245"/>
      <c r="E171" s="245"/>
      <c r="F171" s="245">
        <v>107.134</v>
      </c>
      <c r="G171" s="245">
        <v>45.448</v>
      </c>
      <c r="H171" s="245">
        <v>48.426000000000002</v>
      </c>
      <c r="I171" s="245"/>
      <c r="J171" s="245">
        <v>23.931999999999999</v>
      </c>
      <c r="K171" s="245">
        <v>70.287000000000006</v>
      </c>
      <c r="L171" s="245">
        <v>323.70299999999997</v>
      </c>
      <c r="M171" s="245"/>
      <c r="N171" s="245">
        <v>9.1669999999999998</v>
      </c>
    </row>
    <row r="172" spans="1:15" x14ac:dyDescent="0.35">
      <c r="A172" s="87" t="s">
        <v>93</v>
      </c>
      <c r="B172" s="34" t="s">
        <v>94</v>
      </c>
      <c r="C172" s="173">
        <f t="shared" si="12"/>
        <v>3023.4409999999998</v>
      </c>
      <c r="D172" s="245">
        <v>196.64</v>
      </c>
      <c r="E172" s="245">
        <v>40.055</v>
      </c>
      <c r="F172" s="245">
        <v>166.185</v>
      </c>
      <c r="G172" s="245">
        <v>32.398000000000003</v>
      </c>
      <c r="H172" s="245">
        <v>65.179000000000002</v>
      </c>
      <c r="I172" s="245"/>
      <c r="J172" s="245">
        <v>1978.12</v>
      </c>
      <c r="K172" s="245">
        <v>48.719000000000001</v>
      </c>
      <c r="L172" s="245">
        <v>487.10899999999998</v>
      </c>
      <c r="M172" s="245"/>
      <c r="N172" s="245">
        <v>9.0359999999999996</v>
      </c>
    </row>
    <row r="173" spans="1:15" x14ac:dyDescent="0.35">
      <c r="A173" s="87" t="s">
        <v>95</v>
      </c>
      <c r="B173" s="34" t="s">
        <v>96</v>
      </c>
      <c r="C173" s="173">
        <f t="shared" si="12"/>
        <v>6970.5830000000005</v>
      </c>
      <c r="D173" s="245">
        <v>1246.25</v>
      </c>
      <c r="E173" s="245">
        <v>611.33600000000001</v>
      </c>
      <c r="F173" s="245">
        <v>362.60199999999998</v>
      </c>
      <c r="G173" s="245">
        <v>79.751999999999995</v>
      </c>
      <c r="H173" s="245">
        <v>3967.68</v>
      </c>
      <c r="I173" s="245"/>
      <c r="J173" s="245">
        <v>285.55</v>
      </c>
      <c r="K173" s="245">
        <v>88.406000000000006</v>
      </c>
      <c r="L173" s="245">
        <v>318.19299999999998</v>
      </c>
      <c r="M173" s="245"/>
      <c r="N173" s="245">
        <v>10.814</v>
      </c>
    </row>
    <row r="174" spans="1:15" x14ac:dyDescent="0.35">
      <c r="A174" s="87" t="s">
        <v>97</v>
      </c>
      <c r="B174" s="34" t="s">
        <v>98</v>
      </c>
      <c r="C174" s="173">
        <f t="shared" si="12"/>
        <v>4711.4229999999998</v>
      </c>
      <c r="D174" s="245">
        <v>95.138999999999996</v>
      </c>
      <c r="E174" s="245">
        <v>8.4949999999999992</v>
      </c>
      <c r="F174" s="245">
        <v>1435.07</v>
      </c>
      <c r="G174" s="245">
        <v>396.303</v>
      </c>
      <c r="H174" s="245">
        <v>601.13800000000003</v>
      </c>
      <c r="I174" s="245"/>
      <c r="J174" s="245">
        <v>139.239</v>
      </c>
      <c r="K174" s="245">
        <v>1410.99</v>
      </c>
      <c r="L174" s="245">
        <v>625.04899999999998</v>
      </c>
      <c r="M174" s="245"/>
      <c r="N174" s="245"/>
    </row>
    <row r="175" spans="1:15" x14ac:dyDescent="0.35">
      <c r="A175" s="87" t="s">
        <v>99</v>
      </c>
      <c r="B175" s="35" t="s">
        <v>100</v>
      </c>
      <c r="C175" s="173">
        <f t="shared" si="12"/>
        <v>6572.4009999999998</v>
      </c>
      <c r="D175" s="245">
        <v>802.34699999999998</v>
      </c>
      <c r="E175" s="245">
        <v>52.76</v>
      </c>
      <c r="F175" s="245">
        <v>952.36699999999996</v>
      </c>
      <c r="G175" s="245">
        <v>287.88200000000001</v>
      </c>
      <c r="H175" s="245">
        <v>2709.32</v>
      </c>
      <c r="I175" s="245">
        <v>54.249000000000002</v>
      </c>
      <c r="J175" s="245">
        <v>248.994</v>
      </c>
      <c r="K175" s="245">
        <v>365.58199999999999</v>
      </c>
      <c r="L175" s="245">
        <v>1098.9000000000001</v>
      </c>
      <c r="M175" s="245"/>
      <c r="N175" s="245"/>
    </row>
    <row r="176" spans="1:15" x14ac:dyDescent="0.35">
      <c r="A176" s="87" t="s">
        <v>101</v>
      </c>
      <c r="B176" s="34" t="s">
        <v>102</v>
      </c>
      <c r="C176" s="173">
        <f t="shared" si="12"/>
        <v>408.04599999999999</v>
      </c>
      <c r="D176" s="245">
        <v>9.0370000000000008</v>
      </c>
      <c r="E176" s="245">
        <v>37.040999999999997</v>
      </c>
      <c r="F176" s="245">
        <v>82.751999999999995</v>
      </c>
      <c r="G176" s="245">
        <v>78.876000000000005</v>
      </c>
      <c r="H176" s="245">
        <v>120.331</v>
      </c>
      <c r="I176" s="245"/>
      <c r="J176" s="245">
        <v>71.778999999999996</v>
      </c>
      <c r="K176" s="245"/>
      <c r="L176" s="245">
        <v>8.23</v>
      </c>
      <c r="M176" s="245"/>
      <c r="N176" s="245"/>
    </row>
    <row r="177" spans="1:15" x14ac:dyDescent="0.35">
      <c r="A177" s="87" t="s">
        <v>103</v>
      </c>
      <c r="B177" s="34" t="s">
        <v>104</v>
      </c>
      <c r="C177" s="173">
        <f t="shared" si="12"/>
        <v>364.48699999999997</v>
      </c>
      <c r="D177" s="245">
        <v>18.236000000000001</v>
      </c>
      <c r="E177" s="245">
        <v>18.062000000000001</v>
      </c>
      <c r="F177" s="245">
        <v>52.892000000000003</v>
      </c>
      <c r="G177" s="245">
        <v>236.67099999999999</v>
      </c>
      <c r="H177" s="245">
        <v>13.414999999999999</v>
      </c>
      <c r="I177" s="245"/>
      <c r="J177" s="245"/>
      <c r="K177" s="245">
        <v>6.9909999999999997</v>
      </c>
      <c r="L177" s="245">
        <v>18.22</v>
      </c>
      <c r="M177" s="245"/>
      <c r="N177" s="245"/>
    </row>
    <row r="178" spans="1:15" x14ac:dyDescent="0.35">
      <c r="A178" s="87" t="s">
        <v>105</v>
      </c>
      <c r="B178" s="92" t="s">
        <v>106</v>
      </c>
      <c r="C178" s="173">
        <f t="shared" si="12"/>
        <v>0</v>
      </c>
      <c r="D178" s="245"/>
      <c r="E178" s="245"/>
      <c r="F178" s="245"/>
      <c r="G178" s="245"/>
      <c r="H178" s="245"/>
      <c r="I178" s="245"/>
      <c r="J178" s="245"/>
      <c r="K178" s="245"/>
      <c r="L178" s="245"/>
      <c r="M178" s="245"/>
      <c r="N178" s="245"/>
    </row>
    <row r="179" spans="1:15" x14ac:dyDescent="0.35">
      <c r="A179" s="87" t="s">
        <v>107</v>
      </c>
      <c r="B179" s="93" t="s">
        <v>108</v>
      </c>
      <c r="C179" s="173">
        <f t="shared" si="12"/>
        <v>209.34400000000002</v>
      </c>
      <c r="D179" s="245">
        <v>28.047999999999998</v>
      </c>
      <c r="E179" s="245">
        <v>67.808000000000007</v>
      </c>
      <c r="F179" s="245">
        <v>91.712999999999994</v>
      </c>
      <c r="G179" s="245"/>
      <c r="H179" s="245">
        <v>9.0259999999999998</v>
      </c>
      <c r="I179" s="245"/>
      <c r="J179" s="245">
        <v>12.749000000000001</v>
      </c>
      <c r="K179" s="245"/>
      <c r="L179" s="245"/>
      <c r="M179" s="245"/>
      <c r="N179" s="245"/>
    </row>
    <row r="180" spans="1:15" x14ac:dyDescent="0.35">
      <c r="A180" s="87" t="s">
        <v>109</v>
      </c>
      <c r="B180" s="93" t="s">
        <v>110</v>
      </c>
      <c r="C180" s="173">
        <f t="shared" si="12"/>
        <v>773.35</v>
      </c>
      <c r="D180" s="245">
        <v>41.860999999999997</v>
      </c>
      <c r="E180" s="245"/>
      <c r="F180" s="245">
        <v>6.0549999999999997</v>
      </c>
      <c r="G180" s="245">
        <v>57.350999999999999</v>
      </c>
      <c r="H180" s="245">
        <v>150.45500000000001</v>
      </c>
      <c r="I180" s="245"/>
      <c r="J180" s="245">
        <v>4.6710000000000003</v>
      </c>
      <c r="K180" s="245"/>
      <c r="L180" s="245">
        <v>512.95699999999999</v>
      </c>
      <c r="M180" s="245"/>
      <c r="N180" s="245"/>
    </row>
    <row r="181" spans="1:15" x14ac:dyDescent="0.35">
      <c r="A181" s="87" t="s">
        <v>111</v>
      </c>
      <c r="B181" s="93" t="s">
        <v>112</v>
      </c>
      <c r="C181" s="173">
        <f t="shared" si="12"/>
        <v>9916.860999999999</v>
      </c>
      <c r="D181" s="245">
        <v>892.49300000000005</v>
      </c>
      <c r="E181" s="245">
        <v>231.477</v>
      </c>
      <c r="F181" s="245">
        <v>2446.19</v>
      </c>
      <c r="G181" s="245">
        <v>1676.49</v>
      </c>
      <c r="H181" s="245">
        <v>1392.33</v>
      </c>
      <c r="I181" s="245"/>
      <c r="J181" s="245">
        <v>83.6</v>
      </c>
      <c r="K181" s="245">
        <v>209.41200000000001</v>
      </c>
      <c r="L181" s="245">
        <v>2759.63</v>
      </c>
      <c r="M181" s="245">
        <v>216.501</v>
      </c>
      <c r="N181" s="245">
        <v>8.7379999999999995</v>
      </c>
    </row>
    <row r="182" spans="1:15" x14ac:dyDescent="0.35">
      <c r="A182" s="87" t="s">
        <v>113</v>
      </c>
      <c r="B182" s="35" t="s">
        <v>114</v>
      </c>
      <c r="C182" s="173">
        <f t="shared" si="12"/>
        <v>12982.754999999997</v>
      </c>
      <c r="D182" s="245">
        <v>250.952</v>
      </c>
      <c r="E182" s="245">
        <v>9557.17</v>
      </c>
      <c r="F182" s="245">
        <v>643.38099999999997</v>
      </c>
      <c r="G182" s="245">
        <v>533.16700000000003</v>
      </c>
      <c r="H182" s="245">
        <v>700.79200000000003</v>
      </c>
      <c r="I182" s="245"/>
      <c r="J182" s="245">
        <v>206.20500000000001</v>
      </c>
      <c r="K182" s="245">
        <v>9.4969999999999999</v>
      </c>
      <c r="L182" s="245">
        <v>1069.3800000000001</v>
      </c>
      <c r="M182" s="245"/>
      <c r="N182" s="245">
        <v>12.211</v>
      </c>
    </row>
    <row r="183" spans="1:15" x14ac:dyDescent="0.35">
      <c r="A183" s="87" t="s">
        <v>115</v>
      </c>
      <c r="B183" s="93" t="s">
        <v>116</v>
      </c>
      <c r="C183" s="173">
        <f t="shared" si="12"/>
        <v>6323.7099999999982</v>
      </c>
      <c r="D183" s="245">
        <v>203.85599999999999</v>
      </c>
      <c r="E183" s="245">
        <v>1135.72</v>
      </c>
      <c r="F183" s="245">
        <v>1563.53</v>
      </c>
      <c r="G183" s="245">
        <v>968.03300000000002</v>
      </c>
      <c r="H183" s="245">
        <v>1026.75</v>
      </c>
      <c r="I183" s="245"/>
      <c r="J183" s="245">
        <v>32.863999999999997</v>
      </c>
      <c r="K183" s="245">
        <v>530.10799999999995</v>
      </c>
      <c r="L183" s="245">
        <v>850.19399999999996</v>
      </c>
      <c r="M183" s="245"/>
      <c r="N183" s="245">
        <v>12.654999999999999</v>
      </c>
    </row>
    <row r="184" spans="1:15" x14ac:dyDescent="0.35">
      <c r="A184" s="87" t="s">
        <v>117</v>
      </c>
      <c r="B184" s="93" t="s">
        <v>118</v>
      </c>
      <c r="C184" s="173">
        <f t="shared" si="12"/>
        <v>434.75299999999999</v>
      </c>
      <c r="D184" s="245">
        <v>32.648000000000003</v>
      </c>
      <c r="E184" s="245">
        <v>84.61</v>
      </c>
      <c r="F184" s="245">
        <v>201.78200000000001</v>
      </c>
      <c r="G184" s="245"/>
      <c r="H184" s="245">
        <v>43.77</v>
      </c>
      <c r="I184" s="245"/>
      <c r="J184" s="245">
        <v>41.253</v>
      </c>
      <c r="K184" s="245">
        <v>9.0009999999999994</v>
      </c>
      <c r="L184" s="245">
        <v>2.9510000000000001</v>
      </c>
      <c r="M184" s="245"/>
      <c r="N184" s="245">
        <v>18.738</v>
      </c>
    </row>
    <row r="185" spans="1:15" x14ac:dyDescent="0.35">
      <c r="A185" s="87" t="s">
        <v>119</v>
      </c>
      <c r="B185" s="93" t="s">
        <v>120</v>
      </c>
      <c r="C185" s="173">
        <f t="shared" si="12"/>
        <v>1895.6479999999999</v>
      </c>
      <c r="D185" s="245">
        <v>17.478000000000002</v>
      </c>
      <c r="E185" s="245">
        <v>480.18900000000002</v>
      </c>
      <c r="F185" s="245"/>
      <c r="G185" s="245">
        <v>42.183999999999997</v>
      </c>
      <c r="H185" s="245">
        <v>61.871000000000002</v>
      </c>
      <c r="I185" s="245"/>
      <c r="J185" s="245">
        <v>238.43299999999999</v>
      </c>
      <c r="K185" s="245">
        <v>22.472999999999999</v>
      </c>
      <c r="L185" s="245">
        <v>1033.02</v>
      </c>
      <c r="M185" s="245"/>
      <c r="N185" s="245"/>
    </row>
    <row r="186" spans="1:15" ht="56" x14ac:dyDescent="0.35">
      <c r="A186" s="87" t="s">
        <v>121</v>
      </c>
      <c r="B186" s="94" t="s">
        <v>122</v>
      </c>
      <c r="C186" s="173">
        <f t="shared" si="12"/>
        <v>1037.1600000000001</v>
      </c>
      <c r="D186" s="245"/>
      <c r="E186" s="245"/>
      <c r="F186" s="245"/>
      <c r="G186" s="245"/>
      <c r="H186" s="245">
        <v>379.05</v>
      </c>
      <c r="I186" s="245"/>
      <c r="J186" s="245"/>
      <c r="K186" s="245"/>
      <c r="L186" s="245">
        <v>658.11</v>
      </c>
      <c r="M186" s="245"/>
      <c r="N186" s="245"/>
    </row>
    <row r="187" spans="1:15" x14ac:dyDescent="0.35">
      <c r="A187" s="87" t="s">
        <v>123</v>
      </c>
      <c r="B187" s="93" t="s">
        <v>124</v>
      </c>
      <c r="C187" s="173">
        <f t="shared" si="12"/>
        <v>7.5090000000000003</v>
      </c>
      <c r="D187" s="245"/>
      <c r="E187" s="245"/>
      <c r="F187" s="245"/>
      <c r="G187" s="245"/>
      <c r="H187" s="245"/>
      <c r="I187" s="245"/>
      <c r="J187" s="245"/>
      <c r="K187" s="245"/>
      <c r="L187" s="245"/>
      <c r="M187" s="245"/>
      <c r="N187" s="245">
        <v>7.5090000000000003</v>
      </c>
    </row>
    <row r="188" spans="1:15" ht="14.5" x14ac:dyDescent="0.35">
      <c r="A188" s="87"/>
      <c r="B188" t="s">
        <v>181</v>
      </c>
      <c r="C188" s="173">
        <f t="shared" si="12"/>
        <v>97.448000000000008</v>
      </c>
      <c r="D188" s="245">
        <v>9.1199999999999992</v>
      </c>
      <c r="E188" s="245"/>
      <c r="F188" s="245"/>
      <c r="G188" s="245"/>
      <c r="H188" s="245"/>
      <c r="I188" s="245"/>
      <c r="J188" s="245"/>
      <c r="K188" s="245"/>
      <c r="L188" s="245"/>
      <c r="M188" s="245"/>
      <c r="N188" s="245">
        <v>88.328000000000003</v>
      </c>
    </row>
    <row r="189" spans="1:15" x14ac:dyDescent="0.35">
      <c r="A189" s="95"/>
      <c r="B189" s="35"/>
      <c r="C189" s="173"/>
      <c r="D189" s="173"/>
      <c r="E189" s="173"/>
      <c r="F189" s="173"/>
      <c r="G189" s="173"/>
      <c r="H189" s="173"/>
      <c r="I189" s="173"/>
      <c r="J189" s="173"/>
      <c r="K189" s="173"/>
      <c r="L189" s="173"/>
      <c r="M189" s="171"/>
      <c r="N189" s="171"/>
      <c r="O189" s="243"/>
    </row>
    <row r="190" spans="1:15" x14ac:dyDescent="0.35">
      <c r="A190" s="177"/>
      <c r="B190" s="36" t="s">
        <v>39</v>
      </c>
      <c r="C190" s="170">
        <f>SUM(C167:C188)</f>
        <v>87525.853000000003</v>
      </c>
      <c r="D190" s="170">
        <f>SUM(D167:D188)</f>
        <v>4227.6329999999989</v>
      </c>
      <c r="E190" s="170">
        <f t="shared" ref="E190:N190" si="13">SUM(E167:E188)</f>
        <v>12419.691000000001</v>
      </c>
      <c r="F190" s="170">
        <f t="shared" si="13"/>
        <v>11163.057999999999</v>
      </c>
      <c r="G190" s="170">
        <f t="shared" si="13"/>
        <v>5115.6320000000014</v>
      </c>
      <c r="H190" s="170">
        <f t="shared" si="13"/>
        <v>11644.376999999999</v>
      </c>
      <c r="I190" s="170">
        <f t="shared" si="13"/>
        <v>11297.994999999999</v>
      </c>
      <c r="J190" s="170">
        <f t="shared" si="13"/>
        <v>16653.239000000001</v>
      </c>
      <c r="K190" s="170">
        <f t="shared" si="13"/>
        <v>3283.3769999999995</v>
      </c>
      <c r="L190" s="170">
        <f t="shared" si="13"/>
        <v>11298.359999999999</v>
      </c>
      <c r="M190" s="170">
        <f t="shared" si="13"/>
        <v>216.501</v>
      </c>
      <c r="N190" s="170">
        <f t="shared" si="13"/>
        <v>205.99</v>
      </c>
    </row>
    <row r="191" spans="1:15" x14ac:dyDescent="0.35">
      <c r="A191" s="178"/>
      <c r="B191" s="111"/>
      <c r="C191" s="179"/>
      <c r="D191" s="179"/>
      <c r="E191" s="179"/>
      <c r="F191" s="179"/>
      <c r="G191" s="179"/>
      <c r="H191" s="179"/>
      <c r="I191" s="179"/>
      <c r="J191" s="179"/>
      <c r="K191" s="179"/>
      <c r="L191" s="179"/>
      <c r="M191" s="180"/>
      <c r="N191" s="181"/>
    </row>
    <row r="192" spans="1:15" x14ac:dyDescent="0.35">
      <c r="A192" s="95"/>
      <c r="B192" s="182" t="s">
        <v>22</v>
      </c>
      <c r="C192" s="183"/>
      <c r="D192" s="184"/>
      <c r="E192" s="184"/>
      <c r="F192" s="184"/>
      <c r="G192" s="184"/>
      <c r="H192" s="184"/>
      <c r="I192" s="184"/>
      <c r="J192" s="184"/>
      <c r="K192" s="185"/>
      <c r="L192" s="185"/>
      <c r="M192" s="186"/>
      <c r="N192" s="187"/>
    </row>
    <row r="193" spans="1:15" x14ac:dyDescent="0.35">
      <c r="A193" s="87" t="s">
        <v>83</v>
      </c>
      <c r="B193" s="34" t="s">
        <v>84</v>
      </c>
      <c r="C193" s="173">
        <f>SUM(D193:N193)</f>
        <v>11398.640000000001</v>
      </c>
      <c r="D193" s="245">
        <v>51.618000000000002</v>
      </c>
      <c r="E193" s="245"/>
      <c r="F193" s="245">
        <v>453.49099999999999</v>
      </c>
      <c r="G193" s="245">
        <v>12.805999999999999</v>
      </c>
      <c r="H193" s="245">
        <v>36.168999999999997</v>
      </c>
      <c r="I193" s="245">
        <v>10105</v>
      </c>
      <c r="J193" s="245">
        <v>115.01</v>
      </c>
      <c r="K193" s="245">
        <v>124.044</v>
      </c>
      <c r="L193" s="245">
        <v>471.70800000000003</v>
      </c>
      <c r="M193" s="245"/>
      <c r="N193" s="245">
        <v>28.794</v>
      </c>
    </row>
    <row r="194" spans="1:15" x14ac:dyDescent="0.35">
      <c r="A194" s="87" t="s">
        <v>85</v>
      </c>
      <c r="B194" s="34" t="s">
        <v>86</v>
      </c>
      <c r="C194" s="173">
        <f t="shared" ref="C194:C214" si="14">SUM(D194:N194)</f>
        <v>249.43700000000001</v>
      </c>
      <c r="D194" s="11"/>
      <c r="E194" s="11"/>
      <c r="F194" s="11">
        <v>9.9760000000000009</v>
      </c>
      <c r="G194" s="11"/>
      <c r="H194" s="11"/>
      <c r="I194" s="11"/>
      <c r="J194" s="11"/>
      <c r="K194" s="11">
        <v>113.38500000000001</v>
      </c>
      <c r="L194" s="11">
        <v>126.07599999999999</v>
      </c>
      <c r="M194" s="11"/>
      <c r="N194" s="11"/>
      <c r="O194" s="243"/>
    </row>
    <row r="195" spans="1:15" x14ac:dyDescent="0.35">
      <c r="A195" s="87" t="s">
        <v>87</v>
      </c>
      <c r="B195" s="34" t="s">
        <v>88</v>
      </c>
      <c r="C195" s="173">
        <f t="shared" si="14"/>
        <v>4211.8540000000003</v>
      </c>
      <c r="D195" s="245">
        <v>142.78800000000001</v>
      </c>
      <c r="E195" s="245">
        <v>25.419</v>
      </c>
      <c r="F195" s="245">
        <v>441.11500000000001</v>
      </c>
      <c r="G195" s="245">
        <v>23.59</v>
      </c>
      <c r="H195" s="245">
        <v>80.498999999999995</v>
      </c>
      <c r="I195" s="245">
        <v>12.846</v>
      </c>
      <c r="J195" s="245">
        <v>3062.14</v>
      </c>
      <c r="K195" s="245">
        <v>182.636</v>
      </c>
      <c r="L195" s="245">
        <v>240.821</v>
      </c>
      <c r="M195" s="245"/>
      <c r="N195" s="245"/>
    </row>
    <row r="196" spans="1:15" x14ac:dyDescent="0.35">
      <c r="A196" s="87" t="s">
        <v>89</v>
      </c>
      <c r="B196" s="34" t="s">
        <v>90</v>
      </c>
      <c r="C196" s="173">
        <f t="shared" si="14"/>
        <v>3093.5070000000001</v>
      </c>
      <c r="D196" s="245">
        <v>161.36699999999999</v>
      </c>
      <c r="E196" s="245">
        <v>8.4949999999999992</v>
      </c>
      <c r="F196" s="245">
        <v>1948.89</v>
      </c>
      <c r="G196" s="245">
        <v>265.20400000000001</v>
      </c>
      <c r="H196" s="245">
        <v>146.809</v>
      </c>
      <c r="I196" s="245"/>
      <c r="J196" s="245">
        <v>77.421999999999997</v>
      </c>
      <c r="K196" s="245">
        <v>85.287000000000006</v>
      </c>
      <c r="L196" s="245">
        <v>400.03300000000002</v>
      </c>
      <c r="M196" s="245"/>
      <c r="N196" s="245"/>
    </row>
    <row r="197" spans="1:15" ht="42" x14ac:dyDescent="0.35">
      <c r="A197" s="87" t="s">
        <v>91</v>
      </c>
      <c r="B197" s="92" t="s">
        <v>92</v>
      </c>
      <c r="C197" s="173">
        <f t="shared" si="14"/>
        <v>547.57600000000002</v>
      </c>
      <c r="D197" s="245"/>
      <c r="E197" s="245"/>
      <c r="F197" s="245">
        <v>107.134</v>
      </c>
      <c r="G197" s="245">
        <v>6.7830000000000004</v>
      </c>
      <c r="H197" s="245">
        <v>48.426000000000002</v>
      </c>
      <c r="I197" s="245"/>
      <c r="J197" s="245">
        <v>23.931999999999999</v>
      </c>
      <c r="K197" s="245">
        <v>70.287000000000006</v>
      </c>
      <c r="L197" s="245">
        <v>281.84699999999998</v>
      </c>
      <c r="M197" s="245"/>
      <c r="N197" s="245">
        <v>9.1669999999999998</v>
      </c>
    </row>
    <row r="198" spans="1:15" x14ac:dyDescent="0.35">
      <c r="A198" s="87" t="s">
        <v>93</v>
      </c>
      <c r="B198" s="34" t="s">
        <v>94</v>
      </c>
      <c r="C198" s="173">
        <f t="shared" si="14"/>
        <v>2994.72</v>
      </c>
      <c r="D198" s="245">
        <v>196.64</v>
      </c>
      <c r="E198" s="245">
        <v>40.055</v>
      </c>
      <c r="F198" s="245">
        <v>161.20599999999999</v>
      </c>
      <c r="G198" s="245">
        <v>14.805999999999999</v>
      </c>
      <c r="H198" s="245">
        <v>65.179000000000002</v>
      </c>
      <c r="I198" s="245"/>
      <c r="J198" s="245">
        <v>1971.97</v>
      </c>
      <c r="K198" s="245">
        <v>48.719000000000001</v>
      </c>
      <c r="L198" s="245">
        <v>487.10899999999998</v>
      </c>
      <c r="M198" s="245"/>
      <c r="N198" s="245">
        <v>9.0359999999999996</v>
      </c>
    </row>
    <row r="199" spans="1:15" x14ac:dyDescent="0.35">
      <c r="A199" s="87" t="s">
        <v>95</v>
      </c>
      <c r="B199" s="34" t="s">
        <v>96</v>
      </c>
      <c r="C199" s="173">
        <f t="shared" si="14"/>
        <v>3638.9789999999998</v>
      </c>
      <c r="D199" s="245">
        <v>1026.6300000000001</v>
      </c>
      <c r="E199" s="245">
        <v>126.099</v>
      </c>
      <c r="F199" s="245">
        <v>147.578</v>
      </c>
      <c r="G199" s="245">
        <v>74.179000000000002</v>
      </c>
      <c r="H199" s="245">
        <v>1590.61</v>
      </c>
      <c r="I199" s="245"/>
      <c r="J199" s="245">
        <v>285.55</v>
      </c>
      <c r="K199" s="245">
        <v>88.406000000000006</v>
      </c>
      <c r="L199" s="245">
        <v>289.113</v>
      </c>
      <c r="M199" s="245"/>
      <c r="N199" s="245">
        <v>10.814</v>
      </c>
    </row>
    <row r="200" spans="1:15" x14ac:dyDescent="0.35">
      <c r="A200" s="87" t="s">
        <v>97</v>
      </c>
      <c r="B200" s="34" t="s">
        <v>98</v>
      </c>
      <c r="C200" s="173">
        <f t="shared" si="14"/>
        <v>4159.18</v>
      </c>
      <c r="D200" s="245">
        <v>95.138999999999996</v>
      </c>
      <c r="E200" s="245">
        <v>8.4949999999999992</v>
      </c>
      <c r="F200" s="245">
        <v>1326.85</v>
      </c>
      <c r="G200" s="245">
        <v>226.01300000000001</v>
      </c>
      <c r="H200" s="245">
        <v>515.82000000000005</v>
      </c>
      <c r="I200" s="245"/>
      <c r="J200" s="245">
        <v>139.239</v>
      </c>
      <c r="K200" s="245">
        <v>1374.73</v>
      </c>
      <c r="L200" s="245">
        <v>472.89400000000001</v>
      </c>
      <c r="M200" s="245"/>
      <c r="N200" s="245"/>
    </row>
    <row r="201" spans="1:15" x14ac:dyDescent="0.35">
      <c r="A201" s="87" t="s">
        <v>99</v>
      </c>
      <c r="B201" s="35" t="s">
        <v>100</v>
      </c>
      <c r="C201" s="173">
        <f t="shared" si="14"/>
        <v>4966.3559999999998</v>
      </c>
      <c r="D201" s="245">
        <v>744.64599999999996</v>
      </c>
      <c r="E201" s="245">
        <v>42.67</v>
      </c>
      <c r="F201" s="245">
        <v>907.47699999999998</v>
      </c>
      <c r="G201" s="245">
        <v>206.05199999999999</v>
      </c>
      <c r="H201" s="245">
        <v>2030.97</v>
      </c>
      <c r="I201" s="245">
        <v>44.273000000000003</v>
      </c>
      <c r="J201" s="245">
        <v>91.391000000000005</v>
      </c>
      <c r="K201" s="245">
        <v>319.74099999999999</v>
      </c>
      <c r="L201" s="245">
        <v>579.13599999999997</v>
      </c>
      <c r="M201" s="245"/>
      <c r="N201" s="245"/>
    </row>
    <row r="202" spans="1:15" x14ac:dyDescent="0.35">
      <c r="A202" s="87" t="s">
        <v>101</v>
      </c>
      <c r="B202" s="34" t="s">
        <v>102</v>
      </c>
      <c r="C202" s="173">
        <f t="shared" si="14"/>
        <v>257.91399999999999</v>
      </c>
      <c r="D202" s="245">
        <v>9.0370000000000008</v>
      </c>
      <c r="E202" s="245">
        <v>22.361000000000001</v>
      </c>
      <c r="F202" s="245">
        <v>82.751999999999995</v>
      </c>
      <c r="G202" s="245">
        <v>16.599</v>
      </c>
      <c r="H202" s="245">
        <v>55.386000000000003</v>
      </c>
      <c r="I202" s="245"/>
      <c r="J202" s="245">
        <v>71.778999999999996</v>
      </c>
      <c r="K202" s="245"/>
      <c r="L202" s="245"/>
      <c r="M202" s="245"/>
      <c r="N202" s="245"/>
    </row>
    <row r="203" spans="1:15" x14ac:dyDescent="0.35">
      <c r="A203" s="87" t="s">
        <v>103</v>
      </c>
      <c r="B203" s="34" t="s">
        <v>104</v>
      </c>
      <c r="C203" s="173">
        <f t="shared" si="14"/>
        <v>281.55700000000002</v>
      </c>
      <c r="D203" s="245">
        <v>18.236000000000001</v>
      </c>
      <c r="E203" s="245">
        <v>18.062000000000001</v>
      </c>
      <c r="F203" s="245">
        <v>41.743000000000002</v>
      </c>
      <c r="G203" s="245">
        <v>177.79300000000001</v>
      </c>
      <c r="H203" s="245">
        <v>13.414999999999999</v>
      </c>
      <c r="I203" s="245"/>
      <c r="J203" s="245"/>
      <c r="K203" s="245">
        <v>6.9909999999999997</v>
      </c>
      <c r="L203" s="245">
        <v>5.3170000000000002</v>
      </c>
      <c r="M203" s="245"/>
      <c r="N203" s="245"/>
    </row>
    <row r="204" spans="1:15" x14ac:dyDescent="0.35">
      <c r="A204" s="87" t="s">
        <v>105</v>
      </c>
      <c r="B204" s="92" t="s">
        <v>106</v>
      </c>
      <c r="C204" s="173">
        <f t="shared" si="14"/>
        <v>0</v>
      </c>
      <c r="D204" s="245"/>
      <c r="E204" s="245"/>
      <c r="F204" s="245"/>
      <c r="G204" s="245"/>
      <c r="H204" s="245"/>
      <c r="I204" s="245"/>
      <c r="J204" s="245"/>
      <c r="K204" s="245"/>
      <c r="L204" s="245"/>
      <c r="M204" s="245"/>
      <c r="N204" s="245"/>
    </row>
    <row r="205" spans="1:15" x14ac:dyDescent="0.35">
      <c r="A205" s="87" t="s">
        <v>107</v>
      </c>
      <c r="B205" s="93" t="s">
        <v>108</v>
      </c>
      <c r="C205" s="173">
        <f t="shared" si="14"/>
        <v>170.148</v>
      </c>
      <c r="D205" s="245">
        <v>28.047999999999998</v>
      </c>
      <c r="E205" s="245">
        <v>52.57</v>
      </c>
      <c r="F205" s="245">
        <v>67.754999999999995</v>
      </c>
      <c r="G205" s="245"/>
      <c r="H205" s="245">
        <v>9.0259999999999998</v>
      </c>
      <c r="I205" s="245"/>
      <c r="J205" s="245">
        <v>12.749000000000001</v>
      </c>
      <c r="K205" s="245"/>
      <c r="L205" s="245"/>
      <c r="M205" s="245"/>
      <c r="N205" s="245"/>
    </row>
    <row r="206" spans="1:15" x14ac:dyDescent="0.35">
      <c r="A206" s="87" t="s">
        <v>109</v>
      </c>
      <c r="B206" s="93" t="s">
        <v>110</v>
      </c>
      <c r="C206" s="173">
        <f t="shared" si="14"/>
        <v>214.54399999999998</v>
      </c>
      <c r="D206" s="245">
        <v>31.768000000000001</v>
      </c>
      <c r="E206" s="245"/>
      <c r="F206" s="245">
        <v>6.0549999999999997</v>
      </c>
      <c r="G206" s="245">
        <v>9.452</v>
      </c>
      <c r="H206" s="245">
        <v>127.321</v>
      </c>
      <c r="I206" s="245"/>
      <c r="J206" s="245">
        <v>4.6710000000000003</v>
      </c>
      <c r="K206" s="245"/>
      <c r="L206" s="245">
        <v>35.277000000000001</v>
      </c>
      <c r="M206" s="245"/>
      <c r="N206" s="245"/>
    </row>
    <row r="207" spans="1:15" x14ac:dyDescent="0.35">
      <c r="A207" s="87" t="s">
        <v>111</v>
      </c>
      <c r="B207" s="93" t="s">
        <v>112</v>
      </c>
      <c r="C207" s="173">
        <f t="shared" si="14"/>
        <v>6465.473</v>
      </c>
      <c r="D207" s="245">
        <v>791.75</v>
      </c>
      <c r="E207" s="245">
        <v>156.06399999999999</v>
      </c>
      <c r="F207" s="245">
        <v>1705.83</v>
      </c>
      <c r="G207" s="245">
        <v>728.10799999999995</v>
      </c>
      <c r="H207" s="245">
        <v>1295.5999999999999</v>
      </c>
      <c r="I207" s="245"/>
      <c r="J207" s="245">
        <v>83.6</v>
      </c>
      <c r="K207" s="245">
        <v>209.41200000000001</v>
      </c>
      <c r="L207" s="245">
        <v>1285.25</v>
      </c>
      <c r="M207" s="245">
        <v>201.12100000000001</v>
      </c>
      <c r="N207" s="245">
        <v>8.7379999999999995</v>
      </c>
    </row>
    <row r="208" spans="1:15" x14ac:dyDescent="0.35">
      <c r="A208" s="87" t="s">
        <v>113</v>
      </c>
      <c r="B208" s="35" t="s">
        <v>114</v>
      </c>
      <c r="C208" s="173">
        <f t="shared" si="14"/>
        <v>3570.7629999999999</v>
      </c>
      <c r="D208" s="245">
        <v>142.393</v>
      </c>
      <c r="E208" s="245">
        <v>2187.66</v>
      </c>
      <c r="F208" s="245">
        <v>253.08799999999999</v>
      </c>
      <c r="G208" s="245">
        <v>144.31899999999999</v>
      </c>
      <c r="H208" s="245">
        <v>534.15200000000004</v>
      </c>
      <c r="I208" s="245"/>
      <c r="J208" s="245">
        <v>55.036000000000001</v>
      </c>
      <c r="K208" s="245">
        <v>9.4969999999999999</v>
      </c>
      <c r="L208" s="245">
        <v>232.40700000000001</v>
      </c>
      <c r="M208" s="245"/>
      <c r="N208" s="245">
        <v>12.211</v>
      </c>
    </row>
    <row r="209" spans="1:15" x14ac:dyDescent="0.35">
      <c r="A209" s="87" t="s">
        <v>115</v>
      </c>
      <c r="B209" s="93" t="s">
        <v>116</v>
      </c>
      <c r="C209" s="173">
        <f t="shared" si="14"/>
        <v>2235.3010000000004</v>
      </c>
      <c r="D209" s="245">
        <v>111.021</v>
      </c>
      <c r="E209" s="245">
        <v>243.84800000000001</v>
      </c>
      <c r="F209" s="245">
        <v>461.916</v>
      </c>
      <c r="G209" s="245">
        <v>201.923</v>
      </c>
      <c r="H209" s="245">
        <v>585.54300000000001</v>
      </c>
      <c r="I209" s="245"/>
      <c r="J209" s="245">
        <v>32.863999999999997</v>
      </c>
      <c r="K209" s="245">
        <v>390.66199999999998</v>
      </c>
      <c r="L209" s="245">
        <v>194.869</v>
      </c>
      <c r="M209" s="245"/>
      <c r="N209" s="245">
        <v>12.654999999999999</v>
      </c>
    </row>
    <row r="210" spans="1:15" x14ac:dyDescent="0.35">
      <c r="A210" s="87" t="s">
        <v>117</v>
      </c>
      <c r="B210" s="93" t="s">
        <v>118</v>
      </c>
      <c r="C210" s="173">
        <f t="shared" si="14"/>
        <v>390.70899999999995</v>
      </c>
      <c r="D210" s="245">
        <v>17.404</v>
      </c>
      <c r="E210" s="245">
        <v>70.668000000000006</v>
      </c>
      <c r="F210" s="245">
        <v>189.875</v>
      </c>
      <c r="G210" s="245"/>
      <c r="H210" s="245">
        <v>43.77</v>
      </c>
      <c r="I210" s="245"/>
      <c r="J210" s="245">
        <v>41.253</v>
      </c>
      <c r="K210" s="245">
        <v>9.0009999999999994</v>
      </c>
      <c r="L210" s="245"/>
      <c r="M210" s="245"/>
      <c r="N210" s="245">
        <v>18.738</v>
      </c>
    </row>
    <row r="211" spans="1:15" x14ac:dyDescent="0.35">
      <c r="A211" s="87" t="s">
        <v>119</v>
      </c>
      <c r="B211" s="93" t="s">
        <v>120</v>
      </c>
      <c r="C211" s="173">
        <f t="shared" si="14"/>
        <v>1386.104</v>
      </c>
      <c r="D211" s="245">
        <v>17.478000000000002</v>
      </c>
      <c r="E211" s="245">
        <v>432.38099999999997</v>
      </c>
      <c r="F211" s="245"/>
      <c r="G211" s="245">
        <v>5.0640000000000001</v>
      </c>
      <c r="H211" s="245">
        <v>39.835000000000001</v>
      </c>
      <c r="I211" s="245"/>
      <c r="J211" s="245">
        <v>238.43299999999999</v>
      </c>
      <c r="K211" s="245"/>
      <c r="L211" s="245">
        <v>652.91300000000001</v>
      </c>
      <c r="M211" s="245"/>
      <c r="N211" s="245"/>
    </row>
    <row r="212" spans="1:15" ht="56" x14ac:dyDescent="0.35">
      <c r="A212" s="87" t="s">
        <v>121</v>
      </c>
      <c r="B212" s="94" t="s">
        <v>122</v>
      </c>
      <c r="C212" s="173">
        <f t="shared" si="14"/>
        <v>385.42499999999995</v>
      </c>
      <c r="D212" s="245"/>
      <c r="E212" s="245"/>
      <c r="F212" s="245"/>
      <c r="G212" s="245"/>
      <c r="H212" s="245">
        <v>49.988999999999997</v>
      </c>
      <c r="I212" s="245"/>
      <c r="J212" s="245"/>
      <c r="K212" s="245"/>
      <c r="L212" s="245">
        <v>335.43599999999998</v>
      </c>
      <c r="M212" s="245"/>
      <c r="N212" s="245"/>
    </row>
    <row r="213" spans="1:15" x14ac:dyDescent="0.35">
      <c r="A213" s="87" t="s">
        <v>123</v>
      </c>
      <c r="B213" s="93" t="s">
        <v>124</v>
      </c>
      <c r="C213" s="173">
        <f t="shared" si="14"/>
        <v>7.5090000000000003</v>
      </c>
      <c r="D213" s="245"/>
      <c r="E213" s="245"/>
      <c r="F213" s="245"/>
      <c r="G213" s="245"/>
      <c r="H213" s="245"/>
      <c r="I213" s="245"/>
      <c r="J213" s="245"/>
      <c r="K213" s="245"/>
      <c r="L213" s="245"/>
      <c r="M213" s="245"/>
      <c r="N213" s="245">
        <v>7.5090000000000003</v>
      </c>
    </row>
    <row r="214" spans="1:15" ht="14.5" x14ac:dyDescent="0.35">
      <c r="A214" s="87"/>
      <c r="B214" t="s">
        <v>181</v>
      </c>
      <c r="C214" s="173">
        <f t="shared" si="14"/>
        <v>71.510000000000005</v>
      </c>
      <c r="D214" s="245"/>
      <c r="E214" s="245"/>
      <c r="F214" s="245"/>
      <c r="G214" s="245"/>
      <c r="H214" s="245"/>
      <c r="I214" s="245"/>
      <c r="J214" s="245"/>
      <c r="K214" s="245"/>
      <c r="L214" s="245"/>
      <c r="M214" s="245"/>
      <c r="N214" s="245">
        <v>71.510000000000005</v>
      </c>
    </row>
    <row r="215" spans="1:15" x14ac:dyDescent="0.35">
      <c r="A215" s="95"/>
      <c r="B215" s="35"/>
      <c r="C215" s="173"/>
      <c r="D215" s="173"/>
      <c r="E215" s="173"/>
      <c r="F215" s="173"/>
      <c r="G215" s="173"/>
      <c r="H215" s="173"/>
      <c r="I215" s="173"/>
      <c r="J215" s="173"/>
      <c r="K215" s="173"/>
      <c r="L215" s="173"/>
      <c r="M215" s="171"/>
      <c r="N215" s="171"/>
      <c r="O215" s="243"/>
    </row>
    <row r="216" spans="1:15" x14ac:dyDescent="0.35">
      <c r="A216" s="177"/>
      <c r="B216" s="36" t="s">
        <v>39</v>
      </c>
      <c r="C216" s="170">
        <f>SUM(C193:C214)</f>
        <v>50697.206000000006</v>
      </c>
      <c r="D216" s="170">
        <f>SUM(D193:D214)</f>
        <v>3585.9629999999997</v>
      </c>
      <c r="E216" s="170">
        <f t="shared" ref="E216:N216" si="15">SUM(E193:E214)</f>
        <v>3434.8469999999998</v>
      </c>
      <c r="F216" s="170">
        <f t="shared" si="15"/>
        <v>8312.7309999999998</v>
      </c>
      <c r="G216" s="170">
        <f t="shared" si="15"/>
        <v>2112.6910000000003</v>
      </c>
      <c r="H216" s="170">
        <f t="shared" si="15"/>
        <v>7268.5189999999993</v>
      </c>
      <c r="I216" s="170">
        <f t="shared" si="15"/>
        <v>10162.118999999999</v>
      </c>
      <c r="J216" s="170">
        <f t="shared" si="15"/>
        <v>6307.0389999999989</v>
      </c>
      <c r="K216" s="170">
        <f t="shared" si="15"/>
        <v>3032.7979999999998</v>
      </c>
      <c r="L216" s="170">
        <f t="shared" si="15"/>
        <v>6090.2060000000001</v>
      </c>
      <c r="M216" s="170">
        <f t="shared" si="15"/>
        <v>201.12100000000001</v>
      </c>
      <c r="N216" s="170">
        <f t="shared" si="15"/>
        <v>189.17200000000003</v>
      </c>
    </row>
    <row r="217" spans="1:15" x14ac:dyDescent="0.35">
      <c r="A217" s="178"/>
      <c r="B217" s="111"/>
      <c r="C217" s="179"/>
      <c r="D217" s="179"/>
      <c r="E217" s="179"/>
      <c r="F217" s="179"/>
      <c r="G217" s="179"/>
      <c r="H217" s="179"/>
      <c r="I217" s="179"/>
      <c r="J217" s="179"/>
      <c r="K217" s="179"/>
      <c r="L217" s="179"/>
      <c r="M217" s="180"/>
      <c r="N217" s="181"/>
    </row>
    <row r="218" spans="1:15" x14ac:dyDescent="0.35">
      <c r="A218" s="95"/>
      <c r="B218" s="182" t="s">
        <v>23</v>
      </c>
      <c r="C218" s="183"/>
      <c r="D218" s="184"/>
      <c r="E218" s="184"/>
      <c r="F218" s="184"/>
      <c r="G218" s="184"/>
      <c r="H218" s="184"/>
      <c r="I218" s="184"/>
      <c r="J218" s="184"/>
      <c r="K218" s="185"/>
      <c r="L218" s="185"/>
      <c r="M218" s="186"/>
      <c r="N218" s="187"/>
    </row>
    <row r="219" spans="1:15" x14ac:dyDescent="0.35">
      <c r="A219" s="87" t="s">
        <v>83</v>
      </c>
      <c r="B219" s="34" t="s">
        <v>84</v>
      </c>
      <c r="C219" s="173">
        <f>SUM(D219:N219)</f>
        <v>1184.1179999999999</v>
      </c>
      <c r="D219" s="245"/>
      <c r="E219" s="245"/>
      <c r="F219" s="245"/>
      <c r="G219" s="245">
        <v>7.6539999999999999</v>
      </c>
      <c r="H219" s="245"/>
      <c r="I219" s="245">
        <v>1125.8499999999999</v>
      </c>
      <c r="J219" s="245">
        <v>7.5179999999999998</v>
      </c>
      <c r="K219" s="245"/>
      <c r="L219" s="245">
        <v>43.095999999999997</v>
      </c>
      <c r="M219" s="245"/>
      <c r="N219" s="245"/>
    </row>
    <row r="220" spans="1:15" x14ac:dyDescent="0.35">
      <c r="A220" s="87" t="s">
        <v>85</v>
      </c>
      <c r="B220" s="34" t="s">
        <v>86</v>
      </c>
      <c r="C220" s="173">
        <f t="shared" ref="C220:C240" si="16">SUM(D220:N220)</f>
        <v>0</v>
      </c>
      <c r="D220" s="11"/>
      <c r="E220" s="11"/>
      <c r="F220" s="11"/>
      <c r="G220" s="11"/>
      <c r="H220" s="11"/>
      <c r="I220" s="11"/>
      <c r="J220" s="11"/>
      <c r="K220" s="11"/>
      <c r="L220" s="11"/>
      <c r="M220" s="11"/>
      <c r="N220" s="11"/>
      <c r="O220" s="243"/>
    </row>
    <row r="221" spans="1:15" x14ac:dyDescent="0.35">
      <c r="A221" s="87" t="s">
        <v>87</v>
      </c>
      <c r="B221" s="34" t="s">
        <v>88</v>
      </c>
      <c r="C221" s="173">
        <f t="shared" si="16"/>
        <v>10480.801999999998</v>
      </c>
      <c r="D221" s="245">
        <v>27.754999999999999</v>
      </c>
      <c r="E221" s="245">
        <v>61.054000000000002</v>
      </c>
      <c r="F221" s="245">
        <v>86.022999999999996</v>
      </c>
      <c r="G221" s="245">
        <v>53.338000000000001</v>
      </c>
      <c r="H221" s="245">
        <v>72.352999999999994</v>
      </c>
      <c r="I221" s="245"/>
      <c r="J221" s="245">
        <v>10023.799999999999</v>
      </c>
      <c r="K221" s="245">
        <v>6.5590000000000002</v>
      </c>
      <c r="L221" s="245">
        <v>149.91999999999999</v>
      </c>
      <c r="M221" s="245"/>
      <c r="N221" s="245"/>
    </row>
    <row r="222" spans="1:15" x14ac:dyDescent="0.35">
      <c r="A222" s="87" t="s">
        <v>89</v>
      </c>
      <c r="B222" s="34" t="s">
        <v>90</v>
      </c>
      <c r="C222" s="173">
        <f t="shared" si="16"/>
        <v>550.46500000000003</v>
      </c>
      <c r="D222" s="245"/>
      <c r="E222" s="245"/>
      <c r="F222" s="245">
        <v>111.90600000000001</v>
      </c>
      <c r="G222" s="245">
        <v>318.48500000000001</v>
      </c>
      <c r="H222" s="245">
        <v>19.013999999999999</v>
      </c>
      <c r="I222" s="245"/>
      <c r="J222" s="245"/>
      <c r="K222" s="245"/>
      <c r="L222" s="245">
        <v>101.06</v>
      </c>
      <c r="M222" s="245"/>
      <c r="N222" s="245"/>
    </row>
    <row r="223" spans="1:15" ht="42" x14ac:dyDescent="0.35">
      <c r="A223" s="87" t="s">
        <v>91</v>
      </c>
      <c r="B223" s="92" t="s">
        <v>92</v>
      </c>
      <c r="C223" s="173">
        <f t="shared" si="16"/>
        <v>80.521000000000001</v>
      </c>
      <c r="D223" s="245"/>
      <c r="E223" s="245"/>
      <c r="F223" s="245"/>
      <c r="G223" s="245">
        <v>38.664999999999999</v>
      </c>
      <c r="H223" s="245"/>
      <c r="I223" s="245"/>
      <c r="J223" s="245"/>
      <c r="K223" s="245"/>
      <c r="L223" s="245">
        <v>41.856000000000002</v>
      </c>
      <c r="M223" s="245"/>
      <c r="N223" s="245"/>
    </row>
    <row r="224" spans="1:15" x14ac:dyDescent="0.35">
      <c r="A224" s="87" t="s">
        <v>93</v>
      </c>
      <c r="B224" s="34" t="s">
        <v>94</v>
      </c>
      <c r="C224" s="173">
        <f t="shared" si="16"/>
        <v>28.715999999999998</v>
      </c>
      <c r="D224" s="245"/>
      <c r="E224" s="245"/>
      <c r="F224" s="245">
        <v>4.9790000000000001</v>
      </c>
      <c r="G224" s="245">
        <v>17.591999999999999</v>
      </c>
      <c r="H224" s="245"/>
      <c r="I224" s="245"/>
      <c r="J224" s="245">
        <v>6.1449999999999996</v>
      </c>
      <c r="K224" s="245"/>
      <c r="L224" s="245"/>
      <c r="M224" s="245"/>
      <c r="N224" s="245"/>
    </row>
    <row r="225" spans="1:14" x14ac:dyDescent="0.35">
      <c r="A225" s="87" t="s">
        <v>95</v>
      </c>
      <c r="B225" s="34" t="s">
        <v>96</v>
      </c>
      <c r="C225" s="173">
        <f t="shared" si="16"/>
        <v>3331.6030000000001</v>
      </c>
      <c r="D225" s="245">
        <v>219.619</v>
      </c>
      <c r="E225" s="245">
        <v>485.23700000000002</v>
      </c>
      <c r="F225" s="245">
        <v>215.024</v>
      </c>
      <c r="G225" s="245">
        <v>5.5730000000000004</v>
      </c>
      <c r="H225" s="245">
        <v>2377.0700000000002</v>
      </c>
      <c r="I225" s="245"/>
      <c r="J225" s="245"/>
      <c r="K225" s="245"/>
      <c r="L225" s="245">
        <v>29.08</v>
      </c>
      <c r="M225" s="245"/>
      <c r="N225" s="245"/>
    </row>
    <row r="226" spans="1:14" x14ac:dyDescent="0.35">
      <c r="A226" s="87" t="s">
        <v>97</v>
      </c>
      <c r="B226" s="34" t="s">
        <v>98</v>
      </c>
      <c r="C226" s="173">
        <f t="shared" si="16"/>
        <v>552.24199999999996</v>
      </c>
      <c r="D226" s="245"/>
      <c r="E226" s="245"/>
      <c r="F226" s="245">
        <v>108.22</v>
      </c>
      <c r="G226" s="245">
        <v>170.29</v>
      </c>
      <c r="H226" s="245">
        <v>85.317999999999998</v>
      </c>
      <c r="I226" s="245"/>
      <c r="J226" s="245"/>
      <c r="K226" s="245">
        <v>36.259</v>
      </c>
      <c r="L226" s="245">
        <v>152.155</v>
      </c>
      <c r="M226" s="245"/>
      <c r="N226" s="245"/>
    </row>
    <row r="227" spans="1:14" x14ac:dyDescent="0.35">
      <c r="A227" s="87" t="s">
        <v>99</v>
      </c>
      <c r="B227" s="35" t="s">
        <v>100</v>
      </c>
      <c r="C227" s="173">
        <f t="shared" si="16"/>
        <v>1606.058</v>
      </c>
      <c r="D227" s="245">
        <v>57.701000000000001</v>
      </c>
      <c r="E227" s="245">
        <v>10.09</v>
      </c>
      <c r="F227" s="245">
        <v>44.89</v>
      </c>
      <c r="G227" s="245">
        <v>81.83</v>
      </c>
      <c r="H227" s="245">
        <v>678.35900000000004</v>
      </c>
      <c r="I227" s="245">
        <v>9.9760000000000009</v>
      </c>
      <c r="J227" s="245">
        <v>157.60300000000001</v>
      </c>
      <c r="K227" s="245">
        <v>45.841000000000001</v>
      </c>
      <c r="L227" s="245">
        <v>519.76800000000003</v>
      </c>
      <c r="M227" s="245"/>
      <c r="N227" s="245"/>
    </row>
    <row r="228" spans="1:14" x14ac:dyDescent="0.35">
      <c r="A228" s="87" t="s">
        <v>101</v>
      </c>
      <c r="B228" s="34" t="s">
        <v>102</v>
      </c>
      <c r="C228" s="173">
        <f t="shared" si="16"/>
        <v>150.13199999999998</v>
      </c>
      <c r="D228" s="245"/>
      <c r="E228" s="245">
        <v>14.68</v>
      </c>
      <c r="F228" s="245"/>
      <c r="G228" s="245">
        <v>62.277000000000001</v>
      </c>
      <c r="H228" s="245">
        <v>64.944999999999993</v>
      </c>
      <c r="I228" s="245"/>
      <c r="J228" s="245"/>
      <c r="K228" s="245"/>
      <c r="L228" s="245">
        <v>8.23</v>
      </c>
      <c r="M228" s="245"/>
      <c r="N228" s="245"/>
    </row>
    <row r="229" spans="1:14" x14ac:dyDescent="0.35">
      <c r="A229" s="87" t="s">
        <v>103</v>
      </c>
      <c r="B229" s="34" t="s">
        <v>104</v>
      </c>
      <c r="C229" s="173">
        <f t="shared" si="16"/>
        <v>82.93</v>
      </c>
      <c r="D229" s="245"/>
      <c r="E229" s="245"/>
      <c r="F229" s="245">
        <v>11.148999999999999</v>
      </c>
      <c r="G229" s="245">
        <v>58.878</v>
      </c>
      <c r="H229" s="245"/>
      <c r="I229" s="245"/>
      <c r="J229" s="245"/>
      <c r="K229" s="245"/>
      <c r="L229" s="245">
        <v>12.903</v>
      </c>
      <c r="M229" s="245"/>
      <c r="N229" s="245"/>
    </row>
    <row r="230" spans="1:14" x14ac:dyDescent="0.35">
      <c r="A230" s="87" t="s">
        <v>105</v>
      </c>
      <c r="B230" s="92" t="s">
        <v>106</v>
      </c>
      <c r="C230" s="173">
        <f t="shared" si="16"/>
        <v>0</v>
      </c>
      <c r="D230" s="245"/>
      <c r="E230" s="245"/>
      <c r="F230" s="245"/>
      <c r="G230" s="245"/>
      <c r="H230" s="245"/>
      <c r="I230" s="245"/>
      <c r="J230" s="245"/>
      <c r="K230" s="245"/>
      <c r="L230" s="245"/>
      <c r="M230" s="245"/>
      <c r="N230" s="245"/>
    </row>
    <row r="231" spans="1:14" x14ac:dyDescent="0.35">
      <c r="A231" s="87" t="s">
        <v>107</v>
      </c>
      <c r="B231" s="93" t="s">
        <v>108</v>
      </c>
      <c r="C231" s="173">
        <f t="shared" si="16"/>
        <v>39.195999999999998</v>
      </c>
      <c r="D231" s="245"/>
      <c r="E231" s="245">
        <v>15.238</v>
      </c>
      <c r="F231" s="245">
        <v>23.957999999999998</v>
      </c>
      <c r="G231" s="245"/>
      <c r="H231" s="245"/>
      <c r="I231" s="245"/>
      <c r="J231" s="245"/>
      <c r="K231" s="245"/>
      <c r="L231" s="245"/>
      <c r="M231" s="245"/>
      <c r="N231" s="245"/>
    </row>
    <row r="232" spans="1:14" x14ac:dyDescent="0.35">
      <c r="A232" s="87" t="s">
        <v>109</v>
      </c>
      <c r="B232" s="93" t="s">
        <v>110</v>
      </c>
      <c r="C232" s="173">
        <f t="shared" si="16"/>
        <v>558.80600000000004</v>
      </c>
      <c r="D232" s="245">
        <v>10.093</v>
      </c>
      <c r="E232" s="245"/>
      <c r="F232" s="245"/>
      <c r="G232" s="245">
        <v>47.899000000000001</v>
      </c>
      <c r="H232" s="245">
        <v>23.134</v>
      </c>
      <c r="I232" s="245"/>
      <c r="J232" s="245"/>
      <c r="K232" s="245"/>
      <c r="L232" s="245">
        <v>477.68</v>
      </c>
      <c r="M232" s="245"/>
      <c r="N232" s="245"/>
    </row>
    <row r="233" spans="1:14" x14ac:dyDescent="0.35">
      <c r="A233" s="87" t="s">
        <v>111</v>
      </c>
      <c r="B233" s="93" t="s">
        <v>112</v>
      </c>
      <c r="C233" s="173">
        <f t="shared" si="16"/>
        <v>3451.3990000000003</v>
      </c>
      <c r="D233" s="245">
        <v>100.74299999999999</v>
      </c>
      <c r="E233" s="245">
        <v>75.412999999999997</v>
      </c>
      <c r="F233" s="245">
        <v>740.36199999999997</v>
      </c>
      <c r="G233" s="245">
        <v>948.38499999999999</v>
      </c>
      <c r="H233" s="245">
        <v>96.736000000000004</v>
      </c>
      <c r="I233" s="245"/>
      <c r="J233" s="245"/>
      <c r="K233" s="245"/>
      <c r="L233" s="245">
        <v>1474.38</v>
      </c>
      <c r="M233" s="245">
        <v>15.38</v>
      </c>
      <c r="N233" s="245"/>
    </row>
    <row r="234" spans="1:14" x14ac:dyDescent="0.35">
      <c r="A234" s="87" t="s">
        <v>113</v>
      </c>
      <c r="B234" s="35" t="s">
        <v>114</v>
      </c>
      <c r="C234" s="173">
        <f t="shared" si="16"/>
        <v>9412.0020000000004</v>
      </c>
      <c r="D234" s="245">
        <v>108.559</v>
      </c>
      <c r="E234" s="245">
        <v>7369.52</v>
      </c>
      <c r="F234" s="245">
        <v>390.29300000000001</v>
      </c>
      <c r="G234" s="245">
        <v>388.84800000000001</v>
      </c>
      <c r="H234" s="245">
        <v>166.64</v>
      </c>
      <c r="I234" s="245"/>
      <c r="J234" s="245">
        <v>151.16900000000001</v>
      </c>
      <c r="K234" s="245"/>
      <c r="L234" s="245">
        <v>836.97299999999996</v>
      </c>
      <c r="M234" s="245"/>
      <c r="N234" s="245"/>
    </row>
    <row r="235" spans="1:14" x14ac:dyDescent="0.35">
      <c r="A235" s="87" t="s">
        <v>115</v>
      </c>
      <c r="B235" s="93" t="s">
        <v>116</v>
      </c>
      <c r="C235" s="173">
        <f t="shared" si="16"/>
        <v>4088.415</v>
      </c>
      <c r="D235" s="245">
        <v>92.834999999999994</v>
      </c>
      <c r="E235" s="245">
        <v>891.87599999999998</v>
      </c>
      <c r="F235" s="245">
        <v>1101.6199999999999</v>
      </c>
      <c r="G235" s="245">
        <v>766.11</v>
      </c>
      <c r="H235" s="245">
        <v>441.20299999999997</v>
      </c>
      <c r="I235" s="245"/>
      <c r="J235" s="245"/>
      <c r="K235" s="245">
        <v>139.446</v>
      </c>
      <c r="L235" s="245">
        <v>655.32500000000005</v>
      </c>
      <c r="M235" s="245"/>
      <c r="N235" s="245"/>
    </row>
    <row r="236" spans="1:14" x14ac:dyDescent="0.35">
      <c r="A236" s="87" t="s">
        <v>117</v>
      </c>
      <c r="B236" s="93" t="s">
        <v>118</v>
      </c>
      <c r="C236" s="173">
        <f t="shared" si="16"/>
        <v>44.044000000000004</v>
      </c>
      <c r="D236" s="245">
        <v>15.244</v>
      </c>
      <c r="E236" s="245">
        <v>13.942</v>
      </c>
      <c r="F236" s="245">
        <v>11.907</v>
      </c>
      <c r="G236" s="245"/>
      <c r="H236" s="245"/>
      <c r="I236" s="245"/>
      <c r="J236" s="245"/>
      <c r="K236" s="245"/>
      <c r="L236" s="245">
        <v>2.9510000000000001</v>
      </c>
      <c r="M236" s="245"/>
      <c r="N236" s="245"/>
    </row>
    <row r="237" spans="1:14" x14ac:dyDescent="0.35">
      <c r="A237" s="87" t="s">
        <v>119</v>
      </c>
      <c r="B237" s="93" t="s">
        <v>120</v>
      </c>
      <c r="C237" s="173">
        <f t="shared" si="16"/>
        <v>509.541</v>
      </c>
      <c r="D237" s="245"/>
      <c r="E237" s="245">
        <v>47.808</v>
      </c>
      <c r="F237" s="245"/>
      <c r="G237" s="245">
        <v>37.119999999999997</v>
      </c>
      <c r="H237" s="245">
        <v>22.036000000000001</v>
      </c>
      <c r="I237" s="245"/>
      <c r="J237" s="245"/>
      <c r="K237" s="245">
        <v>22.472999999999999</v>
      </c>
      <c r="L237" s="245">
        <v>380.10399999999998</v>
      </c>
      <c r="M237" s="245"/>
      <c r="N237" s="245"/>
    </row>
    <row r="238" spans="1:14" ht="56" x14ac:dyDescent="0.35">
      <c r="A238" s="87" t="s">
        <v>121</v>
      </c>
      <c r="B238" s="94" t="s">
        <v>122</v>
      </c>
      <c r="C238" s="173">
        <f t="shared" si="16"/>
        <v>651.7349999999999</v>
      </c>
      <c r="D238" s="245"/>
      <c r="E238" s="245"/>
      <c r="F238" s="245"/>
      <c r="G238" s="245"/>
      <c r="H238" s="245">
        <v>329.06099999999998</v>
      </c>
      <c r="I238" s="245"/>
      <c r="J238" s="245"/>
      <c r="K238" s="245"/>
      <c r="L238" s="245">
        <v>322.67399999999998</v>
      </c>
      <c r="M238" s="245"/>
      <c r="N238" s="245"/>
    </row>
    <row r="239" spans="1:14" x14ac:dyDescent="0.35">
      <c r="A239" s="87" t="s">
        <v>123</v>
      </c>
      <c r="B239" s="93" t="s">
        <v>124</v>
      </c>
      <c r="C239" s="173">
        <f t="shared" si="16"/>
        <v>0</v>
      </c>
      <c r="D239" s="245"/>
      <c r="E239" s="245"/>
      <c r="F239" s="245"/>
      <c r="G239" s="245"/>
      <c r="H239" s="245"/>
      <c r="I239" s="245"/>
      <c r="J239" s="245"/>
      <c r="K239" s="245"/>
      <c r="L239" s="245"/>
      <c r="M239" s="245"/>
      <c r="N239" s="245"/>
    </row>
    <row r="240" spans="1:14" ht="14.5" x14ac:dyDescent="0.35">
      <c r="A240" s="87"/>
      <c r="B240" t="s">
        <v>181</v>
      </c>
      <c r="C240" s="173">
        <f t="shared" si="16"/>
        <v>25.938000000000002</v>
      </c>
      <c r="D240" s="245">
        <v>9.1199999999999992</v>
      </c>
      <c r="E240" s="245"/>
      <c r="F240" s="245"/>
      <c r="G240" s="245"/>
      <c r="H240" s="245"/>
      <c r="I240" s="245"/>
      <c r="J240" s="245"/>
      <c r="K240" s="245"/>
      <c r="L240" s="245"/>
      <c r="M240" s="245"/>
      <c r="N240" s="245">
        <v>16.818000000000001</v>
      </c>
    </row>
    <row r="241" spans="1:15" x14ac:dyDescent="0.35">
      <c r="A241" s="95"/>
      <c r="B241" s="35"/>
      <c r="C241" s="173"/>
      <c r="D241" s="173"/>
      <c r="E241" s="173"/>
      <c r="F241" s="173"/>
      <c r="G241" s="173"/>
      <c r="H241" s="173"/>
      <c r="I241" s="173"/>
      <c r="J241" s="173"/>
      <c r="K241" s="173"/>
      <c r="L241" s="173"/>
      <c r="M241" s="171"/>
      <c r="N241" s="171"/>
      <c r="O241" s="243"/>
    </row>
    <row r="242" spans="1:15" x14ac:dyDescent="0.35">
      <c r="A242" s="177"/>
      <c r="B242" s="36" t="s">
        <v>39</v>
      </c>
      <c r="C242" s="170">
        <f>SUM(C219:C240)</f>
        <v>36828.663</v>
      </c>
      <c r="D242" s="170">
        <f>SUM(D219:D240)</f>
        <v>641.6690000000001</v>
      </c>
      <c r="E242" s="170">
        <f t="shared" ref="E242:N242" si="17">SUM(E219:E240)</f>
        <v>8984.8580000000002</v>
      </c>
      <c r="F242" s="170">
        <f t="shared" si="17"/>
        <v>2850.3310000000001</v>
      </c>
      <c r="G242" s="170">
        <f t="shared" si="17"/>
        <v>3002.944</v>
      </c>
      <c r="H242" s="170">
        <f t="shared" si="17"/>
        <v>4375.8690000000006</v>
      </c>
      <c r="I242" s="170">
        <f t="shared" si="17"/>
        <v>1135.826</v>
      </c>
      <c r="J242" s="170">
        <f t="shared" si="17"/>
        <v>10346.234999999999</v>
      </c>
      <c r="K242" s="170">
        <f t="shared" si="17"/>
        <v>250.57799999999997</v>
      </c>
      <c r="L242" s="170">
        <f t="shared" si="17"/>
        <v>5208.1550000000007</v>
      </c>
      <c r="M242" s="170">
        <f t="shared" si="17"/>
        <v>15.38</v>
      </c>
      <c r="N242" s="170">
        <f t="shared" si="17"/>
        <v>16.818000000000001</v>
      </c>
    </row>
    <row r="243" spans="1:15" x14ac:dyDescent="0.35">
      <c r="A243" s="178"/>
      <c r="B243" s="111"/>
      <c r="C243" s="179"/>
      <c r="D243" s="179"/>
      <c r="E243" s="179"/>
      <c r="F243" s="179"/>
      <c r="G243" s="179"/>
      <c r="H243" s="179"/>
      <c r="I243" s="179"/>
      <c r="J243" s="179"/>
      <c r="K243" s="179"/>
      <c r="L243" s="179"/>
      <c r="M243" s="180"/>
      <c r="N243" s="181"/>
    </row>
    <row r="244" spans="1:15" x14ac:dyDescent="0.35">
      <c r="A244" s="35"/>
      <c r="B244" s="35"/>
      <c r="C244" s="189"/>
      <c r="D244" s="189"/>
      <c r="E244" s="189"/>
      <c r="F244" s="189"/>
      <c r="G244" s="189"/>
      <c r="H244" s="189"/>
      <c r="I244" s="189"/>
      <c r="J244" s="189"/>
      <c r="K244" s="189"/>
      <c r="L244" s="189"/>
      <c r="M244" s="186"/>
      <c r="N244" s="186"/>
    </row>
    <row r="246" spans="1:15" x14ac:dyDescent="0.35">
      <c r="A246" s="24" t="s">
        <v>27</v>
      </c>
    </row>
  </sheetData>
  <mergeCells count="1">
    <mergeCell ref="C1:N1"/>
  </mergeCells>
  <pageMargins left="0.7" right="0.7" top="0.75" bottom="0.5" header="0.3" footer="0.3"/>
  <pageSetup paperSize="9" scale="70" orientation="landscape" r:id="rId1"/>
  <headerFooter>
    <oddFooter>&amp;L&amp;F&amp;R&amp;D</oddFooter>
  </headerFooter>
  <rowBreaks count="1" manualBreakCount="1">
    <brk id="2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O785"/>
  <sheetViews>
    <sheetView showGridLines="0" zoomScale="59" zoomScaleNormal="58" workbookViewId="0">
      <selection activeCell="P11" sqref="P11"/>
    </sheetView>
  </sheetViews>
  <sheetFormatPr defaultColWidth="9.1796875" defaultRowHeight="14" x14ac:dyDescent="0.35"/>
  <cols>
    <col min="1" max="1" width="5.81640625" style="34" customWidth="1"/>
    <col min="2" max="2" width="65.7265625" style="34" bestFit="1" customWidth="1"/>
    <col min="3" max="3" width="12.26953125" style="22" customWidth="1"/>
    <col min="4" max="5" width="8.08984375" style="22" bestFit="1" customWidth="1"/>
    <col min="6" max="6" width="10.453125" style="22" bestFit="1" customWidth="1"/>
    <col min="7" max="8" width="7.26953125" style="22" bestFit="1" customWidth="1"/>
    <col min="9" max="9" width="12" style="22" bestFit="1" customWidth="1"/>
    <col min="10" max="10" width="10.453125" style="22" bestFit="1" customWidth="1"/>
    <col min="11" max="11" width="10.453125" style="11" bestFit="1" customWidth="1"/>
    <col min="12" max="12" width="10.453125" style="22" bestFit="1" customWidth="1"/>
    <col min="13" max="13" width="7.26953125" style="22" bestFit="1" customWidth="1"/>
    <col min="14" max="14" width="6.453125" style="22" bestFit="1" customWidth="1"/>
    <col min="15" max="15" width="9.1796875" style="34"/>
    <col min="16" max="16" width="16.54296875" style="34" bestFit="1" customWidth="1"/>
    <col min="17" max="17" width="9.26953125" style="34" bestFit="1" customWidth="1"/>
    <col min="18" max="18" width="9.1796875" style="34"/>
    <col min="19" max="19" width="9.54296875" style="34" bestFit="1" customWidth="1"/>
    <col min="20" max="16384" width="9.1796875" style="34"/>
  </cols>
  <sheetData>
    <row r="1" spans="1:249" s="33" customFormat="1" ht="15.5" x14ac:dyDescent="0.35">
      <c r="A1" s="27"/>
      <c r="B1" s="27" t="s">
        <v>147</v>
      </c>
      <c r="C1" s="376" t="s">
        <v>212</v>
      </c>
      <c r="D1" s="376"/>
      <c r="E1" s="376"/>
      <c r="F1" s="376"/>
      <c r="G1" s="376"/>
      <c r="H1" s="376"/>
      <c r="I1" s="376"/>
      <c r="J1" s="376"/>
      <c r="K1" s="376"/>
      <c r="L1" s="376"/>
      <c r="M1" s="376"/>
      <c r="N1" s="376"/>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row>
    <row r="2" spans="1:249" s="33" customFormat="1" ht="15.5" x14ac:dyDescent="0.35">
      <c r="A2" s="27"/>
      <c r="B2" s="27"/>
      <c r="C2" s="306"/>
      <c r="D2" s="306"/>
      <c r="E2" s="306"/>
      <c r="F2" s="306"/>
      <c r="G2" s="306"/>
      <c r="H2" s="306"/>
      <c r="I2" s="306"/>
      <c r="J2" s="306"/>
      <c r="K2" s="306"/>
      <c r="L2" s="306"/>
      <c r="M2" s="306"/>
      <c r="N2" s="306"/>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U2" s="109"/>
      <c r="HV2" s="109"/>
      <c r="HW2" s="109"/>
      <c r="HX2" s="109"/>
      <c r="HY2" s="109"/>
      <c r="HZ2" s="109"/>
      <c r="IA2" s="109"/>
      <c r="IB2" s="109"/>
      <c r="IC2" s="109"/>
      <c r="ID2" s="109"/>
      <c r="IE2" s="109"/>
      <c r="IF2" s="109"/>
      <c r="IG2" s="109"/>
      <c r="IH2" s="109"/>
      <c r="II2" s="109"/>
      <c r="IJ2" s="109"/>
      <c r="IK2" s="109"/>
      <c r="IL2" s="109"/>
      <c r="IM2" s="109"/>
      <c r="IN2" s="109"/>
      <c r="IO2" s="109"/>
    </row>
    <row r="3" spans="1:249" x14ac:dyDescent="0.35">
      <c r="B3" s="35"/>
      <c r="C3" s="170"/>
      <c r="D3" s="173"/>
      <c r="E3" s="170"/>
      <c r="F3" s="170"/>
      <c r="G3" s="170"/>
      <c r="H3" s="170"/>
    </row>
    <row r="4" spans="1:249" s="52" customFormat="1" ht="14.5" x14ac:dyDescent="0.35">
      <c r="A4" s="377"/>
      <c r="B4" s="379" t="s">
        <v>145</v>
      </c>
      <c r="C4" s="310" t="s">
        <v>148</v>
      </c>
      <c r="D4" s="311"/>
      <c r="E4" s="311"/>
      <c r="F4" s="311"/>
      <c r="G4" s="311"/>
      <c r="H4" s="311"/>
      <c r="I4" s="311"/>
      <c r="J4" s="311"/>
      <c r="K4" s="311"/>
      <c r="L4" s="311"/>
      <c r="M4" s="311"/>
      <c r="N4" s="31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c r="IO4" s="102"/>
    </row>
    <row r="5" spans="1:249" s="197" customFormat="1" ht="81.5" customHeight="1" x14ac:dyDescent="0.35">
      <c r="A5" s="378"/>
      <c r="B5" s="380"/>
      <c r="C5" s="195" t="s">
        <v>149</v>
      </c>
      <c r="D5" s="165" t="s">
        <v>28</v>
      </c>
      <c r="E5" s="166" t="s">
        <v>29</v>
      </c>
      <c r="F5" s="166" t="s">
        <v>30</v>
      </c>
      <c r="G5" s="166" t="s">
        <v>31</v>
      </c>
      <c r="H5" s="166" t="s">
        <v>32</v>
      </c>
      <c r="I5" s="166" t="s">
        <v>33</v>
      </c>
      <c r="J5" s="166" t="s">
        <v>34</v>
      </c>
      <c r="K5" s="166" t="s">
        <v>35</v>
      </c>
      <c r="L5" s="166" t="s">
        <v>36</v>
      </c>
      <c r="M5" s="167" t="s">
        <v>37</v>
      </c>
      <c r="N5" s="167" t="s">
        <v>173</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196"/>
      <c r="CI5" s="196"/>
      <c r="CJ5" s="196"/>
      <c r="CK5" s="196"/>
      <c r="CL5" s="196"/>
      <c r="CM5" s="196"/>
      <c r="CN5" s="196"/>
      <c r="CO5" s="196"/>
      <c r="CP5" s="196"/>
      <c r="CQ5" s="196"/>
      <c r="CR5" s="196"/>
      <c r="CS5" s="196"/>
      <c r="CT5" s="196"/>
      <c r="CU5" s="196"/>
      <c r="CV5" s="196"/>
      <c r="CW5" s="196"/>
      <c r="CX5" s="196"/>
      <c r="CY5" s="196"/>
      <c r="CZ5" s="196"/>
      <c r="DA5" s="196"/>
      <c r="DB5" s="196"/>
      <c r="DC5" s="196"/>
      <c r="DD5" s="196"/>
      <c r="DE5" s="196"/>
      <c r="DF5" s="196"/>
      <c r="DG5" s="196"/>
      <c r="DH5" s="196"/>
      <c r="DI5" s="196"/>
      <c r="DJ5" s="196"/>
      <c r="DK5" s="196"/>
      <c r="DL5" s="196"/>
      <c r="DM5" s="196"/>
      <c r="DN5" s="196"/>
      <c r="DO5" s="196"/>
      <c r="DP5" s="196"/>
      <c r="DQ5" s="196"/>
      <c r="DR5" s="196"/>
      <c r="DS5" s="196"/>
      <c r="DT5" s="196"/>
      <c r="DU5" s="196"/>
      <c r="DV5" s="196"/>
      <c r="DW5" s="196"/>
      <c r="DX5" s="196"/>
      <c r="DY5" s="196"/>
      <c r="DZ5" s="196"/>
      <c r="EA5" s="196"/>
      <c r="EB5" s="196"/>
      <c r="EC5" s="196"/>
      <c r="ED5" s="196"/>
      <c r="EE5" s="196"/>
      <c r="EF5" s="196"/>
      <c r="EG5" s="196"/>
      <c r="EH5" s="196"/>
      <c r="EI5" s="196"/>
      <c r="EJ5" s="196"/>
      <c r="EK5" s="196"/>
      <c r="EL5" s="196"/>
      <c r="EM5" s="196"/>
      <c r="EN5" s="196"/>
      <c r="EO5" s="196"/>
      <c r="EP5" s="196"/>
      <c r="EQ5" s="196"/>
      <c r="ER5" s="196"/>
      <c r="ES5" s="196"/>
      <c r="ET5" s="196"/>
      <c r="EU5" s="196"/>
      <c r="EV5" s="196"/>
      <c r="EW5" s="196"/>
      <c r="EX5" s="196"/>
      <c r="EY5" s="196"/>
      <c r="EZ5" s="196"/>
      <c r="FA5" s="196"/>
      <c r="FB5" s="196"/>
      <c r="FC5" s="196"/>
      <c r="FD5" s="196"/>
      <c r="FE5" s="196"/>
      <c r="FF5" s="196"/>
      <c r="FG5" s="196"/>
      <c r="FH5" s="196"/>
      <c r="FI5" s="196"/>
      <c r="FJ5" s="196"/>
      <c r="FK5" s="196"/>
      <c r="FL5" s="196"/>
      <c r="FM5" s="196"/>
      <c r="FN5" s="196"/>
      <c r="FO5" s="196"/>
      <c r="FP5" s="196"/>
      <c r="FQ5" s="196"/>
      <c r="FR5" s="196"/>
      <c r="FS5" s="196"/>
      <c r="FT5" s="196"/>
      <c r="FU5" s="196"/>
      <c r="FV5" s="196"/>
      <c r="FW5" s="196"/>
      <c r="FX5" s="196"/>
      <c r="FY5" s="196"/>
      <c r="FZ5" s="196"/>
      <c r="GA5" s="196"/>
      <c r="GB5" s="196"/>
      <c r="GC5" s="196"/>
      <c r="GD5" s="196"/>
      <c r="GE5" s="196"/>
      <c r="GF5" s="196"/>
      <c r="GG5" s="196"/>
      <c r="GH5" s="196"/>
      <c r="GI5" s="196"/>
      <c r="GJ5" s="196"/>
      <c r="GK5" s="196"/>
      <c r="GL5" s="196"/>
      <c r="GM5" s="196"/>
      <c r="GN5" s="196"/>
      <c r="GO5" s="196"/>
      <c r="GP5" s="196"/>
      <c r="GQ5" s="196"/>
      <c r="GR5" s="196"/>
      <c r="GS5" s="196"/>
      <c r="GT5" s="196"/>
      <c r="GU5" s="196"/>
      <c r="GV5" s="196"/>
      <c r="GW5" s="196"/>
      <c r="GX5" s="196"/>
      <c r="GY5" s="196"/>
      <c r="GZ5" s="196"/>
      <c r="HA5" s="196"/>
      <c r="HB5" s="196"/>
      <c r="HC5" s="196"/>
      <c r="HD5" s="196"/>
      <c r="HE5" s="196"/>
      <c r="HF5" s="196"/>
      <c r="HG5" s="196"/>
      <c r="HH5" s="196"/>
      <c r="HI5" s="196"/>
      <c r="HJ5" s="196"/>
      <c r="HK5" s="196"/>
      <c r="HL5" s="196"/>
      <c r="HM5" s="196"/>
      <c r="HN5" s="196"/>
      <c r="HO5" s="196"/>
      <c r="HP5" s="196"/>
      <c r="HQ5" s="196"/>
      <c r="HR5" s="196"/>
      <c r="HS5" s="196"/>
      <c r="HT5" s="196"/>
      <c r="HU5" s="196"/>
    </row>
    <row r="6" spans="1:249" s="200" customFormat="1" ht="17.25" customHeight="1" x14ac:dyDescent="0.35">
      <c r="A6" s="303"/>
      <c r="B6" s="118" t="s">
        <v>25</v>
      </c>
      <c r="C6" s="198"/>
      <c r="D6" s="198"/>
      <c r="E6" s="198"/>
      <c r="F6" s="198"/>
      <c r="G6" s="198"/>
      <c r="H6" s="198"/>
      <c r="I6" s="198"/>
      <c r="J6" s="198"/>
      <c r="K6" s="198"/>
      <c r="L6" s="198"/>
      <c r="M6" s="198"/>
      <c r="N6" s="199"/>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row>
    <row r="7" spans="1:249" x14ac:dyDescent="0.35">
      <c r="A7" s="87" t="s">
        <v>83</v>
      </c>
      <c r="B7" s="34" t="s">
        <v>84</v>
      </c>
      <c r="C7" s="173">
        <v>8516.0370000000003</v>
      </c>
      <c r="D7" s="245">
        <v>22661.360000000001</v>
      </c>
      <c r="E7" s="245">
        <v>2500</v>
      </c>
      <c r="F7" s="245">
        <v>11840.3</v>
      </c>
      <c r="G7" s="245">
        <v>20000</v>
      </c>
      <c r="H7" s="245">
        <v>8688.0480000000007</v>
      </c>
      <c r="I7" s="245">
        <v>8338.0190000000002</v>
      </c>
      <c r="J7" s="245">
        <v>8731.3619999999992</v>
      </c>
      <c r="K7" s="245">
        <v>14182.06</v>
      </c>
      <c r="L7" s="245">
        <v>4991.0640000000003</v>
      </c>
      <c r="M7" s="245"/>
      <c r="N7" s="245">
        <v>4117.6289999999999</v>
      </c>
      <c r="O7" s="35"/>
      <c r="P7" s="35"/>
      <c r="Q7" s="35"/>
      <c r="R7" s="35"/>
      <c r="S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row>
    <row r="8" spans="1:249" x14ac:dyDescent="0.35">
      <c r="A8" s="87" t="s">
        <v>85</v>
      </c>
      <c r="B8" s="34" t="s">
        <v>86</v>
      </c>
      <c r="C8" s="173">
        <v>11270.62</v>
      </c>
      <c r="D8" s="245">
        <v>12000</v>
      </c>
      <c r="E8" s="245"/>
      <c r="F8" s="245">
        <v>15000</v>
      </c>
      <c r="G8" s="245"/>
      <c r="H8" s="245"/>
      <c r="I8" s="245"/>
      <c r="J8" s="245"/>
      <c r="K8" s="245">
        <v>5827.73</v>
      </c>
      <c r="L8" s="245">
        <v>14146.76</v>
      </c>
      <c r="M8" s="245"/>
      <c r="N8" s="245"/>
      <c r="O8" s="35"/>
      <c r="P8" s="35"/>
      <c r="Q8" s="35"/>
      <c r="R8" s="35"/>
      <c r="S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row>
    <row r="9" spans="1:249" x14ac:dyDescent="0.35">
      <c r="A9" s="87" t="s">
        <v>87</v>
      </c>
      <c r="B9" s="34" t="s">
        <v>88</v>
      </c>
      <c r="C9" s="173">
        <v>4343.6570000000002</v>
      </c>
      <c r="D9" s="245">
        <v>16989.68</v>
      </c>
      <c r="E9" s="245">
        <v>17768.61</v>
      </c>
      <c r="F9" s="245">
        <v>10919.86</v>
      </c>
      <c r="G9" s="245">
        <v>9518.0609999999997</v>
      </c>
      <c r="H9" s="245">
        <v>7440.0159999999996</v>
      </c>
      <c r="I9" s="245"/>
      <c r="J9" s="245">
        <v>3391.4749999999999</v>
      </c>
      <c r="K9" s="245">
        <v>7507.3810000000003</v>
      </c>
      <c r="L9" s="245">
        <v>4618.616</v>
      </c>
      <c r="M9" s="245"/>
      <c r="N9" s="245"/>
      <c r="O9" s="35"/>
      <c r="P9" s="35"/>
      <c r="Q9" s="35"/>
      <c r="R9" s="35"/>
      <c r="S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row>
    <row r="10" spans="1:249" x14ac:dyDescent="0.35">
      <c r="A10" s="87" t="s">
        <v>89</v>
      </c>
      <c r="B10" s="34" t="s">
        <v>90</v>
      </c>
      <c r="C10" s="173">
        <v>9437.009</v>
      </c>
      <c r="D10" s="245">
        <v>11535.61</v>
      </c>
      <c r="E10" s="245">
        <v>6000</v>
      </c>
      <c r="F10" s="245">
        <v>10123.209999999999</v>
      </c>
      <c r="G10" s="245">
        <v>9582.2350000000006</v>
      </c>
      <c r="H10" s="245">
        <v>6334.7370000000001</v>
      </c>
      <c r="I10" s="245"/>
      <c r="J10" s="245">
        <v>5139.683</v>
      </c>
      <c r="K10" s="245">
        <v>11961.77</v>
      </c>
      <c r="L10" s="245">
        <v>6456.8639999999996</v>
      </c>
      <c r="M10" s="245"/>
      <c r="N10" s="245"/>
      <c r="O10" s="35"/>
      <c r="P10" s="35"/>
      <c r="Q10" s="35"/>
      <c r="R10" s="35"/>
      <c r="S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row>
    <row r="11" spans="1:249" ht="42" x14ac:dyDescent="0.35">
      <c r="A11" s="87" t="s">
        <v>91</v>
      </c>
      <c r="B11" s="92" t="s">
        <v>92</v>
      </c>
      <c r="C11" s="173">
        <v>12195.24</v>
      </c>
      <c r="D11" s="245"/>
      <c r="E11" s="245">
        <v>17532.349999999999</v>
      </c>
      <c r="F11" s="245">
        <v>11471.37</v>
      </c>
      <c r="G11" s="245">
        <v>9183.1939999999995</v>
      </c>
      <c r="H11" s="245">
        <v>9552.2090000000007</v>
      </c>
      <c r="I11" s="245"/>
      <c r="J11" s="245">
        <v>7135.8429999999998</v>
      </c>
      <c r="K11" s="245">
        <v>12907.55</v>
      </c>
      <c r="L11" s="245">
        <v>11087.74</v>
      </c>
      <c r="M11" s="245"/>
      <c r="N11" s="245">
        <v>11000</v>
      </c>
      <c r="O11" s="35"/>
      <c r="P11" s="35"/>
      <c r="Q11" s="35"/>
      <c r="R11" s="35"/>
      <c r="S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row>
    <row r="12" spans="1:249" x14ac:dyDescent="0.35">
      <c r="A12" s="87" t="s">
        <v>93</v>
      </c>
      <c r="B12" s="34" t="s">
        <v>94</v>
      </c>
      <c r="C12" s="173">
        <v>11008.56</v>
      </c>
      <c r="D12" s="245">
        <v>17100.490000000002</v>
      </c>
      <c r="E12" s="245">
        <v>10402.4</v>
      </c>
      <c r="F12" s="245">
        <v>14274.86</v>
      </c>
      <c r="G12" s="245">
        <v>12835.88</v>
      </c>
      <c r="H12" s="245">
        <v>6121.5649999999996</v>
      </c>
      <c r="I12" s="245"/>
      <c r="J12" s="245">
        <v>7334.79</v>
      </c>
      <c r="K12" s="245">
        <v>7498.3370000000004</v>
      </c>
      <c r="L12" s="245">
        <v>7658.598</v>
      </c>
      <c r="M12" s="245"/>
      <c r="N12" s="245">
        <v>2900</v>
      </c>
      <c r="O12" s="35"/>
      <c r="P12" s="35"/>
      <c r="Q12" s="35"/>
      <c r="R12" s="35"/>
      <c r="S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row>
    <row r="13" spans="1:249" x14ac:dyDescent="0.35">
      <c r="A13" s="87" t="s">
        <v>95</v>
      </c>
      <c r="B13" s="34" t="s">
        <v>96</v>
      </c>
      <c r="C13" s="173">
        <v>10624.22</v>
      </c>
      <c r="D13" s="245">
        <v>16355.21</v>
      </c>
      <c r="E13" s="245">
        <v>13649.16</v>
      </c>
      <c r="F13" s="245">
        <v>11446.58</v>
      </c>
      <c r="G13" s="245">
        <v>10268.66</v>
      </c>
      <c r="H13" s="245">
        <v>7390.7089999999998</v>
      </c>
      <c r="I13" s="245"/>
      <c r="J13" s="245">
        <v>8831.3259999999991</v>
      </c>
      <c r="K13" s="245">
        <v>11407.76</v>
      </c>
      <c r="L13" s="245">
        <v>5957.6559999999999</v>
      </c>
      <c r="M13" s="245"/>
      <c r="N13" s="245">
        <v>3000</v>
      </c>
      <c r="O13" s="35"/>
      <c r="P13" s="35"/>
      <c r="Q13" s="35"/>
      <c r="R13" s="35"/>
      <c r="S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row>
    <row r="14" spans="1:249" x14ac:dyDescent="0.35">
      <c r="A14" s="87" t="s">
        <v>97</v>
      </c>
      <c r="B14" s="34" t="s">
        <v>98</v>
      </c>
      <c r="C14" s="173">
        <v>13053.34</v>
      </c>
      <c r="D14" s="245">
        <v>19213.03</v>
      </c>
      <c r="E14" s="245">
        <v>13792.4</v>
      </c>
      <c r="F14" s="245">
        <v>15432.64</v>
      </c>
      <c r="G14" s="245">
        <v>11156.24</v>
      </c>
      <c r="H14" s="245">
        <v>12005.66</v>
      </c>
      <c r="I14" s="245"/>
      <c r="J14" s="245">
        <v>15203.52</v>
      </c>
      <c r="K14" s="245">
        <v>10821.92</v>
      </c>
      <c r="L14" s="245">
        <v>11818.51</v>
      </c>
      <c r="M14" s="245"/>
      <c r="N14" s="245">
        <v>22000</v>
      </c>
      <c r="O14" s="35"/>
      <c r="P14" s="35"/>
      <c r="Q14" s="35"/>
      <c r="R14" s="35"/>
      <c r="S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row>
    <row r="15" spans="1:249" x14ac:dyDescent="0.35">
      <c r="A15" s="87" t="s">
        <v>99</v>
      </c>
      <c r="B15" s="35" t="s">
        <v>100</v>
      </c>
      <c r="C15" s="173">
        <v>10033.59</v>
      </c>
      <c r="D15" s="245">
        <v>13953.71</v>
      </c>
      <c r="E15" s="245">
        <v>16425.919999999998</v>
      </c>
      <c r="F15" s="245">
        <v>12779.21</v>
      </c>
      <c r="G15" s="245">
        <v>8130.6260000000002</v>
      </c>
      <c r="H15" s="245">
        <v>8025.8890000000001</v>
      </c>
      <c r="I15" s="245">
        <v>7031.9579999999996</v>
      </c>
      <c r="J15" s="245">
        <v>9695.42</v>
      </c>
      <c r="K15" s="245">
        <v>9754.1319999999996</v>
      </c>
      <c r="L15" s="245">
        <v>6386.5640000000003</v>
      </c>
      <c r="M15" s="245"/>
      <c r="N15" s="245"/>
      <c r="O15" s="35"/>
      <c r="P15" s="35"/>
      <c r="Q15" s="35"/>
      <c r="R15" s="35"/>
      <c r="S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row>
    <row r="16" spans="1:249" x14ac:dyDescent="0.35">
      <c r="A16" s="87" t="s">
        <v>101</v>
      </c>
      <c r="B16" s="34" t="s">
        <v>102</v>
      </c>
      <c r="C16" s="173">
        <v>13356.81</v>
      </c>
      <c r="D16" s="245">
        <v>21515.67</v>
      </c>
      <c r="E16" s="245">
        <v>14634.45</v>
      </c>
      <c r="F16" s="245">
        <v>11699.96</v>
      </c>
      <c r="G16" s="245">
        <v>10777.27</v>
      </c>
      <c r="H16" s="245">
        <v>7619.6890000000003</v>
      </c>
      <c r="I16" s="245"/>
      <c r="J16" s="245">
        <v>15824.59</v>
      </c>
      <c r="K16" s="245"/>
      <c r="L16" s="245">
        <v>9448.6630000000005</v>
      </c>
      <c r="M16" s="245"/>
      <c r="N16" s="245"/>
      <c r="O16" s="35"/>
      <c r="P16" s="35"/>
      <c r="Q16" s="35"/>
      <c r="R16" s="35"/>
      <c r="S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row>
    <row r="17" spans="1:249" x14ac:dyDescent="0.35">
      <c r="A17" s="87" t="s">
        <v>103</v>
      </c>
      <c r="B17" s="34" t="s">
        <v>104</v>
      </c>
      <c r="C17" s="173">
        <v>13683.59</v>
      </c>
      <c r="D17" s="245">
        <v>21672.68</v>
      </c>
      <c r="E17" s="245">
        <v>15827.97</v>
      </c>
      <c r="F17" s="245">
        <v>14548.64</v>
      </c>
      <c r="G17" s="245">
        <v>11648.55</v>
      </c>
      <c r="H17" s="245">
        <v>10327.84</v>
      </c>
      <c r="I17" s="245"/>
      <c r="J17" s="245"/>
      <c r="K17" s="245">
        <v>10000</v>
      </c>
      <c r="L17" s="245">
        <v>7712.3590000000004</v>
      </c>
      <c r="M17" s="245"/>
      <c r="N17" s="245"/>
      <c r="O17" s="35"/>
      <c r="P17" s="35"/>
      <c r="Q17" s="35"/>
      <c r="R17" s="35"/>
      <c r="S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row>
    <row r="18" spans="1:249" x14ac:dyDescent="0.35">
      <c r="A18" s="87" t="s">
        <v>105</v>
      </c>
      <c r="B18" s="92" t="s">
        <v>106</v>
      </c>
      <c r="C18" s="173">
        <v>30000</v>
      </c>
      <c r="D18" s="245">
        <v>30000</v>
      </c>
      <c r="E18" s="245"/>
      <c r="F18" s="245"/>
      <c r="G18" s="245"/>
      <c r="H18" s="245"/>
      <c r="I18" s="245"/>
      <c r="J18" s="245"/>
      <c r="K18" s="245"/>
      <c r="L18" s="245"/>
      <c r="M18" s="245"/>
      <c r="N18" s="245"/>
      <c r="O18" s="35"/>
      <c r="P18" s="35"/>
      <c r="Q18" s="35"/>
      <c r="R18" s="35"/>
      <c r="S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row>
    <row r="19" spans="1:249" x14ac:dyDescent="0.35">
      <c r="A19" s="87" t="s">
        <v>107</v>
      </c>
      <c r="B19" s="93" t="s">
        <v>108</v>
      </c>
      <c r="C19" s="173">
        <v>16938.57</v>
      </c>
      <c r="D19" s="245">
        <v>18620.509999999998</v>
      </c>
      <c r="E19" s="245">
        <v>17946.82</v>
      </c>
      <c r="F19" s="245">
        <v>16725.5</v>
      </c>
      <c r="G19" s="245">
        <v>11824.95</v>
      </c>
      <c r="H19" s="245">
        <v>6315.6750000000002</v>
      </c>
      <c r="I19" s="245"/>
      <c r="J19" s="245"/>
      <c r="K19" s="245"/>
      <c r="L19" s="245"/>
      <c r="M19" s="245"/>
      <c r="N19" s="24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row>
    <row r="20" spans="1:249" x14ac:dyDescent="0.35">
      <c r="A20" s="87" t="s">
        <v>109</v>
      </c>
      <c r="B20" s="93" t="s">
        <v>110</v>
      </c>
      <c r="C20" s="173">
        <v>9711.5020000000004</v>
      </c>
      <c r="D20" s="245">
        <v>22098.11</v>
      </c>
      <c r="E20" s="245">
        <v>4647.29</v>
      </c>
      <c r="F20" s="245">
        <v>9026.4169999999995</v>
      </c>
      <c r="G20" s="245">
        <v>9455.8770000000004</v>
      </c>
      <c r="H20" s="245">
        <v>7332.6049999999996</v>
      </c>
      <c r="I20" s="245"/>
      <c r="J20" s="245">
        <v>10038.36</v>
      </c>
      <c r="K20" s="245"/>
      <c r="L20" s="245">
        <v>2981.6289999999999</v>
      </c>
      <c r="M20" s="245"/>
      <c r="N20" s="24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row>
    <row r="21" spans="1:249" x14ac:dyDescent="0.35">
      <c r="A21" s="87" t="s">
        <v>111</v>
      </c>
      <c r="B21" s="93" t="s">
        <v>112</v>
      </c>
      <c r="C21" s="173">
        <v>13013.42</v>
      </c>
      <c r="D21" s="245">
        <v>20378.71</v>
      </c>
      <c r="E21" s="245">
        <v>19966.240000000002</v>
      </c>
      <c r="F21" s="245">
        <v>13049.28</v>
      </c>
      <c r="G21" s="245">
        <v>9002.6260000000002</v>
      </c>
      <c r="H21" s="245">
        <v>11566.78</v>
      </c>
      <c r="I21" s="245"/>
      <c r="J21" s="245">
        <v>11823.1</v>
      </c>
      <c r="K21" s="245">
        <v>8109.6639999999998</v>
      </c>
      <c r="L21" s="245">
        <v>6184.8050000000003</v>
      </c>
      <c r="M21" s="245">
        <v>17947.580000000002</v>
      </c>
      <c r="N21" s="245">
        <v>15500</v>
      </c>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row>
    <row r="22" spans="1:249" x14ac:dyDescent="0.35">
      <c r="A22" s="87" t="s">
        <v>113</v>
      </c>
      <c r="B22" s="35" t="s">
        <v>114</v>
      </c>
      <c r="C22" s="173">
        <v>9606.5380000000005</v>
      </c>
      <c r="D22" s="245">
        <v>17765.64</v>
      </c>
      <c r="E22" s="245">
        <v>10339.370000000001</v>
      </c>
      <c r="F22" s="245">
        <v>9755.7540000000008</v>
      </c>
      <c r="G22" s="245">
        <v>6651.7070000000003</v>
      </c>
      <c r="H22" s="245">
        <v>5428.1869999999999</v>
      </c>
      <c r="I22" s="245"/>
      <c r="J22" s="245">
        <v>5561.9030000000002</v>
      </c>
      <c r="K22" s="245">
        <v>5000</v>
      </c>
      <c r="L22" s="245">
        <v>5279.5879999999997</v>
      </c>
      <c r="M22" s="245"/>
      <c r="N22" s="24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row>
    <row r="23" spans="1:249" x14ac:dyDescent="0.35">
      <c r="A23" s="87" t="s">
        <v>115</v>
      </c>
      <c r="B23" s="93" t="s">
        <v>116</v>
      </c>
      <c r="C23" s="173">
        <v>12405.12</v>
      </c>
      <c r="D23" s="245">
        <v>14222.96</v>
      </c>
      <c r="E23" s="245">
        <v>19880</v>
      </c>
      <c r="F23" s="245">
        <v>10636.11</v>
      </c>
      <c r="G23" s="245">
        <v>8169.5389999999998</v>
      </c>
      <c r="H23" s="245">
        <v>8194.1689999999999</v>
      </c>
      <c r="I23" s="245"/>
      <c r="J23" s="245">
        <v>12739.53</v>
      </c>
      <c r="K23" s="245">
        <v>8138.32</v>
      </c>
      <c r="L23" s="245">
        <v>7404.1450000000004</v>
      </c>
      <c r="M23" s="245">
        <v>26000</v>
      </c>
      <c r="N23" s="245">
        <v>9900</v>
      </c>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row>
    <row r="24" spans="1:249" x14ac:dyDescent="0.35">
      <c r="A24" s="87" t="s">
        <v>117</v>
      </c>
      <c r="B24" s="93" t="s">
        <v>118</v>
      </c>
      <c r="C24" s="173">
        <v>10944.24</v>
      </c>
      <c r="D24" s="245">
        <v>13449.74</v>
      </c>
      <c r="E24" s="245">
        <v>7314.8339999999998</v>
      </c>
      <c r="F24" s="245">
        <v>12667.52</v>
      </c>
      <c r="G24" s="245">
        <v>1399</v>
      </c>
      <c r="H24" s="245">
        <v>8291.3220000000001</v>
      </c>
      <c r="I24" s="245"/>
      <c r="J24" s="245">
        <v>21284.16</v>
      </c>
      <c r="K24" s="245">
        <v>7500</v>
      </c>
      <c r="L24" s="245">
        <v>4600</v>
      </c>
      <c r="M24" s="245"/>
      <c r="N24" s="245">
        <v>12000</v>
      </c>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row>
    <row r="25" spans="1:249" x14ac:dyDescent="0.35">
      <c r="A25" s="87" t="s">
        <v>119</v>
      </c>
      <c r="B25" s="93" t="s">
        <v>120</v>
      </c>
      <c r="C25" s="173">
        <v>7748.2879999999996</v>
      </c>
      <c r="D25" s="245">
        <v>19418.12</v>
      </c>
      <c r="E25" s="245">
        <v>8009.2060000000001</v>
      </c>
      <c r="F25" s="245">
        <v>9700</v>
      </c>
      <c r="G25" s="245">
        <v>5084.1130000000003</v>
      </c>
      <c r="H25" s="245">
        <v>7604.2879999999996</v>
      </c>
      <c r="I25" s="245"/>
      <c r="J25" s="245">
        <v>7241.9830000000002</v>
      </c>
      <c r="K25" s="245">
        <v>11957.34</v>
      </c>
      <c r="L25" s="245">
        <v>6099.48</v>
      </c>
      <c r="M25" s="245"/>
      <c r="N25" s="24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row>
    <row r="26" spans="1:249" ht="56" x14ac:dyDescent="0.35">
      <c r="A26" s="87" t="s">
        <v>121</v>
      </c>
      <c r="B26" s="304" t="s">
        <v>122</v>
      </c>
      <c r="C26" s="173">
        <v>4495.2460000000001</v>
      </c>
      <c r="D26" s="245"/>
      <c r="E26" s="245">
        <v>10000</v>
      </c>
      <c r="F26" s="245"/>
      <c r="G26" s="245"/>
      <c r="H26" s="245">
        <v>3753.107</v>
      </c>
      <c r="I26" s="245"/>
      <c r="J26" s="245"/>
      <c r="K26" s="245">
        <v>9300</v>
      </c>
      <c r="L26" s="245">
        <v>4596.0950000000003</v>
      </c>
      <c r="M26" s="245"/>
      <c r="N26" s="24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row>
    <row r="27" spans="1:249" x14ac:dyDescent="0.35">
      <c r="A27" s="87" t="s">
        <v>123</v>
      </c>
      <c r="B27" s="93" t="s">
        <v>124</v>
      </c>
      <c r="C27" s="173">
        <v>10382.370000000001</v>
      </c>
      <c r="D27" s="245"/>
      <c r="E27" s="245"/>
      <c r="F27" s="245"/>
      <c r="G27" s="245"/>
      <c r="H27" s="245"/>
      <c r="I27" s="245"/>
      <c r="J27" s="245"/>
      <c r="K27" s="245"/>
      <c r="L27" s="245"/>
      <c r="M27" s="245"/>
      <c r="N27" s="245">
        <v>12800</v>
      </c>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row>
    <row r="28" spans="1:249" x14ac:dyDescent="0.35">
      <c r="A28" s="87"/>
      <c r="B28" s="93" t="s">
        <v>181</v>
      </c>
      <c r="C28" s="173">
        <v>13327.71</v>
      </c>
      <c r="D28" s="11">
        <v>6634.009</v>
      </c>
      <c r="E28" s="11">
        <v>30000</v>
      </c>
      <c r="F28" s="11">
        <v>4000</v>
      </c>
      <c r="G28" s="11"/>
      <c r="H28" s="11">
        <v>11000</v>
      </c>
      <c r="I28" s="11"/>
      <c r="J28" s="11"/>
      <c r="L28" s="11">
        <v>2000</v>
      </c>
      <c r="M28" s="11"/>
      <c r="N28" s="11">
        <v>17740.11</v>
      </c>
      <c r="O28" s="249"/>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row>
    <row r="29" spans="1:249" x14ac:dyDescent="0.35">
      <c r="A29" s="95"/>
      <c r="B29" s="35"/>
      <c r="C29" s="173"/>
      <c r="D29" s="174"/>
      <c r="E29" s="174"/>
      <c r="F29" s="174"/>
      <c r="G29" s="174"/>
      <c r="H29" s="174"/>
      <c r="I29" s="174"/>
      <c r="J29" s="174"/>
      <c r="K29" s="174"/>
      <c r="L29" s="174"/>
      <c r="M29" s="174"/>
      <c r="N29" s="174"/>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row>
    <row r="30" spans="1:249" x14ac:dyDescent="0.35">
      <c r="A30" s="177"/>
      <c r="B30" s="36" t="s">
        <v>150</v>
      </c>
      <c r="C30" s="170">
        <v>10474.219999999999</v>
      </c>
      <c r="D30" s="170">
        <v>17441.82</v>
      </c>
      <c r="E30" s="170">
        <v>13053.46</v>
      </c>
      <c r="F30" s="170">
        <v>12686.79</v>
      </c>
      <c r="G30" s="170">
        <v>9374.2150000000001</v>
      </c>
      <c r="H30" s="170">
        <v>8326.9789999999994</v>
      </c>
      <c r="I30" s="170">
        <v>8331.7990000000009</v>
      </c>
      <c r="J30" s="170">
        <v>5048.2049999999999</v>
      </c>
      <c r="K30" s="170">
        <v>10352.280000000001</v>
      </c>
      <c r="L30" s="170">
        <v>6650.11</v>
      </c>
      <c r="M30" s="170">
        <v>18180.25</v>
      </c>
      <c r="N30" s="170">
        <v>14865.36</v>
      </c>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row>
    <row r="31" spans="1:249" x14ac:dyDescent="0.35">
      <c r="A31" s="95"/>
      <c r="B31" s="111"/>
      <c r="C31" s="179"/>
      <c r="D31" s="179"/>
      <c r="E31" s="179"/>
      <c r="F31" s="179"/>
      <c r="G31" s="179"/>
      <c r="H31" s="179"/>
      <c r="I31" s="179"/>
      <c r="J31" s="179"/>
      <c r="K31" s="179"/>
      <c r="L31" s="179"/>
      <c r="M31" s="180"/>
      <c r="N31" s="181"/>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row>
    <row r="32" spans="1:249" x14ac:dyDescent="0.35">
      <c r="A32" s="201"/>
      <c r="B32" s="118" t="s">
        <v>22</v>
      </c>
      <c r="C32" s="168"/>
      <c r="D32" s="169"/>
      <c r="E32" s="169"/>
      <c r="F32" s="169"/>
      <c r="G32" s="169"/>
      <c r="H32" s="169"/>
      <c r="I32" s="169"/>
      <c r="J32" s="169"/>
      <c r="K32" s="170"/>
      <c r="L32" s="170"/>
      <c r="M32" s="171"/>
      <c r="N32" s="176"/>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row>
    <row r="33" spans="1:249" x14ac:dyDescent="0.35">
      <c r="A33" s="87" t="s">
        <v>83</v>
      </c>
      <c r="B33" s="34" t="s">
        <v>84</v>
      </c>
      <c r="C33" s="173">
        <v>9126.3449999999993</v>
      </c>
      <c r="D33" s="245">
        <v>22661.360000000001</v>
      </c>
      <c r="E33" s="245"/>
      <c r="F33" s="245">
        <v>11840.3</v>
      </c>
      <c r="G33" s="245">
        <v>20000</v>
      </c>
      <c r="H33" s="245">
        <v>8688.0480000000007</v>
      </c>
      <c r="I33" s="245">
        <v>8944.4089999999997</v>
      </c>
      <c r="J33" s="245">
        <v>8903.9349999999995</v>
      </c>
      <c r="K33" s="245">
        <v>14182.06</v>
      </c>
      <c r="L33" s="245">
        <v>5245.0929999999998</v>
      </c>
      <c r="M33" s="245"/>
      <c r="N33" s="245">
        <v>4117.6289999999999</v>
      </c>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row>
    <row r="34" spans="1:249" x14ac:dyDescent="0.35">
      <c r="A34" s="87" t="s">
        <v>85</v>
      </c>
      <c r="B34" s="34" t="s">
        <v>86</v>
      </c>
      <c r="C34" s="173">
        <v>11270.62</v>
      </c>
      <c r="D34" s="245">
        <v>12000</v>
      </c>
      <c r="E34" s="245"/>
      <c r="F34" s="245">
        <v>15000</v>
      </c>
      <c r="G34" s="245"/>
      <c r="H34" s="245"/>
      <c r="I34" s="245"/>
      <c r="J34" s="245"/>
      <c r="K34" s="245">
        <v>5827.73</v>
      </c>
      <c r="L34" s="245">
        <v>14146.76</v>
      </c>
      <c r="M34" s="245"/>
      <c r="N34" s="24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row>
    <row r="35" spans="1:249" x14ac:dyDescent="0.35">
      <c r="A35" s="87" t="s">
        <v>87</v>
      </c>
      <c r="B35" s="34" t="s">
        <v>88</v>
      </c>
      <c r="C35" s="173">
        <v>9408.1260000000002</v>
      </c>
      <c r="D35" s="245">
        <v>17885.09</v>
      </c>
      <c r="E35" s="245">
        <v>31922.29</v>
      </c>
      <c r="F35" s="245">
        <v>11537.26</v>
      </c>
      <c r="G35" s="245">
        <v>12450.62</v>
      </c>
      <c r="H35" s="245">
        <v>8868.8080000000009</v>
      </c>
      <c r="I35" s="245"/>
      <c r="J35" s="245">
        <v>7956.348</v>
      </c>
      <c r="K35" s="245">
        <v>7544.6019999999999</v>
      </c>
      <c r="L35" s="245">
        <v>4886.91</v>
      </c>
      <c r="M35" s="245"/>
      <c r="N35" s="24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row>
    <row r="36" spans="1:249" x14ac:dyDescent="0.35">
      <c r="A36" s="87" t="s">
        <v>89</v>
      </c>
      <c r="B36" s="34" t="s">
        <v>90</v>
      </c>
      <c r="C36" s="173">
        <v>9812.4670000000006</v>
      </c>
      <c r="D36" s="245">
        <v>11535.61</v>
      </c>
      <c r="E36" s="245">
        <v>6000</v>
      </c>
      <c r="F36" s="245">
        <v>10318.83</v>
      </c>
      <c r="G36" s="245">
        <v>10310.719999999999</v>
      </c>
      <c r="H36" s="245">
        <v>6378.09</v>
      </c>
      <c r="I36" s="245"/>
      <c r="J36" s="245">
        <v>9875.31</v>
      </c>
      <c r="K36" s="245">
        <v>11961.77</v>
      </c>
      <c r="L36" s="245">
        <v>6148.1149999999998</v>
      </c>
      <c r="M36" s="245"/>
      <c r="N36" s="24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row>
    <row r="37" spans="1:249" ht="28" x14ac:dyDescent="0.35">
      <c r="A37" s="87" t="s">
        <v>91</v>
      </c>
      <c r="B37" s="92" t="s">
        <v>92</v>
      </c>
      <c r="C37" s="173">
        <v>12252.07</v>
      </c>
      <c r="D37" s="245">
        <v>17333.32</v>
      </c>
      <c r="E37" s="245">
        <v>16324.59</v>
      </c>
      <c r="F37" s="245">
        <v>11713.16</v>
      </c>
      <c r="G37" s="245">
        <v>10381.58</v>
      </c>
      <c r="H37" s="245">
        <v>9552.2090000000007</v>
      </c>
      <c r="I37" s="245"/>
      <c r="J37" s="245">
        <v>7135.8429999999998</v>
      </c>
      <c r="K37" s="245">
        <v>12907.55</v>
      </c>
      <c r="L37" s="245">
        <v>11771.29</v>
      </c>
      <c r="M37" s="245"/>
      <c r="N37" s="245">
        <v>11000</v>
      </c>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row>
    <row r="38" spans="1:249" x14ac:dyDescent="0.35">
      <c r="A38" s="87" t="s">
        <v>93</v>
      </c>
      <c r="B38" s="34" t="s">
        <v>94</v>
      </c>
      <c r="C38" s="173">
        <v>11012.54</v>
      </c>
      <c r="D38" s="245">
        <v>17942.55</v>
      </c>
      <c r="E38" s="245">
        <v>11825.61</v>
      </c>
      <c r="F38" s="245">
        <v>14558.2</v>
      </c>
      <c r="G38" s="245">
        <v>9799.0869999999995</v>
      </c>
      <c r="H38" s="245">
        <v>6121.5649999999996</v>
      </c>
      <c r="I38" s="245"/>
      <c r="J38" s="245">
        <v>7324.0469999999996</v>
      </c>
      <c r="K38" s="245">
        <v>7498.3370000000004</v>
      </c>
      <c r="L38" s="245">
        <v>7658.598</v>
      </c>
      <c r="M38" s="245"/>
      <c r="N38" s="245">
        <v>2900</v>
      </c>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row>
    <row r="39" spans="1:249" x14ac:dyDescent="0.35">
      <c r="A39" s="87" t="s">
        <v>95</v>
      </c>
      <c r="B39" s="34" t="s">
        <v>96</v>
      </c>
      <c r="C39" s="173">
        <v>12915.15</v>
      </c>
      <c r="D39" s="245">
        <v>18941.43</v>
      </c>
      <c r="E39" s="245">
        <v>20285.62</v>
      </c>
      <c r="F39" s="245">
        <v>12146.06</v>
      </c>
      <c r="G39" s="245">
        <v>10889.87</v>
      </c>
      <c r="H39" s="245">
        <v>8773.9120000000003</v>
      </c>
      <c r="I39" s="245"/>
      <c r="J39" s="245">
        <v>8831.3259999999991</v>
      </c>
      <c r="K39" s="245">
        <v>11407.76</v>
      </c>
      <c r="L39" s="245">
        <v>6015.1949999999997</v>
      </c>
      <c r="M39" s="245"/>
      <c r="N39" s="245">
        <v>3000</v>
      </c>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c r="IB39" s="35"/>
      <c r="IC39" s="35"/>
      <c r="ID39" s="35"/>
      <c r="IE39" s="35"/>
      <c r="IF39" s="35"/>
      <c r="IG39" s="35"/>
      <c r="IH39" s="35"/>
      <c r="II39" s="35"/>
      <c r="IJ39" s="35"/>
      <c r="IK39" s="35"/>
      <c r="IL39" s="35"/>
      <c r="IM39" s="35"/>
      <c r="IN39" s="35"/>
      <c r="IO39" s="35"/>
    </row>
    <row r="40" spans="1:249" x14ac:dyDescent="0.35">
      <c r="A40" s="87" t="s">
        <v>97</v>
      </c>
      <c r="B40" s="34" t="s">
        <v>98</v>
      </c>
      <c r="C40" s="173">
        <v>13212.72</v>
      </c>
      <c r="D40" s="245"/>
      <c r="E40" s="245">
        <v>13792.4</v>
      </c>
      <c r="F40" s="245">
        <v>15068.27</v>
      </c>
      <c r="G40" s="245">
        <v>13138.97</v>
      </c>
      <c r="H40" s="245">
        <v>12149.01</v>
      </c>
      <c r="I40" s="245"/>
      <c r="J40" s="245">
        <v>15203.52</v>
      </c>
      <c r="K40" s="245">
        <v>10835.97</v>
      </c>
      <c r="L40" s="245">
        <v>12255.59</v>
      </c>
      <c r="M40" s="245"/>
      <c r="N40" s="245">
        <v>22000</v>
      </c>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row>
    <row r="41" spans="1:249" x14ac:dyDescent="0.35">
      <c r="A41" s="87" t="s">
        <v>99</v>
      </c>
      <c r="B41" s="35" t="s">
        <v>100</v>
      </c>
      <c r="C41" s="173">
        <v>11116.71</v>
      </c>
      <c r="D41" s="245">
        <v>14250.32</v>
      </c>
      <c r="E41" s="245">
        <v>17181.95</v>
      </c>
      <c r="F41" s="245">
        <v>12388.58</v>
      </c>
      <c r="G41" s="245">
        <v>7373.259</v>
      </c>
      <c r="H41" s="245">
        <v>9334.4830000000002</v>
      </c>
      <c r="I41" s="245">
        <v>7039.1589999999997</v>
      </c>
      <c r="J41" s="245">
        <v>14799.69</v>
      </c>
      <c r="K41" s="245">
        <v>9739.4889999999996</v>
      </c>
      <c r="L41" s="245">
        <v>7649.6719999999996</v>
      </c>
      <c r="M41" s="245"/>
      <c r="N41" s="24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row>
    <row r="42" spans="1:249" x14ac:dyDescent="0.35">
      <c r="A42" s="87" t="s">
        <v>101</v>
      </c>
      <c r="B42" s="34" t="s">
        <v>102</v>
      </c>
      <c r="C42" s="173">
        <v>14269.85</v>
      </c>
      <c r="D42" s="245">
        <v>21515.67</v>
      </c>
      <c r="E42" s="245">
        <v>15905.91</v>
      </c>
      <c r="F42" s="245">
        <v>11758.66</v>
      </c>
      <c r="G42" s="245">
        <v>12097.67</v>
      </c>
      <c r="H42" s="245">
        <v>8529.8060000000005</v>
      </c>
      <c r="I42" s="245"/>
      <c r="J42" s="245">
        <v>15824.59</v>
      </c>
      <c r="K42" s="245"/>
      <c r="L42" s="245">
        <v>10000</v>
      </c>
      <c r="M42" s="245"/>
      <c r="N42" s="24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row>
    <row r="43" spans="1:249" x14ac:dyDescent="0.35">
      <c r="A43" s="87" t="s">
        <v>103</v>
      </c>
      <c r="B43" s="34" t="s">
        <v>104</v>
      </c>
      <c r="C43" s="173">
        <v>15065.64</v>
      </c>
      <c r="D43" s="245">
        <v>21701.13</v>
      </c>
      <c r="E43" s="245">
        <v>17385.650000000001</v>
      </c>
      <c r="F43" s="245">
        <v>15372.54</v>
      </c>
      <c r="G43" s="245">
        <v>12914.33</v>
      </c>
      <c r="H43" s="245">
        <v>10327.84</v>
      </c>
      <c r="I43" s="245"/>
      <c r="J43" s="245"/>
      <c r="K43" s="245">
        <v>10000</v>
      </c>
      <c r="L43" s="245">
        <v>9630.5519999999997</v>
      </c>
      <c r="M43" s="245"/>
      <c r="N43" s="24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row>
    <row r="44" spans="1:249" x14ac:dyDescent="0.35">
      <c r="A44" s="87" t="s">
        <v>105</v>
      </c>
      <c r="B44" s="92" t="s">
        <v>106</v>
      </c>
      <c r="C44" s="173">
        <v>30000</v>
      </c>
      <c r="D44" s="245">
        <v>30000</v>
      </c>
      <c r="E44" s="245"/>
      <c r="F44" s="245"/>
      <c r="G44" s="245"/>
      <c r="H44" s="245"/>
      <c r="I44" s="245"/>
      <c r="J44" s="245"/>
      <c r="K44" s="245"/>
      <c r="L44" s="245"/>
      <c r="M44" s="245"/>
      <c r="N44" s="24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row>
    <row r="45" spans="1:249" x14ac:dyDescent="0.35">
      <c r="A45" s="87" t="s">
        <v>107</v>
      </c>
      <c r="B45" s="93" t="s">
        <v>108</v>
      </c>
      <c r="C45" s="173">
        <v>17504.25</v>
      </c>
      <c r="D45" s="245">
        <v>14423.94</v>
      </c>
      <c r="E45" s="245">
        <v>18098.3</v>
      </c>
      <c r="F45" s="245">
        <v>19679.54</v>
      </c>
      <c r="G45" s="245">
        <v>13961.82</v>
      </c>
      <c r="H45" s="245">
        <v>7000</v>
      </c>
      <c r="I45" s="245"/>
      <c r="J45" s="245"/>
      <c r="K45" s="245"/>
      <c r="L45" s="245"/>
      <c r="M45" s="245"/>
      <c r="N45" s="24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row>
    <row r="46" spans="1:249" x14ac:dyDescent="0.35">
      <c r="A46" s="87" t="s">
        <v>109</v>
      </c>
      <c r="B46" s="93" t="s">
        <v>110</v>
      </c>
      <c r="C46" s="173">
        <v>10602.33</v>
      </c>
      <c r="D46" s="245">
        <v>21113.37</v>
      </c>
      <c r="E46" s="245">
        <v>4647.29</v>
      </c>
      <c r="F46" s="245">
        <v>8643.07</v>
      </c>
      <c r="G46" s="245">
        <v>10446.99</v>
      </c>
      <c r="H46" s="245">
        <v>5518.9059999999999</v>
      </c>
      <c r="I46" s="245"/>
      <c r="J46" s="245">
        <v>10038.36</v>
      </c>
      <c r="K46" s="245"/>
      <c r="L46" s="245">
        <v>6479.0290000000005</v>
      </c>
      <c r="M46" s="245"/>
      <c r="N46" s="24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row>
    <row r="47" spans="1:249" x14ac:dyDescent="0.35">
      <c r="A47" s="87" t="s">
        <v>111</v>
      </c>
      <c r="B47" s="93" t="s">
        <v>112</v>
      </c>
      <c r="C47" s="173">
        <v>14498.44</v>
      </c>
      <c r="D47" s="245">
        <v>21205.78</v>
      </c>
      <c r="E47" s="245">
        <v>22721.7</v>
      </c>
      <c r="F47" s="245">
        <v>14132.78</v>
      </c>
      <c r="G47" s="245">
        <v>9946.7800000000007</v>
      </c>
      <c r="H47" s="245">
        <v>11677.51</v>
      </c>
      <c r="I47" s="245"/>
      <c r="J47" s="245">
        <v>11823.1</v>
      </c>
      <c r="K47" s="245">
        <v>8109.6639999999998</v>
      </c>
      <c r="L47" s="245">
        <v>7012.3829999999998</v>
      </c>
      <c r="M47" s="245">
        <v>18091.240000000002</v>
      </c>
      <c r="N47" s="245">
        <v>15500</v>
      </c>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row>
    <row r="48" spans="1:249" x14ac:dyDescent="0.35">
      <c r="A48" s="87" t="s">
        <v>113</v>
      </c>
      <c r="B48" s="35" t="s">
        <v>114</v>
      </c>
      <c r="C48" s="173">
        <v>11256.61</v>
      </c>
      <c r="D48" s="245">
        <v>13705.43</v>
      </c>
      <c r="E48" s="245">
        <v>13406.97</v>
      </c>
      <c r="F48" s="245">
        <v>10382.19</v>
      </c>
      <c r="G48" s="245">
        <v>5643.5209999999997</v>
      </c>
      <c r="H48" s="245">
        <v>4845</v>
      </c>
      <c r="I48" s="245"/>
      <c r="J48" s="245">
        <v>5930.3370000000004</v>
      </c>
      <c r="K48" s="245">
        <v>5000</v>
      </c>
      <c r="L48" s="245">
        <v>5487.0910000000003</v>
      </c>
      <c r="M48" s="245"/>
      <c r="N48" s="24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row>
    <row r="49" spans="1:249" x14ac:dyDescent="0.35">
      <c r="A49" s="87" t="s">
        <v>115</v>
      </c>
      <c r="B49" s="93" t="s">
        <v>116</v>
      </c>
      <c r="C49" s="173">
        <v>12303.02</v>
      </c>
      <c r="D49" s="245">
        <v>12968.49</v>
      </c>
      <c r="E49" s="245">
        <v>28282.01</v>
      </c>
      <c r="F49" s="245">
        <v>11340.92</v>
      </c>
      <c r="G49" s="245">
        <v>7831.3819999999996</v>
      </c>
      <c r="H49" s="245">
        <v>8503.4760000000006</v>
      </c>
      <c r="I49" s="245"/>
      <c r="J49" s="245">
        <v>12739.53</v>
      </c>
      <c r="K49" s="245">
        <v>7834.1360000000004</v>
      </c>
      <c r="L49" s="245">
        <v>6694.4639999999999</v>
      </c>
      <c r="M49" s="245">
        <v>26000</v>
      </c>
      <c r="N49" s="245">
        <v>9900</v>
      </c>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row>
    <row r="50" spans="1:249" x14ac:dyDescent="0.35">
      <c r="A50" s="87" t="s">
        <v>117</v>
      </c>
      <c r="B50" s="93" t="s">
        <v>118</v>
      </c>
      <c r="C50" s="173">
        <v>12306.08</v>
      </c>
      <c r="D50" s="245">
        <v>16296.56</v>
      </c>
      <c r="E50" s="245">
        <v>9283.4259999999995</v>
      </c>
      <c r="F50" s="245">
        <v>12597.96</v>
      </c>
      <c r="G50" s="245"/>
      <c r="H50" s="245">
        <v>8291.3220000000001</v>
      </c>
      <c r="I50" s="245"/>
      <c r="J50" s="245">
        <v>21284.16</v>
      </c>
      <c r="K50" s="245">
        <v>7500</v>
      </c>
      <c r="L50" s="245"/>
      <c r="M50" s="245"/>
      <c r="N50" s="245">
        <v>12000</v>
      </c>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row>
    <row r="51" spans="1:249" x14ac:dyDescent="0.35">
      <c r="A51" s="87" t="s">
        <v>119</v>
      </c>
      <c r="B51" s="93" t="s">
        <v>120</v>
      </c>
      <c r="C51" s="173">
        <v>7944.7790000000005</v>
      </c>
      <c r="D51" s="245">
        <v>19418.12</v>
      </c>
      <c r="E51" s="245">
        <v>8436.9860000000008</v>
      </c>
      <c r="F51" s="245">
        <v>9700</v>
      </c>
      <c r="G51" s="245">
        <v>5000</v>
      </c>
      <c r="H51" s="245">
        <v>4049.759</v>
      </c>
      <c r="I51" s="245"/>
      <c r="J51" s="245">
        <v>7241.9830000000002</v>
      </c>
      <c r="K51" s="245"/>
      <c r="L51" s="245">
        <v>6142.2079999999996</v>
      </c>
      <c r="M51" s="245"/>
      <c r="N51" s="24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row>
    <row r="52" spans="1:249" ht="28" x14ac:dyDescent="0.35">
      <c r="A52" s="87" t="s">
        <v>121</v>
      </c>
      <c r="B52" s="304" t="s">
        <v>122</v>
      </c>
      <c r="C52" s="173">
        <v>4776.8829999999998</v>
      </c>
      <c r="D52" s="245"/>
      <c r="E52" s="245"/>
      <c r="F52" s="245"/>
      <c r="G52" s="245"/>
      <c r="H52" s="245">
        <v>6081.3429999999998</v>
      </c>
      <c r="I52" s="245"/>
      <c r="J52" s="245"/>
      <c r="K52" s="245">
        <v>9300</v>
      </c>
      <c r="L52" s="245">
        <v>3991.78</v>
      </c>
      <c r="M52" s="245"/>
      <c r="N52" s="24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row>
    <row r="53" spans="1:249" x14ac:dyDescent="0.35">
      <c r="A53" s="87" t="s">
        <v>123</v>
      </c>
      <c r="B53" s="93" t="s">
        <v>124</v>
      </c>
      <c r="C53" s="173">
        <v>12800</v>
      </c>
      <c r="D53" s="245"/>
      <c r="E53" s="245"/>
      <c r="F53" s="245"/>
      <c r="G53" s="245"/>
      <c r="H53" s="245"/>
      <c r="I53" s="245"/>
      <c r="J53" s="245"/>
      <c r="K53" s="245"/>
      <c r="L53" s="245"/>
      <c r="M53" s="245"/>
      <c r="N53" s="245">
        <v>12800</v>
      </c>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row>
    <row r="54" spans="1:249" x14ac:dyDescent="0.35">
      <c r="A54" s="177"/>
      <c r="B54" s="93" t="s">
        <v>181</v>
      </c>
      <c r="C54" s="173">
        <v>14994</v>
      </c>
      <c r="D54" s="11">
        <v>4200</v>
      </c>
      <c r="E54" s="11">
        <v>30000</v>
      </c>
      <c r="F54" s="11"/>
      <c r="G54" s="11"/>
      <c r="H54" s="11"/>
      <c r="I54" s="11"/>
      <c r="J54" s="11"/>
      <c r="L54" s="11">
        <v>2000</v>
      </c>
      <c r="M54" s="11"/>
      <c r="N54" s="11">
        <v>19345.060000000001</v>
      </c>
      <c r="O54" s="249"/>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row>
    <row r="55" spans="1:249" x14ac:dyDescent="0.35">
      <c r="A55" s="95"/>
      <c r="B55" s="35"/>
      <c r="C55" s="173"/>
      <c r="D55" s="174"/>
      <c r="E55" s="174"/>
      <c r="F55" s="174"/>
      <c r="G55" s="174"/>
      <c r="H55" s="174"/>
      <c r="I55" s="174"/>
      <c r="J55" s="174"/>
      <c r="K55" s="174"/>
      <c r="L55" s="174"/>
      <c r="M55" s="174"/>
      <c r="N55" s="174"/>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row>
    <row r="56" spans="1:249" x14ac:dyDescent="0.35">
      <c r="A56" s="95"/>
      <c r="B56" s="36" t="s">
        <v>150</v>
      </c>
      <c r="C56" s="170">
        <v>12168.98</v>
      </c>
      <c r="D56" s="170">
        <v>17771.349999999999</v>
      </c>
      <c r="E56" s="170">
        <v>16403.77</v>
      </c>
      <c r="F56" s="170">
        <v>13333.87</v>
      </c>
      <c r="G56" s="170">
        <v>10544.03</v>
      </c>
      <c r="H56" s="170">
        <v>9576.7369999999992</v>
      </c>
      <c r="I56" s="170">
        <v>8936.2710000000006</v>
      </c>
      <c r="J56" s="170">
        <v>9084.8029999999999</v>
      </c>
      <c r="K56" s="170">
        <v>10369.99</v>
      </c>
      <c r="L56" s="170">
        <v>7971.9409999999998</v>
      </c>
      <c r="M56" s="170">
        <v>18325.41</v>
      </c>
      <c r="N56" s="170">
        <v>15480.23</v>
      </c>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c r="GS56" s="36"/>
      <c r="GT56" s="36"/>
      <c r="GU56" s="36"/>
      <c r="GV56" s="36"/>
      <c r="GW56" s="36"/>
      <c r="GX56" s="36"/>
      <c r="GY56" s="36"/>
      <c r="GZ56" s="36"/>
      <c r="HA56" s="36"/>
      <c r="HB56" s="36"/>
      <c r="HC56" s="36"/>
      <c r="HD56" s="36"/>
      <c r="HE56" s="36"/>
      <c r="HF56" s="36"/>
      <c r="HG56" s="36"/>
      <c r="HH56" s="36"/>
      <c r="HI56" s="36"/>
      <c r="HJ56" s="36"/>
      <c r="HK56" s="36"/>
      <c r="HL56" s="36"/>
      <c r="HM56" s="36"/>
      <c r="HN56" s="36"/>
      <c r="HO56" s="36"/>
      <c r="HP56" s="36"/>
      <c r="HQ56" s="36"/>
      <c r="HR56" s="36"/>
      <c r="HS56" s="36"/>
      <c r="HT56" s="36"/>
      <c r="HU56" s="36"/>
      <c r="HV56" s="36"/>
      <c r="HW56" s="36"/>
      <c r="HX56" s="36"/>
      <c r="HY56" s="36"/>
      <c r="HZ56" s="36"/>
      <c r="IA56" s="36"/>
      <c r="IB56" s="36"/>
      <c r="IC56" s="36"/>
      <c r="ID56" s="36"/>
      <c r="IE56" s="36"/>
      <c r="IF56" s="36"/>
      <c r="IG56" s="36"/>
      <c r="IH56" s="36"/>
      <c r="II56" s="36"/>
      <c r="IJ56" s="36"/>
      <c r="IK56" s="36"/>
      <c r="IL56" s="36"/>
      <c r="IM56" s="36"/>
      <c r="IN56" s="36"/>
      <c r="IO56" s="36"/>
    </row>
    <row r="57" spans="1:249" x14ac:dyDescent="0.35">
      <c r="A57" s="87"/>
      <c r="B57" s="111"/>
      <c r="C57" s="179"/>
      <c r="D57" s="179"/>
      <c r="E57" s="179"/>
      <c r="F57" s="179"/>
      <c r="G57" s="179"/>
      <c r="H57" s="179"/>
      <c r="I57" s="179"/>
      <c r="J57" s="179"/>
      <c r="K57" s="179"/>
      <c r="L57" s="179"/>
      <c r="M57" s="180"/>
      <c r="N57" s="181"/>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row>
    <row r="58" spans="1:249" x14ac:dyDescent="0.35">
      <c r="A58" s="201"/>
      <c r="B58" s="118" t="s">
        <v>23</v>
      </c>
      <c r="C58" s="168"/>
      <c r="D58" s="169"/>
      <c r="E58" s="169"/>
      <c r="F58" s="169"/>
      <c r="G58" s="169"/>
      <c r="H58" s="169"/>
      <c r="I58" s="169"/>
      <c r="J58" s="169"/>
      <c r="K58" s="170"/>
      <c r="L58" s="170"/>
      <c r="M58" s="171"/>
      <c r="N58" s="176"/>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row>
    <row r="59" spans="1:249" x14ac:dyDescent="0.35">
      <c r="A59" s="87" t="s">
        <v>83</v>
      </c>
      <c r="B59" s="34" t="s">
        <v>84</v>
      </c>
      <c r="C59" s="173">
        <v>2192.86</v>
      </c>
      <c r="D59" s="245"/>
      <c r="E59" s="245">
        <v>2500</v>
      </c>
      <c r="F59" s="245"/>
      <c r="G59" s="245"/>
      <c r="H59" s="245"/>
      <c r="I59" s="245">
        <v>2174.652</v>
      </c>
      <c r="J59" s="245">
        <v>5000</v>
      </c>
      <c r="K59" s="245"/>
      <c r="L59" s="245">
        <v>1404.693</v>
      </c>
      <c r="M59" s="245"/>
      <c r="N59" s="174"/>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row>
    <row r="60" spans="1:249" x14ac:dyDescent="0.35">
      <c r="A60" s="87" t="s">
        <v>85</v>
      </c>
      <c r="B60" s="34" t="s">
        <v>86</v>
      </c>
      <c r="C60" s="173"/>
      <c r="D60" s="245"/>
      <c r="E60" s="245"/>
      <c r="F60" s="245"/>
      <c r="G60" s="245"/>
      <c r="H60" s="245"/>
      <c r="I60" s="245"/>
      <c r="J60" s="245"/>
      <c r="K60" s="245"/>
      <c r="L60" s="245"/>
      <c r="M60" s="245"/>
      <c r="N60" s="174"/>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row>
    <row r="61" spans="1:249" x14ac:dyDescent="0.35">
      <c r="A61" s="87" t="s">
        <v>87</v>
      </c>
      <c r="B61" s="34" t="s">
        <v>88</v>
      </c>
      <c r="C61" s="173">
        <v>2270.6129999999998</v>
      </c>
      <c r="D61" s="245">
        <v>3941.3290000000002</v>
      </c>
      <c r="E61" s="245">
        <v>1529.451</v>
      </c>
      <c r="F61" s="245">
        <v>8248.5589999999993</v>
      </c>
      <c r="G61" s="245">
        <v>4675.5219999999999</v>
      </c>
      <c r="H61" s="245">
        <v>4393.1189999999997</v>
      </c>
      <c r="I61" s="245"/>
      <c r="J61" s="245">
        <v>2142.38</v>
      </c>
      <c r="K61" s="245">
        <v>6500</v>
      </c>
      <c r="L61" s="245">
        <v>4187.6480000000001</v>
      </c>
      <c r="M61" s="245"/>
      <c r="N61" s="174"/>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row>
    <row r="62" spans="1:249" x14ac:dyDescent="0.35">
      <c r="A62" s="87" t="s">
        <v>89</v>
      </c>
      <c r="B62" s="34" t="s">
        <v>90</v>
      </c>
      <c r="C62" s="173">
        <v>7883.549</v>
      </c>
      <c r="D62" s="245"/>
      <c r="E62" s="245"/>
      <c r="F62" s="245">
        <v>8501.56</v>
      </c>
      <c r="G62" s="245">
        <v>8850.6710000000003</v>
      </c>
      <c r="H62" s="245">
        <v>6000</v>
      </c>
      <c r="I62" s="245"/>
      <c r="J62" s="245">
        <v>500</v>
      </c>
      <c r="K62" s="245"/>
      <c r="L62" s="245">
        <v>7911.8040000000001</v>
      </c>
      <c r="M62" s="245"/>
      <c r="N62" s="174"/>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row>
    <row r="63" spans="1:249" ht="28" x14ac:dyDescent="0.35">
      <c r="A63" s="87" t="s">
        <v>91</v>
      </c>
      <c r="B63" s="92" t="s">
        <v>92</v>
      </c>
      <c r="C63" s="173">
        <v>11855.05</v>
      </c>
      <c r="D63" s="245"/>
      <c r="E63" s="245">
        <v>20000</v>
      </c>
      <c r="F63" s="245">
        <v>10000</v>
      </c>
      <c r="G63" s="245">
        <v>8369.3130000000001</v>
      </c>
      <c r="H63" s="245"/>
      <c r="I63" s="245"/>
      <c r="J63" s="245"/>
      <c r="K63" s="245"/>
      <c r="L63" s="245">
        <v>4370.7299999999996</v>
      </c>
      <c r="M63" s="245"/>
      <c r="N63" s="174"/>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row>
    <row r="64" spans="1:249" x14ac:dyDescent="0.35">
      <c r="A64" s="87" t="s">
        <v>93</v>
      </c>
      <c r="B64" s="34" t="s">
        <v>94</v>
      </c>
      <c r="C64" s="173">
        <v>10913.96</v>
      </c>
      <c r="D64" s="245">
        <v>12000</v>
      </c>
      <c r="E64" s="245">
        <v>8000</v>
      </c>
      <c r="F64" s="245">
        <v>7942.23</v>
      </c>
      <c r="G64" s="245">
        <v>15749.75</v>
      </c>
      <c r="H64" s="245"/>
      <c r="I64" s="245"/>
      <c r="J64" s="245">
        <v>11500</v>
      </c>
      <c r="K64" s="245"/>
      <c r="L64" s="245"/>
      <c r="M64" s="245"/>
      <c r="N64" s="174"/>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row>
    <row r="65" spans="1:249" x14ac:dyDescent="0.35">
      <c r="A65" s="87" t="s">
        <v>95</v>
      </c>
      <c r="B65" s="34" t="s">
        <v>96</v>
      </c>
      <c r="C65" s="173">
        <v>7184.5540000000001</v>
      </c>
      <c r="D65" s="245">
        <v>6081.4040000000005</v>
      </c>
      <c r="E65" s="245">
        <v>10387.19</v>
      </c>
      <c r="F65" s="245">
        <v>10357.1</v>
      </c>
      <c r="G65" s="245">
        <v>9253.2350000000006</v>
      </c>
      <c r="H65" s="245">
        <v>6381.3559999999998</v>
      </c>
      <c r="I65" s="245"/>
      <c r="J65" s="245"/>
      <c r="K65" s="245"/>
      <c r="L65" s="245">
        <v>4442.482</v>
      </c>
      <c r="M65" s="245"/>
      <c r="N65" s="174"/>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row>
    <row r="66" spans="1:249" x14ac:dyDescent="0.35">
      <c r="A66" s="87" t="s">
        <v>97</v>
      </c>
      <c r="B66" s="34" t="s">
        <v>98</v>
      </c>
      <c r="C66" s="173">
        <v>12052.65</v>
      </c>
      <c r="D66" s="245">
        <v>19860.28</v>
      </c>
      <c r="E66" s="245"/>
      <c r="F66" s="245">
        <v>18901.23</v>
      </c>
      <c r="G66" s="245">
        <v>8711.3639999999996</v>
      </c>
      <c r="H66" s="245">
        <v>10911.09</v>
      </c>
      <c r="I66" s="245"/>
      <c r="J66" s="245"/>
      <c r="K66" s="245">
        <v>9262.2019999999993</v>
      </c>
      <c r="L66" s="245">
        <v>9126.8539999999994</v>
      </c>
      <c r="M66" s="245"/>
      <c r="N66" s="174"/>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row>
    <row r="67" spans="1:249" x14ac:dyDescent="0.35">
      <c r="A67" s="87" t="s">
        <v>99</v>
      </c>
      <c r="B67" s="35" t="s">
        <v>100</v>
      </c>
      <c r="C67" s="173">
        <v>7141.3360000000002</v>
      </c>
      <c r="D67" s="245">
        <v>9995.69</v>
      </c>
      <c r="E67" s="245">
        <v>13764.95</v>
      </c>
      <c r="F67" s="245">
        <v>14689.97</v>
      </c>
      <c r="G67" s="245">
        <v>9685.1540000000005</v>
      </c>
      <c r="H67" s="245">
        <v>5616.915</v>
      </c>
      <c r="I67" s="245">
        <v>7000</v>
      </c>
      <c r="J67" s="245">
        <v>7121.4440000000004</v>
      </c>
      <c r="K67" s="245">
        <v>9864.9779999999992</v>
      </c>
      <c r="L67" s="245">
        <v>4611.6869999999999</v>
      </c>
      <c r="M67" s="245"/>
      <c r="N67" s="174"/>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row>
    <row r="68" spans="1:249" x14ac:dyDescent="0.35">
      <c r="A68" s="87" t="s">
        <v>101</v>
      </c>
      <c r="B68" s="34" t="s">
        <v>102</v>
      </c>
      <c r="C68" s="173">
        <v>10158.27</v>
      </c>
      <c r="D68" s="245"/>
      <c r="E68" s="245">
        <v>10769.81</v>
      </c>
      <c r="F68" s="245">
        <v>11515.46</v>
      </c>
      <c r="G68" s="245">
        <v>9321.8799999999992</v>
      </c>
      <c r="H68" s="245">
        <v>4744.808</v>
      </c>
      <c r="I68" s="245"/>
      <c r="J68" s="245"/>
      <c r="K68" s="245"/>
      <c r="L68" s="245">
        <v>4802.491</v>
      </c>
      <c r="M68" s="245"/>
      <c r="N68" s="174"/>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row>
    <row r="69" spans="1:249" x14ac:dyDescent="0.35">
      <c r="A69" s="87" t="s">
        <v>103</v>
      </c>
      <c r="B69" s="34" t="s">
        <v>104</v>
      </c>
      <c r="C69" s="173">
        <v>11448.93</v>
      </c>
      <c r="D69" s="245">
        <v>21623.49</v>
      </c>
      <c r="E69" s="245">
        <v>10000</v>
      </c>
      <c r="F69" s="245">
        <v>12732.2</v>
      </c>
      <c r="G69" s="245">
        <v>9645.4650000000001</v>
      </c>
      <c r="H69" s="245"/>
      <c r="I69" s="245"/>
      <c r="J69" s="245"/>
      <c r="K69" s="245"/>
      <c r="L69" s="245">
        <v>7228.058</v>
      </c>
      <c r="M69" s="245"/>
      <c r="N69" s="174"/>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row>
    <row r="70" spans="1:249" x14ac:dyDescent="0.35">
      <c r="A70" s="87" t="s">
        <v>105</v>
      </c>
      <c r="B70" s="92" t="s">
        <v>106</v>
      </c>
      <c r="C70" s="173"/>
      <c r="D70" s="245"/>
      <c r="E70" s="245"/>
      <c r="F70" s="245"/>
      <c r="G70" s="245"/>
      <c r="H70" s="245"/>
      <c r="I70" s="245"/>
      <c r="J70" s="245"/>
      <c r="K70" s="245"/>
      <c r="L70" s="245"/>
      <c r="M70" s="245"/>
      <c r="N70" s="174"/>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row>
    <row r="71" spans="1:249" x14ac:dyDescent="0.35">
      <c r="A71" s="87" t="s">
        <v>107</v>
      </c>
      <c r="B71" s="93" t="s">
        <v>108</v>
      </c>
      <c r="C71" s="173">
        <v>15818.26</v>
      </c>
      <c r="D71" s="245">
        <v>27513.69</v>
      </c>
      <c r="E71" s="245">
        <v>17458.23</v>
      </c>
      <c r="F71" s="245">
        <v>10677.52</v>
      </c>
      <c r="G71" s="245">
        <v>10779.52</v>
      </c>
      <c r="H71" s="245">
        <v>6250</v>
      </c>
      <c r="I71" s="245"/>
      <c r="J71" s="245"/>
      <c r="K71" s="245"/>
      <c r="L71" s="245"/>
      <c r="M71" s="245"/>
      <c r="N71" s="174"/>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row>
    <row r="72" spans="1:249" x14ac:dyDescent="0.35">
      <c r="A72" s="87" t="s">
        <v>109</v>
      </c>
      <c r="B72" s="93" t="s">
        <v>110</v>
      </c>
      <c r="C72" s="173">
        <v>8514.2890000000007</v>
      </c>
      <c r="D72" s="245">
        <v>24378.66</v>
      </c>
      <c r="E72" s="245"/>
      <c r="F72" s="245">
        <v>9850.9310000000005</v>
      </c>
      <c r="G72" s="245">
        <v>7908.7</v>
      </c>
      <c r="H72" s="245">
        <v>9819.6949999999997</v>
      </c>
      <c r="I72" s="245"/>
      <c r="J72" s="245"/>
      <c r="K72" s="245"/>
      <c r="L72" s="245">
        <v>1706.684</v>
      </c>
      <c r="M72" s="245"/>
      <c r="N72" s="174"/>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row>
    <row r="73" spans="1:249" x14ac:dyDescent="0.35">
      <c r="A73" s="87" t="s">
        <v>111</v>
      </c>
      <c r="B73" s="93" t="s">
        <v>112</v>
      </c>
      <c r="C73" s="173">
        <v>10165.84</v>
      </c>
      <c r="D73" s="245">
        <v>17721.060000000001</v>
      </c>
      <c r="E73" s="245">
        <v>15947.59</v>
      </c>
      <c r="F73" s="245">
        <v>11149.53</v>
      </c>
      <c r="G73" s="245">
        <v>8323.5560000000005</v>
      </c>
      <c r="H73" s="245">
        <v>10727.28</v>
      </c>
      <c r="I73" s="245"/>
      <c r="J73" s="245"/>
      <c r="K73" s="245"/>
      <c r="L73" s="245">
        <v>5470.0249999999996</v>
      </c>
      <c r="M73" s="245">
        <v>12306.73</v>
      </c>
      <c r="N73" s="174"/>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row>
    <row r="74" spans="1:249" x14ac:dyDescent="0.35">
      <c r="A74" s="87" t="s">
        <v>113</v>
      </c>
      <c r="B74" s="35" t="s">
        <v>114</v>
      </c>
      <c r="C74" s="173">
        <v>9046.1020000000008</v>
      </c>
      <c r="D74" s="245">
        <v>20253.71</v>
      </c>
      <c r="E74" s="245">
        <v>9479.6260000000002</v>
      </c>
      <c r="F74" s="245">
        <v>9149.5380000000005</v>
      </c>
      <c r="G74" s="245">
        <v>6985.7240000000002</v>
      </c>
      <c r="H74" s="245">
        <v>6399.86</v>
      </c>
      <c r="I74" s="245"/>
      <c r="J74" s="245">
        <v>5427.768</v>
      </c>
      <c r="K74" s="245"/>
      <c r="L74" s="245">
        <v>5248.6629999999996</v>
      </c>
      <c r="M74" s="245"/>
      <c r="N74" s="174"/>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row>
    <row r="75" spans="1:249" x14ac:dyDescent="0.35">
      <c r="A75" s="87" t="s">
        <v>115</v>
      </c>
      <c r="B75" s="93" t="s">
        <v>116</v>
      </c>
      <c r="C75" s="173">
        <v>12451.56</v>
      </c>
      <c r="D75" s="245">
        <v>14683.73</v>
      </c>
      <c r="E75" s="245">
        <v>18317.75</v>
      </c>
      <c r="F75" s="245">
        <v>10330.15</v>
      </c>
      <c r="G75" s="245">
        <v>8305.7430000000004</v>
      </c>
      <c r="H75" s="245">
        <v>7854.8869999999997</v>
      </c>
      <c r="I75" s="245"/>
      <c r="J75" s="245"/>
      <c r="K75" s="245">
        <v>9399.5959999999995</v>
      </c>
      <c r="L75" s="245">
        <v>7583.5020000000004</v>
      </c>
      <c r="M75" s="245"/>
      <c r="N75" s="174"/>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row>
    <row r="76" spans="1:249" x14ac:dyDescent="0.35">
      <c r="A76" s="87" t="s">
        <v>117</v>
      </c>
      <c r="B76" s="93" t="s">
        <v>118</v>
      </c>
      <c r="C76" s="173">
        <v>7131.5240000000003</v>
      </c>
      <c r="D76" s="245">
        <v>11017.9</v>
      </c>
      <c r="E76" s="245">
        <v>5263.241</v>
      </c>
      <c r="F76" s="245">
        <v>13380.62</v>
      </c>
      <c r="G76" s="245">
        <v>1399</v>
      </c>
      <c r="H76" s="245"/>
      <c r="I76" s="245"/>
      <c r="J76" s="245"/>
      <c r="K76" s="245"/>
      <c r="L76" s="245">
        <v>4600</v>
      </c>
      <c r="M76" s="245"/>
      <c r="N76" s="174"/>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row>
    <row r="77" spans="1:249" x14ac:dyDescent="0.35">
      <c r="A77" s="87" t="s">
        <v>119</v>
      </c>
      <c r="B77" s="93" t="s">
        <v>120</v>
      </c>
      <c r="C77" s="173">
        <v>7172.0839999999998</v>
      </c>
      <c r="D77" s="245"/>
      <c r="E77" s="245">
        <v>5942.2759999999998</v>
      </c>
      <c r="F77" s="245"/>
      <c r="G77" s="245">
        <v>5108.0460000000003</v>
      </c>
      <c r="H77" s="245">
        <v>10083.83</v>
      </c>
      <c r="I77" s="245"/>
      <c r="J77" s="245"/>
      <c r="K77" s="245">
        <v>11957.34</v>
      </c>
      <c r="L77" s="245">
        <v>6025.3010000000004</v>
      </c>
      <c r="M77" s="245"/>
      <c r="N77" s="174"/>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row>
    <row r="78" spans="1:249" ht="28" x14ac:dyDescent="0.35">
      <c r="A78" s="87" t="s">
        <v>121</v>
      </c>
      <c r="B78" s="304" t="s">
        <v>122</v>
      </c>
      <c r="C78" s="173">
        <v>4436.3180000000002</v>
      </c>
      <c r="D78" s="245"/>
      <c r="E78" s="245"/>
      <c r="F78" s="245"/>
      <c r="G78" s="245"/>
      <c r="H78" s="245">
        <v>3410.4169999999999</v>
      </c>
      <c r="I78" s="245"/>
      <c r="J78" s="245"/>
      <c r="K78" s="245"/>
      <c r="L78" s="245">
        <v>4718.6450000000004</v>
      </c>
      <c r="M78" s="245"/>
      <c r="N78" s="174"/>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row>
    <row r="79" spans="1:249" x14ac:dyDescent="0.35">
      <c r="A79" s="87" t="s">
        <v>123</v>
      </c>
      <c r="B79" s="93" t="s">
        <v>124</v>
      </c>
      <c r="C79" s="173">
        <v>10000</v>
      </c>
      <c r="D79" s="245"/>
      <c r="E79" s="245">
        <v>10000</v>
      </c>
      <c r="F79" s="245"/>
      <c r="G79" s="245"/>
      <c r="H79" s="245"/>
      <c r="I79" s="245"/>
      <c r="J79" s="245"/>
      <c r="K79" s="245"/>
      <c r="L79" s="245"/>
      <c r="M79" s="245"/>
      <c r="N79" s="174"/>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row>
    <row r="80" spans="1:249" ht="18" customHeight="1" x14ac:dyDescent="0.35">
      <c r="A80" s="41"/>
      <c r="B80" s="93" t="s">
        <v>181</v>
      </c>
      <c r="C80" s="173">
        <v>8497.9110000000001</v>
      </c>
      <c r="D80" s="11">
        <v>21000</v>
      </c>
      <c r="E80" s="11"/>
      <c r="F80" s="11">
        <v>4000</v>
      </c>
      <c r="G80" s="11"/>
      <c r="H80" s="11">
        <v>11000</v>
      </c>
      <c r="I80" s="11"/>
      <c r="J80" s="11"/>
      <c r="L80" s="11"/>
      <c r="M80" s="11"/>
      <c r="N80" s="173">
        <v>4632.5</v>
      </c>
      <c r="O80" s="243"/>
    </row>
    <row r="81" spans="1:15" x14ac:dyDescent="0.35">
      <c r="A81" s="41"/>
      <c r="B81" s="35"/>
      <c r="C81" s="173"/>
      <c r="D81" s="174"/>
      <c r="E81" s="174"/>
      <c r="F81" s="174"/>
      <c r="G81" s="174"/>
      <c r="H81" s="174"/>
      <c r="I81" s="174"/>
      <c r="J81" s="174"/>
      <c r="K81" s="174"/>
      <c r="L81" s="174"/>
      <c r="M81" s="174"/>
      <c r="N81" s="174"/>
    </row>
    <row r="82" spans="1:15" x14ac:dyDescent="0.35">
      <c r="A82" s="41"/>
      <c r="B82" s="36" t="s">
        <v>150</v>
      </c>
      <c r="C82" s="170">
        <v>7995.357</v>
      </c>
      <c r="D82" s="170">
        <v>16084.32</v>
      </c>
      <c r="E82" s="170">
        <v>11271.84</v>
      </c>
      <c r="F82" s="170">
        <v>11067.42</v>
      </c>
      <c r="G82" s="170">
        <v>8396.2970000000005</v>
      </c>
      <c r="H82" s="170">
        <v>6524.2550000000001</v>
      </c>
      <c r="I82" s="170">
        <v>2221.5970000000002</v>
      </c>
      <c r="J82" s="170">
        <v>2249.9760000000001</v>
      </c>
      <c r="K82" s="170">
        <v>9955.0759999999991</v>
      </c>
      <c r="L82" s="170">
        <v>5341.692</v>
      </c>
      <c r="M82" s="170">
        <v>12306.73</v>
      </c>
      <c r="N82" s="170">
        <v>4632.5</v>
      </c>
    </row>
    <row r="83" spans="1:15" x14ac:dyDescent="0.35">
      <c r="A83" s="152"/>
      <c r="B83" s="111"/>
      <c r="C83" s="179"/>
      <c r="D83" s="179"/>
      <c r="E83" s="179"/>
      <c r="F83" s="179"/>
      <c r="G83" s="179"/>
      <c r="H83" s="179"/>
      <c r="I83" s="179"/>
      <c r="J83" s="179"/>
      <c r="K83" s="179"/>
      <c r="L83" s="179"/>
      <c r="M83" s="180"/>
      <c r="N83" s="181"/>
    </row>
    <row r="84" spans="1:15" x14ac:dyDescent="0.35">
      <c r="B84" s="35"/>
      <c r="C84" s="173"/>
      <c r="D84" s="173"/>
      <c r="E84" s="173"/>
      <c r="F84" s="173"/>
      <c r="G84" s="173"/>
      <c r="H84" s="173"/>
      <c r="I84" s="173"/>
      <c r="J84" s="173"/>
      <c r="K84" s="173"/>
      <c r="L84" s="173"/>
      <c r="M84" s="171"/>
      <c r="N84" s="171"/>
    </row>
    <row r="85" spans="1:15" x14ac:dyDescent="0.35">
      <c r="B85" s="35"/>
      <c r="C85" s="173"/>
      <c r="D85" s="173"/>
      <c r="E85" s="173"/>
      <c r="F85" s="173"/>
      <c r="G85" s="173"/>
      <c r="H85" s="173"/>
      <c r="I85" s="173"/>
      <c r="J85" s="173"/>
      <c r="K85" s="173"/>
      <c r="L85" s="173"/>
      <c r="M85" s="171"/>
      <c r="N85" s="171"/>
    </row>
    <row r="86" spans="1:15" ht="14.5" x14ac:dyDescent="0.35">
      <c r="A86" s="110"/>
      <c r="B86" s="111"/>
      <c r="C86" s="179"/>
      <c r="D86" s="179"/>
      <c r="E86" s="179"/>
      <c r="F86" s="179"/>
      <c r="G86" s="179"/>
      <c r="H86" s="179"/>
      <c r="I86" s="179"/>
      <c r="J86" s="179"/>
      <c r="K86" s="179"/>
      <c r="L86" s="179"/>
      <c r="M86" s="180"/>
      <c r="N86" s="202" t="s">
        <v>24</v>
      </c>
      <c r="O86" s="9"/>
    </row>
    <row r="87" spans="1:15" ht="14.5" x14ac:dyDescent="0.35">
      <c r="A87" s="377"/>
      <c r="B87" s="379" t="s">
        <v>145</v>
      </c>
      <c r="C87" s="310" t="s">
        <v>148</v>
      </c>
      <c r="D87" s="311"/>
      <c r="E87" s="311"/>
      <c r="F87" s="311"/>
      <c r="G87" s="311"/>
      <c r="H87" s="311"/>
      <c r="I87" s="311"/>
      <c r="J87" s="311"/>
      <c r="K87" s="311"/>
      <c r="L87" s="311"/>
      <c r="M87" s="311"/>
      <c r="N87" s="312"/>
    </row>
    <row r="88" spans="1:15" ht="103" x14ac:dyDescent="0.35">
      <c r="A88" s="378"/>
      <c r="B88" s="380"/>
      <c r="C88" s="195" t="s">
        <v>149</v>
      </c>
      <c r="D88" s="203" t="s">
        <v>28</v>
      </c>
      <c r="E88" s="204" t="s">
        <v>29</v>
      </c>
      <c r="F88" s="204" t="s">
        <v>30</v>
      </c>
      <c r="G88" s="204" t="s">
        <v>31</v>
      </c>
      <c r="H88" s="204" t="s">
        <v>32</v>
      </c>
      <c r="I88" s="204" t="s">
        <v>33</v>
      </c>
      <c r="J88" s="204" t="s">
        <v>34</v>
      </c>
      <c r="K88" s="204" t="s">
        <v>35</v>
      </c>
      <c r="L88" s="204" t="s">
        <v>36</v>
      </c>
      <c r="M88" s="205" t="s">
        <v>37</v>
      </c>
      <c r="N88" s="167" t="s">
        <v>173</v>
      </c>
    </row>
    <row r="89" spans="1:15" x14ac:dyDescent="0.35">
      <c r="A89" s="40"/>
      <c r="B89" s="182" t="s">
        <v>25</v>
      </c>
      <c r="C89" s="189"/>
      <c r="D89" s="189"/>
      <c r="E89" s="189"/>
      <c r="F89" s="189"/>
      <c r="G89" s="189"/>
      <c r="H89" s="189"/>
      <c r="I89" s="189"/>
      <c r="J89" s="189"/>
      <c r="K89" s="189"/>
      <c r="L89" s="189"/>
      <c r="M89" s="186"/>
      <c r="N89" s="191"/>
    </row>
    <row r="90" spans="1:15" x14ac:dyDescent="0.35">
      <c r="A90" s="87" t="s">
        <v>83</v>
      </c>
      <c r="B90" s="34" t="s">
        <v>84</v>
      </c>
      <c r="C90" s="173">
        <v>10463.34</v>
      </c>
      <c r="D90" s="245">
        <v>21820.799999999999</v>
      </c>
      <c r="E90" s="245">
        <v>2500</v>
      </c>
      <c r="F90" s="245"/>
      <c r="G90" s="245"/>
      <c r="H90" s="245"/>
      <c r="I90" s="245">
        <v>9670.6810000000005</v>
      </c>
      <c r="J90" s="245">
        <v>8000</v>
      </c>
      <c r="K90" s="245"/>
      <c r="L90" s="245"/>
      <c r="M90" s="245"/>
      <c r="N90" s="245"/>
    </row>
    <row r="91" spans="1:15" x14ac:dyDescent="0.35">
      <c r="A91" s="87" t="s">
        <v>85</v>
      </c>
      <c r="B91" s="34" t="s">
        <v>86</v>
      </c>
      <c r="C91" s="173">
        <v>13392.8</v>
      </c>
      <c r="D91" s="245">
        <v>12000</v>
      </c>
      <c r="E91" s="245"/>
      <c r="F91" s="245">
        <v>15000</v>
      </c>
      <c r="G91" s="245"/>
      <c r="H91" s="245"/>
      <c r="I91" s="245"/>
      <c r="J91" s="245"/>
      <c r="K91" s="245"/>
      <c r="L91" s="245"/>
      <c r="M91" s="245"/>
      <c r="N91" s="245"/>
    </row>
    <row r="92" spans="1:15" x14ac:dyDescent="0.35">
      <c r="A92" s="87" t="s">
        <v>87</v>
      </c>
      <c r="B92" s="34" t="s">
        <v>88</v>
      </c>
      <c r="C92" s="173">
        <v>6634.7240000000002</v>
      </c>
      <c r="D92" s="245">
        <v>17679.509999999998</v>
      </c>
      <c r="E92" s="245">
        <v>41020</v>
      </c>
      <c r="F92" s="245">
        <v>12760.85</v>
      </c>
      <c r="G92" s="245">
        <v>14000</v>
      </c>
      <c r="H92" s="245">
        <v>7482.0029999999997</v>
      </c>
      <c r="I92" s="245"/>
      <c r="J92" s="245">
        <v>4605.8919999999998</v>
      </c>
      <c r="K92" s="245"/>
      <c r="L92" s="245"/>
      <c r="M92" s="245"/>
      <c r="N92" s="245"/>
    </row>
    <row r="93" spans="1:15" x14ac:dyDescent="0.35">
      <c r="A93" s="87" t="s">
        <v>89</v>
      </c>
      <c r="B93" s="34" t="s">
        <v>90</v>
      </c>
      <c r="C93" s="173">
        <v>12628.85</v>
      </c>
      <c r="D93" s="245"/>
      <c r="E93" s="245"/>
      <c r="F93" s="245">
        <v>13640.04</v>
      </c>
      <c r="G93" s="245">
        <v>12631.67</v>
      </c>
      <c r="H93" s="245"/>
      <c r="I93" s="245"/>
      <c r="J93" s="245">
        <v>500</v>
      </c>
      <c r="K93" s="245">
        <v>18000</v>
      </c>
      <c r="L93" s="245"/>
      <c r="M93" s="245"/>
      <c r="N93" s="245"/>
    </row>
    <row r="94" spans="1:15" ht="28" x14ac:dyDescent="0.35">
      <c r="A94" s="87" t="s">
        <v>91</v>
      </c>
      <c r="B94" s="92" t="s">
        <v>92</v>
      </c>
      <c r="C94" s="173">
        <v>13453.28</v>
      </c>
      <c r="D94" s="245"/>
      <c r="E94" s="245">
        <v>17532.349999999999</v>
      </c>
      <c r="F94" s="245">
        <v>11983.43</v>
      </c>
      <c r="G94" s="245">
        <v>11411.5</v>
      </c>
      <c r="H94" s="245">
        <v>9675</v>
      </c>
      <c r="I94" s="245"/>
      <c r="J94" s="245"/>
      <c r="K94" s="245">
        <v>12938.52</v>
      </c>
      <c r="L94" s="245">
        <v>13095.2</v>
      </c>
      <c r="M94" s="245"/>
      <c r="N94" s="245"/>
    </row>
    <row r="95" spans="1:15" x14ac:dyDescent="0.35">
      <c r="A95" s="87" t="s">
        <v>93</v>
      </c>
      <c r="B95" s="34" t="s">
        <v>94</v>
      </c>
      <c r="C95" s="173">
        <v>14457.91</v>
      </c>
      <c r="D95" s="245">
        <v>18719.45</v>
      </c>
      <c r="E95" s="245">
        <v>9094.1229999999996</v>
      </c>
      <c r="F95" s="245">
        <v>14770.12</v>
      </c>
      <c r="G95" s="245">
        <v>14985.6</v>
      </c>
      <c r="H95" s="245"/>
      <c r="I95" s="245"/>
      <c r="J95" s="245">
        <v>6292.8249999999998</v>
      </c>
      <c r="K95" s="245"/>
      <c r="L95" s="245">
        <v>15999.99</v>
      </c>
      <c r="M95" s="245"/>
      <c r="N95" s="245"/>
    </row>
    <row r="96" spans="1:15" x14ac:dyDescent="0.35">
      <c r="A96" s="87" t="s">
        <v>95</v>
      </c>
      <c r="B96" s="34" t="s">
        <v>96</v>
      </c>
      <c r="C96" s="173">
        <v>12465.13</v>
      </c>
      <c r="D96" s="245">
        <v>18102.86</v>
      </c>
      <c r="E96" s="245">
        <v>19697.55</v>
      </c>
      <c r="F96" s="245">
        <v>12178.97</v>
      </c>
      <c r="G96" s="245">
        <v>10546.73</v>
      </c>
      <c r="H96" s="245">
        <v>8813.9969999999994</v>
      </c>
      <c r="I96" s="245"/>
      <c r="J96" s="245">
        <v>8917.1859999999997</v>
      </c>
      <c r="K96" s="245">
        <v>12151.76</v>
      </c>
      <c r="L96" s="245">
        <v>5816.13</v>
      </c>
      <c r="M96" s="245"/>
      <c r="N96" s="245"/>
    </row>
    <row r="97" spans="1:15" x14ac:dyDescent="0.35">
      <c r="A97" s="87" t="s">
        <v>97</v>
      </c>
      <c r="B97" s="34" t="s">
        <v>98</v>
      </c>
      <c r="C97" s="173">
        <v>14372.28</v>
      </c>
      <c r="D97" s="245">
        <v>20145.63</v>
      </c>
      <c r="E97" s="245">
        <v>13511.47</v>
      </c>
      <c r="F97" s="245">
        <v>17316.330000000002</v>
      </c>
      <c r="G97" s="245">
        <v>11333.38</v>
      </c>
      <c r="H97" s="245">
        <v>12661.78</v>
      </c>
      <c r="I97" s="245"/>
      <c r="J97" s="245">
        <v>16104.58</v>
      </c>
      <c r="K97" s="245">
        <v>12572.53</v>
      </c>
      <c r="L97" s="245">
        <v>13957.8</v>
      </c>
      <c r="M97" s="245"/>
      <c r="N97" s="245"/>
    </row>
    <row r="98" spans="1:15" x14ac:dyDescent="0.35">
      <c r="A98" s="87" t="s">
        <v>99</v>
      </c>
      <c r="B98" s="35" t="s">
        <v>100</v>
      </c>
      <c r="C98" s="173">
        <v>12053.34</v>
      </c>
      <c r="D98" s="245">
        <v>15600.47</v>
      </c>
      <c r="E98" s="245">
        <v>15806.92</v>
      </c>
      <c r="F98" s="245">
        <v>13571.99</v>
      </c>
      <c r="G98" s="245">
        <v>8488.8310000000001</v>
      </c>
      <c r="H98" s="245">
        <v>9500.3979999999992</v>
      </c>
      <c r="I98" s="245"/>
      <c r="J98" s="245">
        <v>15000</v>
      </c>
      <c r="K98" s="245">
        <v>13500</v>
      </c>
      <c r="L98" s="245">
        <v>6855.9229999999998</v>
      </c>
      <c r="M98" s="245"/>
      <c r="N98" s="245">
        <v>22000</v>
      </c>
    </row>
    <row r="99" spans="1:15" x14ac:dyDescent="0.35">
      <c r="A99" s="87" t="s">
        <v>101</v>
      </c>
      <c r="B99" s="34" t="s">
        <v>102</v>
      </c>
      <c r="C99" s="173">
        <v>13959.65</v>
      </c>
      <c r="D99" s="245">
        <v>21634.49</v>
      </c>
      <c r="E99" s="245">
        <v>14727.17</v>
      </c>
      <c r="F99" s="245">
        <v>11725.12</v>
      </c>
      <c r="G99" s="245">
        <v>11650.61</v>
      </c>
      <c r="H99" s="245">
        <v>9874.7170000000006</v>
      </c>
      <c r="I99" s="245"/>
      <c r="J99" s="245">
        <v>17305.45</v>
      </c>
      <c r="K99" s="245"/>
      <c r="L99" s="245">
        <v>10000</v>
      </c>
      <c r="M99" s="245"/>
      <c r="N99" s="245"/>
    </row>
    <row r="100" spans="1:15" x14ac:dyDescent="0.35">
      <c r="A100" s="87" t="s">
        <v>103</v>
      </c>
      <c r="B100" s="34" t="s">
        <v>104</v>
      </c>
      <c r="C100" s="173">
        <v>14309.01</v>
      </c>
      <c r="D100" s="245">
        <v>22475.91</v>
      </c>
      <c r="E100" s="245">
        <v>16767.2</v>
      </c>
      <c r="F100" s="245">
        <v>14971.64</v>
      </c>
      <c r="G100" s="245">
        <v>11856.46</v>
      </c>
      <c r="H100" s="245">
        <v>10680.08</v>
      </c>
      <c r="I100" s="245"/>
      <c r="J100" s="245"/>
      <c r="K100" s="245"/>
      <c r="L100" s="245">
        <v>7877.317</v>
      </c>
      <c r="M100" s="245"/>
      <c r="N100" s="245"/>
    </row>
    <row r="101" spans="1:15" x14ac:dyDescent="0.35">
      <c r="A101" s="87" t="s">
        <v>105</v>
      </c>
      <c r="B101" s="92" t="s">
        <v>106</v>
      </c>
      <c r="C101" s="173">
        <v>30000</v>
      </c>
      <c r="D101" s="245">
        <v>30000</v>
      </c>
      <c r="E101" s="245"/>
      <c r="F101" s="245"/>
      <c r="G101" s="245"/>
      <c r="H101" s="245"/>
      <c r="I101" s="245"/>
      <c r="J101" s="245"/>
      <c r="K101" s="245"/>
      <c r="L101" s="245"/>
      <c r="M101" s="245"/>
      <c r="N101" s="245"/>
    </row>
    <row r="102" spans="1:15" x14ac:dyDescent="0.35">
      <c r="A102" s="87" t="s">
        <v>107</v>
      </c>
      <c r="B102" s="93" t="s">
        <v>108</v>
      </c>
      <c r="C102" s="173">
        <v>17213.21</v>
      </c>
      <c r="D102" s="245">
        <v>18761.38</v>
      </c>
      <c r="E102" s="245">
        <v>18186.759999999998</v>
      </c>
      <c r="F102" s="245">
        <v>17269.77</v>
      </c>
      <c r="G102" s="245">
        <v>11824.95</v>
      </c>
      <c r="H102" s="245">
        <v>6250</v>
      </c>
      <c r="I102" s="245"/>
      <c r="J102" s="245"/>
      <c r="K102" s="245"/>
      <c r="L102" s="245"/>
      <c r="M102" s="245"/>
      <c r="N102" s="245"/>
    </row>
    <row r="103" spans="1:15" x14ac:dyDescent="0.35">
      <c r="A103" s="87" t="s">
        <v>109</v>
      </c>
      <c r="B103" s="93" t="s">
        <v>110</v>
      </c>
      <c r="C103" s="173">
        <v>11976.15</v>
      </c>
      <c r="D103" s="245">
        <v>22859.73</v>
      </c>
      <c r="E103" s="245">
        <v>4647.29</v>
      </c>
      <c r="F103" s="245">
        <v>9081.5509999999995</v>
      </c>
      <c r="G103" s="245">
        <v>10001.549999999999</v>
      </c>
      <c r="H103" s="245">
        <v>8000.2370000000001</v>
      </c>
      <c r="I103" s="245"/>
      <c r="J103" s="245">
        <v>11000</v>
      </c>
      <c r="K103" s="245"/>
      <c r="L103" s="245">
        <v>7072.43</v>
      </c>
      <c r="M103" s="245"/>
      <c r="N103" s="245"/>
    </row>
    <row r="104" spans="1:15" x14ac:dyDescent="0.35">
      <c r="A104" s="87" t="s">
        <v>111</v>
      </c>
      <c r="B104" s="93" t="s">
        <v>112</v>
      </c>
      <c r="C104" s="173">
        <v>14979.72</v>
      </c>
      <c r="D104" s="245">
        <v>23556.83</v>
      </c>
      <c r="E104" s="245">
        <v>20128.57</v>
      </c>
      <c r="F104" s="245">
        <v>13901.23</v>
      </c>
      <c r="G104" s="245">
        <v>9455.52</v>
      </c>
      <c r="H104" s="245">
        <v>12556.32</v>
      </c>
      <c r="I104" s="245"/>
      <c r="J104" s="245">
        <v>14147.14</v>
      </c>
      <c r="K104" s="245">
        <v>12274.55</v>
      </c>
      <c r="L104" s="245">
        <v>8965.1219999999994</v>
      </c>
      <c r="M104" s="245">
        <v>18337.349999999999</v>
      </c>
      <c r="N104" s="245"/>
    </row>
    <row r="105" spans="1:15" x14ac:dyDescent="0.35">
      <c r="A105" s="87" t="s">
        <v>113</v>
      </c>
      <c r="B105" s="35" t="s">
        <v>114</v>
      </c>
      <c r="C105" s="173">
        <v>10722.52</v>
      </c>
      <c r="D105" s="245">
        <v>19787.22</v>
      </c>
      <c r="E105" s="245">
        <v>11594.7</v>
      </c>
      <c r="F105" s="245">
        <v>10871.94</v>
      </c>
      <c r="G105" s="245">
        <v>6506.1859999999997</v>
      </c>
      <c r="H105" s="245">
        <v>7378.0469999999996</v>
      </c>
      <c r="I105" s="245"/>
      <c r="J105" s="245"/>
      <c r="K105" s="245"/>
      <c r="L105" s="245">
        <v>5257.9089999999997</v>
      </c>
      <c r="M105" s="245"/>
      <c r="N105" s="245"/>
    </row>
    <row r="106" spans="1:15" x14ac:dyDescent="0.35">
      <c r="A106" s="87" t="s">
        <v>115</v>
      </c>
      <c r="B106" s="93" t="s">
        <v>116</v>
      </c>
      <c r="C106" s="173">
        <v>14802.21</v>
      </c>
      <c r="D106" s="245">
        <v>16381.61</v>
      </c>
      <c r="E106" s="245">
        <v>20122.939999999999</v>
      </c>
      <c r="F106" s="245">
        <v>10704.07</v>
      </c>
      <c r="G106" s="245">
        <v>8323.402</v>
      </c>
      <c r="H106" s="245">
        <v>8162.5309999999999</v>
      </c>
      <c r="I106" s="245"/>
      <c r="J106" s="245">
        <v>15000</v>
      </c>
      <c r="K106" s="245">
        <v>10937.16</v>
      </c>
      <c r="L106" s="245">
        <v>9824.7150000000001</v>
      </c>
      <c r="M106" s="245">
        <v>26000</v>
      </c>
      <c r="N106" s="245"/>
    </row>
    <row r="107" spans="1:15" x14ac:dyDescent="0.35">
      <c r="A107" s="87" t="s">
        <v>117</v>
      </c>
      <c r="B107" s="93" t="s">
        <v>118</v>
      </c>
      <c r="C107" s="173">
        <v>11395.13</v>
      </c>
      <c r="D107" s="245">
        <v>15208.34</v>
      </c>
      <c r="E107" s="245">
        <v>7708.6540000000005</v>
      </c>
      <c r="F107" s="245">
        <v>13372.87</v>
      </c>
      <c r="G107" s="245">
        <v>1399</v>
      </c>
      <c r="H107" s="245"/>
      <c r="I107" s="245"/>
      <c r="J107" s="245"/>
      <c r="K107" s="245"/>
      <c r="L107" s="245"/>
      <c r="M107" s="245"/>
      <c r="N107" s="245"/>
    </row>
    <row r="108" spans="1:15" x14ac:dyDescent="0.35">
      <c r="A108" s="87" t="s">
        <v>119</v>
      </c>
      <c r="B108" s="93" t="s">
        <v>120</v>
      </c>
      <c r="C108" s="173">
        <v>10943.33</v>
      </c>
      <c r="D108" s="245">
        <v>21370.959999999999</v>
      </c>
      <c r="E108" s="245">
        <v>9409.2139999999999</v>
      </c>
      <c r="F108" s="245">
        <v>9700</v>
      </c>
      <c r="G108" s="245"/>
      <c r="H108" s="245">
        <v>9322.65</v>
      </c>
      <c r="I108" s="245"/>
      <c r="J108" s="245">
        <v>7928.6809999999996</v>
      </c>
      <c r="K108" s="245">
        <v>15358</v>
      </c>
      <c r="L108" s="245"/>
      <c r="M108" s="245"/>
      <c r="N108" s="245"/>
    </row>
    <row r="109" spans="1:15" ht="28" x14ac:dyDescent="0.35">
      <c r="A109" s="87" t="s">
        <v>121</v>
      </c>
      <c r="B109" s="304" t="s">
        <v>122</v>
      </c>
      <c r="C109" s="173">
        <v>5135.7870000000003</v>
      </c>
      <c r="D109" s="245"/>
      <c r="E109" s="245"/>
      <c r="F109" s="245"/>
      <c r="G109" s="245"/>
      <c r="H109" s="245">
        <v>4777.067</v>
      </c>
      <c r="I109" s="245"/>
      <c r="J109" s="245"/>
      <c r="K109" s="245">
        <v>9300</v>
      </c>
      <c r="L109" s="245">
        <v>5093.5159999999996</v>
      </c>
      <c r="M109" s="245"/>
      <c r="N109" s="245"/>
    </row>
    <row r="110" spans="1:15" x14ac:dyDescent="0.35">
      <c r="A110" s="87" t="s">
        <v>123</v>
      </c>
      <c r="B110" s="93" t="s">
        <v>124</v>
      </c>
      <c r="C110" s="173">
        <v>10000</v>
      </c>
      <c r="D110" s="245"/>
      <c r="E110" s="245">
        <v>10000</v>
      </c>
      <c r="F110" s="245"/>
      <c r="G110" s="245"/>
      <c r="H110" s="245"/>
      <c r="I110" s="245"/>
      <c r="J110" s="245"/>
      <c r="K110" s="245"/>
      <c r="L110" s="245"/>
      <c r="M110" s="245"/>
      <c r="N110" s="245"/>
    </row>
    <row r="111" spans="1:15" x14ac:dyDescent="0.35">
      <c r="A111" s="41"/>
      <c r="B111" s="93" t="s">
        <v>181</v>
      </c>
      <c r="C111" s="173">
        <v>12649.29</v>
      </c>
      <c r="D111" s="11">
        <v>4200</v>
      </c>
      <c r="E111" s="11">
        <v>30000</v>
      </c>
      <c r="F111" s="11">
        <v>4000</v>
      </c>
      <c r="G111" s="11"/>
      <c r="H111" s="11">
        <v>11000</v>
      </c>
      <c r="I111" s="11"/>
      <c r="J111" s="11"/>
      <c r="L111" s="11">
        <v>2000</v>
      </c>
      <c r="M111" s="11"/>
      <c r="N111" s="11">
        <v>19109.669999999998</v>
      </c>
      <c r="O111" s="243"/>
    </row>
    <row r="112" spans="1:15" x14ac:dyDescent="0.35">
      <c r="A112" s="41"/>
      <c r="B112" s="35"/>
      <c r="C112" s="173"/>
      <c r="D112" s="174"/>
      <c r="E112" s="174"/>
      <c r="F112" s="174"/>
      <c r="G112" s="174"/>
      <c r="H112" s="174"/>
      <c r="I112" s="174"/>
      <c r="J112" s="174"/>
      <c r="K112" s="174"/>
      <c r="L112" s="174"/>
      <c r="M112" s="174"/>
      <c r="N112" s="174"/>
    </row>
    <row r="113" spans="1:14" x14ac:dyDescent="0.35">
      <c r="A113" s="41"/>
      <c r="B113" s="36" t="s">
        <v>150</v>
      </c>
      <c r="C113" s="170">
        <v>13013.8</v>
      </c>
      <c r="D113" s="170">
        <v>19259.16</v>
      </c>
      <c r="E113" s="170">
        <v>15096.11</v>
      </c>
      <c r="F113" s="170">
        <v>13943.24</v>
      </c>
      <c r="G113" s="170">
        <v>9947.7939999999999</v>
      </c>
      <c r="H113" s="170">
        <v>9658.7790000000005</v>
      </c>
      <c r="I113" s="170">
        <v>9670.6810000000005</v>
      </c>
      <c r="J113" s="170">
        <v>7574.482</v>
      </c>
      <c r="K113" s="170">
        <v>12525.51</v>
      </c>
      <c r="L113" s="170">
        <v>8265.2860000000001</v>
      </c>
      <c r="M113" s="170">
        <v>18577.560000000001</v>
      </c>
      <c r="N113" s="170">
        <v>19970.88</v>
      </c>
    </row>
    <row r="114" spans="1:14" x14ac:dyDescent="0.35">
      <c r="A114" s="41"/>
      <c r="B114" s="111"/>
      <c r="C114" s="179"/>
      <c r="D114" s="179"/>
      <c r="E114" s="179"/>
      <c r="F114" s="179"/>
      <c r="G114" s="179"/>
      <c r="H114" s="179"/>
      <c r="I114" s="179"/>
      <c r="J114" s="179"/>
      <c r="K114" s="179"/>
      <c r="L114" s="179"/>
      <c r="M114" s="180"/>
      <c r="N114" s="181"/>
    </row>
    <row r="115" spans="1:14" x14ac:dyDescent="0.35">
      <c r="A115" s="40"/>
      <c r="B115" s="118" t="s">
        <v>22</v>
      </c>
      <c r="C115" s="168"/>
      <c r="D115" s="169"/>
      <c r="E115" s="169"/>
      <c r="F115" s="169"/>
      <c r="G115" s="169"/>
      <c r="H115" s="169"/>
      <c r="I115" s="169"/>
      <c r="J115" s="169"/>
      <c r="K115" s="170"/>
      <c r="L115" s="170"/>
      <c r="M115" s="171"/>
      <c r="N115" s="187"/>
    </row>
    <row r="116" spans="1:14" x14ac:dyDescent="0.35">
      <c r="A116" s="87" t="s">
        <v>83</v>
      </c>
      <c r="B116" s="34" t="s">
        <v>84</v>
      </c>
      <c r="C116" s="173">
        <v>11207.93</v>
      </c>
      <c r="D116" s="245">
        <v>21820.799999999999</v>
      </c>
      <c r="E116" s="245"/>
      <c r="F116" s="245"/>
      <c r="G116" s="245"/>
      <c r="H116" s="245"/>
      <c r="I116" s="245">
        <v>9670.6810000000005</v>
      </c>
      <c r="J116" s="245">
        <v>8000</v>
      </c>
      <c r="K116" s="245"/>
      <c r="L116" s="245"/>
      <c r="M116" s="245"/>
      <c r="N116" s="245"/>
    </row>
    <row r="117" spans="1:14" x14ac:dyDescent="0.35">
      <c r="A117" s="87" t="s">
        <v>85</v>
      </c>
      <c r="B117" s="34" t="s">
        <v>86</v>
      </c>
      <c r="C117" s="173">
        <v>13392.8</v>
      </c>
      <c r="D117" s="245">
        <v>12000</v>
      </c>
      <c r="E117" s="245"/>
      <c r="F117" s="245">
        <v>15000</v>
      </c>
      <c r="G117" s="245"/>
      <c r="H117" s="245"/>
      <c r="I117" s="245"/>
      <c r="J117" s="245"/>
      <c r="K117" s="245"/>
      <c r="L117" s="245"/>
      <c r="M117" s="245"/>
      <c r="N117" s="245"/>
    </row>
    <row r="118" spans="1:14" x14ac:dyDescent="0.35">
      <c r="A118" s="87" t="s">
        <v>87</v>
      </c>
      <c r="B118" s="34" t="s">
        <v>88</v>
      </c>
      <c r="C118" s="173">
        <v>14959.26</v>
      </c>
      <c r="D118" s="245">
        <v>17679.509999999998</v>
      </c>
      <c r="E118" s="245">
        <v>41020</v>
      </c>
      <c r="F118" s="245">
        <v>13843.41</v>
      </c>
      <c r="G118" s="245">
        <v>14000</v>
      </c>
      <c r="H118" s="245">
        <v>9140.2260000000006</v>
      </c>
      <c r="I118" s="245"/>
      <c r="J118" s="245">
        <v>14782.9</v>
      </c>
      <c r="K118" s="245"/>
      <c r="L118" s="245"/>
      <c r="M118" s="245"/>
      <c r="N118" s="245"/>
    </row>
    <row r="119" spans="1:14" x14ac:dyDescent="0.35">
      <c r="A119" s="87" t="s">
        <v>89</v>
      </c>
      <c r="B119" s="34" t="s">
        <v>90</v>
      </c>
      <c r="C119" s="173">
        <v>15008.85</v>
      </c>
      <c r="D119" s="245"/>
      <c r="E119" s="245"/>
      <c r="F119" s="245">
        <v>15246.57</v>
      </c>
      <c r="G119" s="245">
        <v>13663.08</v>
      </c>
      <c r="H119" s="245"/>
      <c r="I119" s="245"/>
      <c r="J119" s="245"/>
      <c r="K119" s="245">
        <v>18000</v>
      </c>
      <c r="L119" s="245"/>
      <c r="M119" s="245"/>
      <c r="N119" s="245"/>
    </row>
    <row r="120" spans="1:14" ht="28" x14ac:dyDescent="0.35">
      <c r="A120" s="87" t="s">
        <v>91</v>
      </c>
      <c r="B120" s="92" t="s">
        <v>92</v>
      </c>
      <c r="C120" s="173">
        <v>13425.73</v>
      </c>
      <c r="D120" s="245"/>
      <c r="E120" s="245">
        <v>16324.59</v>
      </c>
      <c r="F120" s="245">
        <v>12393.61</v>
      </c>
      <c r="G120" s="245">
        <v>11000</v>
      </c>
      <c r="H120" s="245">
        <v>9675</v>
      </c>
      <c r="I120" s="245"/>
      <c r="J120" s="245"/>
      <c r="K120" s="245">
        <v>12938.52</v>
      </c>
      <c r="L120" s="245">
        <v>13845.44</v>
      </c>
      <c r="M120" s="245"/>
      <c r="N120" s="245"/>
    </row>
    <row r="121" spans="1:14" x14ac:dyDescent="0.35">
      <c r="A121" s="87" t="s">
        <v>93</v>
      </c>
      <c r="B121" s="34" t="s">
        <v>94</v>
      </c>
      <c r="C121" s="173">
        <v>14682.35</v>
      </c>
      <c r="D121" s="245">
        <v>19097.91</v>
      </c>
      <c r="E121" s="245">
        <v>10150</v>
      </c>
      <c r="F121" s="245">
        <v>15071.9</v>
      </c>
      <c r="G121" s="245">
        <v>10000</v>
      </c>
      <c r="H121" s="245"/>
      <c r="I121" s="245"/>
      <c r="J121" s="245">
        <v>6292.8249999999998</v>
      </c>
      <c r="K121" s="245"/>
      <c r="L121" s="245">
        <v>15999.99</v>
      </c>
      <c r="M121" s="245"/>
      <c r="N121" s="245"/>
    </row>
    <row r="122" spans="1:14" x14ac:dyDescent="0.35">
      <c r="A122" s="87" t="s">
        <v>95</v>
      </c>
      <c r="B122" s="34" t="s">
        <v>96</v>
      </c>
      <c r="C122" s="173">
        <v>14767.54</v>
      </c>
      <c r="D122" s="245">
        <v>19798.28</v>
      </c>
      <c r="E122" s="245">
        <v>26089.49</v>
      </c>
      <c r="F122" s="245">
        <v>12726.07</v>
      </c>
      <c r="G122" s="245">
        <v>11367.19</v>
      </c>
      <c r="H122" s="245">
        <v>9987.4390000000003</v>
      </c>
      <c r="I122" s="245"/>
      <c r="J122" s="245">
        <v>8917.1859999999997</v>
      </c>
      <c r="K122" s="245">
        <v>12151.76</v>
      </c>
      <c r="L122" s="245">
        <v>5816.13</v>
      </c>
      <c r="M122" s="245"/>
      <c r="N122" s="245"/>
    </row>
    <row r="123" spans="1:14" x14ac:dyDescent="0.35">
      <c r="A123" s="87" t="s">
        <v>97</v>
      </c>
      <c r="B123" s="34" t="s">
        <v>98</v>
      </c>
      <c r="C123" s="173">
        <v>14568.12</v>
      </c>
      <c r="D123" s="245">
        <v>20287.72</v>
      </c>
      <c r="E123" s="245">
        <v>13511.47</v>
      </c>
      <c r="F123" s="245">
        <v>16855.3</v>
      </c>
      <c r="G123" s="245">
        <v>13476.75</v>
      </c>
      <c r="H123" s="245">
        <v>12535.62</v>
      </c>
      <c r="I123" s="245"/>
      <c r="J123" s="245">
        <v>16104.58</v>
      </c>
      <c r="K123" s="245">
        <v>12572.53</v>
      </c>
      <c r="L123" s="245">
        <v>14015.98</v>
      </c>
      <c r="M123" s="245"/>
      <c r="N123" s="245">
        <v>22000</v>
      </c>
    </row>
    <row r="124" spans="1:14" x14ac:dyDescent="0.35">
      <c r="A124" s="87" t="s">
        <v>99</v>
      </c>
      <c r="B124" s="35" t="s">
        <v>100</v>
      </c>
      <c r="C124" s="173">
        <v>13551.75</v>
      </c>
      <c r="D124" s="245">
        <v>16248.87</v>
      </c>
      <c r="E124" s="245">
        <v>16349.73</v>
      </c>
      <c r="F124" s="245">
        <v>12580.03</v>
      </c>
      <c r="G124" s="245">
        <v>7081.0680000000002</v>
      </c>
      <c r="H124" s="245">
        <v>12554.93</v>
      </c>
      <c r="I124" s="245"/>
      <c r="J124" s="245"/>
      <c r="K124" s="245">
        <v>13500</v>
      </c>
      <c r="L124" s="245">
        <v>6855.9229999999998</v>
      </c>
      <c r="M124" s="245"/>
      <c r="N124" s="245"/>
    </row>
    <row r="125" spans="1:14" x14ac:dyDescent="0.35">
      <c r="A125" s="87" t="s">
        <v>101</v>
      </c>
      <c r="B125" s="34" t="s">
        <v>102</v>
      </c>
      <c r="C125" s="173">
        <v>14639.57</v>
      </c>
      <c r="D125" s="245">
        <v>21634.49</v>
      </c>
      <c r="E125" s="245">
        <v>16058.87</v>
      </c>
      <c r="F125" s="245">
        <v>11799.86</v>
      </c>
      <c r="G125" s="245">
        <v>11224.18</v>
      </c>
      <c r="H125" s="245">
        <v>9874.7170000000006</v>
      </c>
      <c r="I125" s="245"/>
      <c r="J125" s="245">
        <v>17305.45</v>
      </c>
      <c r="K125" s="245"/>
      <c r="L125" s="245">
        <v>10000</v>
      </c>
      <c r="M125" s="245"/>
      <c r="N125" s="245"/>
    </row>
    <row r="126" spans="1:14" x14ac:dyDescent="0.35">
      <c r="A126" s="87" t="s">
        <v>103</v>
      </c>
      <c r="B126" s="34" t="s">
        <v>104</v>
      </c>
      <c r="C126" s="173">
        <v>16113.03</v>
      </c>
      <c r="D126" s="245">
        <v>23010.89</v>
      </c>
      <c r="E126" s="245">
        <v>18842.43</v>
      </c>
      <c r="F126" s="245">
        <v>16012.41</v>
      </c>
      <c r="G126" s="245">
        <v>13496.87</v>
      </c>
      <c r="H126" s="245">
        <v>10680.08</v>
      </c>
      <c r="I126" s="245"/>
      <c r="J126" s="245"/>
      <c r="K126" s="245"/>
      <c r="L126" s="245">
        <v>10000</v>
      </c>
      <c r="M126" s="245"/>
      <c r="N126" s="245"/>
    </row>
    <row r="127" spans="1:14" x14ac:dyDescent="0.35">
      <c r="A127" s="87" t="s">
        <v>105</v>
      </c>
      <c r="B127" s="92" t="s">
        <v>106</v>
      </c>
      <c r="C127" s="173">
        <v>30000</v>
      </c>
      <c r="D127" s="245">
        <v>30000</v>
      </c>
      <c r="E127" s="245"/>
      <c r="F127" s="245"/>
      <c r="G127" s="245"/>
      <c r="H127" s="245"/>
      <c r="I127" s="245"/>
      <c r="J127" s="245"/>
      <c r="K127" s="245"/>
      <c r="L127" s="245"/>
      <c r="M127" s="245"/>
      <c r="N127" s="245"/>
    </row>
    <row r="128" spans="1:14" x14ac:dyDescent="0.35">
      <c r="A128" s="87" t="s">
        <v>107</v>
      </c>
      <c r="B128" s="93" t="s">
        <v>108</v>
      </c>
      <c r="C128" s="173">
        <v>17940.63</v>
      </c>
      <c r="D128" s="245">
        <v>14441.55</v>
      </c>
      <c r="E128" s="245">
        <v>18354.5</v>
      </c>
      <c r="F128" s="245">
        <v>20807.63</v>
      </c>
      <c r="G128" s="245">
        <v>13961.82</v>
      </c>
      <c r="H128" s="245"/>
      <c r="I128" s="245"/>
      <c r="J128" s="245"/>
      <c r="K128" s="245"/>
      <c r="L128" s="245"/>
      <c r="M128" s="245"/>
      <c r="N128" s="245"/>
    </row>
    <row r="129" spans="1:15" x14ac:dyDescent="0.35">
      <c r="A129" s="87" t="s">
        <v>109</v>
      </c>
      <c r="B129" s="93" t="s">
        <v>110</v>
      </c>
      <c r="C129" s="173">
        <v>11260.29</v>
      </c>
      <c r="D129" s="245">
        <v>21672.799999999999</v>
      </c>
      <c r="E129" s="245">
        <v>4647.29</v>
      </c>
      <c r="F129" s="245">
        <v>8716.616</v>
      </c>
      <c r="G129" s="245">
        <v>10517.88</v>
      </c>
      <c r="H129" s="245">
        <v>5902.5190000000002</v>
      </c>
      <c r="I129" s="245"/>
      <c r="J129" s="245">
        <v>11000</v>
      </c>
      <c r="K129" s="245"/>
      <c r="L129" s="245">
        <v>7072.43</v>
      </c>
      <c r="M129" s="245"/>
      <c r="N129" s="245"/>
    </row>
    <row r="130" spans="1:15" x14ac:dyDescent="0.35">
      <c r="A130" s="87" t="s">
        <v>111</v>
      </c>
      <c r="B130" s="93" t="s">
        <v>112</v>
      </c>
      <c r="C130" s="173">
        <v>16650.75</v>
      </c>
      <c r="D130" s="245">
        <v>25541.62</v>
      </c>
      <c r="E130" s="245">
        <v>23004.07</v>
      </c>
      <c r="F130" s="245">
        <v>15243.36</v>
      </c>
      <c r="G130" s="245">
        <v>10743.36</v>
      </c>
      <c r="H130" s="245">
        <v>12691.36</v>
      </c>
      <c r="I130" s="245"/>
      <c r="J130" s="245">
        <v>14147.14</v>
      </c>
      <c r="K130" s="245">
        <v>12274.55</v>
      </c>
      <c r="L130" s="245">
        <v>8869.5470000000005</v>
      </c>
      <c r="M130" s="245">
        <v>18482.490000000002</v>
      </c>
      <c r="N130" s="245"/>
    </row>
    <row r="131" spans="1:15" x14ac:dyDescent="0.35">
      <c r="A131" s="87" t="s">
        <v>113</v>
      </c>
      <c r="B131" s="35" t="s">
        <v>114</v>
      </c>
      <c r="C131" s="173">
        <v>12904.37</v>
      </c>
      <c r="D131" s="245">
        <v>12512.84</v>
      </c>
      <c r="E131" s="245">
        <v>15453.1</v>
      </c>
      <c r="F131" s="245">
        <v>10950.37</v>
      </c>
      <c r="G131" s="245">
        <v>4318.1710000000003</v>
      </c>
      <c r="H131" s="245">
        <v>10000</v>
      </c>
      <c r="I131" s="245"/>
      <c r="J131" s="245"/>
      <c r="K131" s="245"/>
      <c r="L131" s="245"/>
      <c r="M131" s="245"/>
      <c r="N131" s="245"/>
    </row>
    <row r="132" spans="1:15" x14ac:dyDescent="0.35">
      <c r="A132" s="87" t="s">
        <v>115</v>
      </c>
      <c r="B132" s="93" t="s">
        <v>116</v>
      </c>
      <c r="C132" s="173">
        <v>15581.21</v>
      </c>
      <c r="D132" s="245"/>
      <c r="E132" s="245">
        <v>30101.47</v>
      </c>
      <c r="F132" s="245">
        <v>12125.14</v>
      </c>
      <c r="G132" s="245">
        <v>7541.3909999999996</v>
      </c>
      <c r="H132" s="245"/>
      <c r="I132" s="245"/>
      <c r="J132" s="245">
        <v>15000</v>
      </c>
      <c r="K132" s="245">
        <v>10937.16</v>
      </c>
      <c r="L132" s="245">
        <v>12000</v>
      </c>
      <c r="M132" s="245">
        <v>26000</v>
      </c>
      <c r="N132" s="245"/>
    </row>
    <row r="133" spans="1:15" x14ac:dyDescent="0.35">
      <c r="A133" s="87" t="s">
        <v>117</v>
      </c>
      <c r="B133" s="93" t="s">
        <v>118</v>
      </c>
      <c r="C133" s="173">
        <v>13151.76</v>
      </c>
      <c r="D133" s="245">
        <v>18000</v>
      </c>
      <c r="E133" s="245">
        <v>11255.94</v>
      </c>
      <c r="F133" s="245">
        <v>13209.3</v>
      </c>
      <c r="G133" s="245"/>
      <c r="H133" s="245"/>
      <c r="I133" s="245"/>
      <c r="J133" s="245"/>
      <c r="K133" s="245"/>
      <c r="L133" s="245"/>
      <c r="M133" s="245"/>
      <c r="N133" s="245"/>
    </row>
    <row r="134" spans="1:15" x14ac:dyDescent="0.35">
      <c r="A134" s="87" t="s">
        <v>119</v>
      </c>
      <c r="B134" s="93" t="s">
        <v>120</v>
      </c>
      <c r="C134" s="173">
        <v>11226.97</v>
      </c>
      <c r="D134" s="245">
        <v>21370.959999999999</v>
      </c>
      <c r="E134" s="245">
        <v>12000</v>
      </c>
      <c r="F134" s="245">
        <v>9700</v>
      </c>
      <c r="G134" s="245"/>
      <c r="H134" s="245">
        <v>4650</v>
      </c>
      <c r="I134" s="245"/>
      <c r="J134" s="245">
        <v>7928.6809999999996</v>
      </c>
      <c r="K134" s="245"/>
      <c r="L134" s="245"/>
      <c r="M134" s="245"/>
      <c r="N134" s="245"/>
    </row>
    <row r="135" spans="1:15" ht="28" x14ac:dyDescent="0.35">
      <c r="A135" s="87" t="s">
        <v>121</v>
      </c>
      <c r="B135" s="304" t="s">
        <v>122</v>
      </c>
      <c r="C135" s="173">
        <v>6426.7190000000001</v>
      </c>
      <c r="D135" s="245"/>
      <c r="E135" s="245"/>
      <c r="F135" s="245"/>
      <c r="G135" s="245"/>
      <c r="H135" s="245">
        <v>8000</v>
      </c>
      <c r="I135" s="245"/>
      <c r="J135" s="245"/>
      <c r="K135" s="245">
        <v>9300</v>
      </c>
      <c r="L135" s="245">
        <v>4947.7370000000001</v>
      </c>
      <c r="M135" s="245"/>
      <c r="N135" s="245"/>
    </row>
    <row r="136" spans="1:15" x14ac:dyDescent="0.35">
      <c r="A136" s="87" t="s">
        <v>123</v>
      </c>
      <c r="B136" s="93" t="s">
        <v>124</v>
      </c>
      <c r="C136" s="173"/>
      <c r="D136" s="245"/>
      <c r="E136" s="245"/>
      <c r="F136" s="245"/>
      <c r="G136" s="245"/>
      <c r="H136" s="245"/>
      <c r="I136" s="245"/>
      <c r="J136" s="245"/>
      <c r="K136" s="245"/>
      <c r="L136" s="245"/>
      <c r="M136" s="245"/>
      <c r="N136" s="245"/>
    </row>
    <row r="137" spans="1:15" x14ac:dyDescent="0.35">
      <c r="A137" s="41"/>
      <c r="B137" s="93" t="s">
        <v>181</v>
      </c>
      <c r="C137" s="173">
        <v>14128.41</v>
      </c>
      <c r="D137" s="11">
        <v>4200</v>
      </c>
      <c r="E137" s="11">
        <v>30000</v>
      </c>
      <c r="F137" s="11"/>
      <c r="G137" s="11"/>
      <c r="H137" s="11"/>
      <c r="I137" s="11"/>
      <c r="J137" s="11"/>
      <c r="L137" s="11">
        <v>2000</v>
      </c>
      <c r="M137" s="11"/>
      <c r="N137" s="11">
        <v>19109.669999999998</v>
      </c>
      <c r="O137" s="243"/>
    </row>
    <row r="138" spans="1:15" x14ac:dyDescent="0.35">
      <c r="A138" s="41"/>
      <c r="B138" s="35"/>
      <c r="C138" s="173"/>
      <c r="D138" s="174"/>
      <c r="E138" s="174"/>
      <c r="F138" s="174"/>
      <c r="G138" s="174"/>
      <c r="H138" s="174"/>
      <c r="I138" s="174"/>
      <c r="J138" s="174"/>
      <c r="K138" s="174"/>
      <c r="L138" s="174"/>
      <c r="M138" s="174"/>
      <c r="N138" s="174"/>
    </row>
    <row r="139" spans="1:15" x14ac:dyDescent="0.35">
      <c r="A139" s="41"/>
      <c r="B139" s="36" t="s">
        <v>150</v>
      </c>
      <c r="C139" s="170">
        <v>14923.63</v>
      </c>
      <c r="D139" s="170">
        <v>19727.59</v>
      </c>
      <c r="E139" s="170">
        <v>18302.5</v>
      </c>
      <c r="F139" s="170">
        <v>14858.38</v>
      </c>
      <c r="G139" s="170">
        <v>11167.35</v>
      </c>
      <c r="H139" s="170">
        <v>11144.32</v>
      </c>
      <c r="I139" s="245">
        <v>9670.6810000000005</v>
      </c>
      <c r="J139" s="170">
        <v>12359.97</v>
      </c>
      <c r="K139" s="170">
        <v>12492.56</v>
      </c>
      <c r="L139" s="170">
        <v>11056.57</v>
      </c>
      <c r="M139" s="170">
        <v>18722.990000000002</v>
      </c>
      <c r="N139" s="170">
        <v>19970.88</v>
      </c>
    </row>
    <row r="140" spans="1:15" x14ac:dyDescent="0.35">
      <c r="A140" s="41"/>
      <c r="B140" s="111"/>
      <c r="C140" s="179"/>
      <c r="D140" s="179"/>
      <c r="E140" s="179"/>
      <c r="F140" s="179"/>
      <c r="G140" s="179"/>
      <c r="H140" s="179"/>
      <c r="I140" s="179"/>
      <c r="J140" s="179"/>
      <c r="K140" s="179"/>
      <c r="L140" s="179"/>
      <c r="M140" s="180"/>
      <c r="N140" s="181"/>
    </row>
    <row r="141" spans="1:15" x14ac:dyDescent="0.35">
      <c r="A141" s="40"/>
      <c r="B141" s="118" t="s">
        <v>23</v>
      </c>
      <c r="C141" s="168"/>
      <c r="D141" s="169"/>
      <c r="E141" s="169"/>
      <c r="F141" s="169"/>
      <c r="G141" s="169"/>
      <c r="H141" s="169"/>
      <c r="I141" s="169"/>
      <c r="J141" s="169"/>
      <c r="K141" s="170"/>
      <c r="L141" s="170"/>
      <c r="M141" s="171"/>
      <c r="N141" s="176"/>
    </row>
    <row r="142" spans="1:15" x14ac:dyDescent="0.35">
      <c r="A142" s="87" t="s">
        <v>83</v>
      </c>
      <c r="B142" s="34" t="s">
        <v>84</v>
      </c>
      <c r="C142" s="173">
        <v>2500</v>
      </c>
      <c r="D142" s="245"/>
      <c r="E142" s="245">
        <v>2500</v>
      </c>
      <c r="F142" s="245"/>
      <c r="G142" s="245"/>
      <c r="H142" s="245"/>
      <c r="I142" s="245"/>
      <c r="J142" s="245"/>
      <c r="K142" s="245"/>
      <c r="L142" s="245"/>
      <c r="M142" s="245"/>
      <c r="N142" s="174"/>
    </row>
    <row r="143" spans="1:15" x14ac:dyDescent="0.35">
      <c r="A143" s="87" t="s">
        <v>85</v>
      </c>
      <c r="B143" s="34" t="s">
        <v>86</v>
      </c>
      <c r="C143" s="173"/>
      <c r="D143" s="245"/>
      <c r="E143" s="245"/>
      <c r="F143" s="245"/>
      <c r="G143" s="245"/>
      <c r="H143" s="245"/>
      <c r="I143" s="245"/>
      <c r="J143" s="245"/>
      <c r="K143" s="245"/>
      <c r="L143" s="245"/>
      <c r="M143" s="245"/>
      <c r="N143" s="174"/>
    </row>
    <row r="144" spans="1:15" x14ac:dyDescent="0.35">
      <c r="A144" s="87" t="s">
        <v>87</v>
      </c>
      <c r="B144" s="34" t="s">
        <v>88</v>
      </c>
      <c r="C144" s="173">
        <v>3195</v>
      </c>
      <c r="D144" s="245"/>
      <c r="E144" s="245"/>
      <c r="F144" s="245">
        <v>9000</v>
      </c>
      <c r="G144" s="245"/>
      <c r="H144" s="245">
        <v>2669.8249999999998</v>
      </c>
      <c r="I144" s="245"/>
      <c r="J144" s="245">
        <v>3124.634</v>
      </c>
      <c r="K144" s="245"/>
      <c r="L144" s="245"/>
      <c r="M144" s="245"/>
      <c r="N144" s="174"/>
    </row>
    <row r="145" spans="1:14" x14ac:dyDescent="0.35">
      <c r="A145" s="87" t="s">
        <v>89</v>
      </c>
      <c r="B145" s="34" t="s">
        <v>90</v>
      </c>
      <c r="C145" s="173">
        <v>7943.9139999999998</v>
      </c>
      <c r="D145" s="245"/>
      <c r="E145" s="245"/>
      <c r="F145" s="245">
        <v>8900</v>
      </c>
      <c r="G145" s="245">
        <v>11152.17</v>
      </c>
      <c r="H145" s="245"/>
      <c r="I145" s="245"/>
      <c r="J145" s="245">
        <v>500</v>
      </c>
      <c r="K145" s="245"/>
      <c r="L145" s="245"/>
      <c r="M145" s="245"/>
      <c r="N145" s="174"/>
    </row>
    <row r="146" spans="1:14" ht="28" x14ac:dyDescent="0.35">
      <c r="A146" s="87" t="s">
        <v>91</v>
      </c>
      <c r="B146" s="92" t="s">
        <v>92</v>
      </c>
      <c r="C146" s="173">
        <v>13613.63</v>
      </c>
      <c r="D146" s="245"/>
      <c r="E146" s="245">
        <v>20000</v>
      </c>
      <c r="F146" s="245">
        <v>10000</v>
      </c>
      <c r="G146" s="245">
        <v>12000</v>
      </c>
      <c r="H146" s="245"/>
      <c r="I146" s="245"/>
      <c r="J146" s="245"/>
      <c r="K146" s="245"/>
      <c r="L146" s="245">
        <v>3000</v>
      </c>
      <c r="M146" s="245"/>
      <c r="N146" s="174"/>
    </row>
    <row r="147" spans="1:14" x14ac:dyDescent="0.35">
      <c r="A147" s="87" t="s">
        <v>93</v>
      </c>
      <c r="B147" s="34" t="s">
        <v>94</v>
      </c>
      <c r="C147" s="173">
        <v>11567.7</v>
      </c>
      <c r="D147" s="245">
        <v>12000</v>
      </c>
      <c r="E147" s="245">
        <v>8000</v>
      </c>
      <c r="F147" s="245">
        <v>8300</v>
      </c>
      <c r="G147" s="245">
        <v>20000</v>
      </c>
      <c r="H147" s="245"/>
      <c r="I147" s="245"/>
      <c r="J147" s="245"/>
      <c r="K147" s="245"/>
      <c r="L147" s="245"/>
      <c r="M147" s="245"/>
      <c r="N147" s="174"/>
    </row>
    <row r="148" spans="1:14" x14ac:dyDescent="0.35">
      <c r="A148" s="87" t="s">
        <v>95</v>
      </c>
      <c r="B148" s="34" t="s">
        <v>96</v>
      </c>
      <c r="C148" s="173">
        <v>8451.7019999999993</v>
      </c>
      <c r="D148" s="245">
        <v>6090.5619999999999</v>
      </c>
      <c r="E148" s="245">
        <v>13925.28</v>
      </c>
      <c r="F148" s="245">
        <v>11092.83</v>
      </c>
      <c r="G148" s="245">
        <v>9347.0249999999996</v>
      </c>
      <c r="H148" s="245">
        <v>7922.0259999999998</v>
      </c>
      <c r="I148" s="245"/>
      <c r="J148" s="245"/>
      <c r="K148" s="245"/>
      <c r="L148" s="245"/>
      <c r="M148" s="245"/>
      <c r="N148" s="174"/>
    </row>
    <row r="149" spans="1:14" x14ac:dyDescent="0.35">
      <c r="A149" s="87" t="s">
        <v>97</v>
      </c>
      <c r="B149" s="34" t="s">
        <v>98</v>
      </c>
      <c r="C149" s="173">
        <v>13214.53</v>
      </c>
      <c r="D149" s="245">
        <v>19860.28</v>
      </c>
      <c r="E149" s="245"/>
      <c r="F149" s="245">
        <v>21272.63</v>
      </c>
      <c r="G149" s="245">
        <v>8726.0259999999998</v>
      </c>
      <c r="H149" s="245">
        <v>13725.07</v>
      </c>
      <c r="I149" s="245"/>
      <c r="J149" s="245"/>
      <c r="K149" s="245"/>
      <c r="L149" s="245">
        <v>13293.34</v>
      </c>
      <c r="M149" s="245"/>
      <c r="N149" s="174"/>
    </row>
    <row r="150" spans="1:14" x14ac:dyDescent="0.35">
      <c r="A150" s="87" t="s">
        <v>99</v>
      </c>
      <c r="B150" s="35" t="s">
        <v>100</v>
      </c>
      <c r="C150" s="173">
        <v>8709.098</v>
      </c>
      <c r="D150" s="245">
        <v>6777.6840000000002</v>
      </c>
      <c r="E150" s="245">
        <v>13943.28</v>
      </c>
      <c r="F150" s="245">
        <v>15629.94</v>
      </c>
      <c r="G150" s="245">
        <v>11038.79</v>
      </c>
      <c r="H150" s="245">
        <v>6269.64</v>
      </c>
      <c r="I150" s="245"/>
      <c r="J150" s="245">
        <v>15000</v>
      </c>
      <c r="K150" s="245"/>
      <c r="L150" s="245"/>
      <c r="M150" s="245"/>
      <c r="N150" s="174"/>
    </row>
    <row r="151" spans="1:14" x14ac:dyDescent="0.35">
      <c r="A151" s="87" t="s">
        <v>101</v>
      </c>
      <c r="B151" s="34" t="s">
        <v>102</v>
      </c>
      <c r="C151" s="173">
        <v>11291.97</v>
      </c>
      <c r="D151" s="245"/>
      <c r="E151" s="245">
        <v>10541.52</v>
      </c>
      <c r="F151" s="245">
        <v>11515.46</v>
      </c>
      <c r="G151" s="245">
        <v>12338.45</v>
      </c>
      <c r="H151" s="245"/>
      <c r="I151" s="245"/>
      <c r="J151" s="245"/>
      <c r="K151" s="245"/>
      <c r="L151" s="245"/>
      <c r="M151" s="245"/>
      <c r="N151" s="174"/>
    </row>
    <row r="152" spans="1:14" x14ac:dyDescent="0.35">
      <c r="A152" s="87" t="s">
        <v>103</v>
      </c>
      <c r="B152" s="34" t="s">
        <v>104</v>
      </c>
      <c r="C152" s="173">
        <v>11688.82</v>
      </c>
      <c r="D152" s="245">
        <v>21623.49</v>
      </c>
      <c r="E152" s="245">
        <v>10000</v>
      </c>
      <c r="F152" s="245">
        <v>12778.59</v>
      </c>
      <c r="G152" s="245">
        <v>9709.8410000000003</v>
      </c>
      <c r="H152" s="245"/>
      <c r="I152" s="245"/>
      <c r="J152" s="245"/>
      <c r="K152" s="245"/>
      <c r="L152" s="245">
        <v>7361.7070000000003</v>
      </c>
      <c r="M152" s="245"/>
      <c r="N152" s="174"/>
    </row>
    <row r="153" spans="1:14" x14ac:dyDescent="0.35">
      <c r="A153" s="87" t="s">
        <v>105</v>
      </c>
      <c r="B153" s="92" t="s">
        <v>106</v>
      </c>
      <c r="C153" s="173"/>
      <c r="D153" s="245"/>
      <c r="E153" s="245"/>
      <c r="F153" s="245"/>
      <c r="G153" s="245"/>
      <c r="H153" s="245"/>
      <c r="I153" s="245"/>
      <c r="J153" s="245"/>
      <c r="K153" s="245"/>
      <c r="L153" s="245"/>
      <c r="M153" s="245"/>
      <c r="N153" s="174"/>
    </row>
    <row r="154" spans="1:14" x14ac:dyDescent="0.35">
      <c r="A154" s="87" t="s">
        <v>107</v>
      </c>
      <c r="B154" s="93" t="s">
        <v>108</v>
      </c>
      <c r="C154" s="173">
        <v>15820.25</v>
      </c>
      <c r="D154" s="245">
        <v>27513.69</v>
      </c>
      <c r="E154" s="245">
        <v>17654.830000000002</v>
      </c>
      <c r="F154" s="245">
        <v>10204.799999999999</v>
      </c>
      <c r="G154" s="245">
        <v>10779.52</v>
      </c>
      <c r="H154" s="245">
        <v>6250</v>
      </c>
      <c r="I154" s="245"/>
      <c r="J154" s="245"/>
      <c r="K154" s="245"/>
      <c r="L154" s="245"/>
      <c r="M154" s="245"/>
      <c r="N154" s="174"/>
    </row>
    <row r="155" spans="1:14" x14ac:dyDescent="0.35">
      <c r="A155" s="87" t="s">
        <v>109</v>
      </c>
      <c r="B155" s="93" t="s">
        <v>110</v>
      </c>
      <c r="C155" s="173">
        <v>13485.7</v>
      </c>
      <c r="D155" s="245">
        <v>25545.83</v>
      </c>
      <c r="E155" s="245"/>
      <c r="F155" s="245">
        <v>9850.9310000000005</v>
      </c>
      <c r="G155" s="245">
        <v>8836.5840000000007</v>
      </c>
      <c r="H155" s="245">
        <v>10190.39</v>
      </c>
      <c r="I155" s="245"/>
      <c r="J155" s="245"/>
      <c r="K155" s="245"/>
      <c r="L155" s="245"/>
      <c r="M155" s="245"/>
      <c r="N155" s="174"/>
    </row>
    <row r="156" spans="1:14" x14ac:dyDescent="0.35">
      <c r="A156" s="87" t="s">
        <v>111</v>
      </c>
      <c r="B156" s="93" t="s">
        <v>112</v>
      </c>
      <c r="C156" s="173">
        <v>11803.21</v>
      </c>
      <c r="D156" s="245">
        <v>18846.84</v>
      </c>
      <c r="E156" s="245">
        <v>16119.7</v>
      </c>
      <c r="F156" s="245">
        <v>11706.06</v>
      </c>
      <c r="G156" s="245">
        <v>8618.5020000000004</v>
      </c>
      <c r="H156" s="245">
        <v>11821.68</v>
      </c>
      <c r="I156" s="245"/>
      <c r="J156" s="245"/>
      <c r="K156" s="245"/>
      <c r="L156" s="245">
        <v>9037.7729999999992</v>
      </c>
      <c r="M156" s="245">
        <v>11500</v>
      </c>
      <c r="N156" s="174"/>
    </row>
    <row r="157" spans="1:14" x14ac:dyDescent="0.35">
      <c r="A157" s="87" t="s">
        <v>113</v>
      </c>
      <c r="B157" s="35" t="s">
        <v>114</v>
      </c>
      <c r="C157" s="173">
        <v>10089.299999999999</v>
      </c>
      <c r="D157" s="245">
        <v>22240.75</v>
      </c>
      <c r="E157" s="245">
        <v>10623.62</v>
      </c>
      <c r="F157" s="245">
        <v>10768.16</v>
      </c>
      <c r="G157" s="245">
        <v>7217.3609999999999</v>
      </c>
      <c r="H157" s="245">
        <v>6979.5290000000005</v>
      </c>
      <c r="I157" s="245"/>
      <c r="J157" s="245"/>
      <c r="K157" s="245"/>
      <c r="L157" s="245">
        <v>5257.9089999999997</v>
      </c>
      <c r="M157" s="245"/>
      <c r="N157" s="174"/>
    </row>
    <row r="158" spans="1:14" x14ac:dyDescent="0.35">
      <c r="A158" s="87" t="s">
        <v>115</v>
      </c>
      <c r="B158" s="93" t="s">
        <v>116</v>
      </c>
      <c r="C158" s="173">
        <v>14533.83</v>
      </c>
      <c r="D158" s="245">
        <v>16381.61</v>
      </c>
      <c r="E158" s="245">
        <v>18714.02</v>
      </c>
      <c r="F158" s="245">
        <v>10058.629999999999</v>
      </c>
      <c r="G158" s="245">
        <v>8810.2389999999996</v>
      </c>
      <c r="H158" s="245">
        <v>8162.5309999999999</v>
      </c>
      <c r="I158" s="245"/>
      <c r="J158" s="245"/>
      <c r="K158" s="245"/>
      <c r="L158" s="245">
        <v>9505.4519999999993</v>
      </c>
      <c r="M158" s="245"/>
      <c r="N158" s="174"/>
    </row>
    <row r="159" spans="1:14" x14ac:dyDescent="0.35">
      <c r="A159" s="87" t="s">
        <v>117</v>
      </c>
      <c r="B159" s="93" t="s">
        <v>118</v>
      </c>
      <c r="C159" s="173">
        <v>7360.76</v>
      </c>
      <c r="D159" s="245">
        <v>13000</v>
      </c>
      <c r="E159" s="245">
        <v>4951.5839999999998</v>
      </c>
      <c r="F159" s="245">
        <v>15000</v>
      </c>
      <c r="G159" s="245">
        <v>1399</v>
      </c>
      <c r="H159" s="245"/>
      <c r="I159" s="245"/>
      <c r="J159" s="245"/>
      <c r="K159" s="245"/>
      <c r="L159" s="245"/>
      <c r="M159" s="245"/>
      <c r="N159" s="174"/>
    </row>
    <row r="160" spans="1:14" x14ac:dyDescent="0.35">
      <c r="A160" s="87" t="s">
        <v>119</v>
      </c>
      <c r="B160" s="93" t="s">
        <v>120</v>
      </c>
      <c r="C160" s="173">
        <v>10040.15</v>
      </c>
      <c r="D160" s="245"/>
      <c r="E160" s="245">
        <v>5000</v>
      </c>
      <c r="F160" s="245"/>
      <c r="G160" s="245"/>
      <c r="H160" s="245">
        <v>11000</v>
      </c>
      <c r="I160" s="245"/>
      <c r="J160" s="245"/>
      <c r="K160" s="245">
        <v>15358</v>
      </c>
      <c r="L160" s="245"/>
      <c r="M160" s="245"/>
      <c r="N160" s="174"/>
    </row>
    <row r="161" spans="1:15" ht="28" x14ac:dyDescent="0.35">
      <c r="A161" s="87" t="s">
        <v>121</v>
      </c>
      <c r="B161" s="304" t="s">
        <v>122</v>
      </c>
      <c r="C161" s="173">
        <v>4994.0190000000002</v>
      </c>
      <c r="D161" s="245"/>
      <c r="E161" s="245"/>
      <c r="F161" s="245"/>
      <c r="G161" s="245"/>
      <c r="H161" s="245">
        <v>4316.9160000000002</v>
      </c>
      <c r="I161" s="245"/>
      <c r="J161" s="245"/>
      <c r="K161" s="245"/>
      <c r="L161" s="245">
        <v>5104.7969999999996</v>
      </c>
      <c r="M161" s="245"/>
      <c r="N161" s="174"/>
    </row>
    <row r="162" spans="1:15" x14ac:dyDescent="0.35">
      <c r="A162" s="87" t="s">
        <v>123</v>
      </c>
      <c r="B162" s="93" t="s">
        <v>124</v>
      </c>
      <c r="C162" s="173">
        <v>10000</v>
      </c>
      <c r="D162" s="245"/>
      <c r="E162" s="245">
        <v>10000</v>
      </c>
      <c r="F162" s="245"/>
      <c r="G162" s="245"/>
      <c r="H162" s="245"/>
      <c r="I162" s="245"/>
      <c r="J162" s="245"/>
      <c r="K162" s="245"/>
      <c r="L162" s="245"/>
      <c r="M162" s="245"/>
      <c r="N162" s="174"/>
    </row>
    <row r="163" spans="1:15" x14ac:dyDescent="0.35">
      <c r="A163" s="41"/>
      <c r="B163" s="93" t="s">
        <v>181</v>
      </c>
      <c r="C163" s="173">
        <v>7928.9930000000004</v>
      </c>
      <c r="D163" s="11"/>
      <c r="E163" s="11"/>
      <c r="F163" s="11">
        <v>4000</v>
      </c>
      <c r="G163" s="11"/>
      <c r="H163" s="11">
        <v>11000</v>
      </c>
      <c r="I163" s="11"/>
      <c r="J163" s="11"/>
      <c r="L163" s="11"/>
      <c r="M163" s="11"/>
      <c r="N163" s="173"/>
      <c r="O163" s="243"/>
    </row>
    <row r="164" spans="1:15" x14ac:dyDescent="0.35">
      <c r="A164" s="41"/>
      <c r="B164" s="35"/>
      <c r="C164" s="173"/>
      <c r="D164" s="174"/>
      <c r="E164" s="174"/>
      <c r="F164" s="174"/>
      <c r="G164" s="174"/>
      <c r="H164" s="174"/>
      <c r="I164" s="174"/>
      <c r="J164" s="174"/>
      <c r="K164" s="174"/>
      <c r="L164" s="174"/>
      <c r="M164" s="174"/>
      <c r="N164" s="174"/>
    </row>
    <row r="165" spans="1:15" x14ac:dyDescent="0.35">
      <c r="A165" s="41"/>
      <c r="B165" s="36" t="s">
        <v>150</v>
      </c>
      <c r="C165" s="170">
        <v>10100.74</v>
      </c>
      <c r="D165" s="170">
        <v>17501.939999999999</v>
      </c>
      <c r="E165" s="170">
        <v>12934.58</v>
      </c>
      <c r="F165" s="170">
        <v>11788.31</v>
      </c>
      <c r="G165" s="170">
        <v>8861.9419999999991</v>
      </c>
      <c r="H165" s="170">
        <v>7807.134</v>
      </c>
      <c r="I165" s="170"/>
      <c r="J165" s="170">
        <v>3238.36</v>
      </c>
      <c r="K165" s="170">
        <v>15358</v>
      </c>
      <c r="L165" s="170">
        <v>6196.9989999999998</v>
      </c>
      <c r="M165" s="170">
        <v>11500</v>
      </c>
      <c r="N165" s="170"/>
    </row>
    <row r="166" spans="1:15" x14ac:dyDescent="0.35">
      <c r="A166" s="152"/>
      <c r="B166" s="35"/>
      <c r="C166" s="173"/>
      <c r="D166" s="173"/>
      <c r="E166" s="173"/>
      <c r="F166" s="173"/>
      <c r="G166" s="173"/>
      <c r="H166" s="173"/>
      <c r="I166" s="173"/>
      <c r="J166" s="173"/>
      <c r="K166" s="173"/>
      <c r="L166" s="173"/>
      <c r="M166" s="171"/>
      <c r="N166" s="176"/>
    </row>
    <row r="167" spans="1:15" x14ac:dyDescent="0.35">
      <c r="A167" s="206"/>
      <c r="B167" s="188"/>
      <c r="C167" s="189"/>
      <c r="D167" s="189"/>
      <c r="E167" s="189"/>
      <c r="F167" s="189"/>
      <c r="G167" s="189"/>
      <c r="H167" s="189"/>
      <c r="I167" s="189"/>
      <c r="J167" s="189"/>
      <c r="K167" s="189"/>
      <c r="L167" s="189"/>
      <c r="M167" s="186"/>
      <c r="N167" s="186"/>
    </row>
    <row r="168" spans="1:15" x14ac:dyDescent="0.35">
      <c r="B168" s="35"/>
      <c r="C168" s="173"/>
      <c r="D168" s="173"/>
      <c r="E168" s="173"/>
      <c r="F168" s="173"/>
      <c r="G168" s="173"/>
      <c r="H168" s="173"/>
      <c r="I168" s="173"/>
      <c r="J168" s="173"/>
      <c r="K168" s="173"/>
      <c r="L168" s="173"/>
      <c r="M168" s="171"/>
      <c r="N168" s="171"/>
    </row>
    <row r="169" spans="1:15" ht="14.5" x14ac:dyDescent="0.35">
      <c r="A169" s="110"/>
      <c r="B169" s="111"/>
      <c r="C169" s="179"/>
      <c r="D169" s="179"/>
      <c r="E169" s="179"/>
      <c r="F169" s="179"/>
      <c r="G169" s="179"/>
      <c r="H169" s="179"/>
      <c r="I169" s="179"/>
      <c r="J169" s="179"/>
      <c r="K169" s="179"/>
      <c r="L169" s="179"/>
      <c r="M169" s="180"/>
      <c r="N169" s="202" t="s">
        <v>151</v>
      </c>
      <c r="O169" s="9"/>
    </row>
    <row r="170" spans="1:15" ht="14.5" x14ac:dyDescent="0.35">
      <c r="A170" s="377"/>
      <c r="B170" s="379" t="s">
        <v>145</v>
      </c>
      <c r="C170" s="310" t="s">
        <v>148</v>
      </c>
      <c r="D170" s="311"/>
      <c r="E170" s="311"/>
      <c r="F170" s="311"/>
      <c r="G170" s="311"/>
      <c r="H170" s="311"/>
      <c r="I170" s="311"/>
      <c r="J170" s="311"/>
      <c r="K170" s="311"/>
      <c r="L170" s="311"/>
      <c r="M170" s="311"/>
      <c r="N170" s="312"/>
    </row>
    <row r="171" spans="1:15" ht="103" x14ac:dyDescent="0.35">
      <c r="A171" s="378"/>
      <c r="B171" s="380"/>
      <c r="C171" s="195" t="s">
        <v>149</v>
      </c>
      <c r="D171" s="203" t="s">
        <v>28</v>
      </c>
      <c r="E171" s="204" t="s">
        <v>29</v>
      </c>
      <c r="F171" s="204" t="s">
        <v>30</v>
      </c>
      <c r="G171" s="204" t="s">
        <v>31</v>
      </c>
      <c r="H171" s="204" t="s">
        <v>32</v>
      </c>
      <c r="I171" s="204" t="s">
        <v>33</v>
      </c>
      <c r="J171" s="204" t="s">
        <v>34</v>
      </c>
      <c r="K171" s="204" t="s">
        <v>35</v>
      </c>
      <c r="L171" s="204" t="s">
        <v>36</v>
      </c>
      <c r="M171" s="205" t="s">
        <v>37</v>
      </c>
      <c r="N171" s="167" t="s">
        <v>173</v>
      </c>
    </row>
    <row r="172" spans="1:15" x14ac:dyDescent="0.35">
      <c r="A172" s="40"/>
      <c r="B172" s="182" t="s">
        <v>25</v>
      </c>
      <c r="C172" s="185"/>
      <c r="D172" s="189"/>
      <c r="E172" s="185"/>
      <c r="F172" s="185"/>
      <c r="G172" s="185"/>
      <c r="H172" s="185"/>
      <c r="I172" s="185"/>
      <c r="J172" s="15"/>
      <c r="K172" s="15"/>
      <c r="L172" s="185"/>
      <c r="M172" s="186"/>
      <c r="N172" s="191"/>
    </row>
    <row r="173" spans="1:15" x14ac:dyDescent="0.35">
      <c r="A173" s="87" t="s">
        <v>83</v>
      </c>
      <c r="B173" s="34" t="s">
        <v>84</v>
      </c>
      <c r="C173" s="173">
        <v>8378.4050000000007</v>
      </c>
      <c r="D173" s="245">
        <v>24733.34</v>
      </c>
      <c r="E173" s="245"/>
      <c r="F173" s="245">
        <v>11840.3</v>
      </c>
      <c r="G173" s="245">
        <v>20000</v>
      </c>
      <c r="H173" s="245">
        <v>8688.0480000000007</v>
      </c>
      <c r="I173" s="245">
        <v>8260.8050000000003</v>
      </c>
      <c r="J173" s="245">
        <v>9015.1489999999994</v>
      </c>
      <c r="K173" s="245">
        <v>14182.06</v>
      </c>
      <c r="L173" s="245">
        <v>4991.0640000000003</v>
      </c>
      <c r="M173" s="245"/>
      <c r="N173" s="245">
        <v>4117.6289999999999</v>
      </c>
    </row>
    <row r="174" spans="1:15" x14ac:dyDescent="0.35">
      <c r="A174" s="87" t="s">
        <v>85</v>
      </c>
      <c r="B174" s="34" t="s">
        <v>86</v>
      </c>
      <c r="C174" s="173">
        <v>10399.35</v>
      </c>
      <c r="D174" s="245"/>
      <c r="E174" s="245"/>
      <c r="F174" s="245">
        <v>15000</v>
      </c>
      <c r="G174" s="245"/>
      <c r="H174" s="245"/>
      <c r="I174" s="245"/>
      <c r="J174" s="245"/>
      <c r="K174" s="245">
        <v>5827.73</v>
      </c>
      <c r="L174" s="245">
        <v>14146.76</v>
      </c>
      <c r="M174" s="245"/>
      <c r="N174" s="245"/>
    </row>
    <row r="175" spans="1:15" x14ac:dyDescent="0.35">
      <c r="A175" s="87" t="s">
        <v>87</v>
      </c>
      <c r="B175" s="34" t="s">
        <v>88</v>
      </c>
      <c r="C175" s="173">
        <v>3663.1930000000002</v>
      </c>
      <c r="D175" s="245">
        <v>15808.96</v>
      </c>
      <c r="E175" s="245">
        <v>5767.9489999999996</v>
      </c>
      <c r="F175" s="245">
        <v>10217.44</v>
      </c>
      <c r="G175" s="245">
        <v>6094.71</v>
      </c>
      <c r="H175" s="245">
        <v>7337.23</v>
      </c>
      <c r="I175" s="245"/>
      <c r="J175" s="245">
        <v>3078.07</v>
      </c>
      <c r="K175" s="245">
        <v>7507.3810000000003</v>
      </c>
      <c r="L175" s="245">
        <v>4618.616</v>
      </c>
      <c r="M175" s="245"/>
      <c r="N175" s="245"/>
    </row>
    <row r="176" spans="1:15" x14ac:dyDescent="0.35">
      <c r="A176" s="87" t="s">
        <v>89</v>
      </c>
      <c r="B176" s="34" t="s">
        <v>90</v>
      </c>
      <c r="C176" s="173">
        <v>8397.5640000000003</v>
      </c>
      <c r="D176" s="245">
        <v>11535.61</v>
      </c>
      <c r="E176" s="245">
        <v>6000</v>
      </c>
      <c r="F176" s="245">
        <v>8840.9580000000005</v>
      </c>
      <c r="G176" s="245">
        <v>7967.2640000000001</v>
      </c>
      <c r="H176" s="245">
        <v>6334.7370000000001</v>
      </c>
      <c r="I176" s="245"/>
      <c r="J176" s="245">
        <v>9875.31</v>
      </c>
      <c r="K176" s="245">
        <v>8752.3870000000006</v>
      </c>
      <c r="L176" s="245">
        <v>6456.8639999999996</v>
      </c>
      <c r="M176" s="245"/>
      <c r="N176" s="245"/>
    </row>
    <row r="177" spans="1:14" ht="28" x14ac:dyDescent="0.35">
      <c r="A177" s="87" t="s">
        <v>91</v>
      </c>
      <c r="B177" s="92" t="s">
        <v>92</v>
      </c>
      <c r="C177" s="173">
        <v>8298.4459999999999</v>
      </c>
      <c r="D177" s="245"/>
      <c r="E177" s="245"/>
      <c r="F177" s="245">
        <v>9080.4189999999999</v>
      </c>
      <c r="G177" s="245">
        <v>6093.0870000000004</v>
      </c>
      <c r="H177" s="245">
        <v>9338.5</v>
      </c>
      <c r="I177" s="245"/>
      <c r="J177" s="245">
        <v>7135.8429999999998</v>
      </c>
      <c r="K177" s="245">
        <v>12790.35</v>
      </c>
      <c r="L177" s="245">
        <v>7157.78</v>
      </c>
      <c r="M177" s="245"/>
      <c r="N177" s="245">
        <v>11000</v>
      </c>
    </row>
    <row r="178" spans="1:14" x14ac:dyDescent="0.35">
      <c r="A178" s="87" t="s">
        <v>93</v>
      </c>
      <c r="B178" s="34" t="s">
        <v>94</v>
      </c>
      <c r="C178" s="173">
        <v>7650.2520000000004</v>
      </c>
      <c r="D178" s="245">
        <v>9788.4609999999993</v>
      </c>
      <c r="E178" s="245">
        <v>14489.52</v>
      </c>
      <c r="F178" s="245">
        <v>10605.94</v>
      </c>
      <c r="G178" s="245">
        <v>6868.9269999999997</v>
      </c>
      <c r="H178" s="245">
        <v>6121.5649999999996</v>
      </c>
      <c r="I178" s="245"/>
      <c r="J178" s="245">
        <v>7579.3429999999998</v>
      </c>
      <c r="K178" s="245">
        <v>7498.3370000000004</v>
      </c>
      <c r="L178" s="245">
        <v>5827.7510000000002</v>
      </c>
      <c r="M178" s="245"/>
      <c r="N178" s="245">
        <v>2900</v>
      </c>
    </row>
    <row r="179" spans="1:14" x14ac:dyDescent="0.35">
      <c r="A179" s="87" t="s">
        <v>95</v>
      </c>
      <c r="B179" s="34" t="s">
        <v>96</v>
      </c>
      <c r="C179" s="173">
        <v>6884.3710000000001</v>
      </c>
      <c r="D179" s="245">
        <v>10422.08</v>
      </c>
      <c r="E179" s="245">
        <v>8690.7369999999992</v>
      </c>
      <c r="F179" s="245">
        <v>8805.5380000000005</v>
      </c>
      <c r="G179" s="245">
        <v>7027.6819999999998</v>
      </c>
      <c r="H179" s="245">
        <v>5145.1790000000001</v>
      </c>
      <c r="I179" s="245"/>
      <c r="J179" s="245">
        <v>8735.0669999999991</v>
      </c>
      <c r="K179" s="245">
        <v>9368.6610000000001</v>
      </c>
      <c r="L179" s="245">
        <v>6078.7460000000001</v>
      </c>
      <c r="M179" s="245"/>
      <c r="N179" s="245">
        <v>3000</v>
      </c>
    </row>
    <row r="180" spans="1:14" x14ac:dyDescent="0.35">
      <c r="A180" s="87" t="s">
        <v>97</v>
      </c>
      <c r="B180" s="34" t="s">
        <v>98</v>
      </c>
      <c r="C180" s="173">
        <v>9557.57</v>
      </c>
      <c r="D180" s="245">
        <v>11726.92</v>
      </c>
      <c r="E180" s="245">
        <v>25000</v>
      </c>
      <c r="F180" s="245">
        <v>11454.85</v>
      </c>
      <c r="G180" s="245">
        <v>10200.52</v>
      </c>
      <c r="H180" s="245">
        <v>10245.49</v>
      </c>
      <c r="I180" s="245"/>
      <c r="J180" s="245">
        <v>10664.71</v>
      </c>
      <c r="K180" s="245">
        <v>7414.4480000000003</v>
      </c>
      <c r="L180" s="245">
        <v>8069.8980000000001</v>
      </c>
      <c r="M180" s="245"/>
      <c r="N180" s="245"/>
    </row>
    <row r="181" spans="1:14" x14ac:dyDescent="0.35">
      <c r="A181" s="87" t="s">
        <v>99</v>
      </c>
      <c r="B181" s="35" t="s">
        <v>100</v>
      </c>
      <c r="C181" s="173">
        <v>8383.3289999999997</v>
      </c>
      <c r="D181" s="245">
        <v>11066.17</v>
      </c>
      <c r="E181" s="245">
        <v>20737.099999999999</v>
      </c>
      <c r="F181" s="245">
        <v>12168.07</v>
      </c>
      <c r="G181" s="245">
        <v>7578.1409999999996</v>
      </c>
      <c r="H181" s="245">
        <v>6863.652</v>
      </c>
      <c r="I181" s="245">
        <v>7031.9579999999996</v>
      </c>
      <c r="J181" s="245">
        <v>8644.1280000000006</v>
      </c>
      <c r="K181" s="245">
        <v>9218.7350000000006</v>
      </c>
      <c r="L181" s="245">
        <v>6325.1149999999998</v>
      </c>
      <c r="M181" s="245"/>
      <c r="N181" s="245"/>
    </row>
    <row r="182" spans="1:14" x14ac:dyDescent="0.35">
      <c r="A182" s="87" t="s">
        <v>101</v>
      </c>
      <c r="B182" s="34" t="s">
        <v>102</v>
      </c>
      <c r="C182" s="173">
        <v>9081.0499999999993</v>
      </c>
      <c r="D182" s="245">
        <v>18000</v>
      </c>
      <c r="E182" s="245">
        <v>12405.15</v>
      </c>
      <c r="F182" s="245">
        <v>11416.87</v>
      </c>
      <c r="G182" s="245">
        <v>7829.4120000000003</v>
      </c>
      <c r="H182" s="245">
        <v>4934.442</v>
      </c>
      <c r="I182" s="245"/>
      <c r="J182" s="245">
        <v>11315.33</v>
      </c>
      <c r="K182" s="245"/>
      <c r="L182" s="245">
        <v>4802.491</v>
      </c>
      <c r="M182" s="245"/>
      <c r="N182" s="245"/>
    </row>
    <row r="183" spans="1:14" x14ac:dyDescent="0.35">
      <c r="A183" s="87" t="s">
        <v>103</v>
      </c>
      <c r="B183" s="34" t="s">
        <v>104</v>
      </c>
      <c r="C183" s="173">
        <v>10063.61</v>
      </c>
      <c r="D183" s="245">
        <v>6224.72</v>
      </c>
      <c r="E183" s="245">
        <v>7498.893</v>
      </c>
      <c r="F183" s="245">
        <v>10176.57</v>
      </c>
      <c r="G183" s="245">
        <v>11070.34</v>
      </c>
      <c r="H183" s="245">
        <v>7774.32</v>
      </c>
      <c r="I183" s="245"/>
      <c r="J183" s="245"/>
      <c r="K183" s="245">
        <v>10000</v>
      </c>
      <c r="L183" s="245">
        <v>5291.8220000000001</v>
      </c>
      <c r="M183" s="245"/>
      <c r="N183" s="245"/>
    </row>
    <row r="184" spans="1:14" x14ac:dyDescent="0.35">
      <c r="A184" s="87" t="s">
        <v>105</v>
      </c>
      <c r="B184" s="92" t="s">
        <v>106</v>
      </c>
      <c r="C184" s="173"/>
      <c r="D184" s="245"/>
      <c r="E184" s="245"/>
      <c r="F184" s="245"/>
      <c r="G184" s="245"/>
      <c r="H184" s="245"/>
      <c r="I184" s="245"/>
      <c r="J184" s="245"/>
      <c r="K184" s="245"/>
      <c r="L184" s="245"/>
      <c r="M184" s="245"/>
      <c r="N184" s="245"/>
    </row>
    <row r="185" spans="1:14" x14ac:dyDescent="0.35">
      <c r="A185" s="87" t="s">
        <v>107</v>
      </c>
      <c r="B185" s="93" t="s">
        <v>108</v>
      </c>
      <c r="C185" s="173">
        <v>11208.18</v>
      </c>
      <c r="D185" s="245">
        <v>14040.44</v>
      </c>
      <c r="E185" s="245">
        <v>12130.58</v>
      </c>
      <c r="F185" s="245">
        <v>10125.120000000001</v>
      </c>
      <c r="G185" s="245"/>
      <c r="H185" s="245">
        <v>7000</v>
      </c>
      <c r="I185" s="245"/>
      <c r="J185" s="245"/>
      <c r="K185" s="245"/>
      <c r="L185" s="245"/>
      <c r="M185" s="245"/>
      <c r="N185" s="245"/>
    </row>
    <row r="186" spans="1:14" x14ac:dyDescent="0.35">
      <c r="A186" s="87" t="s">
        <v>109</v>
      </c>
      <c r="B186" s="93" t="s">
        <v>110</v>
      </c>
      <c r="C186" s="173">
        <v>3388.9430000000002</v>
      </c>
      <c r="D186" s="245">
        <v>12662.79</v>
      </c>
      <c r="E186" s="245"/>
      <c r="F186" s="245">
        <v>5000</v>
      </c>
      <c r="G186" s="245">
        <v>6544.7190000000001</v>
      </c>
      <c r="H186" s="245">
        <v>4682.6390000000001</v>
      </c>
      <c r="I186" s="245"/>
      <c r="J186" s="245">
        <v>850</v>
      </c>
      <c r="K186" s="245"/>
      <c r="L186" s="245">
        <v>1880.354</v>
      </c>
      <c r="M186" s="245"/>
      <c r="N186" s="245"/>
    </row>
    <row r="187" spans="1:14" x14ac:dyDescent="0.35">
      <c r="A187" s="87" t="s">
        <v>111</v>
      </c>
      <c r="B187" s="93" t="s">
        <v>112</v>
      </c>
      <c r="C187" s="173">
        <v>9087.1669999999995</v>
      </c>
      <c r="D187" s="245">
        <v>13765.48</v>
      </c>
      <c r="E187" s="245">
        <v>18762.77</v>
      </c>
      <c r="F187" s="245">
        <v>10330.07</v>
      </c>
      <c r="G187" s="245">
        <v>8163.1869999999999</v>
      </c>
      <c r="H187" s="245">
        <v>10365.129999999999</v>
      </c>
      <c r="I187" s="245"/>
      <c r="J187" s="245">
        <v>7471.6840000000002</v>
      </c>
      <c r="K187" s="245">
        <v>6240.8450000000003</v>
      </c>
      <c r="L187" s="245">
        <v>5357.3980000000001</v>
      </c>
      <c r="M187" s="245">
        <v>13500.32</v>
      </c>
      <c r="N187" s="245">
        <v>15500</v>
      </c>
    </row>
    <row r="188" spans="1:14" x14ac:dyDescent="0.35">
      <c r="A188" s="87" t="s">
        <v>113</v>
      </c>
      <c r="B188" s="35" t="s">
        <v>114</v>
      </c>
      <c r="C188" s="173">
        <v>8776.5280000000002</v>
      </c>
      <c r="D188" s="245">
        <v>14799.12</v>
      </c>
      <c r="E188" s="245">
        <v>9500.4179999999997</v>
      </c>
      <c r="F188" s="245">
        <v>8203.6229999999996</v>
      </c>
      <c r="G188" s="245">
        <v>6937.2370000000001</v>
      </c>
      <c r="H188" s="245">
        <v>4857.54</v>
      </c>
      <c r="I188" s="245"/>
      <c r="J188" s="245">
        <v>5561.9030000000002</v>
      </c>
      <c r="K188" s="245">
        <v>5000</v>
      </c>
      <c r="L188" s="245">
        <v>5294.7709999999997</v>
      </c>
      <c r="M188" s="245"/>
      <c r="N188" s="245"/>
    </row>
    <row r="189" spans="1:14" x14ac:dyDescent="0.35">
      <c r="A189" s="87" t="s">
        <v>115</v>
      </c>
      <c r="B189" s="93" t="s">
        <v>116</v>
      </c>
      <c r="C189" s="173">
        <v>10583.77</v>
      </c>
      <c r="D189" s="245">
        <v>12005.34</v>
      </c>
      <c r="E189" s="245">
        <v>19438.73</v>
      </c>
      <c r="F189" s="245">
        <v>10594.29</v>
      </c>
      <c r="G189" s="245">
        <v>8046.31</v>
      </c>
      <c r="H189" s="245">
        <v>8197.402</v>
      </c>
      <c r="I189" s="245"/>
      <c r="J189" s="245">
        <v>8965.9120000000003</v>
      </c>
      <c r="K189" s="245">
        <v>7106.4459999999999</v>
      </c>
      <c r="L189" s="245">
        <v>6388.5569999999998</v>
      </c>
      <c r="M189" s="245"/>
      <c r="N189" s="245">
        <v>9900</v>
      </c>
    </row>
    <row r="190" spans="1:14" x14ac:dyDescent="0.35">
      <c r="A190" s="87" t="s">
        <v>117</v>
      </c>
      <c r="B190" s="93" t="s">
        <v>118</v>
      </c>
      <c r="C190" s="173">
        <v>9252.5349999999999</v>
      </c>
      <c r="D190" s="245">
        <v>6758.6890000000003</v>
      </c>
      <c r="E190" s="245">
        <v>5561.9669999999996</v>
      </c>
      <c r="F190" s="245">
        <v>8731.6610000000001</v>
      </c>
      <c r="G190" s="245"/>
      <c r="H190" s="245">
        <v>8291.3220000000001</v>
      </c>
      <c r="I190" s="245"/>
      <c r="J190" s="245">
        <v>21284.16</v>
      </c>
      <c r="K190" s="245">
        <v>7500</v>
      </c>
      <c r="L190" s="245">
        <v>4600</v>
      </c>
      <c r="M190" s="245"/>
      <c r="N190" s="245">
        <v>12000</v>
      </c>
    </row>
    <row r="191" spans="1:14" x14ac:dyDescent="0.35">
      <c r="A191" s="87" t="s">
        <v>119</v>
      </c>
      <c r="B191" s="93" t="s">
        <v>120</v>
      </c>
      <c r="C191" s="173">
        <v>6478.9989999999998</v>
      </c>
      <c r="D191" s="245">
        <v>8159.06</v>
      </c>
      <c r="E191" s="245">
        <v>7531.5079999999998</v>
      </c>
      <c r="F191" s="245"/>
      <c r="G191" s="245">
        <v>5084.1130000000003</v>
      </c>
      <c r="H191" s="245">
        <v>4877.4210000000003</v>
      </c>
      <c r="I191" s="245"/>
      <c r="J191" s="245">
        <v>6536.826</v>
      </c>
      <c r="K191" s="245">
        <v>5580.4790000000003</v>
      </c>
      <c r="L191" s="245">
        <v>6099.48</v>
      </c>
      <c r="M191" s="245"/>
      <c r="N191" s="245"/>
    </row>
    <row r="192" spans="1:14" ht="28" x14ac:dyDescent="0.35">
      <c r="A192" s="87" t="s">
        <v>121</v>
      </c>
      <c r="B192" s="304" t="s">
        <v>122</v>
      </c>
      <c r="C192" s="173">
        <v>2778.1170000000002</v>
      </c>
      <c r="D192" s="245"/>
      <c r="E192" s="245"/>
      <c r="F192" s="245"/>
      <c r="G192" s="245"/>
      <c r="H192" s="245">
        <v>2665.71</v>
      </c>
      <c r="I192" s="245"/>
      <c r="J192" s="245"/>
      <c r="K192" s="245"/>
      <c r="L192" s="245">
        <v>2842.8589999999999</v>
      </c>
      <c r="M192" s="245"/>
      <c r="N192" s="245"/>
    </row>
    <row r="193" spans="1:15" x14ac:dyDescent="0.35">
      <c r="A193" s="87" t="s">
        <v>123</v>
      </c>
      <c r="B193" s="93" t="s">
        <v>124</v>
      </c>
      <c r="C193" s="173">
        <v>12800</v>
      </c>
      <c r="D193" s="245"/>
      <c r="E193" s="245"/>
      <c r="F193" s="245"/>
      <c r="G193" s="245"/>
      <c r="H193" s="245"/>
      <c r="I193" s="245"/>
      <c r="J193" s="245"/>
      <c r="K193" s="245"/>
      <c r="L193" s="245"/>
      <c r="M193" s="245"/>
      <c r="N193" s="245">
        <v>12800</v>
      </c>
    </row>
    <row r="194" spans="1:15" x14ac:dyDescent="0.35">
      <c r="A194" s="41"/>
      <c r="B194" s="93" t="s">
        <v>181</v>
      </c>
      <c r="C194" s="173">
        <v>16554.98</v>
      </c>
      <c r="D194" s="11">
        <v>21000</v>
      </c>
      <c r="E194" s="11"/>
      <c r="F194" s="11"/>
      <c r="G194" s="11"/>
      <c r="H194" s="11"/>
      <c r="I194" s="11"/>
      <c r="J194" s="11"/>
      <c r="L194" s="11"/>
      <c r="M194" s="11"/>
      <c r="N194" s="11">
        <v>15947.95</v>
      </c>
      <c r="O194" s="243"/>
    </row>
    <row r="195" spans="1:15" x14ac:dyDescent="0.35">
      <c r="A195" s="41"/>
      <c r="B195" s="35"/>
      <c r="C195" s="173"/>
      <c r="D195" s="174"/>
      <c r="E195" s="174"/>
      <c r="F195" s="174"/>
      <c r="G195" s="174"/>
      <c r="H195" s="174"/>
      <c r="I195" s="174"/>
      <c r="J195" s="174"/>
      <c r="K195" s="174"/>
      <c r="L195" s="174"/>
      <c r="M195" s="174"/>
      <c r="N195" s="174"/>
    </row>
    <row r="196" spans="1:15" x14ac:dyDescent="0.35">
      <c r="A196" s="41"/>
      <c r="B196" s="36" t="s">
        <v>150</v>
      </c>
      <c r="C196" s="170">
        <v>7716.2830000000004</v>
      </c>
      <c r="D196" s="170">
        <v>12033.5</v>
      </c>
      <c r="E196" s="170">
        <v>10516.77</v>
      </c>
      <c r="F196" s="170">
        <v>10240.77</v>
      </c>
      <c r="G196" s="170">
        <v>8169.6279999999997</v>
      </c>
      <c r="H196" s="170">
        <v>6737.3519999999999</v>
      </c>
      <c r="I196" s="170">
        <v>8254.6149999999998</v>
      </c>
      <c r="J196" s="170">
        <v>4164.3620000000001</v>
      </c>
      <c r="K196" s="170">
        <v>7856.0810000000001</v>
      </c>
      <c r="L196" s="170">
        <v>5633.0450000000001</v>
      </c>
      <c r="M196" s="170">
        <v>13500.32</v>
      </c>
      <c r="N196" s="170">
        <v>11175.43</v>
      </c>
    </row>
    <row r="197" spans="1:15" x14ac:dyDescent="0.35">
      <c r="A197" s="41"/>
      <c r="B197" s="111"/>
      <c r="C197" s="179"/>
      <c r="D197" s="179"/>
      <c r="E197" s="179"/>
      <c r="F197" s="179"/>
      <c r="G197" s="179"/>
      <c r="H197" s="179"/>
      <c r="I197" s="179"/>
      <c r="J197" s="179"/>
      <c r="K197" s="179"/>
      <c r="L197" s="179"/>
      <c r="M197" s="180"/>
      <c r="N197" s="181"/>
    </row>
    <row r="198" spans="1:15" x14ac:dyDescent="0.35">
      <c r="A198" s="40"/>
      <c r="B198" s="118" t="s">
        <v>22</v>
      </c>
      <c r="C198" s="168"/>
      <c r="D198" s="169"/>
      <c r="E198" s="169"/>
      <c r="F198" s="169"/>
      <c r="G198" s="169"/>
      <c r="H198" s="169"/>
      <c r="I198" s="169"/>
      <c r="J198" s="169"/>
      <c r="K198" s="170"/>
      <c r="L198" s="170"/>
      <c r="M198" s="171"/>
      <c r="N198" s="176"/>
    </row>
    <row r="199" spans="1:15" x14ac:dyDescent="0.35">
      <c r="A199" s="87" t="s">
        <v>83</v>
      </c>
      <c r="B199" s="34" t="s">
        <v>84</v>
      </c>
      <c r="C199" s="173">
        <v>8978.7880000000005</v>
      </c>
      <c r="D199" s="245">
        <v>24733.34</v>
      </c>
      <c r="E199" s="245"/>
      <c r="F199" s="245">
        <v>11840.3</v>
      </c>
      <c r="G199" s="245">
        <v>20000</v>
      </c>
      <c r="H199" s="245">
        <v>8688.0480000000007</v>
      </c>
      <c r="I199" s="245">
        <v>8897.9240000000009</v>
      </c>
      <c r="J199" s="245">
        <v>9277.6119999999992</v>
      </c>
      <c r="K199" s="245">
        <v>14182.06</v>
      </c>
      <c r="L199" s="245">
        <v>5245.0929999999998</v>
      </c>
      <c r="M199" s="245"/>
      <c r="N199" s="245">
        <v>4117.6289999999999</v>
      </c>
    </row>
    <row r="200" spans="1:15" x14ac:dyDescent="0.35">
      <c r="A200" s="87" t="s">
        <v>85</v>
      </c>
      <c r="B200" s="34" t="s">
        <v>86</v>
      </c>
      <c r="C200" s="173">
        <v>10399.35</v>
      </c>
      <c r="D200" s="245"/>
      <c r="E200" s="245"/>
      <c r="F200" s="245">
        <v>15000</v>
      </c>
      <c r="G200" s="245"/>
      <c r="H200" s="245"/>
      <c r="I200" s="245"/>
      <c r="J200" s="245"/>
      <c r="K200" s="245">
        <v>5827.73</v>
      </c>
      <c r="L200" s="245">
        <v>14146.76</v>
      </c>
      <c r="M200" s="245"/>
      <c r="N200" s="245"/>
    </row>
    <row r="201" spans="1:15" x14ac:dyDescent="0.35">
      <c r="A201" s="87" t="s">
        <v>87</v>
      </c>
      <c r="B201" s="34" t="s">
        <v>88</v>
      </c>
      <c r="C201" s="173">
        <v>7745.0569999999998</v>
      </c>
      <c r="D201" s="245">
        <v>18311.150000000001</v>
      </c>
      <c r="E201" s="245">
        <v>15948.41</v>
      </c>
      <c r="F201" s="245">
        <v>10710.02</v>
      </c>
      <c r="G201" s="245">
        <v>8915.2180000000008</v>
      </c>
      <c r="H201" s="245">
        <v>7930.4870000000001</v>
      </c>
      <c r="I201" s="245"/>
      <c r="J201" s="245">
        <v>7013.8639999999996</v>
      </c>
      <c r="K201" s="245">
        <v>7544.6019999999999</v>
      </c>
      <c r="L201" s="245">
        <v>4886.91</v>
      </c>
      <c r="M201" s="245"/>
      <c r="N201" s="245"/>
    </row>
    <row r="202" spans="1:15" x14ac:dyDescent="0.35">
      <c r="A202" s="87" t="s">
        <v>89</v>
      </c>
      <c r="B202" s="34" t="s">
        <v>90</v>
      </c>
      <c r="C202" s="173">
        <v>8494.8619999999992</v>
      </c>
      <c r="D202" s="245">
        <v>11535.61</v>
      </c>
      <c r="E202" s="245">
        <v>6000</v>
      </c>
      <c r="F202" s="245">
        <v>8899.4560000000001</v>
      </c>
      <c r="G202" s="245">
        <v>8008.3190000000004</v>
      </c>
      <c r="H202" s="245">
        <v>6378.09</v>
      </c>
      <c r="I202" s="245"/>
      <c r="J202" s="245">
        <v>9875.31</v>
      </c>
      <c r="K202" s="245">
        <v>8752.3870000000006</v>
      </c>
      <c r="L202" s="245">
        <v>6148.1149999999998</v>
      </c>
      <c r="M202" s="245"/>
      <c r="N202" s="245"/>
    </row>
    <row r="203" spans="1:15" ht="28" x14ac:dyDescent="0.35">
      <c r="A203" s="87" t="s">
        <v>91</v>
      </c>
      <c r="B203" s="92" t="s">
        <v>92</v>
      </c>
      <c r="C203" s="173">
        <v>8676.3410000000003</v>
      </c>
      <c r="D203" s="245"/>
      <c r="E203" s="245"/>
      <c r="F203" s="245">
        <v>9080.4189999999999</v>
      </c>
      <c r="G203" s="245">
        <v>7000</v>
      </c>
      <c r="H203" s="245">
        <v>9338.5</v>
      </c>
      <c r="I203" s="245"/>
      <c r="J203" s="245">
        <v>7135.8429999999998</v>
      </c>
      <c r="K203" s="245">
        <v>12790.35</v>
      </c>
      <c r="L203" s="245">
        <v>7387.7709999999997</v>
      </c>
      <c r="M203" s="245"/>
      <c r="N203" s="245">
        <v>11000</v>
      </c>
    </row>
    <row r="204" spans="1:15" x14ac:dyDescent="0.35">
      <c r="A204" s="87" t="s">
        <v>93</v>
      </c>
      <c r="B204" s="34" t="s">
        <v>94</v>
      </c>
      <c r="C204" s="173">
        <v>7664.7209999999995</v>
      </c>
      <c r="D204" s="245">
        <v>9788.4609999999993</v>
      </c>
      <c r="E204" s="245">
        <v>14489.52</v>
      </c>
      <c r="F204" s="245">
        <v>10809.97</v>
      </c>
      <c r="G204" s="245">
        <v>9187.1880000000001</v>
      </c>
      <c r="H204" s="245">
        <v>6121.5649999999996</v>
      </c>
      <c r="I204" s="245"/>
      <c r="J204" s="245">
        <v>7566.85</v>
      </c>
      <c r="K204" s="245">
        <v>7498.3370000000004</v>
      </c>
      <c r="L204" s="245">
        <v>5827.7510000000002</v>
      </c>
      <c r="M204" s="245"/>
      <c r="N204" s="245">
        <v>2900</v>
      </c>
    </row>
    <row r="205" spans="1:15" x14ac:dyDescent="0.35">
      <c r="A205" s="87" t="s">
        <v>95</v>
      </c>
      <c r="B205" s="34" t="s">
        <v>96</v>
      </c>
      <c r="C205" s="173">
        <v>8391.8289999999997</v>
      </c>
      <c r="D205" s="245">
        <v>11304.84</v>
      </c>
      <c r="E205" s="245">
        <v>9569.2729999999992</v>
      </c>
      <c r="F205" s="245">
        <v>8728.5169999999998</v>
      </c>
      <c r="G205" s="245">
        <v>7337.7910000000002</v>
      </c>
      <c r="H205" s="245">
        <v>6737.9340000000002</v>
      </c>
      <c r="I205" s="245"/>
      <c r="J205" s="245">
        <v>8735.0669999999991</v>
      </c>
      <c r="K205" s="245">
        <v>9368.6610000000001</v>
      </c>
      <c r="L205" s="245">
        <v>6197.92</v>
      </c>
      <c r="M205" s="245"/>
      <c r="N205" s="245">
        <v>3000</v>
      </c>
    </row>
    <row r="206" spans="1:15" x14ac:dyDescent="0.35">
      <c r="A206" s="87" t="s">
        <v>97</v>
      </c>
      <c r="B206" s="34" t="s">
        <v>98</v>
      </c>
      <c r="C206" s="173">
        <v>9728.8109999999997</v>
      </c>
      <c r="D206" s="245">
        <v>11726.92</v>
      </c>
      <c r="E206" s="245">
        <v>25000</v>
      </c>
      <c r="F206" s="245">
        <v>11412.79</v>
      </c>
      <c r="G206" s="245">
        <v>11385.11</v>
      </c>
      <c r="H206" s="245">
        <v>11068.49</v>
      </c>
      <c r="I206" s="245"/>
      <c r="J206" s="245">
        <v>10664.71</v>
      </c>
      <c r="K206" s="245">
        <v>7364.51</v>
      </c>
      <c r="L206" s="245">
        <v>8506.6689999999999</v>
      </c>
      <c r="M206" s="245"/>
      <c r="N206" s="245"/>
    </row>
    <row r="207" spans="1:15" x14ac:dyDescent="0.35">
      <c r="A207" s="87" t="s">
        <v>99</v>
      </c>
      <c r="B207" s="35" t="s">
        <v>100</v>
      </c>
      <c r="C207" s="173">
        <v>9303.4779999999992</v>
      </c>
      <c r="D207" s="245">
        <v>10732.89</v>
      </c>
      <c r="E207" s="245">
        <v>22732.19</v>
      </c>
      <c r="F207" s="245">
        <v>12283.77</v>
      </c>
      <c r="G207" s="245">
        <v>7778.9359999999997</v>
      </c>
      <c r="H207" s="245">
        <v>7603.0720000000001</v>
      </c>
      <c r="I207" s="245">
        <v>7039.1589999999997</v>
      </c>
      <c r="J207" s="245">
        <v>14799.69</v>
      </c>
      <c r="K207" s="245">
        <v>9119.2909999999993</v>
      </c>
      <c r="L207" s="245">
        <v>7845.82</v>
      </c>
      <c r="M207" s="245"/>
      <c r="N207" s="245"/>
    </row>
    <row r="208" spans="1:15" x14ac:dyDescent="0.35">
      <c r="A208" s="87" t="s">
        <v>101</v>
      </c>
      <c r="B208" s="34" t="s">
        <v>102</v>
      </c>
      <c r="C208" s="173">
        <v>11022.31</v>
      </c>
      <c r="D208" s="245">
        <v>18000</v>
      </c>
      <c r="E208" s="245">
        <v>11284.11</v>
      </c>
      <c r="F208" s="245">
        <v>11416.87</v>
      </c>
      <c r="G208" s="245">
        <v>20746.18</v>
      </c>
      <c r="H208" s="245">
        <v>5145.5410000000002</v>
      </c>
      <c r="I208" s="245"/>
      <c r="J208" s="245">
        <v>11315.33</v>
      </c>
      <c r="K208" s="245"/>
      <c r="L208" s="245"/>
      <c r="M208" s="245"/>
      <c r="N208" s="245"/>
    </row>
    <row r="209" spans="1:15" x14ac:dyDescent="0.35">
      <c r="A209" s="87" t="s">
        <v>103</v>
      </c>
      <c r="B209" s="34" t="s">
        <v>104</v>
      </c>
      <c r="C209" s="173">
        <v>10379.879999999999</v>
      </c>
      <c r="D209" s="245">
        <v>6224.72</v>
      </c>
      <c r="E209" s="245">
        <v>7498.893</v>
      </c>
      <c r="F209" s="245">
        <v>9689.5550000000003</v>
      </c>
      <c r="G209" s="245">
        <v>11674.28</v>
      </c>
      <c r="H209" s="245">
        <v>7774.32</v>
      </c>
      <c r="I209" s="245"/>
      <c r="J209" s="245"/>
      <c r="K209" s="245">
        <v>10000</v>
      </c>
      <c r="L209" s="245">
        <v>6000</v>
      </c>
      <c r="M209" s="245"/>
      <c r="N209" s="245"/>
    </row>
    <row r="210" spans="1:15" x14ac:dyDescent="0.35">
      <c r="A210" s="87" t="s">
        <v>105</v>
      </c>
      <c r="B210" s="92" t="s">
        <v>106</v>
      </c>
      <c r="C210" s="173"/>
      <c r="D210" s="245"/>
      <c r="E210" s="245"/>
      <c r="F210" s="245"/>
      <c r="G210" s="245"/>
      <c r="H210" s="245"/>
      <c r="I210" s="245"/>
      <c r="J210" s="245"/>
      <c r="K210" s="245"/>
      <c r="L210" s="245"/>
      <c r="M210" s="245"/>
      <c r="N210" s="245"/>
    </row>
    <row r="211" spans="1:15" x14ac:dyDescent="0.35">
      <c r="A211" s="87" t="s">
        <v>107</v>
      </c>
      <c r="B211" s="93" t="s">
        <v>108</v>
      </c>
      <c r="C211" s="173">
        <v>10225.81</v>
      </c>
      <c r="D211" s="245">
        <v>14040.44</v>
      </c>
      <c r="E211" s="245">
        <v>12463.07</v>
      </c>
      <c r="F211" s="245">
        <v>7340.576</v>
      </c>
      <c r="G211" s="245"/>
      <c r="H211" s="245">
        <v>7000</v>
      </c>
      <c r="I211" s="245"/>
      <c r="J211" s="245"/>
      <c r="K211" s="245"/>
      <c r="L211" s="245"/>
      <c r="M211" s="245"/>
      <c r="N211" s="245"/>
    </row>
    <row r="212" spans="1:15" x14ac:dyDescent="0.35">
      <c r="A212" s="87" t="s">
        <v>109</v>
      </c>
      <c r="B212" s="93" t="s">
        <v>110</v>
      </c>
      <c r="C212" s="173">
        <v>6157.4210000000003</v>
      </c>
      <c r="D212" s="245">
        <v>14779.62</v>
      </c>
      <c r="E212" s="245"/>
      <c r="F212" s="245">
        <v>5000</v>
      </c>
      <c r="G212" s="245">
        <v>8856.9609999999993</v>
      </c>
      <c r="H212" s="245">
        <v>4599.8620000000001</v>
      </c>
      <c r="I212" s="245"/>
      <c r="J212" s="245">
        <v>850</v>
      </c>
      <c r="K212" s="245"/>
      <c r="L212" s="245">
        <v>4192.4889999999996</v>
      </c>
      <c r="M212" s="245"/>
      <c r="N212" s="245"/>
    </row>
    <row r="213" spans="1:15" x14ac:dyDescent="0.35">
      <c r="A213" s="87" t="s">
        <v>111</v>
      </c>
      <c r="B213" s="93" t="s">
        <v>112</v>
      </c>
      <c r="C213" s="173">
        <v>10238.959999999999</v>
      </c>
      <c r="D213" s="245">
        <v>14039.12</v>
      </c>
      <c r="E213" s="245">
        <v>20913.62</v>
      </c>
      <c r="F213" s="245">
        <v>10938.25</v>
      </c>
      <c r="G213" s="245">
        <v>8692.3140000000003</v>
      </c>
      <c r="H213" s="245">
        <v>10559.85</v>
      </c>
      <c r="I213" s="245"/>
      <c r="J213" s="245">
        <v>7471.6840000000002</v>
      </c>
      <c r="K213" s="245">
        <v>6240.8450000000003</v>
      </c>
      <c r="L213" s="245">
        <v>6507.5810000000001</v>
      </c>
      <c r="M213" s="245">
        <v>13385.64</v>
      </c>
      <c r="N213" s="245">
        <v>15500</v>
      </c>
    </row>
    <row r="214" spans="1:15" x14ac:dyDescent="0.35">
      <c r="A214" s="87" t="s">
        <v>113</v>
      </c>
      <c r="B214" s="35" t="s">
        <v>114</v>
      </c>
      <c r="C214" s="173">
        <v>10253.450000000001</v>
      </c>
      <c r="D214" s="245">
        <v>14483.32</v>
      </c>
      <c r="E214" s="245">
        <v>12215.82</v>
      </c>
      <c r="F214" s="245">
        <v>9209.34</v>
      </c>
      <c r="G214" s="245">
        <v>8136.95</v>
      </c>
      <c r="H214" s="245">
        <v>4586.2240000000002</v>
      </c>
      <c r="I214" s="245"/>
      <c r="J214" s="245">
        <v>5930.3370000000004</v>
      </c>
      <c r="K214" s="245">
        <v>5000</v>
      </c>
      <c r="L214" s="245">
        <v>5487.0910000000003</v>
      </c>
      <c r="M214" s="245"/>
      <c r="N214" s="245"/>
    </row>
    <row r="215" spans="1:15" x14ac:dyDescent="0.35">
      <c r="A215" s="87" t="s">
        <v>115</v>
      </c>
      <c r="B215" s="93" t="s">
        <v>116</v>
      </c>
      <c r="C215" s="173">
        <v>10508.01</v>
      </c>
      <c r="D215" s="245">
        <v>12968.49</v>
      </c>
      <c r="E215" s="245">
        <v>26396.27</v>
      </c>
      <c r="F215" s="245">
        <v>10832.9</v>
      </c>
      <c r="G215" s="245">
        <v>8256.1260000000002</v>
      </c>
      <c r="H215" s="245">
        <v>8503.4760000000006</v>
      </c>
      <c r="I215" s="245"/>
      <c r="J215" s="245">
        <v>8965.9120000000003</v>
      </c>
      <c r="K215" s="245">
        <v>6275.6360000000004</v>
      </c>
      <c r="L215" s="245">
        <v>5470.1030000000001</v>
      </c>
      <c r="M215" s="245"/>
      <c r="N215" s="245">
        <v>9900</v>
      </c>
    </row>
    <row r="216" spans="1:15" x14ac:dyDescent="0.35">
      <c r="A216" s="87" t="s">
        <v>117</v>
      </c>
      <c r="B216" s="93" t="s">
        <v>118</v>
      </c>
      <c r="C216" s="173">
        <v>9815.3760000000002</v>
      </c>
      <c r="D216" s="245">
        <v>10926.78</v>
      </c>
      <c r="E216" s="245">
        <v>4686.393</v>
      </c>
      <c r="F216" s="245">
        <v>9246.5460000000003</v>
      </c>
      <c r="G216" s="245"/>
      <c r="H216" s="245">
        <v>8291.3220000000001</v>
      </c>
      <c r="I216" s="245"/>
      <c r="J216" s="245">
        <v>21284.16</v>
      </c>
      <c r="K216" s="245">
        <v>7500</v>
      </c>
      <c r="L216" s="245"/>
      <c r="M216" s="245"/>
      <c r="N216" s="245">
        <v>12000</v>
      </c>
    </row>
    <row r="217" spans="1:15" x14ac:dyDescent="0.35">
      <c r="A217" s="87" t="s">
        <v>119</v>
      </c>
      <c r="B217" s="93" t="s">
        <v>120</v>
      </c>
      <c r="C217" s="173">
        <v>6603.1620000000003</v>
      </c>
      <c r="D217" s="245">
        <v>8159.06</v>
      </c>
      <c r="E217" s="245">
        <v>7582.6109999999999</v>
      </c>
      <c r="F217" s="245"/>
      <c r="G217" s="245">
        <v>5000</v>
      </c>
      <c r="H217" s="245">
        <v>3658.9659999999999</v>
      </c>
      <c r="I217" s="245"/>
      <c r="J217" s="245">
        <v>6536.826</v>
      </c>
      <c r="K217" s="245"/>
      <c r="L217" s="245">
        <v>6142.2079999999996</v>
      </c>
      <c r="M217" s="245"/>
      <c r="N217" s="245"/>
    </row>
    <row r="218" spans="1:15" ht="28" x14ac:dyDescent="0.35">
      <c r="A218" s="87" t="s">
        <v>121</v>
      </c>
      <c r="B218" s="304" t="s">
        <v>122</v>
      </c>
      <c r="C218" s="173">
        <v>3599.21</v>
      </c>
      <c r="D218" s="245"/>
      <c r="E218" s="245"/>
      <c r="F218" s="245"/>
      <c r="G218" s="245"/>
      <c r="H218" s="245">
        <v>4151.0940000000001</v>
      </c>
      <c r="I218" s="245"/>
      <c r="J218" s="245"/>
      <c r="K218" s="245"/>
      <c r="L218" s="245">
        <v>3516.9639999999999</v>
      </c>
      <c r="M218" s="245"/>
      <c r="N218" s="245"/>
    </row>
    <row r="219" spans="1:15" x14ac:dyDescent="0.35">
      <c r="A219" s="87" t="s">
        <v>123</v>
      </c>
      <c r="B219" s="93" t="s">
        <v>124</v>
      </c>
      <c r="C219" s="173">
        <v>12800</v>
      </c>
      <c r="D219" s="245"/>
      <c r="E219" s="245"/>
      <c r="F219" s="245"/>
      <c r="G219" s="245"/>
      <c r="H219" s="245"/>
      <c r="I219" s="245"/>
      <c r="J219" s="245"/>
      <c r="K219" s="245"/>
      <c r="L219" s="245"/>
      <c r="M219" s="245"/>
      <c r="N219" s="245">
        <v>12800</v>
      </c>
    </row>
    <row r="220" spans="1:15" x14ac:dyDescent="0.35">
      <c r="A220" s="41"/>
      <c r="B220" s="93" t="s">
        <v>181</v>
      </c>
      <c r="C220" s="173">
        <v>19756.759999999998</v>
      </c>
      <c r="D220" s="11"/>
      <c r="E220" s="11"/>
      <c r="F220" s="11"/>
      <c r="G220" s="11"/>
      <c r="H220" s="11"/>
      <c r="I220" s="11"/>
      <c r="J220" s="11"/>
      <c r="L220" s="11"/>
      <c r="M220" s="11"/>
      <c r="N220" s="11">
        <v>19756.759999999998</v>
      </c>
      <c r="O220" s="243"/>
    </row>
    <row r="221" spans="1:15" x14ac:dyDescent="0.35">
      <c r="A221" s="41"/>
      <c r="B221" s="35"/>
      <c r="C221" s="173"/>
      <c r="D221" s="174"/>
      <c r="E221" s="174"/>
      <c r="F221" s="174"/>
      <c r="G221" s="174"/>
      <c r="H221" s="174"/>
      <c r="I221" s="174"/>
      <c r="J221" s="174"/>
      <c r="K221" s="174"/>
      <c r="L221" s="174"/>
      <c r="M221" s="174"/>
      <c r="N221" s="174"/>
    </row>
    <row r="222" spans="1:15" x14ac:dyDescent="0.35">
      <c r="A222" s="41"/>
      <c r="B222" s="36" t="s">
        <v>150</v>
      </c>
      <c r="C222" s="170">
        <v>9069.6830000000009</v>
      </c>
      <c r="D222" s="170">
        <v>12362.1</v>
      </c>
      <c r="E222" s="170">
        <v>12991.09</v>
      </c>
      <c r="F222" s="170">
        <v>10514.9</v>
      </c>
      <c r="G222" s="170">
        <v>9084.3690000000006</v>
      </c>
      <c r="H222" s="170">
        <v>7937.2359999999999</v>
      </c>
      <c r="I222" s="170">
        <v>8889.4779999999992</v>
      </c>
      <c r="J222" s="170">
        <v>7674.8689999999997</v>
      </c>
      <c r="K222" s="170">
        <v>7754.6220000000003</v>
      </c>
      <c r="L222" s="170">
        <v>6448.6059999999998</v>
      </c>
      <c r="M222" s="307">
        <v>13385.64</v>
      </c>
      <c r="N222" s="170">
        <v>11883.46</v>
      </c>
    </row>
    <row r="223" spans="1:15" x14ac:dyDescent="0.35">
      <c r="A223" s="41"/>
      <c r="B223" s="111"/>
      <c r="C223" s="179"/>
      <c r="D223" s="179"/>
      <c r="E223" s="179"/>
      <c r="F223" s="179"/>
      <c r="G223" s="179"/>
      <c r="H223" s="179"/>
      <c r="I223" s="179"/>
      <c r="J223" s="179"/>
      <c r="K223" s="179"/>
      <c r="L223" s="179"/>
      <c r="M223" s="180"/>
      <c r="N223" s="181"/>
    </row>
    <row r="224" spans="1:15" x14ac:dyDescent="0.35">
      <c r="A224" s="40"/>
      <c r="B224" s="118" t="s">
        <v>23</v>
      </c>
      <c r="C224" s="168"/>
      <c r="D224" s="169"/>
      <c r="E224" s="169"/>
      <c r="F224" s="169"/>
      <c r="G224" s="169"/>
      <c r="H224" s="169"/>
      <c r="I224" s="169"/>
      <c r="J224" s="169"/>
      <c r="K224" s="170"/>
      <c r="L224" s="170"/>
      <c r="M224" s="171"/>
      <c r="N224" s="176"/>
    </row>
    <row r="225" spans="1:14" x14ac:dyDescent="0.35">
      <c r="A225" s="87" t="s">
        <v>83</v>
      </c>
      <c r="B225" s="34" t="s">
        <v>84</v>
      </c>
      <c r="C225" s="173">
        <v>2171.8150000000001</v>
      </c>
      <c r="D225" s="245"/>
      <c r="E225" s="245"/>
      <c r="F225" s="245"/>
      <c r="G225" s="245"/>
      <c r="H225" s="245"/>
      <c r="I225" s="245">
        <v>2174.652</v>
      </c>
      <c r="J225" s="245">
        <v>5000</v>
      </c>
      <c r="K225" s="245"/>
      <c r="L225" s="245">
        <v>1404.693</v>
      </c>
      <c r="M225" s="245"/>
      <c r="N225" s="174"/>
    </row>
    <row r="226" spans="1:14" x14ac:dyDescent="0.35">
      <c r="A226" s="87" t="s">
        <v>85</v>
      </c>
      <c r="B226" s="34" t="s">
        <v>86</v>
      </c>
      <c r="C226" s="173"/>
      <c r="D226" s="245"/>
      <c r="E226" s="245"/>
      <c r="F226" s="245"/>
      <c r="G226" s="245"/>
      <c r="H226" s="245"/>
      <c r="I226" s="245"/>
      <c r="J226" s="245"/>
      <c r="K226" s="245"/>
      <c r="L226" s="245"/>
      <c r="M226" s="245"/>
      <c r="N226" s="174"/>
    </row>
    <row r="227" spans="1:14" x14ac:dyDescent="0.35">
      <c r="A227" s="87" t="s">
        <v>87</v>
      </c>
      <c r="B227" s="34" t="s">
        <v>88</v>
      </c>
      <c r="C227" s="173">
        <v>1997.038</v>
      </c>
      <c r="D227" s="245">
        <v>3941.3290000000002</v>
      </c>
      <c r="E227" s="245">
        <v>1529.451</v>
      </c>
      <c r="F227" s="245">
        <v>7880.442</v>
      </c>
      <c r="G227" s="245">
        <v>4675.5219999999999</v>
      </c>
      <c r="H227" s="245">
        <v>6677.18</v>
      </c>
      <c r="I227" s="245"/>
      <c r="J227" s="245">
        <v>1852.172</v>
      </c>
      <c r="K227" s="245">
        <v>6500</v>
      </c>
      <c r="L227" s="245">
        <v>4187.6480000000001</v>
      </c>
      <c r="M227" s="245"/>
      <c r="N227" s="174"/>
    </row>
    <row r="228" spans="1:14" x14ac:dyDescent="0.35">
      <c r="A228" s="87" t="s">
        <v>89</v>
      </c>
      <c r="B228" s="34" t="s">
        <v>90</v>
      </c>
      <c r="C228" s="173">
        <v>7838.902</v>
      </c>
      <c r="D228" s="245"/>
      <c r="E228" s="245"/>
      <c r="F228" s="245">
        <v>7828.0219999999999</v>
      </c>
      <c r="G228" s="245">
        <v>7933.0780000000004</v>
      </c>
      <c r="H228" s="245">
        <v>6000</v>
      </c>
      <c r="I228" s="245"/>
      <c r="J228" s="245"/>
      <c r="K228" s="245"/>
      <c r="L228" s="245">
        <v>7911.8040000000001</v>
      </c>
      <c r="M228" s="245"/>
      <c r="N228" s="174"/>
    </row>
    <row r="229" spans="1:14" ht="28" x14ac:dyDescent="0.35">
      <c r="A229" s="87" t="s">
        <v>91</v>
      </c>
      <c r="B229" s="92" t="s">
        <v>92</v>
      </c>
      <c r="C229" s="173">
        <v>5821.8389999999999</v>
      </c>
      <c r="D229" s="245"/>
      <c r="E229" s="245"/>
      <c r="F229" s="245"/>
      <c r="G229" s="245">
        <v>5933.9870000000001</v>
      </c>
      <c r="H229" s="245"/>
      <c r="I229" s="245"/>
      <c r="J229" s="245"/>
      <c r="K229" s="245"/>
      <c r="L229" s="245">
        <v>5718.241</v>
      </c>
      <c r="M229" s="245"/>
      <c r="N229" s="174"/>
    </row>
    <row r="230" spans="1:14" x14ac:dyDescent="0.35">
      <c r="A230" s="87" t="s">
        <v>93</v>
      </c>
      <c r="B230" s="34" t="s">
        <v>94</v>
      </c>
      <c r="C230" s="173">
        <v>6167.2060000000001</v>
      </c>
      <c r="D230" s="245"/>
      <c r="E230" s="245"/>
      <c r="F230" s="245">
        <v>4000</v>
      </c>
      <c r="G230" s="245">
        <v>4917.8040000000001</v>
      </c>
      <c r="H230" s="245"/>
      <c r="I230" s="245"/>
      <c r="J230" s="245">
        <v>11500</v>
      </c>
      <c r="K230" s="245"/>
      <c r="L230" s="245"/>
      <c r="M230" s="245"/>
      <c r="N230" s="174"/>
    </row>
    <row r="231" spans="1:14" x14ac:dyDescent="0.35">
      <c r="A231" s="87" t="s">
        <v>95</v>
      </c>
      <c r="B231" s="34" t="s">
        <v>96</v>
      </c>
      <c r="C231" s="173">
        <v>5193.5450000000001</v>
      </c>
      <c r="D231" s="245">
        <v>6058.5519999999997</v>
      </c>
      <c r="E231" s="245">
        <v>8456.2350000000006</v>
      </c>
      <c r="F231" s="245">
        <v>8858.4009999999998</v>
      </c>
      <c r="G231" s="245">
        <v>2900</v>
      </c>
      <c r="H231" s="245">
        <v>4056.0230000000001</v>
      </c>
      <c r="I231" s="245"/>
      <c r="J231" s="245"/>
      <c r="K231" s="245"/>
      <c r="L231" s="245">
        <v>4442.482</v>
      </c>
      <c r="M231" s="245"/>
      <c r="N231" s="174"/>
    </row>
    <row r="232" spans="1:14" x14ac:dyDescent="0.35">
      <c r="A232" s="87" t="s">
        <v>97</v>
      </c>
      <c r="B232" s="34" t="s">
        <v>98</v>
      </c>
      <c r="C232" s="173">
        <v>8278.1470000000008</v>
      </c>
      <c r="D232" s="245"/>
      <c r="E232" s="245"/>
      <c r="F232" s="245">
        <v>11970.56</v>
      </c>
      <c r="G232" s="245">
        <v>8628.3060000000005</v>
      </c>
      <c r="H232" s="245">
        <v>5269.75</v>
      </c>
      <c r="I232" s="245"/>
      <c r="J232" s="245"/>
      <c r="K232" s="245">
        <v>9262.2019999999993</v>
      </c>
      <c r="L232" s="245">
        <v>6712.4260000000004</v>
      </c>
      <c r="M232" s="245"/>
      <c r="N232" s="174"/>
    </row>
    <row r="233" spans="1:14" x14ac:dyDescent="0.35">
      <c r="A233" s="87" t="s">
        <v>99</v>
      </c>
      <c r="B233" s="35" t="s">
        <v>100</v>
      </c>
      <c r="C233" s="173">
        <v>5505.2529999999997</v>
      </c>
      <c r="D233" s="245">
        <v>15367.27</v>
      </c>
      <c r="E233" s="245">
        <v>12300</v>
      </c>
      <c r="F233" s="245">
        <v>9963.1110000000008</v>
      </c>
      <c r="G233" s="245">
        <v>7072.5309999999999</v>
      </c>
      <c r="H233" s="245">
        <v>4602.1689999999999</v>
      </c>
      <c r="I233" s="245">
        <v>7000</v>
      </c>
      <c r="J233" s="245">
        <v>4511.83</v>
      </c>
      <c r="K233" s="245">
        <v>9864.9779999999992</v>
      </c>
      <c r="L233" s="245">
        <v>4611.6869999999999</v>
      </c>
      <c r="M233" s="245"/>
      <c r="N233" s="174"/>
    </row>
    <row r="234" spans="1:14" x14ac:dyDescent="0.35">
      <c r="A234" s="87" t="s">
        <v>101</v>
      </c>
      <c r="B234" s="34" t="s">
        <v>102</v>
      </c>
      <c r="C234" s="173">
        <v>5577.2139999999999</v>
      </c>
      <c r="D234" s="245"/>
      <c r="E234" s="245">
        <v>14112.74</v>
      </c>
      <c r="F234" s="245"/>
      <c r="G234" s="245">
        <v>4386.6400000000003</v>
      </c>
      <c r="H234" s="245">
        <v>4744.808</v>
      </c>
      <c r="I234" s="245"/>
      <c r="J234" s="245"/>
      <c r="K234" s="245"/>
      <c r="L234" s="245">
        <v>4802.491</v>
      </c>
      <c r="M234" s="245"/>
      <c r="N234" s="174"/>
    </row>
    <row r="235" spans="1:14" x14ac:dyDescent="0.35">
      <c r="A235" s="87" t="s">
        <v>103</v>
      </c>
      <c r="B235" s="34" t="s">
        <v>104</v>
      </c>
      <c r="C235" s="173">
        <v>9027.0149999999994</v>
      </c>
      <c r="D235" s="245"/>
      <c r="E235" s="245"/>
      <c r="F235" s="245">
        <v>12000</v>
      </c>
      <c r="G235" s="245">
        <v>9346.57</v>
      </c>
      <c r="H235" s="245"/>
      <c r="I235" s="245"/>
      <c r="J235" s="245"/>
      <c r="K235" s="245"/>
      <c r="L235" s="245">
        <v>5000</v>
      </c>
      <c r="M235" s="245"/>
      <c r="N235" s="174"/>
    </row>
    <row r="236" spans="1:14" x14ac:dyDescent="0.35">
      <c r="A236" s="87" t="s">
        <v>105</v>
      </c>
      <c r="B236" s="92" t="s">
        <v>106</v>
      </c>
      <c r="C236" s="173"/>
      <c r="D236" s="245"/>
      <c r="E236" s="245"/>
      <c r="F236" s="245"/>
      <c r="G236" s="245"/>
      <c r="H236" s="245"/>
      <c r="I236" s="245"/>
      <c r="J236" s="245"/>
      <c r="K236" s="245"/>
      <c r="L236" s="245"/>
      <c r="M236" s="245"/>
      <c r="N236" s="174"/>
    </row>
    <row r="237" spans="1:14" x14ac:dyDescent="0.35">
      <c r="A237" s="87" t="s">
        <v>107</v>
      </c>
      <c r="B237" s="93" t="s">
        <v>108</v>
      </c>
      <c r="C237" s="173">
        <v>15738.35</v>
      </c>
      <c r="D237" s="245"/>
      <c r="E237" s="245">
        <v>10412.57</v>
      </c>
      <c r="F237" s="245">
        <v>18000</v>
      </c>
      <c r="G237" s="245"/>
      <c r="H237" s="245"/>
      <c r="I237" s="245"/>
      <c r="J237" s="245"/>
      <c r="K237" s="245"/>
      <c r="L237" s="245"/>
      <c r="M237" s="245"/>
      <c r="N237" s="174"/>
    </row>
    <row r="238" spans="1:14" x14ac:dyDescent="0.35">
      <c r="A238" s="87" t="s">
        <v>109</v>
      </c>
      <c r="B238" s="93" t="s">
        <v>110</v>
      </c>
      <c r="C238" s="173">
        <v>2310.5509999999999</v>
      </c>
      <c r="D238" s="245">
        <v>6000</v>
      </c>
      <c r="E238" s="245"/>
      <c r="F238" s="245"/>
      <c r="G238" s="245">
        <v>6088.44</v>
      </c>
      <c r="H238" s="245">
        <v>5138.2150000000001</v>
      </c>
      <c r="I238" s="245"/>
      <c r="J238" s="245"/>
      <c r="K238" s="245"/>
      <c r="L238" s="245">
        <v>1706.684</v>
      </c>
      <c r="M238" s="245"/>
      <c r="N238" s="174"/>
    </row>
    <row r="239" spans="1:14" x14ac:dyDescent="0.35">
      <c r="A239" s="87" t="s">
        <v>111</v>
      </c>
      <c r="B239" s="93" t="s">
        <v>112</v>
      </c>
      <c r="C239" s="173">
        <v>6839.77</v>
      </c>
      <c r="D239" s="245">
        <v>11645.22</v>
      </c>
      <c r="E239" s="245">
        <v>14311.67</v>
      </c>
      <c r="F239" s="245">
        <v>8985.2270000000008</v>
      </c>
      <c r="G239" s="245">
        <v>7705.8230000000003</v>
      </c>
      <c r="H239" s="245">
        <v>7757.2259999999997</v>
      </c>
      <c r="I239" s="245"/>
      <c r="J239" s="245"/>
      <c r="K239" s="245"/>
      <c r="L239" s="245">
        <v>4325.7860000000001</v>
      </c>
      <c r="M239" s="245">
        <v>15000</v>
      </c>
      <c r="N239" s="174"/>
    </row>
    <row r="240" spans="1:14" x14ac:dyDescent="0.35">
      <c r="A240" s="87" t="s">
        <v>113</v>
      </c>
      <c r="B240" s="35" t="s">
        <v>114</v>
      </c>
      <c r="C240" s="173">
        <v>8216.8809999999994</v>
      </c>
      <c r="D240" s="245">
        <v>15213.34</v>
      </c>
      <c r="E240" s="245">
        <v>8685.4969999999994</v>
      </c>
      <c r="F240" s="245">
        <v>7577.5420000000004</v>
      </c>
      <c r="G240" s="245">
        <v>6524.7920000000004</v>
      </c>
      <c r="H240" s="245">
        <v>5761.7939999999999</v>
      </c>
      <c r="I240" s="245"/>
      <c r="J240" s="245">
        <v>5427.768</v>
      </c>
      <c r="K240" s="245"/>
      <c r="L240" s="245">
        <v>5240.3559999999998</v>
      </c>
      <c r="M240" s="245"/>
      <c r="N240" s="174"/>
    </row>
    <row r="241" spans="1:15" x14ac:dyDescent="0.35">
      <c r="A241" s="87" t="s">
        <v>115</v>
      </c>
      <c r="B241" s="93" t="s">
        <v>116</v>
      </c>
      <c r="C241" s="173">
        <v>10625.58</v>
      </c>
      <c r="D241" s="245">
        <v>10853.51</v>
      </c>
      <c r="E241" s="245">
        <v>17512.39</v>
      </c>
      <c r="F241" s="245">
        <v>10493.59</v>
      </c>
      <c r="G241" s="245">
        <v>7990.6019999999999</v>
      </c>
      <c r="H241" s="245">
        <v>7780.6639999999998</v>
      </c>
      <c r="I241" s="245"/>
      <c r="J241" s="245"/>
      <c r="K241" s="245">
        <v>9399.5959999999995</v>
      </c>
      <c r="L241" s="245">
        <v>6667.0810000000001</v>
      </c>
      <c r="M241" s="245"/>
      <c r="N241" s="174"/>
    </row>
    <row r="242" spans="1:15" x14ac:dyDescent="0.35">
      <c r="A242" s="87" t="s">
        <v>117</v>
      </c>
      <c r="B242" s="93" t="s">
        <v>118</v>
      </c>
      <c r="C242" s="173">
        <v>4812.5219999999999</v>
      </c>
      <c r="D242" s="245">
        <v>2000</v>
      </c>
      <c r="E242" s="245">
        <v>10000</v>
      </c>
      <c r="F242" s="245">
        <v>2391.8789999999999</v>
      </c>
      <c r="G242" s="245"/>
      <c r="H242" s="245"/>
      <c r="I242" s="245"/>
      <c r="J242" s="245"/>
      <c r="K242" s="245"/>
      <c r="L242" s="245">
        <v>4600</v>
      </c>
      <c r="M242" s="245"/>
      <c r="N242" s="174"/>
    </row>
    <row r="243" spans="1:15" x14ac:dyDescent="0.35">
      <c r="A243" s="87" t="s">
        <v>119</v>
      </c>
      <c r="B243" s="93" t="s">
        <v>120</v>
      </c>
      <c r="C243" s="173">
        <v>6126.3019999999997</v>
      </c>
      <c r="D243" s="245"/>
      <c r="E243" s="245">
        <v>7089.8069999999998</v>
      </c>
      <c r="F243" s="245"/>
      <c r="G243" s="245">
        <v>5108.0460000000003</v>
      </c>
      <c r="H243" s="245">
        <v>7080.0510000000004</v>
      </c>
      <c r="I243" s="245"/>
      <c r="J243" s="245"/>
      <c r="K243" s="245">
        <v>5580.4790000000003</v>
      </c>
      <c r="L243" s="245">
        <v>6025.3010000000004</v>
      </c>
      <c r="M243" s="245"/>
      <c r="N243" s="174"/>
    </row>
    <row r="244" spans="1:15" ht="28" x14ac:dyDescent="0.35">
      <c r="A244" s="87" t="s">
        <v>121</v>
      </c>
      <c r="B244" s="304" t="s">
        <v>122</v>
      </c>
      <c r="C244" s="173">
        <v>2292.5360000000001</v>
      </c>
      <c r="D244" s="245"/>
      <c r="E244" s="245"/>
      <c r="F244" s="245"/>
      <c r="G244" s="245"/>
      <c r="H244" s="245">
        <v>2440.06</v>
      </c>
      <c r="I244" s="245"/>
      <c r="J244" s="245"/>
      <c r="K244" s="245"/>
      <c r="L244" s="245">
        <v>2142.0920000000001</v>
      </c>
      <c r="M244" s="245"/>
      <c r="N244" s="174"/>
    </row>
    <row r="245" spans="1:15" x14ac:dyDescent="0.35">
      <c r="A245" s="87" t="s">
        <v>123</v>
      </c>
      <c r="B245" s="93" t="s">
        <v>124</v>
      </c>
      <c r="C245" s="173"/>
      <c r="D245" s="245"/>
      <c r="E245" s="245"/>
      <c r="F245" s="245"/>
      <c r="G245" s="245"/>
      <c r="H245" s="245"/>
      <c r="I245" s="245"/>
      <c r="J245" s="245"/>
      <c r="K245" s="245"/>
      <c r="L245" s="245"/>
      <c r="M245" s="245"/>
      <c r="N245" s="174"/>
    </row>
    <row r="246" spans="1:15" x14ac:dyDescent="0.35">
      <c r="A246" s="41"/>
      <c r="B246" s="93" t="s">
        <v>181</v>
      </c>
      <c r="C246" s="173">
        <v>10387.44</v>
      </c>
      <c r="D246" s="11">
        <v>21000</v>
      </c>
      <c r="E246" s="11"/>
      <c r="F246" s="11"/>
      <c r="G246" s="11"/>
      <c r="H246" s="11"/>
      <c r="I246" s="11"/>
      <c r="J246" s="11"/>
      <c r="L246" s="11"/>
      <c r="M246" s="11"/>
      <c r="N246" s="173">
        <v>4632.5</v>
      </c>
      <c r="O246" s="243"/>
    </row>
    <row r="247" spans="1:15" x14ac:dyDescent="0.35">
      <c r="A247" s="41"/>
      <c r="B247" s="35"/>
      <c r="C247" s="173"/>
      <c r="D247" s="174"/>
      <c r="E247" s="174"/>
      <c r="F247" s="174"/>
      <c r="G247" s="174"/>
      <c r="H247" s="174"/>
      <c r="I247" s="174"/>
      <c r="J247" s="174"/>
      <c r="K247" s="174"/>
      <c r="L247" s="174"/>
      <c r="M247" s="174"/>
      <c r="N247" s="174"/>
    </row>
    <row r="248" spans="1:15" x14ac:dyDescent="0.35">
      <c r="A248" s="41"/>
      <c r="B248" s="36" t="s">
        <v>150</v>
      </c>
      <c r="C248" s="170">
        <v>5824.1390000000001</v>
      </c>
      <c r="D248" s="170">
        <v>10175.4</v>
      </c>
      <c r="E248" s="170">
        <v>9562.9619999999995</v>
      </c>
      <c r="F248" s="170">
        <v>9464.6049999999996</v>
      </c>
      <c r="G248" s="170">
        <v>7500.6589999999997</v>
      </c>
      <c r="H248" s="170">
        <v>4665.8720000000003</v>
      </c>
      <c r="I248" s="170">
        <v>2221.5970000000002</v>
      </c>
      <c r="J248" s="170">
        <v>1954.3510000000001</v>
      </c>
      <c r="K248" s="170">
        <v>9046.4380000000001</v>
      </c>
      <c r="L248" s="170">
        <v>4665.232</v>
      </c>
      <c r="M248" s="170">
        <v>15000</v>
      </c>
      <c r="N248" s="170">
        <v>4632.5</v>
      </c>
    </row>
    <row r="249" spans="1:15" x14ac:dyDescent="0.35">
      <c r="A249" s="152"/>
      <c r="B249" s="35"/>
      <c r="C249" s="173"/>
      <c r="D249" s="173"/>
      <c r="E249" s="173"/>
      <c r="F249" s="173"/>
      <c r="G249" s="173"/>
      <c r="H249" s="173"/>
      <c r="I249" s="173"/>
      <c r="J249" s="173"/>
      <c r="K249" s="173"/>
      <c r="L249" s="173"/>
      <c r="M249" s="171"/>
      <c r="N249" s="176"/>
    </row>
    <row r="250" spans="1:15" x14ac:dyDescent="0.35">
      <c r="A250" s="206"/>
      <c r="B250" s="188"/>
      <c r="C250" s="189"/>
      <c r="D250" s="189"/>
      <c r="E250" s="189"/>
      <c r="F250" s="189"/>
      <c r="G250" s="189"/>
      <c r="H250" s="189"/>
      <c r="I250" s="189"/>
      <c r="J250" s="189"/>
      <c r="K250" s="189"/>
      <c r="L250" s="189"/>
      <c r="M250" s="186"/>
      <c r="N250" s="186"/>
    </row>
    <row r="251" spans="1:15" x14ac:dyDescent="0.35">
      <c r="A251" s="243"/>
      <c r="B251" s="35"/>
      <c r="C251" s="173"/>
      <c r="D251" s="173"/>
      <c r="E251" s="173"/>
      <c r="F251" s="173"/>
      <c r="G251" s="173"/>
      <c r="H251" s="173"/>
      <c r="I251" s="173"/>
      <c r="J251" s="173"/>
      <c r="K251" s="173"/>
      <c r="L251" s="173"/>
      <c r="M251" s="171"/>
      <c r="N251" s="171"/>
    </row>
    <row r="252" spans="1:15" x14ac:dyDescent="0.35">
      <c r="A252" s="243"/>
      <c r="B252" s="35"/>
      <c r="C252" s="173"/>
      <c r="D252" s="173"/>
      <c r="E252" s="173"/>
      <c r="F252" s="173"/>
      <c r="G252" s="173"/>
      <c r="H252" s="173"/>
      <c r="I252" s="173"/>
      <c r="J252" s="173"/>
      <c r="K252" s="173"/>
      <c r="L252" s="173"/>
      <c r="M252" s="171"/>
      <c r="N252" s="171"/>
    </row>
    <row r="253" spans="1:15" ht="45" customHeight="1" x14ac:dyDescent="0.35">
      <c r="B253" s="381" t="s">
        <v>152</v>
      </c>
      <c r="C253" s="381"/>
      <c r="D253" s="381"/>
      <c r="E253" s="381"/>
      <c r="F253" s="381"/>
      <c r="G253" s="381"/>
      <c r="H253" s="381"/>
      <c r="I253" s="381"/>
      <c r="J253" s="381"/>
      <c r="K253" s="381"/>
      <c r="L253" s="381"/>
      <c r="M253" s="381"/>
      <c r="N253" s="381"/>
    </row>
    <row r="254" spans="1:15" x14ac:dyDescent="0.35">
      <c r="B254" s="24" t="s">
        <v>40</v>
      </c>
    </row>
    <row r="255" spans="1:15" x14ac:dyDescent="0.35">
      <c r="B255" s="35"/>
      <c r="C255" s="173"/>
      <c r="D255" s="173"/>
      <c r="E255" s="173"/>
      <c r="F255" s="173"/>
      <c r="G255" s="173"/>
      <c r="H255" s="173"/>
      <c r="I255" s="173"/>
      <c r="J255" s="173"/>
      <c r="K255" s="173"/>
      <c r="L255" s="173"/>
      <c r="M255" s="171"/>
      <c r="N255" s="171"/>
    </row>
    <row r="256" spans="1:15" x14ac:dyDescent="0.35">
      <c r="B256" s="35"/>
      <c r="C256" s="173"/>
      <c r="D256" s="173"/>
      <c r="E256" s="173"/>
      <c r="F256" s="173"/>
      <c r="G256" s="173"/>
      <c r="H256" s="173"/>
      <c r="I256" s="173"/>
      <c r="J256" s="173"/>
      <c r="K256" s="173"/>
      <c r="L256" s="173"/>
      <c r="M256" s="171"/>
      <c r="N256" s="171"/>
    </row>
    <row r="257" spans="2:14" x14ac:dyDescent="0.35">
      <c r="B257" s="35"/>
      <c r="C257" s="173"/>
      <c r="D257" s="173"/>
      <c r="E257" s="173"/>
      <c r="F257" s="173"/>
      <c r="G257" s="173"/>
      <c r="H257" s="173"/>
      <c r="I257" s="173"/>
      <c r="J257" s="173"/>
      <c r="K257" s="173"/>
      <c r="L257" s="173"/>
      <c r="M257" s="171"/>
      <c r="N257" s="171"/>
    </row>
    <row r="258" spans="2:14" x14ac:dyDescent="0.35">
      <c r="B258" s="35"/>
      <c r="C258" s="173"/>
      <c r="D258" s="173"/>
      <c r="E258" s="173"/>
      <c r="F258" s="173"/>
      <c r="G258" s="173"/>
      <c r="H258" s="173"/>
      <c r="I258" s="173"/>
      <c r="J258" s="173"/>
      <c r="K258" s="173"/>
      <c r="L258" s="173"/>
      <c r="M258" s="171"/>
      <c r="N258" s="171"/>
    </row>
    <row r="259" spans="2:14" x14ac:dyDescent="0.35">
      <c r="B259" s="35"/>
      <c r="C259" s="173"/>
      <c r="D259" s="173"/>
      <c r="E259" s="173"/>
      <c r="F259" s="173"/>
      <c r="G259" s="173"/>
      <c r="H259" s="173"/>
      <c r="I259" s="173"/>
      <c r="J259" s="173"/>
      <c r="K259" s="173"/>
      <c r="L259" s="173"/>
      <c r="M259" s="171"/>
      <c r="N259" s="171"/>
    </row>
    <row r="260" spans="2:14" x14ac:dyDescent="0.35">
      <c r="B260" s="35"/>
      <c r="C260" s="173"/>
      <c r="D260" s="173"/>
      <c r="E260" s="173"/>
      <c r="F260" s="173"/>
      <c r="G260" s="173"/>
      <c r="H260" s="173"/>
      <c r="I260" s="173"/>
      <c r="J260" s="173"/>
      <c r="K260" s="173"/>
      <c r="L260" s="173"/>
      <c r="M260" s="171"/>
      <c r="N260" s="171"/>
    </row>
    <row r="261" spans="2:14" x14ac:dyDescent="0.35">
      <c r="B261" s="35"/>
      <c r="C261" s="173"/>
      <c r="D261" s="173"/>
      <c r="E261" s="173"/>
      <c r="F261" s="173"/>
      <c r="G261" s="173"/>
      <c r="H261" s="173"/>
      <c r="I261" s="173"/>
      <c r="J261" s="173"/>
      <c r="K261" s="173"/>
      <c r="L261" s="173"/>
      <c r="M261" s="171"/>
      <c r="N261" s="171"/>
    </row>
    <row r="262" spans="2:14" x14ac:dyDescent="0.35">
      <c r="B262" s="35"/>
      <c r="C262" s="173"/>
      <c r="D262" s="173"/>
      <c r="E262" s="173"/>
      <c r="F262" s="173"/>
      <c r="G262" s="173"/>
      <c r="H262" s="173"/>
      <c r="I262" s="173"/>
      <c r="J262" s="173"/>
      <c r="K262" s="173"/>
      <c r="L262" s="173"/>
      <c r="M262" s="171"/>
      <c r="N262" s="171"/>
    </row>
    <row r="263" spans="2:14" x14ac:dyDescent="0.35">
      <c r="B263" s="35"/>
      <c r="C263" s="173"/>
      <c r="D263" s="173"/>
      <c r="E263" s="173"/>
      <c r="F263" s="173"/>
      <c r="G263" s="173"/>
      <c r="H263" s="173"/>
      <c r="I263" s="173"/>
      <c r="J263" s="173"/>
      <c r="K263" s="173"/>
      <c r="L263" s="173"/>
      <c r="M263" s="171"/>
      <c r="N263" s="171"/>
    </row>
    <row r="264" spans="2:14" x14ac:dyDescent="0.35">
      <c r="B264" s="35"/>
      <c r="C264" s="173"/>
      <c r="D264" s="173"/>
      <c r="E264" s="173"/>
      <c r="F264" s="173"/>
      <c r="G264" s="173"/>
      <c r="H264" s="173"/>
      <c r="I264" s="173"/>
      <c r="J264" s="173"/>
      <c r="K264" s="173"/>
      <c r="L264" s="173"/>
      <c r="M264" s="171"/>
      <c r="N264" s="171"/>
    </row>
    <row r="265" spans="2:14" x14ac:dyDescent="0.35">
      <c r="B265" s="35"/>
      <c r="C265" s="173"/>
      <c r="D265" s="173"/>
      <c r="E265" s="173"/>
      <c r="F265" s="173"/>
      <c r="G265" s="173"/>
      <c r="H265" s="173"/>
      <c r="I265" s="173"/>
      <c r="J265" s="173"/>
      <c r="K265" s="173"/>
      <c r="L265" s="173"/>
      <c r="M265" s="171"/>
      <c r="N265" s="171"/>
    </row>
    <row r="266" spans="2:14" x14ac:dyDescent="0.35">
      <c r="B266" s="35"/>
      <c r="C266" s="173"/>
      <c r="D266" s="173"/>
      <c r="E266" s="173"/>
      <c r="F266" s="173"/>
      <c r="G266" s="173"/>
      <c r="H266" s="173"/>
      <c r="I266" s="173"/>
      <c r="J266" s="173"/>
      <c r="K266" s="173"/>
      <c r="L266" s="173"/>
      <c r="M266" s="171"/>
      <c r="N266" s="171"/>
    </row>
    <row r="267" spans="2:14" x14ac:dyDescent="0.35">
      <c r="B267" s="35"/>
      <c r="C267" s="173"/>
      <c r="D267" s="173"/>
      <c r="E267" s="173"/>
      <c r="F267" s="173"/>
      <c r="G267" s="173"/>
      <c r="H267" s="173"/>
      <c r="I267" s="173"/>
      <c r="J267" s="173"/>
      <c r="K267" s="173"/>
      <c r="L267" s="173"/>
      <c r="M267" s="171"/>
      <c r="N267" s="171"/>
    </row>
    <row r="268" spans="2:14" x14ac:dyDescent="0.35">
      <c r="B268" s="35"/>
      <c r="C268" s="173"/>
      <c r="D268" s="173"/>
      <c r="E268" s="173"/>
      <c r="F268" s="173"/>
      <c r="G268" s="173"/>
      <c r="H268" s="173"/>
      <c r="I268" s="173"/>
      <c r="J268" s="173"/>
      <c r="K268" s="173"/>
      <c r="L268" s="173"/>
      <c r="M268" s="171"/>
      <c r="N268" s="171"/>
    </row>
    <row r="269" spans="2:14" x14ac:dyDescent="0.35">
      <c r="B269" s="35"/>
      <c r="C269" s="173"/>
      <c r="D269" s="173"/>
      <c r="E269" s="173"/>
      <c r="F269" s="173"/>
      <c r="G269" s="173"/>
      <c r="H269" s="173"/>
      <c r="I269" s="173"/>
      <c r="J269" s="173"/>
      <c r="K269" s="173"/>
      <c r="L269" s="173"/>
      <c r="M269" s="171"/>
      <c r="N269" s="171"/>
    </row>
    <row r="270" spans="2:14" x14ac:dyDescent="0.35">
      <c r="B270" s="35"/>
      <c r="C270" s="173"/>
      <c r="D270" s="173"/>
      <c r="E270" s="173"/>
      <c r="F270" s="173"/>
      <c r="G270" s="173"/>
      <c r="H270" s="173"/>
      <c r="I270" s="173"/>
      <c r="J270" s="173"/>
      <c r="K270" s="173"/>
      <c r="L270" s="173"/>
      <c r="M270" s="171"/>
      <c r="N270" s="171"/>
    </row>
    <row r="271" spans="2:14" x14ac:dyDescent="0.35">
      <c r="B271" s="35"/>
      <c r="C271" s="173"/>
      <c r="D271" s="173"/>
      <c r="E271" s="173"/>
      <c r="F271" s="173"/>
      <c r="G271" s="173"/>
      <c r="H271" s="173"/>
      <c r="I271" s="173"/>
      <c r="J271" s="173"/>
      <c r="K271" s="173"/>
      <c r="L271" s="173"/>
      <c r="M271" s="171"/>
      <c r="N271" s="171"/>
    </row>
    <row r="272" spans="2:14" x14ac:dyDescent="0.35">
      <c r="B272" s="35"/>
      <c r="C272" s="173"/>
      <c r="D272" s="173"/>
      <c r="E272" s="173"/>
      <c r="F272" s="173"/>
      <c r="G272" s="173"/>
      <c r="H272" s="173"/>
      <c r="I272" s="173"/>
      <c r="J272" s="173"/>
      <c r="K272" s="173"/>
      <c r="L272" s="173"/>
      <c r="M272" s="171"/>
      <c r="N272" s="171"/>
    </row>
    <row r="273" spans="2:14" x14ac:dyDescent="0.35">
      <c r="B273" s="35"/>
      <c r="C273" s="173"/>
      <c r="D273" s="173"/>
      <c r="E273" s="173"/>
      <c r="F273" s="173"/>
      <c r="G273" s="173"/>
      <c r="H273" s="173"/>
      <c r="I273" s="173"/>
      <c r="J273" s="173"/>
      <c r="K273" s="173"/>
      <c r="L273" s="173"/>
      <c r="M273" s="171"/>
      <c r="N273" s="171"/>
    </row>
    <row r="274" spans="2:14" x14ac:dyDescent="0.35">
      <c r="B274" s="35"/>
      <c r="C274" s="173"/>
      <c r="D274" s="173"/>
      <c r="E274" s="173"/>
      <c r="F274" s="173"/>
      <c r="G274" s="173"/>
      <c r="H274" s="173"/>
      <c r="I274" s="173"/>
      <c r="J274" s="173"/>
      <c r="K274" s="173"/>
      <c r="L274" s="173"/>
      <c r="M274" s="171"/>
      <c r="N274" s="171"/>
    </row>
    <row r="275" spans="2:14" x14ac:dyDescent="0.35">
      <c r="B275" s="35"/>
      <c r="C275" s="173"/>
      <c r="D275" s="173"/>
      <c r="E275" s="173"/>
      <c r="F275" s="173"/>
      <c r="G275" s="173"/>
      <c r="H275" s="173"/>
      <c r="I275" s="173"/>
      <c r="J275" s="173"/>
      <c r="K275" s="173"/>
      <c r="L275" s="173"/>
      <c r="M275" s="171"/>
      <c r="N275" s="171"/>
    </row>
    <row r="276" spans="2:14" x14ac:dyDescent="0.35">
      <c r="B276" s="35"/>
      <c r="C276" s="173"/>
      <c r="D276" s="173"/>
      <c r="E276" s="173"/>
      <c r="F276" s="173"/>
      <c r="G276" s="173"/>
      <c r="H276" s="173"/>
      <c r="I276" s="173"/>
      <c r="J276" s="173"/>
      <c r="K276" s="173"/>
      <c r="L276" s="173"/>
      <c r="M276" s="171"/>
      <c r="N276" s="171"/>
    </row>
    <row r="277" spans="2:14" x14ac:dyDescent="0.35">
      <c r="B277" s="35"/>
      <c r="C277" s="173"/>
      <c r="D277" s="173"/>
      <c r="E277" s="173"/>
      <c r="F277" s="173"/>
      <c r="G277" s="173"/>
      <c r="H277" s="173"/>
      <c r="I277" s="173"/>
      <c r="J277" s="173"/>
      <c r="K277" s="173"/>
      <c r="L277" s="173"/>
      <c r="M277" s="171"/>
      <c r="N277" s="171"/>
    </row>
    <row r="278" spans="2:14" x14ac:dyDescent="0.35">
      <c r="B278" s="35"/>
      <c r="C278" s="173"/>
      <c r="D278" s="173"/>
      <c r="E278" s="173"/>
      <c r="F278" s="173"/>
      <c r="G278" s="173"/>
      <c r="H278" s="173"/>
      <c r="I278" s="173"/>
      <c r="J278" s="173"/>
      <c r="K278" s="173"/>
      <c r="L278" s="173"/>
      <c r="M278" s="171"/>
      <c r="N278" s="171"/>
    </row>
    <row r="279" spans="2:14" x14ac:dyDescent="0.35">
      <c r="B279" s="35"/>
      <c r="C279" s="173"/>
      <c r="D279" s="173"/>
      <c r="E279" s="173"/>
      <c r="F279" s="173"/>
      <c r="G279" s="173"/>
      <c r="H279" s="173"/>
      <c r="I279" s="173"/>
      <c r="J279" s="173"/>
      <c r="K279" s="173"/>
      <c r="L279" s="173"/>
      <c r="M279" s="171"/>
      <c r="N279" s="171"/>
    </row>
    <row r="280" spans="2:14" x14ac:dyDescent="0.35">
      <c r="B280" s="35"/>
      <c r="C280" s="173"/>
      <c r="D280" s="173"/>
      <c r="E280" s="173"/>
      <c r="F280" s="173"/>
      <c r="G280" s="173"/>
      <c r="H280" s="173"/>
      <c r="I280" s="173"/>
      <c r="J280" s="173"/>
      <c r="K280" s="173"/>
      <c r="L280" s="173"/>
      <c r="M280" s="171"/>
      <c r="N280" s="171"/>
    </row>
    <row r="281" spans="2:14" x14ac:dyDescent="0.35">
      <c r="B281" s="35"/>
      <c r="C281" s="173"/>
      <c r="D281" s="173"/>
      <c r="E281" s="173"/>
      <c r="F281" s="173"/>
      <c r="G281" s="173"/>
      <c r="H281" s="173"/>
      <c r="I281" s="173"/>
      <c r="J281" s="173"/>
      <c r="K281" s="173"/>
      <c r="L281" s="173"/>
      <c r="M281" s="171"/>
      <c r="N281" s="171"/>
    </row>
    <row r="282" spans="2:14" x14ac:dyDescent="0.35">
      <c r="B282" s="35"/>
      <c r="C282" s="173"/>
      <c r="D282" s="173"/>
      <c r="E282" s="173"/>
      <c r="F282" s="173"/>
      <c r="G282" s="173"/>
      <c r="H282" s="173"/>
      <c r="I282" s="173"/>
      <c r="J282" s="173"/>
      <c r="K282" s="173"/>
      <c r="L282" s="173"/>
      <c r="M282" s="171"/>
      <c r="N282" s="171"/>
    </row>
    <row r="283" spans="2:14" x14ac:dyDescent="0.35">
      <c r="B283" s="35"/>
      <c r="C283" s="173"/>
      <c r="D283" s="173"/>
      <c r="E283" s="173"/>
      <c r="F283" s="173"/>
      <c r="G283" s="173"/>
      <c r="H283" s="173"/>
      <c r="I283" s="173"/>
      <c r="J283" s="173"/>
      <c r="K283" s="173"/>
      <c r="L283" s="173"/>
      <c r="M283" s="171"/>
      <c r="N283" s="171"/>
    </row>
    <row r="284" spans="2:14" x14ac:dyDescent="0.35">
      <c r="B284" s="35"/>
      <c r="C284" s="173"/>
      <c r="D284" s="173"/>
      <c r="E284" s="173"/>
      <c r="F284" s="173"/>
      <c r="G284" s="173"/>
      <c r="H284" s="173"/>
      <c r="I284" s="173"/>
      <c r="J284" s="173"/>
      <c r="K284" s="173"/>
      <c r="L284" s="173"/>
      <c r="M284" s="171"/>
      <c r="N284" s="171"/>
    </row>
    <row r="285" spans="2:14" x14ac:dyDescent="0.35">
      <c r="B285" s="35"/>
      <c r="C285" s="173"/>
      <c r="D285" s="173"/>
      <c r="E285" s="173"/>
      <c r="F285" s="173"/>
      <c r="G285" s="173"/>
      <c r="H285" s="173"/>
      <c r="I285" s="173"/>
      <c r="J285" s="173"/>
      <c r="K285" s="173"/>
      <c r="L285" s="173"/>
      <c r="M285" s="171"/>
      <c r="N285" s="171"/>
    </row>
    <row r="286" spans="2:14" x14ac:dyDescent="0.35">
      <c r="B286" s="35"/>
      <c r="C286" s="173"/>
      <c r="D286" s="173"/>
      <c r="E286" s="173"/>
      <c r="F286" s="173"/>
      <c r="G286" s="173"/>
      <c r="H286" s="173"/>
      <c r="I286" s="173"/>
      <c r="J286" s="173"/>
      <c r="K286" s="173"/>
      <c r="L286" s="173"/>
      <c r="M286" s="171"/>
      <c r="N286" s="171"/>
    </row>
    <row r="287" spans="2:14" x14ac:dyDescent="0.35">
      <c r="B287" s="35"/>
      <c r="C287" s="173"/>
      <c r="D287" s="173"/>
      <c r="E287" s="173"/>
      <c r="F287" s="173"/>
      <c r="G287" s="173"/>
      <c r="H287" s="173"/>
      <c r="I287" s="173"/>
      <c r="J287" s="173"/>
      <c r="K287" s="173"/>
      <c r="L287" s="173"/>
      <c r="M287" s="171"/>
      <c r="N287" s="171"/>
    </row>
    <row r="288" spans="2:14" x14ac:dyDescent="0.35">
      <c r="B288" s="35"/>
      <c r="C288" s="173"/>
      <c r="D288" s="173"/>
      <c r="E288" s="173"/>
      <c r="F288" s="173"/>
      <c r="G288" s="173"/>
      <c r="H288" s="173"/>
      <c r="I288" s="173"/>
      <c r="J288" s="173"/>
      <c r="K288" s="173"/>
      <c r="L288" s="173"/>
      <c r="M288" s="171"/>
      <c r="N288" s="171"/>
    </row>
    <row r="289" spans="2:14" x14ac:dyDescent="0.35">
      <c r="B289" s="35"/>
      <c r="C289" s="173"/>
      <c r="D289" s="173"/>
      <c r="E289" s="173"/>
      <c r="F289" s="173"/>
      <c r="G289" s="173"/>
      <c r="H289" s="173"/>
      <c r="I289" s="173"/>
      <c r="J289" s="173"/>
      <c r="K289" s="173"/>
      <c r="L289" s="173"/>
      <c r="M289" s="171"/>
      <c r="N289" s="171"/>
    </row>
    <row r="290" spans="2:14" x14ac:dyDescent="0.35">
      <c r="B290" s="35"/>
      <c r="C290" s="173"/>
      <c r="D290" s="173"/>
      <c r="E290" s="173"/>
      <c r="F290" s="173"/>
      <c r="G290" s="173"/>
      <c r="H290" s="173"/>
      <c r="I290" s="173"/>
      <c r="J290" s="173"/>
      <c r="K290" s="173"/>
      <c r="L290" s="173"/>
      <c r="M290" s="171"/>
      <c r="N290" s="171"/>
    </row>
    <row r="291" spans="2:14" x14ac:dyDescent="0.35">
      <c r="B291" s="35"/>
      <c r="C291" s="173"/>
      <c r="D291" s="173"/>
      <c r="E291" s="173"/>
      <c r="F291" s="173"/>
      <c r="G291" s="173"/>
      <c r="H291" s="173"/>
      <c r="I291" s="173"/>
      <c r="J291" s="173"/>
      <c r="K291" s="173"/>
      <c r="L291" s="173"/>
      <c r="M291" s="171"/>
      <c r="N291" s="171"/>
    </row>
    <row r="292" spans="2:14" x14ac:dyDescent="0.35">
      <c r="B292" s="35"/>
      <c r="C292" s="173"/>
      <c r="D292" s="173"/>
      <c r="E292" s="173"/>
      <c r="F292" s="173"/>
      <c r="G292" s="173"/>
      <c r="H292" s="173"/>
      <c r="I292" s="173"/>
      <c r="J292" s="173"/>
      <c r="K292" s="173"/>
      <c r="L292" s="173"/>
      <c r="M292" s="171"/>
      <c r="N292" s="171"/>
    </row>
    <row r="293" spans="2:14" x14ac:dyDescent="0.35">
      <c r="B293" s="35"/>
      <c r="C293" s="173"/>
      <c r="D293" s="173"/>
      <c r="E293" s="173"/>
      <c r="F293" s="173"/>
      <c r="G293" s="173"/>
      <c r="H293" s="173"/>
      <c r="I293" s="173"/>
      <c r="J293" s="173"/>
      <c r="K293" s="173"/>
      <c r="L293" s="173"/>
      <c r="M293" s="171"/>
      <c r="N293" s="171"/>
    </row>
    <row r="294" spans="2:14" x14ac:dyDescent="0.35">
      <c r="B294" s="35"/>
      <c r="C294" s="173"/>
      <c r="D294" s="173"/>
      <c r="E294" s="173"/>
      <c r="F294" s="173"/>
      <c r="G294" s="173"/>
      <c r="H294" s="173"/>
      <c r="I294" s="173"/>
      <c r="J294" s="173"/>
      <c r="K294" s="173"/>
      <c r="L294" s="173"/>
      <c r="M294" s="171"/>
      <c r="N294" s="171"/>
    </row>
    <row r="295" spans="2:14" x14ac:dyDescent="0.35">
      <c r="B295" s="35"/>
      <c r="C295" s="173"/>
      <c r="D295" s="173"/>
      <c r="E295" s="173"/>
      <c r="F295" s="173"/>
      <c r="G295" s="173"/>
      <c r="H295" s="173"/>
      <c r="I295" s="173"/>
      <c r="J295" s="173"/>
      <c r="K295" s="173"/>
      <c r="L295" s="173"/>
      <c r="M295" s="171"/>
      <c r="N295" s="171"/>
    </row>
    <row r="296" spans="2:14" x14ac:dyDescent="0.35">
      <c r="B296" s="35"/>
      <c r="C296" s="173"/>
      <c r="D296" s="173"/>
      <c r="E296" s="173"/>
      <c r="F296" s="173"/>
      <c r="G296" s="173"/>
      <c r="H296" s="173"/>
      <c r="I296" s="173"/>
      <c r="J296" s="173"/>
      <c r="K296" s="173"/>
      <c r="L296" s="173"/>
      <c r="M296" s="171"/>
      <c r="N296" s="171"/>
    </row>
    <row r="297" spans="2:14" x14ac:dyDescent="0.35">
      <c r="B297" s="35"/>
      <c r="C297" s="173"/>
      <c r="D297" s="173"/>
      <c r="E297" s="173"/>
      <c r="F297" s="173"/>
      <c r="G297" s="173"/>
      <c r="H297" s="173"/>
      <c r="I297" s="173"/>
      <c r="J297" s="173"/>
      <c r="K297" s="173"/>
      <c r="L297" s="173"/>
      <c r="M297" s="171"/>
      <c r="N297" s="171"/>
    </row>
    <row r="298" spans="2:14" x14ac:dyDescent="0.35">
      <c r="B298" s="35"/>
      <c r="C298" s="173"/>
      <c r="D298" s="173"/>
      <c r="E298" s="173"/>
      <c r="F298" s="173"/>
      <c r="G298" s="173"/>
      <c r="H298" s="173"/>
      <c r="I298" s="173"/>
      <c r="J298" s="173"/>
      <c r="K298" s="173"/>
      <c r="L298" s="173"/>
      <c r="M298" s="171"/>
      <c r="N298" s="171"/>
    </row>
    <row r="299" spans="2:14" x14ac:dyDescent="0.35">
      <c r="B299" s="35"/>
      <c r="C299" s="173"/>
      <c r="D299" s="173"/>
      <c r="E299" s="173"/>
      <c r="F299" s="173"/>
      <c r="G299" s="173"/>
      <c r="H299" s="173"/>
      <c r="I299" s="173"/>
      <c r="J299" s="173"/>
      <c r="K299" s="173"/>
      <c r="L299" s="173"/>
      <c r="M299" s="171"/>
      <c r="N299" s="171"/>
    </row>
    <row r="300" spans="2:14" x14ac:dyDescent="0.35">
      <c r="B300" s="35"/>
      <c r="C300" s="173"/>
      <c r="D300" s="173"/>
      <c r="E300" s="173"/>
      <c r="F300" s="173"/>
      <c r="G300" s="173"/>
      <c r="H300" s="173"/>
      <c r="I300" s="173"/>
      <c r="J300" s="173"/>
      <c r="K300" s="173"/>
      <c r="L300" s="173"/>
      <c r="M300" s="171"/>
      <c r="N300" s="171"/>
    </row>
    <row r="301" spans="2:14" x14ac:dyDescent="0.35">
      <c r="B301" s="35"/>
      <c r="C301" s="173"/>
      <c r="D301" s="173"/>
      <c r="E301" s="173"/>
      <c r="F301" s="173"/>
      <c r="G301" s="173"/>
      <c r="H301" s="173"/>
      <c r="I301" s="173"/>
      <c r="J301" s="173"/>
      <c r="K301" s="173"/>
      <c r="L301" s="173"/>
      <c r="M301" s="171"/>
      <c r="N301" s="171"/>
    </row>
    <row r="302" spans="2:14" x14ac:dyDescent="0.35">
      <c r="B302" s="35"/>
      <c r="C302" s="173"/>
      <c r="D302" s="173"/>
      <c r="E302" s="173"/>
      <c r="F302" s="173"/>
      <c r="G302" s="173"/>
      <c r="H302" s="173"/>
      <c r="I302" s="173"/>
      <c r="J302" s="173"/>
      <c r="K302" s="173"/>
      <c r="L302" s="173"/>
      <c r="M302" s="171"/>
      <c r="N302" s="171"/>
    </row>
    <row r="303" spans="2:14" x14ac:dyDescent="0.35">
      <c r="B303" s="35"/>
      <c r="C303" s="173"/>
      <c r="D303" s="173"/>
      <c r="E303" s="173"/>
      <c r="F303" s="173"/>
      <c r="G303" s="173"/>
      <c r="H303" s="173"/>
      <c r="I303" s="173"/>
      <c r="J303" s="173"/>
      <c r="K303" s="173"/>
      <c r="L303" s="173"/>
      <c r="M303" s="171"/>
      <c r="N303" s="171"/>
    </row>
    <row r="304" spans="2:14" x14ac:dyDescent="0.35">
      <c r="B304" s="35"/>
      <c r="C304" s="173"/>
      <c r="D304" s="173"/>
      <c r="E304" s="173"/>
      <c r="F304" s="173"/>
      <c r="G304" s="173"/>
      <c r="H304" s="173"/>
      <c r="I304" s="173"/>
      <c r="J304" s="173"/>
      <c r="K304" s="173"/>
      <c r="L304" s="173"/>
      <c r="M304" s="171"/>
      <c r="N304" s="171"/>
    </row>
    <row r="305" spans="2:14" x14ac:dyDescent="0.35">
      <c r="B305" s="35"/>
      <c r="C305" s="173"/>
      <c r="D305" s="173"/>
      <c r="E305" s="173"/>
      <c r="F305" s="173"/>
      <c r="G305" s="173"/>
      <c r="H305" s="173"/>
      <c r="I305" s="173"/>
      <c r="J305" s="173"/>
      <c r="K305" s="173"/>
      <c r="L305" s="173"/>
      <c r="M305" s="171"/>
      <c r="N305" s="171"/>
    </row>
    <row r="306" spans="2:14" x14ac:dyDescent="0.35">
      <c r="B306" s="35"/>
      <c r="C306" s="173"/>
      <c r="D306" s="173"/>
      <c r="E306" s="173"/>
      <c r="F306" s="173"/>
      <c r="G306" s="173"/>
      <c r="H306" s="173"/>
      <c r="I306" s="173"/>
      <c r="J306" s="173"/>
      <c r="K306" s="173"/>
      <c r="L306" s="173"/>
      <c r="M306" s="171"/>
      <c r="N306" s="171"/>
    </row>
    <row r="307" spans="2:14" x14ac:dyDescent="0.35">
      <c r="B307" s="35"/>
      <c r="C307" s="173"/>
      <c r="D307" s="173"/>
      <c r="E307" s="173"/>
      <c r="F307" s="173"/>
      <c r="G307" s="173"/>
      <c r="H307" s="173"/>
      <c r="I307" s="173"/>
      <c r="J307" s="173"/>
      <c r="K307" s="173"/>
      <c r="L307" s="173"/>
      <c r="M307" s="171"/>
      <c r="N307" s="171"/>
    </row>
    <row r="308" spans="2:14" x14ac:dyDescent="0.35">
      <c r="B308" s="35"/>
      <c r="C308" s="173"/>
      <c r="D308" s="173"/>
      <c r="E308" s="173"/>
      <c r="F308" s="173"/>
      <c r="G308" s="173"/>
      <c r="H308" s="173"/>
      <c r="I308" s="173"/>
      <c r="J308" s="173"/>
      <c r="K308" s="173"/>
      <c r="L308" s="173"/>
      <c r="M308" s="171"/>
      <c r="N308" s="171"/>
    </row>
    <row r="309" spans="2:14" x14ac:dyDescent="0.35">
      <c r="B309" s="35"/>
      <c r="C309" s="173"/>
      <c r="D309" s="173"/>
      <c r="E309" s="173"/>
      <c r="F309" s="173"/>
      <c r="G309" s="173"/>
      <c r="H309" s="173"/>
      <c r="I309" s="173"/>
      <c r="J309" s="173"/>
      <c r="K309" s="173"/>
      <c r="L309" s="173"/>
      <c r="M309" s="171"/>
      <c r="N309" s="171"/>
    </row>
    <row r="310" spans="2:14" x14ac:dyDescent="0.35">
      <c r="B310" s="35"/>
      <c r="C310" s="173"/>
      <c r="D310" s="173"/>
      <c r="E310" s="173"/>
      <c r="F310" s="173"/>
      <c r="G310" s="173"/>
      <c r="H310" s="173"/>
      <c r="I310" s="173"/>
      <c r="J310" s="173"/>
      <c r="K310" s="173"/>
      <c r="L310" s="173"/>
      <c r="M310" s="171"/>
      <c r="N310" s="171"/>
    </row>
    <row r="311" spans="2:14" x14ac:dyDescent="0.35">
      <c r="B311" s="35"/>
      <c r="C311" s="173"/>
      <c r="D311" s="173"/>
      <c r="E311" s="173"/>
      <c r="F311" s="173"/>
      <c r="G311" s="173"/>
      <c r="H311" s="173"/>
      <c r="I311" s="173"/>
      <c r="J311" s="173"/>
      <c r="K311" s="173"/>
      <c r="L311" s="173"/>
      <c r="M311" s="171"/>
      <c r="N311" s="171"/>
    </row>
    <row r="312" spans="2:14" x14ac:dyDescent="0.35">
      <c r="B312" s="35"/>
      <c r="C312" s="173"/>
      <c r="D312" s="173"/>
      <c r="E312" s="173"/>
      <c r="F312" s="173"/>
      <c r="G312" s="173"/>
      <c r="H312" s="173"/>
      <c r="I312" s="173"/>
      <c r="J312" s="173"/>
      <c r="K312" s="173"/>
      <c r="L312" s="173"/>
      <c r="M312" s="171"/>
      <c r="N312" s="171"/>
    </row>
    <row r="313" spans="2:14" x14ac:dyDescent="0.35">
      <c r="B313" s="35"/>
      <c r="C313" s="173"/>
      <c r="D313" s="173"/>
      <c r="E313" s="173"/>
      <c r="F313" s="173"/>
      <c r="G313" s="173"/>
      <c r="H313" s="173"/>
      <c r="I313" s="173"/>
      <c r="J313" s="173"/>
      <c r="K313" s="173"/>
      <c r="L313" s="173"/>
      <c r="M313" s="171"/>
      <c r="N313" s="171"/>
    </row>
    <row r="314" spans="2:14" x14ac:dyDescent="0.35">
      <c r="B314" s="35"/>
      <c r="C314" s="173"/>
      <c r="D314" s="173"/>
      <c r="E314" s="173"/>
      <c r="F314" s="173"/>
      <c r="G314" s="173"/>
      <c r="H314" s="173"/>
      <c r="I314" s="173"/>
      <c r="J314" s="173"/>
      <c r="K314" s="173"/>
      <c r="L314" s="173"/>
      <c r="M314" s="171"/>
      <c r="N314" s="171"/>
    </row>
    <row r="315" spans="2:14" x14ac:dyDescent="0.35">
      <c r="B315" s="35"/>
      <c r="C315" s="173"/>
      <c r="D315" s="173"/>
      <c r="E315" s="173"/>
      <c r="F315" s="173"/>
      <c r="G315" s="173"/>
      <c r="H315" s="173"/>
      <c r="I315" s="173"/>
      <c r="J315" s="173"/>
      <c r="K315" s="173"/>
      <c r="L315" s="173"/>
      <c r="M315" s="171"/>
      <c r="N315" s="171"/>
    </row>
    <row r="316" spans="2:14" x14ac:dyDescent="0.35">
      <c r="B316" s="35"/>
      <c r="C316" s="173"/>
      <c r="D316" s="173"/>
      <c r="E316" s="173"/>
      <c r="F316" s="173"/>
      <c r="G316" s="173"/>
      <c r="H316" s="173"/>
      <c r="I316" s="173"/>
      <c r="J316" s="173"/>
      <c r="K316" s="173"/>
      <c r="L316" s="173"/>
      <c r="M316" s="171"/>
      <c r="N316" s="171"/>
    </row>
    <row r="317" spans="2:14" x14ac:dyDescent="0.35">
      <c r="B317" s="35"/>
      <c r="C317" s="173"/>
      <c r="D317" s="173"/>
      <c r="E317" s="173"/>
      <c r="F317" s="173"/>
      <c r="G317" s="173"/>
      <c r="H317" s="173"/>
      <c r="I317" s="173"/>
      <c r="J317" s="173"/>
      <c r="K317" s="173"/>
      <c r="L317" s="173"/>
      <c r="M317" s="171"/>
      <c r="N317" s="171"/>
    </row>
    <row r="318" spans="2:14" x14ac:dyDescent="0.35">
      <c r="B318" s="35"/>
      <c r="C318" s="173"/>
      <c r="D318" s="173"/>
      <c r="E318" s="173"/>
      <c r="F318" s="173"/>
      <c r="G318" s="173"/>
      <c r="H318" s="173"/>
      <c r="I318" s="173"/>
      <c r="J318" s="173"/>
      <c r="K318" s="173"/>
      <c r="L318" s="173"/>
      <c r="M318" s="171"/>
      <c r="N318" s="171"/>
    </row>
    <row r="319" spans="2:14" x14ac:dyDescent="0.35">
      <c r="B319" s="35"/>
      <c r="C319" s="173"/>
      <c r="D319" s="173"/>
      <c r="E319" s="173"/>
      <c r="F319" s="173"/>
      <c r="G319" s="173"/>
      <c r="H319" s="173"/>
      <c r="I319" s="173"/>
      <c r="J319" s="173"/>
      <c r="K319" s="173"/>
      <c r="L319" s="173"/>
      <c r="M319" s="171"/>
      <c r="N319" s="171"/>
    </row>
    <row r="320" spans="2:14" x14ac:dyDescent="0.35">
      <c r="B320" s="35"/>
      <c r="C320" s="173"/>
      <c r="D320" s="173"/>
      <c r="E320" s="173"/>
      <c r="F320" s="173"/>
      <c r="G320" s="173"/>
      <c r="H320" s="173"/>
      <c r="I320" s="173"/>
      <c r="J320" s="173"/>
      <c r="K320" s="173"/>
      <c r="L320" s="173"/>
      <c r="M320" s="171"/>
      <c r="N320" s="171"/>
    </row>
    <row r="321" spans="2:14" x14ac:dyDescent="0.35">
      <c r="B321" s="35"/>
      <c r="C321" s="173"/>
      <c r="D321" s="173"/>
      <c r="E321" s="173"/>
      <c r="F321" s="173"/>
      <c r="G321" s="173"/>
      <c r="H321" s="173"/>
      <c r="I321" s="173"/>
      <c r="J321" s="173"/>
      <c r="K321" s="173"/>
      <c r="L321" s="173"/>
      <c r="M321" s="171"/>
      <c r="N321" s="171"/>
    </row>
    <row r="322" spans="2:14" x14ac:dyDescent="0.35">
      <c r="B322" s="35"/>
      <c r="C322" s="173"/>
      <c r="D322" s="173"/>
      <c r="E322" s="173"/>
      <c r="F322" s="173"/>
      <c r="G322" s="173"/>
      <c r="H322" s="173"/>
      <c r="I322" s="173"/>
      <c r="J322" s="173"/>
      <c r="K322" s="173"/>
      <c r="L322" s="173"/>
      <c r="M322" s="171"/>
      <c r="N322" s="171"/>
    </row>
    <row r="323" spans="2:14" x14ac:dyDescent="0.35">
      <c r="B323" s="35"/>
      <c r="C323" s="173"/>
      <c r="D323" s="173"/>
      <c r="E323" s="173"/>
      <c r="F323" s="173"/>
      <c r="G323" s="173"/>
      <c r="H323" s="173"/>
      <c r="I323" s="173"/>
      <c r="J323" s="173"/>
      <c r="K323" s="173"/>
      <c r="L323" s="173"/>
      <c r="M323" s="171"/>
      <c r="N323" s="171"/>
    </row>
    <row r="324" spans="2:14" x14ac:dyDescent="0.35">
      <c r="B324" s="35"/>
      <c r="C324" s="173"/>
      <c r="D324" s="173"/>
      <c r="E324" s="173"/>
      <c r="F324" s="173"/>
      <c r="G324" s="173"/>
      <c r="H324" s="173"/>
      <c r="I324" s="173"/>
      <c r="J324" s="173"/>
      <c r="K324" s="173"/>
      <c r="L324" s="173"/>
      <c r="M324" s="171"/>
      <c r="N324" s="171"/>
    </row>
    <row r="325" spans="2:14" x14ac:dyDescent="0.35">
      <c r="B325" s="35"/>
      <c r="C325" s="173"/>
      <c r="D325" s="173"/>
      <c r="E325" s="173"/>
      <c r="F325" s="173"/>
      <c r="G325" s="173"/>
      <c r="H325" s="173"/>
      <c r="I325" s="173"/>
      <c r="J325" s="173"/>
      <c r="K325" s="173"/>
      <c r="L325" s="173"/>
      <c r="M325" s="171"/>
      <c r="N325" s="171"/>
    </row>
    <row r="326" spans="2:14" x14ac:dyDescent="0.35">
      <c r="B326" s="35"/>
      <c r="C326" s="173"/>
      <c r="D326" s="173"/>
      <c r="E326" s="173"/>
      <c r="F326" s="173"/>
      <c r="G326" s="173"/>
      <c r="H326" s="173"/>
      <c r="I326" s="173"/>
      <c r="J326" s="173"/>
      <c r="K326" s="173"/>
      <c r="L326" s="173"/>
      <c r="M326" s="171"/>
      <c r="N326" s="171"/>
    </row>
    <row r="327" spans="2:14" x14ac:dyDescent="0.35">
      <c r="B327" s="35"/>
      <c r="C327" s="173"/>
      <c r="D327" s="173"/>
      <c r="E327" s="173"/>
      <c r="F327" s="173"/>
      <c r="G327" s="173"/>
      <c r="H327" s="173"/>
      <c r="I327" s="173"/>
      <c r="J327" s="173"/>
      <c r="K327" s="173"/>
      <c r="L327" s="173"/>
      <c r="M327" s="171"/>
      <c r="N327" s="171"/>
    </row>
    <row r="328" spans="2:14" x14ac:dyDescent="0.35">
      <c r="B328" s="35"/>
      <c r="C328" s="173"/>
      <c r="D328" s="173"/>
      <c r="E328" s="173"/>
      <c r="F328" s="173"/>
      <c r="G328" s="173"/>
      <c r="H328" s="173"/>
      <c r="I328" s="173"/>
      <c r="J328" s="173"/>
      <c r="K328" s="173"/>
      <c r="L328" s="173"/>
      <c r="M328" s="171"/>
      <c r="N328" s="171"/>
    </row>
    <row r="329" spans="2:14" x14ac:dyDescent="0.35">
      <c r="B329" s="35"/>
      <c r="C329" s="173"/>
      <c r="D329" s="173"/>
      <c r="E329" s="173"/>
      <c r="F329" s="173"/>
      <c r="G329" s="173"/>
      <c r="H329" s="173"/>
      <c r="I329" s="173"/>
      <c r="J329" s="173"/>
      <c r="K329" s="173"/>
      <c r="L329" s="173"/>
      <c r="M329" s="171"/>
      <c r="N329" s="171"/>
    </row>
    <row r="330" spans="2:14" x14ac:dyDescent="0.35">
      <c r="B330" s="35"/>
      <c r="C330" s="173"/>
      <c r="D330" s="173"/>
      <c r="E330" s="173"/>
      <c r="F330" s="173"/>
      <c r="G330" s="173"/>
      <c r="H330" s="173"/>
      <c r="I330" s="173"/>
      <c r="J330" s="173"/>
      <c r="K330" s="173"/>
      <c r="L330" s="173"/>
      <c r="M330" s="171"/>
      <c r="N330" s="171"/>
    </row>
    <row r="331" spans="2:14" x14ac:dyDescent="0.35">
      <c r="B331" s="35"/>
      <c r="C331" s="173"/>
      <c r="D331" s="173"/>
      <c r="E331" s="173"/>
      <c r="F331" s="173"/>
      <c r="G331" s="173"/>
      <c r="H331" s="173"/>
      <c r="I331" s="173"/>
      <c r="J331" s="173"/>
      <c r="K331" s="173"/>
      <c r="L331" s="173"/>
      <c r="M331" s="171"/>
      <c r="N331" s="171"/>
    </row>
    <row r="332" spans="2:14" x14ac:dyDescent="0.35">
      <c r="B332" s="35"/>
      <c r="C332" s="173"/>
      <c r="D332" s="173"/>
      <c r="E332" s="173"/>
      <c r="F332" s="173"/>
      <c r="G332" s="173"/>
      <c r="H332" s="173"/>
      <c r="I332" s="173"/>
      <c r="J332" s="173"/>
      <c r="K332" s="173"/>
      <c r="L332" s="173"/>
      <c r="M332" s="171"/>
      <c r="N332" s="171"/>
    </row>
    <row r="333" spans="2:14" x14ac:dyDescent="0.35">
      <c r="B333" s="35"/>
      <c r="C333" s="173"/>
      <c r="D333" s="173"/>
      <c r="E333" s="173"/>
      <c r="F333" s="173"/>
      <c r="G333" s="173"/>
      <c r="H333" s="173"/>
      <c r="I333" s="173"/>
      <c r="J333" s="173"/>
      <c r="K333" s="173"/>
      <c r="L333" s="173"/>
      <c r="M333" s="171"/>
      <c r="N333" s="171"/>
    </row>
    <row r="334" spans="2:14" x14ac:dyDescent="0.35">
      <c r="B334" s="35"/>
      <c r="C334" s="173"/>
      <c r="D334" s="173"/>
      <c r="E334" s="173"/>
      <c r="F334" s="173"/>
      <c r="G334" s="173"/>
      <c r="H334" s="173"/>
      <c r="I334" s="173"/>
      <c r="J334" s="173"/>
      <c r="K334" s="173"/>
      <c r="L334" s="173"/>
      <c r="M334" s="171"/>
      <c r="N334" s="171"/>
    </row>
    <row r="335" spans="2:14" x14ac:dyDescent="0.35">
      <c r="B335" s="35"/>
      <c r="C335" s="173"/>
      <c r="D335" s="173"/>
      <c r="E335" s="173"/>
      <c r="F335" s="173"/>
      <c r="G335" s="173"/>
      <c r="H335" s="173"/>
      <c r="I335" s="173"/>
      <c r="J335" s="173"/>
      <c r="K335" s="173"/>
      <c r="L335" s="173"/>
      <c r="M335" s="171"/>
      <c r="N335" s="171"/>
    </row>
    <row r="336" spans="2:14" x14ac:dyDescent="0.35">
      <c r="B336" s="35"/>
      <c r="C336" s="173"/>
      <c r="D336" s="173"/>
      <c r="E336" s="173"/>
      <c r="F336" s="173"/>
      <c r="G336" s="173"/>
      <c r="H336" s="173"/>
      <c r="I336" s="173"/>
      <c r="J336" s="173"/>
      <c r="K336" s="173"/>
      <c r="L336" s="173"/>
      <c r="M336" s="171"/>
      <c r="N336" s="171"/>
    </row>
    <row r="337" spans="2:14" x14ac:dyDescent="0.35">
      <c r="B337" s="35"/>
      <c r="C337" s="173"/>
      <c r="D337" s="173"/>
      <c r="E337" s="173"/>
      <c r="F337" s="173"/>
      <c r="G337" s="173"/>
      <c r="H337" s="173"/>
      <c r="I337" s="173"/>
      <c r="J337" s="173"/>
      <c r="K337" s="173"/>
      <c r="L337" s="173"/>
      <c r="M337" s="171"/>
      <c r="N337" s="171"/>
    </row>
    <row r="338" spans="2:14" x14ac:dyDescent="0.35">
      <c r="B338" s="35"/>
      <c r="C338" s="173"/>
      <c r="D338" s="173"/>
      <c r="E338" s="173"/>
      <c r="F338" s="173"/>
      <c r="G338" s="173"/>
      <c r="H338" s="173"/>
      <c r="I338" s="173"/>
      <c r="J338" s="173"/>
      <c r="K338" s="173"/>
      <c r="L338" s="173"/>
      <c r="M338" s="171"/>
      <c r="N338" s="171"/>
    </row>
    <row r="339" spans="2:14" x14ac:dyDescent="0.35">
      <c r="B339" s="35"/>
      <c r="C339" s="173"/>
      <c r="D339" s="173"/>
      <c r="E339" s="173"/>
      <c r="F339" s="173"/>
      <c r="G339" s="173"/>
      <c r="H339" s="173"/>
      <c r="I339" s="173"/>
      <c r="J339" s="173"/>
      <c r="K339" s="173"/>
      <c r="L339" s="173"/>
      <c r="M339" s="171"/>
      <c r="N339" s="171"/>
    </row>
    <row r="340" spans="2:14" x14ac:dyDescent="0.35">
      <c r="B340" s="35"/>
      <c r="C340" s="173"/>
      <c r="D340" s="173"/>
      <c r="E340" s="173"/>
      <c r="F340" s="173"/>
      <c r="G340" s="173"/>
      <c r="H340" s="173"/>
      <c r="I340" s="173"/>
      <c r="J340" s="173"/>
      <c r="K340" s="173"/>
      <c r="L340" s="173"/>
      <c r="M340" s="171"/>
      <c r="N340" s="171"/>
    </row>
    <row r="341" spans="2:14" x14ac:dyDescent="0.35">
      <c r="B341" s="35"/>
      <c r="C341" s="173"/>
      <c r="D341" s="173"/>
      <c r="E341" s="173"/>
      <c r="F341" s="173"/>
      <c r="G341" s="173"/>
      <c r="H341" s="173"/>
      <c r="I341" s="173"/>
      <c r="J341" s="173"/>
      <c r="K341" s="173"/>
      <c r="L341" s="173"/>
      <c r="M341" s="171"/>
      <c r="N341" s="171"/>
    </row>
    <row r="342" spans="2:14" x14ac:dyDescent="0.35">
      <c r="B342" s="35"/>
      <c r="C342" s="173"/>
      <c r="D342" s="173"/>
      <c r="E342" s="173"/>
      <c r="F342" s="173"/>
      <c r="G342" s="173"/>
      <c r="H342" s="173"/>
      <c r="I342" s="173"/>
      <c r="J342" s="173"/>
      <c r="K342" s="173"/>
      <c r="L342" s="173"/>
      <c r="M342" s="171"/>
      <c r="N342" s="171"/>
    </row>
    <row r="343" spans="2:14" x14ac:dyDescent="0.35">
      <c r="B343" s="35"/>
      <c r="C343" s="173"/>
      <c r="D343" s="173"/>
      <c r="E343" s="173"/>
      <c r="F343" s="173"/>
      <c r="G343" s="173"/>
      <c r="H343" s="173"/>
      <c r="I343" s="173"/>
      <c r="J343" s="173"/>
      <c r="K343" s="173"/>
      <c r="L343" s="173"/>
      <c r="M343" s="171"/>
      <c r="N343" s="171"/>
    </row>
    <row r="344" spans="2:14" x14ac:dyDescent="0.35">
      <c r="B344" s="35"/>
      <c r="C344" s="173"/>
      <c r="D344" s="173"/>
      <c r="E344" s="173"/>
      <c r="F344" s="173"/>
      <c r="G344" s="173"/>
      <c r="H344" s="173"/>
      <c r="I344" s="173"/>
      <c r="J344" s="173"/>
      <c r="K344" s="173"/>
      <c r="L344" s="173"/>
      <c r="M344" s="171"/>
      <c r="N344" s="171"/>
    </row>
    <row r="345" spans="2:14" x14ac:dyDescent="0.35">
      <c r="B345" s="35"/>
      <c r="C345" s="173"/>
      <c r="D345" s="173"/>
      <c r="E345" s="173"/>
      <c r="F345" s="173"/>
      <c r="G345" s="173"/>
      <c r="H345" s="173"/>
      <c r="I345" s="173"/>
      <c r="J345" s="173"/>
      <c r="K345" s="173"/>
      <c r="L345" s="173"/>
      <c r="M345" s="171"/>
      <c r="N345" s="171"/>
    </row>
    <row r="346" spans="2:14" x14ac:dyDescent="0.35">
      <c r="B346" s="35"/>
      <c r="C346" s="173"/>
      <c r="D346" s="173"/>
      <c r="E346" s="173"/>
      <c r="F346" s="173"/>
      <c r="G346" s="173"/>
      <c r="H346" s="173"/>
      <c r="I346" s="173"/>
      <c r="J346" s="173"/>
      <c r="K346" s="173"/>
      <c r="L346" s="173"/>
      <c r="M346" s="171"/>
      <c r="N346" s="171"/>
    </row>
    <row r="347" spans="2:14" x14ac:dyDescent="0.35">
      <c r="B347" s="35"/>
      <c r="C347" s="173"/>
      <c r="D347" s="173"/>
      <c r="E347" s="173"/>
      <c r="F347" s="173"/>
      <c r="G347" s="173"/>
      <c r="H347" s="173"/>
      <c r="I347" s="173"/>
      <c r="J347" s="173"/>
      <c r="K347" s="173"/>
      <c r="L347" s="173"/>
      <c r="M347" s="171"/>
      <c r="N347" s="171"/>
    </row>
    <row r="348" spans="2:14" x14ac:dyDescent="0.35">
      <c r="B348" s="35"/>
      <c r="C348" s="173"/>
      <c r="D348" s="173"/>
      <c r="E348" s="173"/>
      <c r="F348" s="173"/>
      <c r="G348" s="173"/>
      <c r="H348" s="173"/>
      <c r="I348" s="173"/>
      <c r="J348" s="173"/>
      <c r="K348" s="173"/>
      <c r="L348" s="173"/>
      <c r="M348" s="171"/>
      <c r="N348" s="171"/>
    </row>
    <row r="349" spans="2:14" x14ac:dyDescent="0.35">
      <c r="B349" s="35"/>
      <c r="C349" s="173"/>
      <c r="D349" s="173"/>
      <c r="E349" s="173"/>
      <c r="F349" s="173"/>
      <c r="G349" s="173"/>
      <c r="H349" s="173"/>
      <c r="I349" s="173"/>
      <c r="J349" s="173"/>
      <c r="K349" s="173"/>
      <c r="L349" s="173"/>
      <c r="M349" s="171"/>
      <c r="N349" s="171"/>
    </row>
    <row r="350" spans="2:14" x14ac:dyDescent="0.35">
      <c r="B350" s="35"/>
      <c r="C350" s="173"/>
      <c r="D350" s="173"/>
      <c r="E350" s="173"/>
      <c r="F350" s="173"/>
      <c r="G350" s="173"/>
      <c r="H350" s="173"/>
      <c r="I350" s="173"/>
      <c r="J350" s="173"/>
      <c r="K350" s="173"/>
      <c r="L350" s="173"/>
      <c r="M350" s="171"/>
      <c r="N350" s="171"/>
    </row>
    <row r="351" spans="2:14" x14ac:dyDescent="0.35">
      <c r="B351" s="35"/>
      <c r="C351" s="173"/>
      <c r="D351" s="173"/>
      <c r="E351" s="173"/>
      <c r="F351" s="173"/>
      <c r="G351" s="173"/>
      <c r="H351" s="173"/>
      <c r="I351" s="173"/>
      <c r="J351" s="173"/>
      <c r="K351" s="173"/>
      <c r="L351" s="173"/>
      <c r="M351" s="171"/>
      <c r="N351" s="171"/>
    </row>
    <row r="352" spans="2:14" x14ac:dyDescent="0.35">
      <c r="B352" s="35"/>
      <c r="C352" s="173"/>
      <c r="D352" s="173"/>
      <c r="E352" s="173"/>
      <c r="F352" s="173"/>
      <c r="G352" s="173"/>
      <c r="H352" s="173"/>
      <c r="I352" s="173"/>
      <c r="J352" s="173"/>
      <c r="K352" s="173"/>
      <c r="L352" s="173"/>
      <c r="M352" s="171"/>
      <c r="N352" s="171"/>
    </row>
    <row r="353" spans="2:14" x14ac:dyDescent="0.35">
      <c r="B353" s="35"/>
      <c r="C353" s="173"/>
      <c r="D353" s="173"/>
      <c r="E353" s="173"/>
      <c r="F353" s="173"/>
      <c r="G353" s="173"/>
      <c r="H353" s="173"/>
      <c r="I353" s="173"/>
      <c r="J353" s="173"/>
      <c r="K353" s="173"/>
      <c r="L353" s="173"/>
      <c r="M353" s="171"/>
      <c r="N353" s="171"/>
    </row>
    <row r="354" spans="2:14" x14ac:dyDescent="0.35">
      <c r="B354" s="35"/>
      <c r="C354" s="173"/>
      <c r="D354" s="173"/>
      <c r="E354" s="173"/>
      <c r="F354" s="173"/>
      <c r="G354" s="173"/>
      <c r="H354" s="173"/>
      <c r="I354" s="173"/>
      <c r="J354" s="173"/>
      <c r="K354" s="173"/>
      <c r="L354" s="173"/>
      <c r="M354" s="171"/>
      <c r="N354" s="171"/>
    </row>
    <row r="355" spans="2:14" x14ac:dyDescent="0.35">
      <c r="B355" s="35"/>
      <c r="C355" s="173"/>
      <c r="D355" s="173"/>
      <c r="E355" s="173"/>
      <c r="F355" s="173"/>
      <c r="G355" s="173"/>
      <c r="H355" s="173"/>
      <c r="I355" s="173"/>
      <c r="J355" s="173"/>
      <c r="K355" s="173"/>
      <c r="L355" s="173"/>
      <c r="M355" s="171"/>
      <c r="N355" s="171"/>
    </row>
    <row r="356" spans="2:14" x14ac:dyDescent="0.35">
      <c r="B356" s="35"/>
      <c r="C356" s="173"/>
      <c r="D356" s="173"/>
      <c r="E356" s="173"/>
      <c r="F356" s="173"/>
      <c r="G356" s="173"/>
      <c r="H356" s="173"/>
      <c r="I356" s="173"/>
      <c r="J356" s="173"/>
      <c r="K356" s="173"/>
      <c r="L356" s="173"/>
      <c r="M356" s="171"/>
      <c r="N356" s="171"/>
    </row>
    <row r="357" spans="2:14" x14ac:dyDescent="0.35">
      <c r="B357" s="35"/>
      <c r="C357" s="173"/>
      <c r="D357" s="173"/>
      <c r="E357" s="173"/>
      <c r="F357" s="173"/>
      <c r="G357" s="173"/>
      <c r="H357" s="173"/>
      <c r="I357" s="173"/>
      <c r="J357" s="173"/>
      <c r="K357" s="173"/>
      <c r="L357" s="173"/>
      <c r="M357" s="171"/>
      <c r="N357" s="171"/>
    </row>
    <row r="358" spans="2:14" x14ac:dyDescent="0.35">
      <c r="B358" s="35"/>
      <c r="C358" s="173"/>
      <c r="D358" s="173"/>
      <c r="E358" s="173"/>
      <c r="F358" s="173"/>
      <c r="G358" s="173"/>
      <c r="H358" s="173"/>
      <c r="I358" s="173"/>
      <c r="J358" s="173"/>
      <c r="K358" s="173"/>
      <c r="L358" s="173"/>
      <c r="M358" s="171"/>
      <c r="N358" s="171"/>
    </row>
    <row r="359" spans="2:14" x14ac:dyDescent="0.35">
      <c r="B359" s="35"/>
      <c r="C359" s="173"/>
      <c r="D359" s="173"/>
      <c r="E359" s="173"/>
      <c r="F359" s="173"/>
      <c r="G359" s="173"/>
      <c r="H359" s="173"/>
      <c r="I359" s="173"/>
      <c r="J359" s="173"/>
      <c r="K359" s="173"/>
      <c r="L359" s="173"/>
      <c r="M359" s="171"/>
      <c r="N359" s="171"/>
    </row>
    <row r="360" spans="2:14" x14ac:dyDescent="0.35">
      <c r="B360" s="35"/>
      <c r="C360" s="173"/>
      <c r="D360" s="173"/>
      <c r="E360" s="173"/>
      <c r="F360" s="173"/>
      <c r="G360" s="173"/>
      <c r="H360" s="173"/>
      <c r="I360" s="173"/>
      <c r="J360" s="173"/>
      <c r="K360" s="173"/>
      <c r="L360" s="173"/>
      <c r="M360" s="171"/>
      <c r="N360" s="171"/>
    </row>
    <row r="361" spans="2:14" x14ac:dyDescent="0.35">
      <c r="B361" s="35"/>
      <c r="C361" s="173"/>
      <c r="D361" s="173"/>
      <c r="E361" s="173"/>
      <c r="F361" s="173"/>
      <c r="G361" s="173"/>
      <c r="H361" s="173"/>
      <c r="I361" s="173"/>
      <c r="J361" s="173"/>
      <c r="K361" s="173"/>
      <c r="L361" s="173"/>
      <c r="M361" s="171"/>
      <c r="N361" s="171"/>
    </row>
    <row r="362" spans="2:14" x14ac:dyDescent="0.35">
      <c r="B362" s="35"/>
      <c r="C362" s="173"/>
      <c r="D362" s="173"/>
      <c r="E362" s="173"/>
      <c r="F362" s="173"/>
      <c r="G362" s="173"/>
      <c r="H362" s="173"/>
      <c r="I362" s="173"/>
      <c r="J362" s="173"/>
      <c r="K362" s="173"/>
      <c r="L362" s="173"/>
      <c r="M362" s="171"/>
      <c r="N362" s="171"/>
    </row>
    <row r="363" spans="2:14" x14ac:dyDescent="0.35">
      <c r="B363" s="35"/>
      <c r="C363" s="173"/>
      <c r="D363" s="173"/>
      <c r="E363" s="173"/>
      <c r="F363" s="173"/>
      <c r="G363" s="173"/>
      <c r="H363" s="173"/>
      <c r="I363" s="173"/>
      <c r="J363" s="173"/>
      <c r="K363" s="173"/>
      <c r="L363" s="173"/>
      <c r="M363" s="171"/>
      <c r="N363" s="171"/>
    </row>
    <row r="364" spans="2:14" x14ac:dyDescent="0.35">
      <c r="B364" s="35"/>
      <c r="C364" s="173"/>
      <c r="D364" s="173"/>
      <c r="E364" s="173"/>
      <c r="F364" s="173"/>
      <c r="G364" s="173"/>
      <c r="H364" s="173"/>
      <c r="I364" s="173"/>
      <c r="J364" s="173"/>
      <c r="K364" s="173"/>
      <c r="L364" s="173"/>
      <c r="M364" s="171"/>
      <c r="N364" s="171"/>
    </row>
    <row r="365" spans="2:14" x14ac:dyDescent="0.35">
      <c r="B365" s="35"/>
      <c r="C365" s="173"/>
      <c r="D365" s="173"/>
      <c r="E365" s="173"/>
      <c r="F365" s="173"/>
      <c r="G365" s="173"/>
      <c r="H365" s="173"/>
      <c r="I365" s="173"/>
      <c r="J365" s="173"/>
      <c r="K365" s="173"/>
      <c r="L365" s="173"/>
      <c r="M365" s="171"/>
      <c r="N365" s="171"/>
    </row>
    <row r="366" spans="2:14" x14ac:dyDescent="0.35">
      <c r="B366" s="35"/>
      <c r="C366" s="173"/>
      <c r="D366" s="173"/>
      <c r="E366" s="173"/>
      <c r="F366" s="173"/>
      <c r="G366" s="173"/>
      <c r="H366" s="173"/>
      <c r="I366" s="173"/>
      <c r="J366" s="173"/>
      <c r="K366" s="173"/>
      <c r="L366" s="173"/>
      <c r="M366" s="171"/>
      <c r="N366" s="171"/>
    </row>
    <row r="367" spans="2:14" x14ac:dyDescent="0.35">
      <c r="B367" s="35"/>
      <c r="C367" s="173"/>
      <c r="D367" s="173"/>
      <c r="E367" s="173"/>
      <c r="F367" s="173"/>
      <c r="G367" s="173"/>
      <c r="H367" s="173"/>
      <c r="I367" s="173"/>
      <c r="J367" s="173"/>
      <c r="K367" s="173"/>
      <c r="L367" s="173"/>
      <c r="M367" s="171"/>
      <c r="N367" s="171"/>
    </row>
    <row r="368" spans="2:14" x14ac:dyDescent="0.35">
      <c r="B368" s="35"/>
      <c r="C368" s="173"/>
      <c r="D368" s="173"/>
      <c r="E368" s="173"/>
      <c r="F368" s="173"/>
      <c r="G368" s="173"/>
      <c r="H368" s="173"/>
      <c r="I368" s="173"/>
      <c r="J368" s="173"/>
      <c r="K368" s="173"/>
      <c r="L368" s="173"/>
      <c r="M368" s="171"/>
      <c r="N368" s="171"/>
    </row>
    <row r="369" spans="2:14" x14ac:dyDescent="0.35">
      <c r="B369" s="35"/>
      <c r="C369" s="173"/>
      <c r="D369" s="173"/>
      <c r="E369" s="173"/>
      <c r="F369" s="173"/>
      <c r="G369" s="173"/>
      <c r="H369" s="173"/>
      <c r="I369" s="173"/>
      <c r="J369" s="173"/>
      <c r="K369" s="173"/>
      <c r="L369" s="173"/>
      <c r="M369" s="171"/>
      <c r="N369" s="171"/>
    </row>
    <row r="370" spans="2:14" x14ac:dyDescent="0.35">
      <c r="B370" s="35"/>
      <c r="C370" s="173"/>
      <c r="D370" s="173"/>
      <c r="E370" s="173"/>
      <c r="F370" s="173"/>
      <c r="G370" s="173"/>
      <c r="H370" s="173"/>
      <c r="I370" s="173"/>
      <c r="J370" s="173"/>
      <c r="K370" s="173"/>
      <c r="L370" s="173"/>
      <c r="M370" s="171"/>
      <c r="N370" s="171"/>
    </row>
    <row r="371" spans="2:14" x14ac:dyDescent="0.35">
      <c r="B371" s="35"/>
      <c r="C371" s="173"/>
      <c r="D371" s="173"/>
      <c r="E371" s="173"/>
      <c r="F371" s="173"/>
      <c r="G371" s="173"/>
      <c r="H371" s="173"/>
      <c r="I371" s="173"/>
      <c r="J371" s="173"/>
      <c r="K371" s="173"/>
      <c r="L371" s="173"/>
      <c r="M371" s="171"/>
      <c r="N371" s="171"/>
    </row>
    <row r="372" spans="2:14" x14ac:dyDescent="0.35">
      <c r="B372" s="35"/>
      <c r="C372" s="173"/>
      <c r="D372" s="173"/>
      <c r="E372" s="173"/>
      <c r="F372" s="173"/>
      <c r="G372" s="173"/>
      <c r="H372" s="173"/>
      <c r="I372" s="173"/>
      <c r="J372" s="173"/>
      <c r="K372" s="173"/>
      <c r="L372" s="173"/>
      <c r="M372" s="171"/>
      <c r="N372" s="171"/>
    </row>
    <row r="373" spans="2:14" x14ac:dyDescent="0.35">
      <c r="B373" s="35"/>
      <c r="C373" s="173"/>
      <c r="D373" s="173"/>
      <c r="E373" s="173"/>
      <c r="F373" s="173"/>
      <c r="G373" s="173"/>
      <c r="H373" s="173"/>
      <c r="I373" s="173"/>
      <c r="J373" s="173"/>
      <c r="K373" s="173"/>
      <c r="L373" s="173"/>
      <c r="M373" s="171"/>
      <c r="N373" s="171"/>
    </row>
    <row r="374" spans="2:14" x14ac:dyDescent="0.35">
      <c r="B374" s="35"/>
      <c r="C374" s="173"/>
      <c r="D374" s="173"/>
      <c r="E374" s="173"/>
      <c r="F374" s="173"/>
      <c r="G374" s="173"/>
      <c r="H374" s="173"/>
      <c r="I374" s="173"/>
      <c r="J374" s="173"/>
      <c r="K374" s="173"/>
      <c r="L374" s="173"/>
      <c r="M374" s="171"/>
      <c r="N374" s="171"/>
    </row>
    <row r="375" spans="2:14" x14ac:dyDescent="0.35">
      <c r="B375" s="35"/>
      <c r="C375" s="173"/>
      <c r="D375" s="173"/>
      <c r="E375" s="173"/>
      <c r="F375" s="173"/>
      <c r="G375" s="173"/>
      <c r="H375" s="173"/>
      <c r="I375" s="173"/>
      <c r="J375" s="173"/>
      <c r="K375" s="173"/>
      <c r="L375" s="173"/>
      <c r="M375" s="171"/>
      <c r="N375" s="171"/>
    </row>
    <row r="376" spans="2:14" x14ac:dyDescent="0.35">
      <c r="B376" s="35"/>
      <c r="C376" s="173"/>
      <c r="D376" s="173"/>
      <c r="E376" s="173"/>
      <c r="F376" s="173"/>
      <c r="G376" s="173"/>
      <c r="H376" s="173"/>
      <c r="I376" s="173"/>
      <c r="J376" s="173"/>
      <c r="K376" s="173"/>
      <c r="L376" s="173"/>
      <c r="M376" s="171"/>
      <c r="N376" s="171"/>
    </row>
    <row r="377" spans="2:14" x14ac:dyDescent="0.35">
      <c r="B377" s="35"/>
      <c r="C377" s="173"/>
      <c r="D377" s="173"/>
      <c r="E377" s="173"/>
      <c r="F377" s="173"/>
      <c r="G377" s="173"/>
      <c r="H377" s="173"/>
      <c r="I377" s="173"/>
      <c r="J377" s="173"/>
      <c r="K377" s="173"/>
      <c r="L377" s="173"/>
      <c r="M377" s="171"/>
      <c r="N377" s="171"/>
    </row>
    <row r="378" spans="2:14" x14ac:dyDescent="0.35">
      <c r="B378" s="35"/>
      <c r="C378" s="173"/>
      <c r="D378" s="173"/>
      <c r="E378" s="173"/>
      <c r="F378" s="173"/>
      <c r="G378" s="173"/>
      <c r="H378" s="173"/>
      <c r="I378" s="173"/>
      <c r="J378" s="173"/>
      <c r="K378" s="173"/>
      <c r="L378" s="173"/>
      <c r="M378" s="171"/>
      <c r="N378" s="171"/>
    </row>
    <row r="379" spans="2:14" x14ac:dyDescent="0.35">
      <c r="B379" s="35"/>
      <c r="C379" s="173"/>
      <c r="D379" s="173"/>
      <c r="E379" s="173"/>
      <c r="F379" s="173"/>
      <c r="G379" s="173"/>
      <c r="H379" s="173"/>
      <c r="I379" s="173"/>
      <c r="J379" s="173"/>
      <c r="K379" s="173"/>
      <c r="L379" s="173"/>
      <c r="M379" s="171"/>
      <c r="N379" s="171"/>
    </row>
    <row r="380" spans="2:14" x14ac:dyDescent="0.35">
      <c r="B380" s="35"/>
      <c r="C380" s="173"/>
      <c r="D380" s="173"/>
      <c r="E380" s="173"/>
      <c r="F380" s="173"/>
      <c r="G380" s="173"/>
      <c r="H380" s="173"/>
      <c r="I380" s="173"/>
      <c r="J380" s="173"/>
      <c r="K380" s="173"/>
      <c r="L380" s="173"/>
      <c r="M380" s="171"/>
      <c r="N380" s="171"/>
    </row>
    <row r="381" spans="2:14" x14ac:dyDescent="0.35">
      <c r="B381" s="35"/>
      <c r="C381" s="173"/>
      <c r="D381" s="173"/>
      <c r="E381" s="173"/>
      <c r="F381" s="173"/>
      <c r="G381" s="173"/>
      <c r="H381" s="173"/>
      <c r="I381" s="173"/>
      <c r="J381" s="173"/>
      <c r="K381" s="173"/>
      <c r="L381" s="173"/>
      <c r="M381" s="171"/>
      <c r="N381" s="171"/>
    </row>
    <row r="382" spans="2:14" x14ac:dyDescent="0.35">
      <c r="B382" s="35"/>
      <c r="C382" s="173"/>
      <c r="D382" s="173"/>
      <c r="E382" s="173"/>
      <c r="F382" s="173"/>
      <c r="G382" s="173"/>
      <c r="H382" s="173"/>
      <c r="I382" s="173"/>
      <c r="J382" s="173"/>
      <c r="K382" s="173"/>
      <c r="L382" s="173"/>
      <c r="M382" s="171"/>
      <c r="N382" s="171"/>
    </row>
    <row r="383" spans="2:14" x14ac:dyDescent="0.35">
      <c r="B383" s="35"/>
      <c r="C383" s="173"/>
      <c r="D383" s="173"/>
      <c r="E383" s="173"/>
      <c r="F383" s="173"/>
      <c r="G383" s="173"/>
      <c r="H383" s="173"/>
      <c r="I383" s="173"/>
      <c r="J383" s="173"/>
      <c r="K383" s="173"/>
      <c r="L383" s="173"/>
      <c r="M383" s="171"/>
      <c r="N383" s="171"/>
    </row>
    <row r="384" spans="2:14" x14ac:dyDescent="0.35">
      <c r="B384" s="35"/>
      <c r="C384" s="173"/>
      <c r="D384" s="173"/>
      <c r="E384" s="173"/>
      <c r="F384" s="173"/>
      <c r="G384" s="173"/>
      <c r="H384" s="173"/>
      <c r="I384" s="173"/>
      <c r="J384" s="173"/>
      <c r="K384" s="173"/>
      <c r="L384" s="173"/>
      <c r="M384" s="171"/>
      <c r="N384" s="171"/>
    </row>
    <row r="385" spans="2:14" x14ac:dyDescent="0.35">
      <c r="B385" s="35"/>
      <c r="C385" s="173"/>
      <c r="D385" s="173"/>
      <c r="E385" s="173"/>
      <c r="F385" s="173"/>
      <c r="G385" s="173"/>
      <c r="H385" s="173"/>
      <c r="I385" s="173"/>
      <c r="J385" s="173"/>
      <c r="K385" s="173"/>
      <c r="L385" s="173"/>
      <c r="M385" s="171"/>
      <c r="N385" s="171"/>
    </row>
    <row r="386" spans="2:14" x14ac:dyDescent="0.35">
      <c r="B386" s="35"/>
      <c r="C386" s="173"/>
      <c r="D386" s="173"/>
      <c r="E386" s="173"/>
      <c r="F386" s="173"/>
      <c r="G386" s="173"/>
      <c r="H386" s="173"/>
      <c r="I386" s="173"/>
      <c r="J386" s="173"/>
      <c r="K386" s="173"/>
      <c r="L386" s="173"/>
      <c r="M386" s="171"/>
      <c r="N386" s="171"/>
    </row>
    <row r="387" spans="2:14" x14ac:dyDescent="0.35">
      <c r="B387" s="35"/>
      <c r="C387" s="173"/>
      <c r="D387" s="173"/>
      <c r="E387" s="173"/>
      <c r="F387" s="173"/>
      <c r="G387" s="173"/>
      <c r="H387" s="173"/>
      <c r="I387" s="173"/>
      <c r="J387" s="173"/>
      <c r="K387" s="173"/>
      <c r="L387" s="173"/>
      <c r="M387" s="171"/>
      <c r="N387" s="171"/>
    </row>
    <row r="388" spans="2:14" x14ac:dyDescent="0.35">
      <c r="B388" s="35"/>
      <c r="C388" s="173"/>
      <c r="D388" s="173"/>
      <c r="E388" s="173"/>
      <c r="F388" s="173"/>
      <c r="G388" s="173"/>
      <c r="H388" s="173"/>
      <c r="I388" s="173"/>
      <c r="J388" s="173"/>
      <c r="K388" s="173"/>
      <c r="L388" s="173"/>
      <c r="M388" s="171"/>
      <c r="N388" s="171"/>
    </row>
    <row r="389" spans="2:14" x14ac:dyDescent="0.35">
      <c r="B389" s="35"/>
      <c r="C389" s="173"/>
      <c r="D389" s="173"/>
      <c r="E389" s="173"/>
      <c r="F389" s="173"/>
      <c r="G389" s="173"/>
      <c r="H389" s="173"/>
      <c r="I389" s="173"/>
      <c r="J389" s="173"/>
      <c r="K389" s="173"/>
      <c r="L389" s="173"/>
      <c r="M389" s="171"/>
      <c r="N389" s="171"/>
    </row>
    <row r="390" spans="2:14" x14ac:dyDescent="0.35">
      <c r="B390" s="35"/>
      <c r="C390" s="173"/>
      <c r="D390" s="173"/>
      <c r="E390" s="173"/>
      <c r="F390" s="173"/>
      <c r="G390" s="173"/>
      <c r="H390" s="173"/>
      <c r="I390" s="173"/>
      <c r="J390" s="173"/>
      <c r="K390" s="173"/>
      <c r="L390" s="173"/>
      <c r="M390" s="171"/>
      <c r="N390" s="171"/>
    </row>
    <row r="391" spans="2:14" x14ac:dyDescent="0.35">
      <c r="B391" s="35"/>
      <c r="C391" s="173"/>
      <c r="D391" s="173"/>
      <c r="E391" s="173"/>
      <c r="F391" s="173"/>
      <c r="G391" s="173"/>
      <c r="H391" s="173"/>
      <c r="I391" s="173"/>
      <c r="J391" s="173"/>
      <c r="K391" s="173"/>
      <c r="L391" s="173"/>
      <c r="M391" s="171"/>
      <c r="N391" s="171"/>
    </row>
    <row r="392" spans="2:14" x14ac:dyDescent="0.35">
      <c r="B392" s="35"/>
      <c r="C392" s="173"/>
      <c r="D392" s="173"/>
      <c r="E392" s="173"/>
      <c r="F392" s="173"/>
      <c r="G392" s="173"/>
      <c r="H392" s="173"/>
      <c r="I392" s="173"/>
      <c r="J392" s="173"/>
      <c r="K392" s="173"/>
      <c r="L392" s="173"/>
      <c r="M392" s="171"/>
      <c r="N392" s="171"/>
    </row>
    <row r="393" spans="2:14" x14ac:dyDescent="0.35">
      <c r="B393" s="35"/>
      <c r="C393" s="173"/>
      <c r="D393" s="173"/>
      <c r="E393" s="173"/>
      <c r="F393" s="173"/>
      <c r="G393" s="173"/>
      <c r="H393" s="173"/>
      <c r="I393" s="173"/>
      <c r="J393" s="173"/>
      <c r="K393" s="173"/>
      <c r="L393" s="173"/>
      <c r="M393" s="171"/>
      <c r="N393" s="171"/>
    </row>
    <row r="394" spans="2:14" x14ac:dyDescent="0.35">
      <c r="B394" s="35"/>
      <c r="C394" s="173"/>
      <c r="D394" s="173"/>
      <c r="E394" s="173"/>
      <c r="F394" s="173"/>
      <c r="G394" s="173"/>
      <c r="H394" s="173"/>
      <c r="I394" s="173"/>
      <c r="J394" s="173"/>
      <c r="K394" s="173"/>
      <c r="L394" s="173"/>
      <c r="M394" s="171"/>
      <c r="N394" s="171"/>
    </row>
    <row r="395" spans="2:14" x14ac:dyDescent="0.35">
      <c r="B395" s="35"/>
      <c r="C395" s="173"/>
      <c r="D395" s="173"/>
      <c r="E395" s="173"/>
      <c r="F395" s="173"/>
      <c r="G395" s="173"/>
      <c r="H395" s="173"/>
      <c r="I395" s="173"/>
      <c r="J395" s="173"/>
      <c r="K395" s="173"/>
      <c r="L395" s="173"/>
      <c r="M395" s="171"/>
      <c r="N395" s="171"/>
    </row>
    <row r="396" spans="2:14" x14ac:dyDescent="0.35">
      <c r="B396" s="35"/>
      <c r="C396" s="173"/>
      <c r="D396" s="173"/>
      <c r="E396" s="173"/>
      <c r="F396" s="173"/>
      <c r="G396" s="173"/>
      <c r="H396" s="173"/>
      <c r="I396" s="173"/>
      <c r="J396" s="173"/>
      <c r="K396" s="173"/>
      <c r="L396" s="173"/>
      <c r="M396" s="171"/>
      <c r="N396" s="171"/>
    </row>
    <row r="397" spans="2:14" x14ac:dyDescent="0.35">
      <c r="B397" s="35"/>
      <c r="C397" s="173"/>
      <c r="D397" s="173"/>
      <c r="E397" s="173"/>
      <c r="F397" s="173"/>
      <c r="G397" s="173"/>
      <c r="H397" s="173"/>
      <c r="I397" s="173"/>
      <c r="J397" s="173"/>
      <c r="K397" s="173"/>
      <c r="L397" s="173"/>
      <c r="M397" s="171"/>
      <c r="N397" s="171"/>
    </row>
    <row r="398" spans="2:14" x14ac:dyDescent="0.35">
      <c r="B398" s="35"/>
      <c r="C398" s="173"/>
      <c r="D398" s="173"/>
      <c r="E398" s="173"/>
      <c r="F398" s="173"/>
      <c r="G398" s="173"/>
      <c r="H398" s="173"/>
      <c r="I398" s="173"/>
      <c r="J398" s="173"/>
      <c r="K398" s="173"/>
      <c r="L398" s="173"/>
      <c r="M398" s="171"/>
      <c r="N398" s="171"/>
    </row>
    <row r="399" spans="2:14" x14ac:dyDescent="0.35">
      <c r="B399" s="35"/>
      <c r="C399" s="173"/>
      <c r="D399" s="173"/>
      <c r="E399" s="173"/>
      <c r="F399" s="173"/>
      <c r="G399" s="173"/>
      <c r="H399" s="173"/>
      <c r="I399" s="173"/>
      <c r="J399" s="173"/>
      <c r="K399" s="173"/>
      <c r="L399" s="173"/>
      <c r="M399" s="171"/>
      <c r="N399" s="171"/>
    </row>
    <row r="400" spans="2:14" x14ac:dyDescent="0.35">
      <c r="B400" s="35"/>
      <c r="C400" s="173"/>
      <c r="D400" s="173"/>
      <c r="E400" s="173"/>
      <c r="F400" s="173"/>
      <c r="G400" s="173"/>
      <c r="H400" s="173"/>
      <c r="I400" s="173"/>
      <c r="J400" s="173"/>
      <c r="K400" s="173"/>
      <c r="L400" s="173"/>
      <c r="M400" s="171"/>
      <c r="N400" s="171"/>
    </row>
    <row r="401" spans="2:14" x14ac:dyDescent="0.35">
      <c r="B401" s="35"/>
      <c r="C401" s="173"/>
      <c r="D401" s="173"/>
      <c r="E401" s="173"/>
      <c r="F401" s="173"/>
      <c r="G401" s="173"/>
      <c r="H401" s="173"/>
      <c r="I401" s="173"/>
      <c r="J401" s="173"/>
      <c r="K401" s="173"/>
      <c r="L401" s="173"/>
      <c r="M401" s="171"/>
      <c r="N401" s="171"/>
    </row>
    <row r="402" spans="2:14" x14ac:dyDescent="0.35">
      <c r="B402" s="35"/>
      <c r="C402" s="173"/>
      <c r="D402" s="173"/>
      <c r="E402" s="173"/>
      <c r="F402" s="173"/>
      <c r="G402" s="173"/>
      <c r="H402" s="173"/>
      <c r="I402" s="173"/>
      <c r="J402" s="173"/>
      <c r="K402" s="173"/>
      <c r="L402" s="173"/>
      <c r="M402" s="171"/>
      <c r="N402" s="171"/>
    </row>
    <row r="403" spans="2:14" x14ac:dyDescent="0.35">
      <c r="B403" s="35"/>
      <c r="C403" s="173"/>
      <c r="D403" s="173"/>
      <c r="E403" s="173"/>
      <c r="F403" s="173"/>
      <c r="G403" s="173"/>
      <c r="H403" s="173"/>
      <c r="I403" s="173"/>
      <c r="J403" s="173"/>
      <c r="K403" s="173"/>
      <c r="L403" s="173"/>
      <c r="M403" s="171"/>
      <c r="N403" s="171"/>
    </row>
    <row r="404" spans="2:14" x14ac:dyDescent="0.35">
      <c r="B404" s="35"/>
      <c r="C404" s="173"/>
      <c r="D404" s="173"/>
      <c r="E404" s="173"/>
      <c r="F404" s="173"/>
      <c r="G404" s="173"/>
      <c r="H404" s="173"/>
      <c r="I404" s="173"/>
      <c r="J404" s="173"/>
      <c r="K404" s="173"/>
      <c r="L404" s="173"/>
      <c r="M404" s="171"/>
      <c r="N404" s="171"/>
    </row>
    <row r="405" spans="2:14" x14ac:dyDescent="0.35">
      <c r="B405" s="35"/>
      <c r="C405" s="173"/>
      <c r="D405" s="173"/>
      <c r="E405" s="173"/>
      <c r="F405" s="173"/>
      <c r="G405" s="173"/>
      <c r="H405" s="173"/>
      <c r="I405" s="173"/>
      <c r="J405" s="173"/>
      <c r="K405" s="173"/>
      <c r="L405" s="173"/>
      <c r="M405" s="171"/>
      <c r="N405" s="171"/>
    </row>
    <row r="406" spans="2:14" x14ac:dyDescent="0.35">
      <c r="B406" s="35"/>
      <c r="C406" s="173"/>
      <c r="D406" s="173"/>
      <c r="E406" s="173"/>
      <c r="F406" s="173"/>
      <c r="G406" s="173"/>
      <c r="H406" s="173"/>
      <c r="I406" s="173"/>
      <c r="J406" s="173"/>
      <c r="K406" s="173"/>
      <c r="L406" s="173"/>
      <c r="M406" s="171"/>
      <c r="N406" s="171"/>
    </row>
    <row r="407" spans="2:14" x14ac:dyDescent="0.35">
      <c r="B407" s="35"/>
      <c r="C407" s="173"/>
      <c r="D407" s="173"/>
      <c r="E407" s="173"/>
      <c r="F407" s="173"/>
      <c r="G407" s="173"/>
      <c r="H407" s="173"/>
      <c r="I407" s="173"/>
      <c r="J407" s="173"/>
      <c r="K407" s="173"/>
      <c r="L407" s="173"/>
      <c r="M407" s="171"/>
      <c r="N407" s="171"/>
    </row>
    <row r="408" spans="2:14" x14ac:dyDescent="0.35">
      <c r="B408" s="35"/>
      <c r="C408" s="173"/>
      <c r="D408" s="173"/>
      <c r="E408" s="173"/>
      <c r="F408" s="173"/>
      <c r="G408" s="173"/>
      <c r="H408" s="173"/>
      <c r="I408" s="173"/>
      <c r="J408" s="173"/>
      <c r="K408" s="173"/>
      <c r="L408" s="173"/>
      <c r="M408" s="171"/>
      <c r="N408" s="171"/>
    </row>
    <row r="409" spans="2:14" x14ac:dyDescent="0.35">
      <c r="B409" s="35"/>
      <c r="C409" s="173"/>
      <c r="D409" s="173"/>
      <c r="E409" s="173"/>
      <c r="F409" s="173"/>
      <c r="G409" s="173"/>
      <c r="H409" s="173"/>
      <c r="I409" s="173"/>
      <c r="J409" s="173"/>
      <c r="K409" s="173"/>
      <c r="L409" s="173"/>
      <c r="M409" s="171"/>
      <c r="N409" s="171"/>
    </row>
    <row r="410" spans="2:14" x14ac:dyDescent="0.35">
      <c r="B410" s="35"/>
      <c r="C410" s="173"/>
      <c r="D410" s="173"/>
      <c r="E410" s="173"/>
      <c r="F410" s="173"/>
      <c r="G410" s="173"/>
      <c r="H410" s="173"/>
      <c r="I410" s="173"/>
      <c r="J410" s="173"/>
      <c r="K410" s="173"/>
      <c r="L410" s="173"/>
      <c r="M410" s="171"/>
      <c r="N410" s="171"/>
    </row>
    <row r="411" spans="2:14" x14ac:dyDescent="0.35">
      <c r="B411" s="35"/>
      <c r="C411" s="173"/>
      <c r="D411" s="173"/>
      <c r="E411" s="173"/>
      <c r="F411" s="173"/>
      <c r="G411" s="173"/>
      <c r="H411" s="173"/>
      <c r="I411" s="173"/>
      <c r="J411" s="173"/>
      <c r="K411" s="173"/>
      <c r="L411" s="173"/>
      <c r="M411" s="171"/>
      <c r="N411" s="171"/>
    </row>
    <row r="412" spans="2:14" x14ac:dyDescent="0.35">
      <c r="B412" s="35"/>
      <c r="C412" s="173"/>
      <c r="D412" s="173"/>
      <c r="E412" s="173"/>
      <c r="F412" s="173"/>
      <c r="G412" s="173"/>
      <c r="H412" s="173"/>
      <c r="I412" s="173"/>
      <c r="J412" s="173"/>
      <c r="K412" s="173"/>
      <c r="L412" s="173"/>
      <c r="M412" s="171"/>
      <c r="N412" s="171"/>
    </row>
    <row r="413" spans="2:14" x14ac:dyDescent="0.35">
      <c r="B413" s="35"/>
      <c r="C413" s="173"/>
      <c r="D413" s="173"/>
      <c r="E413" s="173"/>
      <c r="F413" s="173"/>
      <c r="G413" s="173"/>
      <c r="H413" s="173"/>
      <c r="I413" s="173"/>
      <c r="J413" s="173"/>
      <c r="K413" s="173"/>
      <c r="L413" s="173"/>
      <c r="M413" s="171"/>
      <c r="N413" s="171"/>
    </row>
    <row r="414" spans="2:14" x14ac:dyDescent="0.35">
      <c r="B414" s="35"/>
      <c r="C414" s="173"/>
      <c r="D414" s="173"/>
      <c r="E414" s="173"/>
      <c r="F414" s="173"/>
      <c r="G414" s="173"/>
      <c r="H414" s="173"/>
      <c r="I414" s="173"/>
      <c r="J414" s="173"/>
      <c r="K414" s="173"/>
      <c r="L414" s="173"/>
      <c r="M414" s="171"/>
      <c r="N414" s="171"/>
    </row>
    <row r="415" spans="2:14" x14ac:dyDescent="0.35">
      <c r="B415" s="35"/>
      <c r="C415" s="173"/>
      <c r="D415" s="173"/>
      <c r="E415" s="173"/>
      <c r="F415" s="173"/>
      <c r="G415" s="173"/>
      <c r="H415" s="173"/>
      <c r="I415" s="173"/>
      <c r="J415" s="173"/>
      <c r="K415" s="173"/>
      <c r="L415" s="173"/>
      <c r="M415" s="171"/>
      <c r="N415" s="171"/>
    </row>
    <row r="416" spans="2:14" x14ac:dyDescent="0.35">
      <c r="B416" s="35"/>
      <c r="C416" s="173"/>
      <c r="D416" s="173"/>
      <c r="E416" s="173"/>
      <c r="F416" s="173"/>
      <c r="G416" s="173"/>
      <c r="H416" s="173"/>
      <c r="I416" s="173"/>
      <c r="J416" s="173"/>
      <c r="K416" s="173"/>
      <c r="L416" s="173"/>
      <c r="M416" s="171"/>
      <c r="N416" s="171"/>
    </row>
    <row r="417" spans="2:14" x14ac:dyDescent="0.35">
      <c r="B417" s="35"/>
      <c r="C417" s="173"/>
      <c r="D417" s="173"/>
      <c r="E417" s="173"/>
      <c r="F417" s="173"/>
      <c r="G417" s="173"/>
      <c r="H417" s="173"/>
      <c r="I417" s="173"/>
      <c r="J417" s="173"/>
      <c r="K417" s="173"/>
      <c r="L417" s="173"/>
      <c r="M417" s="171"/>
      <c r="N417" s="171"/>
    </row>
    <row r="418" spans="2:14" x14ac:dyDescent="0.35">
      <c r="B418" s="35"/>
      <c r="C418" s="173"/>
      <c r="D418" s="173"/>
      <c r="E418" s="173"/>
      <c r="F418" s="173"/>
      <c r="G418" s="173"/>
      <c r="H418" s="173"/>
      <c r="I418" s="173"/>
      <c r="J418" s="173"/>
      <c r="K418" s="173"/>
      <c r="L418" s="173"/>
      <c r="M418" s="171"/>
      <c r="N418" s="171"/>
    </row>
    <row r="419" spans="2:14" x14ac:dyDescent="0.35">
      <c r="B419" s="35"/>
      <c r="C419" s="173"/>
      <c r="D419" s="173"/>
      <c r="E419" s="173"/>
      <c r="F419" s="173"/>
      <c r="G419" s="173"/>
      <c r="H419" s="173"/>
      <c r="I419" s="173"/>
      <c r="J419" s="173"/>
      <c r="K419" s="173"/>
      <c r="L419" s="173"/>
      <c r="M419" s="171"/>
      <c r="N419" s="171"/>
    </row>
    <row r="420" spans="2:14" x14ac:dyDescent="0.35">
      <c r="B420" s="35"/>
      <c r="C420" s="173"/>
      <c r="D420" s="173"/>
      <c r="E420" s="173"/>
      <c r="F420" s="173"/>
      <c r="G420" s="173"/>
      <c r="H420" s="173"/>
      <c r="I420" s="173"/>
      <c r="J420" s="173"/>
      <c r="K420" s="173"/>
      <c r="L420" s="173"/>
      <c r="M420" s="171"/>
      <c r="N420" s="171"/>
    </row>
    <row r="421" spans="2:14" x14ac:dyDescent="0.35">
      <c r="B421" s="35"/>
      <c r="C421" s="173"/>
      <c r="D421" s="173"/>
      <c r="E421" s="173"/>
      <c r="F421" s="173"/>
      <c r="G421" s="173"/>
      <c r="H421" s="173"/>
      <c r="I421" s="173"/>
      <c r="J421" s="173"/>
      <c r="K421" s="173"/>
      <c r="L421" s="173"/>
      <c r="M421" s="171"/>
      <c r="N421" s="171"/>
    </row>
    <row r="422" spans="2:14" x14ac:dyDescent="0.35">
      <c r="B422" s="35"/>
      <c r="C422" s="173"/>
      <c r="D422" s="173"/>
      <c r="E422" s="173"/>
      <c r="F422" s="173"/>
      <c r="G422" s="173"/>
      <c r="H422" s="173"/>
      <c r="I422" s="173"/>
      <c r="J422" s="173"/>
      <c r="K422" s="173"/>
      <c r="L422" s="173"/>
      <c r="M422" s="171"/>
      <c r="N422" s="171"/>
    </row>
    <row r="423" spans="2:14" x14ac:dyDescent="0.35">
      <c r="B423" s="35"/>
      <c r="C423" s="173"/>
      <c r="D423" s="173"/>
      <c r="E423" s="173"/>
      <c r="F423" s="173"/>
      <c r="G423" s="173"/>
      <c r="H423" s="173"/>
      <c r="I423" s="173"/>
      <c r="J423" s="173"/>
      <c r="K423" s="173"/>
      <c r="L423" s="173"/>
      <c r="M423" s="171"/>
      <c r="N423" s="171"/>
    </row>
    <row r="424" spans="2:14" x14ac:dyDescent="0.35">
      <c r="B424" s="35"/>
      <c r="C424" s="173"/>
      <c r="D424" s="173"/>
      <c r="E424" s="173"/>
      <c r="F424" s="173"/>
      <c r="G424" s="173"/>
      <c r="H424" s="173"/>
      <c r="I424" s="173"/>
      <c r="J424" s="173"/>
      <c r="K424" s="173"/>
      <c r="L424" s="173"/>
      <c r="M424" s="171"/>
      <c r="N424" s="171"/>
    </row>
    <row r="425" spans="2:14" x14ac:dyDescent="0.35">
      <c r="B425" s="35"/>
      <c r="C425" s="173"/>
      <c r="D425" s="173"/>
      <c r="E425" s="173"/>
      <c r="F425" s="173"/>
      <c r="G425" s="173"/>
      <c r="H425" s="173"/>
      <c r="I425" s="173"/>
      <c r="J425" s="173"/>
      <c r="K425" s="173"/>
      <c r="L425" s="173"/>
      <c r="M425" s="171"/>
      <c r="N425" s="171"/>
    </row>
    <row r="426" spans="2:14" x14ac:dyDescent="0.35">
      <c r="B426" s="35"/>
      <c r="C426" s="173"/>
      <c r="D426" s="173"/>
      <c r="E426" s="173"/>
      <c r="F426" s="173"/>
      <c r="G426" s="173"/>
      <c r="H426" s="173"/>
      <c r="I426" s="173"/>
      <c r="J426" s="173"/>
      <c r="K426" s="173"/>
      <c r="L426" s="173"/>
      <c r="M426" s="171"/>
      <c r="N426" s="171"/>
    </row>
    <row r="427" spans="2:14" x14ac:dyDescent="0.35">
      <c r="B427" s="35"/>
      <c r="C427" s="173"/>
      <c r="D427" s="173"/>
      <c r="E427" s="173"/>
      <c r="F427" s="173"/>
      <c r="G427" s="173"/>
      <c r="H427" s="173"/>
      <c r="I427" s="173"/>
      <c r="J427" s="173"/>
      <c r="K427" s="173"/>
      <c r="L427" s="173"/>
      <c r="M427" s="171"/>
      <c r="N427" s="171"/>
    </row>
    <row r="428" spans="2:14" x14ac:dyDescent="0.35">
      <c r="B428" s="35"/>
      <c r="C428" s="173"/>
      <c r="D428" s="173"/>
      <c r="E428" s="173"/>
      <c r="F428" s="173"/>
      <c r="G428" s="173"/>
      <c r="H428" s="173"/>
      <c r="I428" s="173"/>
      <c r="J428" s="173"/>
      <c r="K428" s="173"/>
      <c r="L428" s="173"/>
      <c r="M428" s="171"/>
      <c r="N428" s="171"/>
    </row>
    <row r="429" spans="2:14" x14ac:dyDescent="0.35">
      <c r="B429" s="35"/>
      <c r="C429" s="173"/>
      <c r="D429" s="173"/>
      <c r="E429" s="173"/>
      <c r="F429" s="173"/>
      <c r="G429" s="173"/>
      <c r="H429" s="173"/>
      <c r="I429" s="173"/>
      <c r="J429" s="173"/>
      <c r="K429" s="173"/>
      <c r="L429" s="173"/>
      <c r="M429" s="171"/>
      <c r="N429" s="171"/>
    </row>
    <row r="430" spans="2:14" x14ac:dyDescent="0.35">
      <c r="B430" s="35"/>
      <c r="C430" s="173"/>
      <c r="D430" s="173"/>
      <c r="E430" s="173"/>
      <c r="F430" s="173"/>
      <c r="G430" s="173"/>
      <c r="H430" s="173"/>
      <c r="I430" s="173"/>
      <c r="J430" s="173"/>
      <c r="K430" s="173"/>
      <c r="L430" s="173"/>
      <c r="M430" s="171"/>
      <c r="N430" s="171"/>
    </row>
    <row r="431" spans="2:14" x14ac:dyDescent="0.35">
      <c r="B431" s="35"/>
      <c r="C431" s="173"/>
      <c r="D431" s="173"/>
      <c r="E431" s="173"/>
      <c r="F431" s="173"/>
      <c r="G431" s="173"/>
      <c r="H431" s="173"/>
      <c r="I431" s="173"/>
      <c r="J431" s="173"/>
      <c r="K431" s="173"/>
      <c r="L431" s="173"/>
      <c r="M431" s="171"/>
      <c r="N431" s="171"/>
    </row>
    <row r="432" spans="2:14" x14ac:dyDescent="0.35">
      <c r="B432" s="35"/>
      <c r="C432" s="173"/>
      <c r="D432" s="173"/>
      <c r="E432" s="173"/>
      <c r="F432" s="173"/>
      <c r="G432" s="173"/>
      <c r="H432" s="173"/>
      <c r="I432" s="173"/>
      <c r="J432" s="173"/>
      <c r="K432" s="173"/>
      <c r="L432" s="173"/>
      <c r="M432" s="171"/>
      <c r="N432" s="171"/>
    </row>
    <row r="433" spans="2:14" x14ac:dyDescent="0.35">
      <c r="B433" s="35"/>
      <c r="C433" s="173"/>
      <c r="D433" s="173"/>
      <c r="E433" s="173"/>
      <c r="F433" s="173"/>
      <c r="G433" s="173"/>
      <c r="H433" s="173"/>
      <c r="I433" s="173"/>
      <c r="J433" s="173"/>
      <c r="K433" s="173"/>
      <c r="L433" s="173"/>
      <c r="M433" s="171"/>
      <c r="N433" s="171"/>
    </row>
    <row r="434" spans="2:14" x14ac:dyDescent="0.35">
      <c r="B434" s="35"/>
      <c r="C434" s="173"/>
      <c r="D434" s="173"/>
      <c r="E434" s="173"/>
      <c r="F434" s="173"/>
      <c r="G434" s="173"/>
      <c r="H434" s="173"/>
      <c r="I434" s="173"/>
      <c r="J434" s="173"/>
      <c r="K434" s="173"/>
      <c r="L434" s="173"/>
      <c r="M434" s="171"/>
      <c r="N434" s="171"/>
    </row>
    <row r="435" spans="2:14" x14ac:dyDescent="0.35">
      <c r="B435" s="35"/>
      <c r="C435" s="173"/>
      <c r="D435" s="173"/>
      <c r="E435" s="173"/>
      <c r="F435" s="173"/>
      <c r="G435" s="173"/>
      <c r="H435" s="173"/>
      <c r="I435" s="173"/>
      <c r="J435" s="173"/>
      <c r="K435" s="173"/>
      <c r="L435" s="173"/>
      <c r="M435" s="171"/>
      <c r="N435" s="171"/>
    </row>
    <row r="436" spans="2:14" x14ac:dyDescent="0.35">
      <c r="B436" s="35"/>
      <c r="C436" s="173"/>
      <c r="D436" s="173"/>
      <c r="E436" s="173"/>
      <c r="F436" s="173"/>
      <c r="G436" s="173"/>
      <c r="H436" s="173"/>
      <c r="I436" s="173"/>
      <c r="J436" s="173"/>
      <c r="K436" s="173"/>
      <c r="L436" s="173"/>
      <c r="M436" s="171"/>
      <c r="N436" s="171"/>
    </row>
    <row r="437" spans="2:14" x14ac:dyDescent="0.35">
      <c r="B437" s="35"/>
      <c r="C437" s="173"/>
      <c r="D437" s="173"/>
      <c r="E437" s="173"/>
      <c r="F437" s="173"/>
      <c r="G437" s="173"/>
      <c r="H437" s="173"/>
      <c r="I437" s="173"/>
      <c r="J437" s="173"/>
      <c r="K437" s="173"/>
      <c r="L437" s="173"/>
      <c r="M437" s="171"/>
      <c r="N437" s="171"/>
    </row>
    <row r="438" spans="2:14" x14ac:dyDescent="0.35">
      <c r="B438" s="35"/>
      <c r="C438" s="173"/>
      <c r="D438" s="173"/>
      <c r="E438" s="173"/>
      <c r="F438" s="173"/>
      <c r="G438" s="173"/>
      <c r="H438" s="173"/>
      <c r="I438" s="173"/>
      <c r="J438" s="173"/>
      <c r="K438" s="173"/>
      <c r="L438" s="173"/>
      <c r="M438" s="171"/>
      <c r="N438" s="171"/>
    </row>
    <row r="439" spans="2:14" x14ac:dyDescent="0.35">
      <c r="B439" s="35"/>
      <c r="C439" s="173"/>
      <c r="D439" s="173"/>
      <c r="E439" s="173"/>
      <c r="F439" s="173"/>
      <c r="G439" s="173"/>
      <c r="H439" s="173"/>
      <c r="I439" s="173"/>
      <c r="J439" s="173"/>
      <c r="K439" s="173"/>
      <c r="L439" s="173"/>
      <c r="M439" s="171"/>
      <c r="N439" s="171"/>
    </row>
    <row r="440" spans="2:14" x14ac:dyDescent="0.35">
      <c r="B440" s="35"/>
      <c r="C440" s="173"/>
      <c r="D440" s="173"/>
      <c r="E440" s="173"/>
      <c r="F440" s="173"/>
      <c r="G440" s="173"/>
      <c r="H440" s="173"/>
      <c r="I440" s="173"/>
      <c r="J440" s="173"/>
      <c r="K440" s="173"/>
      <c r="L440" s="173"/>
      <c r="M440" s="171"/>
      <c r="N440" s="171"/>
    </row>
    <row r="441" spans="2:14" x14ac:dyDescent="0.35">
      <c r="B441" s="35"/>
      <c r="C441" s="173"/>
      <c r="D441" s="173"/>
      <c r="E441" s="173"/>
      <c r="F441" s="173"/>
      <c r="G441" s="173"/>
      <c r="H441" s="173"/>
      <c r="I441" s="173"/>
      <c r="J441" s="173"/>
      <c r="K441" s="173"/>
      <c r="L441" s="173"/>
      <c r="M441" s="171"/>
      <c r="N441" s="171"/>
    </row>
    <row r="442" spans="2:14" x14ac:dyDescent="0.35">
      <c r="B442" s="35"/>
      <c r="C442" s="173"/>
      <c r="D442" s="173"/>
      <c r="E442" s="173"/>
      <c r="F442" s="173"/>
      <c r="G442" s="173"/>
      <c r="H442" s="173"/>
      <c r="I442" s="173"/>
      <c r="J442" s="173"/>
      <c r="K442" s="173"/>
      <c r="L442" s="173"/>
      <c r="M442" s="171"/>
      <c r="N442" s="171"/>
    </row>
    <row r="443" spans="2:14" x14ac:dyDescent="0.35">
      <c r="B443" s="35"/>
      <c r="C443" s="173"/>
      <c r="D443" s="173"/>
      <c r="E443" s="173"/>
      <c r="F443" s="173"/>
      <c r="G443" s="173"/>
      <c r="H443" s="173"/>
      <c r="I443" s="173"/>
      <c r="J443" s="173"/>
      <c r="K443" s="173"/>
      <c r="L443" s="173"/>
      <c r="M443" s="171"/>
      <c r="N443" s="171"/>
    </row>
    <row r="444" spans="2:14" x14ac:dyDescent="0.35">
      <c r="B444" s="35"/>
      <c r="C444" s="173"/>
      <c r="D444" s="173"/>
      <c r="E444" s="173"/>
      <c r="F444" s="173"/>
      <c r="G444" s="173"/>
      <c r="H444" s="173"/>
      <c r="I444" s="173"/>
      <c r="J444" s="173"/>
      <c r="K444" s="173"/>
      <c r="L444" s="173"/>
      <c r="M444" s="171"/>
      <c r="N444" s="171"/>
    </row>
    <row r="445" spans="2:14" x14ac:dyDescent="0.35">
      <c r="B445" s="35"/>
      <c r="C445" s="173"/>
      <c r="D445" s="173"/>
      <c r="E445" s="173"/>
      <c r="F445" s="173"/>
      <c r="G445" s="173"/>
      <c r="H445" s="173"/>
      <c r="I445" s="173"/>
      <c r="J445" s="173"/>
      <c r="K445" s="173"/>
      <c r="L445" s="173"/>
      <c r="M445" s="171"/>
      <c r="N445" s="171"/>
    </row>
    <row r="446" spans="2:14" x14ac:dyDescent="0.35">
      <c r="B446" s="35"/>
      <c r="C446" s="173"/>
      <c r="D446" s="173"/>
      <c r="E446" s="173"/>
      <c r="F446" s="173"/>
      <c r="G446" s="173"/>
      <c r="H446" s="173"/>
      <c r="I446" s="173"/>
      <c r="J446" s="173"/>
      <c r="K446" s="173"/>
      <c r="L446" s="173"/>
      <c r="M446" s="171"/>
      <c r="N446" s="171"/>
    </row>
    <row r="447" spans="2:14" x14ac:dyDescent="0.35">
      <c r="B447" s="35"/>
      <c r="C447" s="173"/>
      <c r="D447" s="173"/>
      <c r="E447" s="173"/>
      <c r="F447" s="173"/>
      <c r="G447" s="173"/>
      <c r="H447" s="173"/>
      <c r="I447" s="173"/>
      <c r="J447" s="173"/>
      <c r="K447" s="173"/>
      <c r="L447" s="173"/>
      <c r="M447" s="171"/>
      <c r="N447" s="171"/>
    </row>
    <row r="448" spans="2:14" x14ac:dyDescent="0.35">
      <c r="B448" s="35"/>
      <c r="C448" s="173"/>
      <c r="D448" s="173"/>
      <c r="E448" s="173"/>
      <c r="F448" s="173"/>
      <c r="G448" s="173"/>
      <c r="H448" s="173"/>
      <c r="I448" s="173"/>
      <c r="J448" s="173"/>
      <c r="K448" s="173"/>
      <c r="L448" s="173"/>
      <c r="M448" s="171"/>
      <c r="N448" s="171"/>
    </row>
    <row r="449" spans="2:14" x14ac:dyDescent="0.35">
      <c r="B449" s="35"/>
      <c r="C449" s="173"/>
      <c r="D449" s="173"/>
      <c r="E449" s="173"/>
      <c r="F449" s="173"/>
      <c r="G449" s="173"/>
      <c r="H449" s="173"/>
      <c r="I449" s="173"/>
      <c r="J449" s="173"/>
      <c r="K449" s="173"/>
      <c r="L449" s="173"/>
      <c r="M449" s="171"/>
      <c r="N449" s="171"/>
    </row>
    <row r="450" spans="2:14" x14ac:dyDescent="0.35">
      <c r="B450" s="35"/>
      <c r="C450" s="173"/>
      <c r="D450" s="173"/>
      <c r="E450" s="173"/>
      <c r="F450" s="173"/>
      <c r="G450" s="173"/>
      <c r="H450" s="173"/>
      <c r="I450" s="173"/>
      <c r="J450" s="173"/>
      <c r="K450" s="173"/>
      <c r="L450" s="173"/>
      <c r="M450" s="171"/>
      <c r="N450" s="171"/>
    </row>
    <row r="451" spans="2:14" x14ac:dyDescent="0.35">
      <c r="B451" s="35"/>
      <c r="C451" s="173"/>
      <c r="D451" s="173"/>
      <c r="E451" s="173"/>
      <c r="F451" s="173"/>
      <c r="G451" s="173"/>
      <c r="H451" s="173"/>
      <c r="I451" s="173"/>
      <c r="J451" s="173"/>
      <c r="K451" s="173"/>
      <c r="L451" s="173"/>
      <c r="M451" s="171"/>
      <c r="N451" s="171"/>
    </row>
    <row r="452" spans="2:14" x14ac:dyDescent="0.35">
      <c r="B452" s="35"/>
      <c r="C452" s="173"/>
      <c r="D452" s="173"/>
      <c r="E452" s="173"/>
      <c r="F452" s="173"/>
      <c r="G452" s="173"/>
      <c r="H452" s="173"/>
      <c r="I452" s="173"/>
      <c r="J452" s="173"/>
      <c r="K452" s="173"/>
      <c r="L452" s="173"/>
      <c r="M452" s="171"/>
      <c r="N452" s="171"/>
    </row>
    <row r="453" spans="2:14" x14ac:dyDescent="0.35">
      <c r="B453" s="35"/>
      <c r="C453" s="173"/>
      <c r="D453" s="173"/>
      <c r="E453" s="173"/>
      <c r="F453" s="173"/>
      <c r="G453" s="173"/>
      <c r="H453" s="173"/>
      <c r="I453" s="173"/>
      <c r="J453" s="173"/>
      <c r="K453" s="173"/>
      <c r="L453" s="173"/>
      <c r="M453" s="171"/>
      <c r="N453" s="171"/>
    </row>
    <row r="454" spans="2:14" x14ac:dyDescent="0.35">
      <c r="B454" s="35"/>
      <c r="C454" s="173"/>
      <c r="D454" s="173"/>
      <c r="E454" s="173"/>
      <c r="F454" s="173"/>
      <c r="G454" s="173"/>
      <c r="H454" s="173"/>
      <c r="I454" s="173"/>
      <c r="J454" s="173"/>
      <c r="K454" s="173"/>
      <c r="L454" s="173"/>
      <c r="M454" s="171"/>
      <c r="N454" s="171"/>
    </row>
    <row r="455" spans="2:14" x14ac:dyDescent="0.35">
      <c r="B455" s="35"/>
      <c r="C455" s="173"/>
      <c r="D455" s="173"/>
      <c r="E455" s="173"/>
      <c r="F455" s="173"/>
      <c r="G455" s="173"/>
      <c r="H455" s="173"/>
      <c r="I455" s="173"/>
      <c r="J455" s="173"/>
      <c r="K455" s="173"/>
      <c r="L455" s="173"/>
      <c r="M455" s="171"/>
      <c r="N455" s="171"/>
    </row>
    <row r="456" spans="2:14" x14ac:dyDescent="0.35">
      <c r="B456" s="35"/>
      <c r="C456" s="173"/>
      <c r="D456" s="173"/>
      <c r="E456" s="173"/>
      <c r="F456" s="173"/>
      <c r="G456" s="173"/>
      <c r="H456" s="173"/>
      <c r="I456" s="173"/>
      <c r="J456" s="173"/>
      <c r="K456" s="173"/>
      <c r="L456" s="173"/>
      <c r="M456" s="171"/>
      <c r="N456" s="171"/>
    </row>
    <row r="457" spans="2:14" x14ac:dyDescent="0.35">
      <c r="B457" s="35"/>
      <c r="C457" s="173"/>
      <c r="D457" s="173"/>
      <c r="E457" s="173"/>
      <c r="F457" s="173"/>
      <c r="G457" s="173"/>
      <c r="H457" s="173"/>
      <c r="I457" s="173"/>
      <c r="J457" s="173"/>
      <c r="K457" s="173"/>
      <c r="L457" s="173"/>
      <c r="M457" s="171"/>
      <c r="N457" s="171"/>
    </row>
    <row r="458" spans="2:14" x14ac:dyDescent="0.35">
      <c r="B458" s="35"/>
      <c r="C458" s="173"/>
      <c r="D458" s="173"/>
      <c r="E458" s="173"/>
      <c r="F458" s="173"/>
      <c r="G458" s="173"/>
      <c r="H458" s="173"/>
      <c r="I458" s="173"/>
      <c r="J458" s="173"/>
      <c r="K458" s="173"/>
      <c r="L458" s="173"/>
      <c r="M458" s="171"/>
      <c r="N458" s="171"/>
    </row>
    <row r="459" spans="2:14" x14ac:dyDescent="0.35">
      <c r="B459" s="35"/>
      <c r="C459" s="173"/>
      <c r="D459" s="173"/>
      <c r="E459" s="173"/>
      <c r="F459" s="173"/>
      <c r="G459" s="173"/>
      <c r="H459" s="173"/>
      <c r="I459" s="173"/>
      <c r="J459" s="173"/>
      <c r="K459" s="173"/>
      <c r="L459" s="173"/>
      <c r="M459" s="171"/>
      <c r="N459" s="171"/>
    </row>
    <row r="460" spans="2:14" x14ac:dyDescent="0.35">
      <c r="B460" s="35"/>
      <c r="C460" s="173"/>
      <c r="D460" s="173"/>
      <c r="E460" s="173"/>
      <c r="F460" s="173"/>
      <c r="G460" s="173"/>
      <c r="H460" s="173"/>
      <c r="I460" s="173"/>
      <c r="J460" s="173"/>
      <c r="K460" s="173"/>
      <c r="L460" s="173"/>
      <c r="M460" s="171"/>
      <c r="N460" s="171"/>
    </row>
    <row r="461" spans="2:14" x14ac:dyDescent="0.35">
      <c r="B461" s="35"/>
      <c r="C461" s="173"/>
      <c r="D461" s="173"/>
      <c r="E461" s="173"/>
      <c r="F461" s="173"/>
      <c r="G461" s="173"/>
      <c r="H461" s="173"/>
      <c r="I461" s="173"/>
      <c r="J461" s="173"/>
      <c r="K461" s="173"/>
      <c r="L461" s="173"/>
      <c r="M461" s="171"/>
      <c r="N461" s="171"/>
    </row>
    <row r="462" spans="2:14" x14ac:dyDescent="0.35">
      <c r="B462" s="35"/>
      <c r="C462" s="173"/>
      <c r="D462" s="173"/>
      <c r="E462" s="173"/>
      <c r="F462" s="173"/>
      <c r="G462" s="173"/>
      <c r="H462" s="173"/>
      <c r="I462" s="173"/>
      <c r="J462" s="173"/>
      <c r="K462" s="173"/>
      <c r="L462" s="173"/>
      <c r="M462" s="171"/>
      <c r="N462" s="171"/>
    </row>
    <row r="463" spans="2:14" x14ac:dyDescent="0.35">
      <c r="B463" s="35"/>
      <c r="C463" s="173"/>
      <c r="D463" s="173"/>
      <c r="E463" s="173"/>
      <c r="F463" s="173"/>
      <c r="G463" s="173"/>
      <c r="H463" s="173"/>
      <c r="I463" s="173"/>
      <c r="J463" s="173"/>
      <c r="K463" s="173"/>
      <c r="L463" s="173"/>
      <c r="M463" s="171"/>
      <c r="N463" s="171"/>
    </row>
    <row r="464" spans="2:14" x14ac:dyDescent="0.35">
      <c r="B464" s="35"/>
      <c r="C464" s="173"/>
      <c r="D464" s="173"/>
      <c r="E464" s="173"/>
      <c r="F464" s="173"/>
      <c r="G464" s="173"/>
      <c r="H464" s="173"/>
      <c r="I464" s="173"/>
      <c r="J464" s="173"/>
      <c r="K464" s="173"/>
      <c r="L464" s="173"/>
      <c r="M464" s="171"/>
      <c r="N464" s="171"/>
    </row>
    <row r="465" spans="2:14" x14ac:dyDescent="0.35">
      <c r="B465" s="35"/>
      <c r="C465" s="173"/>
      <c r="D465" s="173"/>
      <c r="E465" s="173"/>
      <c r="F465" s="173"/>
      <c r="G465" s="173"/>
      <c r="H465" s="173"/>
      <c r="I465" s="173"/>
      <c r="J465" s="173"/>
      <c r="K465" s="173"/>
      <c r="L465" s="173"/>
      <c r="M465" s="171"/>
      <c r="N465" s="171"/>
    </row>
    <row r="466" spans="2:14" x14ac:dyDescent="0.35">
      <c r="B466" s="35"/>
      <c r="C466" s="173"/>
      <c r="D466" s="173"/>
      <c r="E466" s="173"/>
      <c r="F466" s="173"/>
      <c r="G466" s="173"/>
      <c r="H466" s="173"/>
      <c r="I466" s="173"/>
      <c r="J466" s="173"/>
      <c r="K466" s="173"/>
      <c r="L466" s="173"/>
      <c r="M466" s="171"/>
      <c r="N466" s="171"/>
    </row>
    <row r="467" spans="2:14" x14ac:dyDescent="0.35">
      <c r="B467" s="35"/>
      <c r="C467" s="173"/>
      <c r="D467" s="173"/>
      <c r="E467" s="173"/>
      <c r="F467" s="173"/>
      <c r="G467" s="173"/>
      <c r="H467" s="173"/>
      <c r="I467" s="173"/>
      <c r="J467" s="173"/>
      <c r="K467" s="173"/>
      <c r="L467" s="173"/>
      <c r="M467" s="171"/>
      <c r="N467" s="171"/>
    </row>
    <row r="468" spans="2:14" x14ac:dyDescent="0.35">
      <c r="B468" s="35"/>
      <c r="C468" s="173"/>
      <c r="D468" s="173"/>
      <c r="E468" s="173"/>
      <c r="F468" s="173"/>
      <c r="G468" s="173"/>
      <c r="H468" s="173"/>
      <c r="I468" s="173"/>
      <c r="J468" s="173"/>
      <c r="K468" s="173"/>
      <c r="L468" s="173"/>
      <c r="M468" s="171"/>
      <c r="N468" s="171"/>
    </row>
    <row r="469" spans="2:14" x14ac:dyDescent="0.35">
      <c r="B469" s="35"/>
      <c r="C469" s="173"/>
      <c r="D469" s="173"/>
      <c r="E469" s="173"/>
      <c r="F469" s="173"/>
      <c r="G469" s="173"/>
      <c r="H469" s="173"/>
      <c r="I469" s="173"/>
      <c r="J469" s="173"/>
      <c r="K469" s="173"/>
      <c r="L469" s="173"/>
      <c r="M469" s="171"/>
      <c r="N469" s="171"/>
    </row>
    <row r="470" spans="2:14" x14ac:dyDescent="0.35">
      <c r="B470" s="35"/>
      <c r="C470" s="173"/>
      <c r="D470" s="173"/>
      <c r="E470" s="173"/>
      <c r="F470" s="173"/>
      <c r="G470" s="173"/>
      <c r="H470" s="173"/>
      <c r="I470" s="173"/>
      <c r="J470" s="173"/>
      <c r="K470" s="173"/>
      <c r="L470" s="173"/>
      <c r="M470" s="171"/>
      <c r="N470" s="171"/>
    </row>
    <row r="471" spans="2:14" x14ac:dyDescent="0.35">
      <c r="B471" s="35"/>
      <c r="C471" s="173"/>
      <c r="D471" s="173"/>
      <c r="E471" s="173"/>
      <c r="F471" s="173"/>
      <c r="G471" s="173"/>
      <c r="H471" s="173"/>
      <c r="I471" s="173"/>
      <c r="J471" s="173"/>
      <c r="K471" s="173"/>
      <c r="L471" s="173"/>
      <c r="M471" s="171"/>
      <c r="N471" s="171"/>
    </row>
    <row r="472" spans="2:14" x14ac:dyDescent="0.35">
      <c r="B472" s="35"/>
      <c r="C472" s="173"/>
      <c r="D472" s="173"/>
      <c r="E472" s="173"/>
      <c r="F472" s="173"/>
      <c r="G472" s="173"/>
      <c r="H472" s="173"/>
      <c r="I472" s="173"/>
      <c r="J472" s="173"/>
      <c r="K472" s="173"/>
      <c r="L472" s="173"/>
      <c r="M472" s="171"/>
      <c r="N472" s="171"/>
    </row>
    <row r="473" spans="2:14" x14ac:dyDescent="0.35">
      <c r="B473" s="35"/>
      <c r="C473" s="173"/>
      <c r="D473" s="173"/>
      <c r="E473" s="173"/>
      <c r="F473" s="173"/>
      <c r="G473" s="173"/>
      <c r="H473" s="173"/>
      <c r="I473" s="173"/>
      <c r="J473" s="173"/>
      <c r="K473" s="173"/>
      <c r="L473" s="173"/>
      <c r="M473" s="171"/>
      <c r="N473" s="171"/>
    </row>
    <row r="474" spans="2:14" x14ac:dyDescent="0.35">
      <c r="B474" s="35"/>
      <c r="C474" s="173"/>
      <c r="D474" s="173"/>
      <c r="E474" s="173"/>
      <c r="F474" s="173"/>
      <c r="G474" s="173"/>
      <c r="H474" s="173"/>
      <c r="I474" s="173"/>
      <c r="J474" s="173"/>
      <c r="K474" s="173"/>
      <c r="L474" s="173"/>
      <c r="M474" s="171"/>
      <c r="N474" s="171"/>
    </row>
    <row r="475" spans="2:14" x14ac:dyDescent="0.35">
      <c r="B475" s="35"/>
      <c r="C475" s="173"/>
      <c r="D475" s="173"/>
      <c r="E475" s="173"/>
      <c r="F475" s="173"/>
      <c r="G475" s="173"/>
      <c r="H475" s="173"/>
      <c r="I475" s="173"/>
      <c r="J475" s="173"/>
      <c r="K475" s="173"/>
      <c r="L475" s="173"/>
      <c r="M475" s="171"/>
      <c r="N475" s="171"/>
    </row>
    <row r="476" spans="2:14" x14ac:dyDescent="0.35">
      <c r="B476" s="35"/>
      <c r="C476" s="173"/>
      <c r="D476" s="173"/>
      <c r="E476" s="173"/>
      <c r="F476" s="173"/>
      <c r="G476" s="173"/>
      <c r="H476" s="173"/>
      <c r="I476" s="173"/>
      <c r="J476" s="173"/>
      <c r="K476" s="173"/>
      <c r="L476" s="173"/>
      <c r="M476" s="171"/>
      <c r="N476" s="171"/>
    </row>
    <row r="477" spans="2:14" x14ac:dyDescent="0.35">
      <c r="B477" s="35"/>
      <c r="C477" s="173"/>
      <c r="D477" s="173"/>
      <c r="E477" s="173"/>
      <c r="F477" s="173"/>
      <c r="G477" s="173"/>
      <c r="H477" s="173"/>
      <c r="I477" s="173"/>
      <c r="J477" s="173"/>
      <c r="K477" s="173"/>
      <c r="L477" s="173"/>
      <c r="M477" s="171"/>
      <c r="N477" s="171"/>
    </row>
    <row r="478" spans="2:14" x14ac:dyDescent="0.35">
      <c r="B478" s="35"/>
      <c r="C478" s="173"/>
      <c r="D478" s="173"/>
      <c r="E478" s="173"/>
      <c r="F478" s="173"/>
      <c r="G478" s="173"/>
      <c r="H478" s="173"/>
      <c r="I478" s="173"/>
      <c r="J478" s="173"/>
      <c r="K478" s="173"/>
      <c r="L478" s="173"/>
      <c r="M478" s="171"/>
      <c r="N478" s="171"/>
    </row>
    <row r="479" spans="2:14" x14ac:dyDescent="0.35">
      <c r="B479" s="35"/>
      <c r="C479" s="173"/>
      <c r="D479" s="173"/>
      <c r="E479" s="173"/>
      <c r="F479" s="173"/>
      <c r="G479" s="173"/>
      <c r="H479" s="173"/>
      <c r="I479" s="173"/>
      <c r="J479" s="173"/>
      <c r="K479" s="173"/>
      <c r="L479" s="173"/>
      <c r="M479" s="171"/>
      <c r="N479" s="171"/>
    </row>
    <row r="480" spans="2:14" x14ac:dyDescent="0.35">
      <c r="B480" s="35"/>
      <c r="C480" s="173"/>
      <c r="D480" s="173"/>
      <c r="E480" s="173"/>
      <c r="F480" s="173"/>
      <c r="G480" s="173"/>
      <c r="H480" s="173"/>
      <c r="I480" s="173"/>
      <c r="J480" s="173"/>
      <c r="K480" s="173"/>
      <c r="L480" s="173"/>
      <c r="M480" s="171"/>
      <c r="N480" s="171"/>
    </row>
    <row r="481" spans="2:14" x14ac:dyDescent="0.35">
      <c r="B481" s="35"/>
      <c r="C481" s="173"/>
      <c r="D481" s="173"/>
      <c r="E481" s="173"/>
      <c r="F481" s="173"/>
      <c r="G481" s="173"/>
      <c r="H481" s="173"/>
      <c r="I481" s="173"/>
      <c r="J481" s="173"/>
      <c r="K481" s="173"/>
      <c r="L481" s="173"/>
      <c r="M481" s="171"/>
      <c r="N481" s="171"/>
    </row>
    <row r="482" spans="2:14" x14ac:dyDescent="0.35">
      <c r="B482" s="35"/>
      <c r="C482" s="173"/>
      <c r="D482" s="173"/>
      <c r="E482" s="173"/>
      <c r="F482" s="173"/>
      <c r="G482" s="173"/>
      <c r="H482" s="173"/>
      <c r="I482" s="173"/>
      <c r="J482" s="173"/>
      <c r="K482" s="173"/>
      <c r="L482" s="173"/>
      <c r="M482" s="171"/>
      <c r="N482" s="171"/>
    </row>
    <row r="483" spans="2:14" x14ac:dyDescent="0.35">
      <c r="B483" s="35"/>
      <c r="C483" s="173"/>
      <c r="D483" s="173"/>
      <c r="E483" s="173"/>
      <c r="F483" s="173"/>
      <c r="G483" s="173"/>
      <c r="H483" s="173"/>
      <c r="I483" s="173"/>
      <c r="J483" s="173"/>
      <c r="K483" s="173"/>
      <c r="L483" s="173"/>
      <c r="M483" s="171"/>
      <c r="N483" s="171"/>
    </row>
    <row r="484" spans="2:14" x14ac:dyDescent="0.35">
      <c r="B484" s="35"/>
      <c r="C484" s="173"/>
      <c r="D484" s="173"/>
      <c r="E484" s="173"/>
      <c r="F484" s="173"/>
      <c r="G484" s="173"/>
      <c r="H484" s="173"/>
      <c r="I484" s="173"/>
      <c r="J484" s="173"/>
      <c r="K484" s="173"/>
      <c r="L484" s="173"/>
      <c r="M484" s="171"/>
      <c r="N484" s="171"/>
    </row>
    <row r="485" spans="2:14" x14ac:dyDescent="0.35">
      <c r="B485" s="35"/>
      <c r="C485" s="173"/>
      <c r="D485" s="173"/>
      <c r="E485" s="173"/>
      <c r="F485" s="173"/>
      <c r="G485" s="173"/>
      <c r="H485" s="173"/>
      <c r="I485" s="173"/>
      <c r="J485" s="173"/>
      <c r="K485" s="173"/>
      <c r="L485" s="173"/>
      <c r="M485" s="171"/>
      <c r="N485" s="171"/>
    </row>
    <row r="486" spans="2:14" x14ac:dyDescent="0.35">
      <c r="B486" s="35"/>
      <c r="C486" s="173"/>
      <c r="D486" s="173"/>
      <c r="E486" s="173"/>
      <c r="F486" s="173"/>
      <c r="G486" s="173"/>
      <c r="H486" s="173"/>
      <c r="I486" s="173"/>
      <c r="J486" s="173"/>
      <c r="K486" s="173"/>
      <c r="L486" s="173"/>
      <c r="M486" s="171"/>
      <c r="N486" s="171"/>
    </row>
    <row r="487" spans="2:14" x14ac:dyDescent="0.35">
      <c r="B487" s="35"/>
      <c r="C487" s="173"/>
      <c r="D487" s="173"/>
      <c r="E487" s="173"/>
      <c r="F487" s="173"/>
      <c r="G487" s="173"/>
      <c r="H487" s="173"/>
      <c r="I487" s="173"/>
      <c r="J487" s="173"/>
      <c r="K487" s="173"/>
      <c r="L487" s="173"/>
      <c r="M487" s="171"/>
      <c r="N487" s="171"/>
    </row>
    <row r="488" spans="2:14" x14ac:dyDescent="0.35">
      <c r="B488" s="35"/>
      <c r="C488" s="173"/>
      <c r="D488" s="173"/>
      <c r="E488" s="173"/>
      <c r="F488" s="173"/>
      <c r="G488" s="173"/>
      <c r="H488" s="173"/>
      <c r="I488" s="173"/>
      <c r="J488" s="173"/>
      <c r="K488" s="173"/>
      <c r="L488" s="173"/>
      <c r="M488" s="171"/>
      <c r="N488" s="171"/>
    </row>
    <row r="489" spans="2:14" x14ac:dyDescent="0.35">
      <c r="B489" s="35"/>
      <c r="C489" s="173"/>
      <c r="D489" s="173"/>
      <c r="E489" s="173"/>
      <c r="F489" s="173"/>
      <c r="G489" s="173"/>
      <c r="H489" s="173"/>
      <c r="I489" s="173"/>
      <c r="J489" s="173"/>
      <c r="K489" s="173"/>
      <c r="L489" s="173"/>
      <c r="M489" s="171"/>
      <c r="N489" s="171"/>
    </row>
    <row r="490" spans="2:14" x14ac:dyDescent="0.35">
      <c r="B490" s="35"/>
      <c r="C490" s="173"/>
      <c r="D490" s="173"/>
      <c r="E490" s="173"/>
      <c r="F490" s="173"/>
      <c r="G490" s="173"/>
      <c r="H490" s="173"/>
      <c r="I490" s="173"/>
      <c r="J490" s="173"/>
      <c r="K490" s="173"/>
      <c r="L490" s="173"/>
      <c r="M490" s="171"/>
      <c r="N490" s="171"/>
    </row>
    <row r="491" spans="2:14" x14ac:dyDescent="0.35">
      <c r="B491" s="35"/>
      <c r="C491" s="173"/>
      <c r="D491" s="173"/>
      <c r="E491" s="173"/>
      <c r="F491" s="173"/>
      <c r="G491" s="173"/>
      <c r="H491" s="173"/>
      <c r="I491" s="173"/>
      <c r="J491" s="173"/>
      <c r="K491" s="173"/>
      <c r="L491" s="173"/>
      <c r="M491" s="171"/>
      <c r="N491" s="171"/>
    </row>
    <row r="492" spans="2:14" x14ac:dyDescent="0.35">
      <c r="B492" s="35"/>
      <c r="C492" s="173"/>
      <c r="D492" s="173"/>
      <c r="E492" s="173"/>
      <c r="F492" s="173"/>
      <c r="G492" s="173"/>
      <c r="H492" s="173"/>
      <c r="I492" s="173"/>
      <c r="J492" s="173"/>
      <c r="K492" s="173"/>
      <c r="L492" s="173"/>
      <c r="M492" s="171"/>
      <c r="N492" s="171"/>
    </row>
    <row r="493" spans="2:14" x14ac:dyDescent="0.35">
      <c r="B493" s="35"/>
      <c r="C493" s="173"/>
      <c r="D493" s="173"/>
      <c r="E493" s="173"/>
      <c r="F493" s="173"/>
      <c r="G493" s="173"/>
      <c r="H493" s="173"/>
      <c r="I493" s="173"/>
      <c r="J493" s="173"/>
      <c r="K493" s="173"/>
      <c r="L493" s="173"/>
      <c r="M493" s="171"/>
      <c r="N493" s="171"/>
    </row>
    <row r="494" spans="2:14" x14ac:dyDescent="0.35">
      <c r="B494" s="35"/>
      <c r="C494" s="173"/>
      <c r="D494" s="173"/>
      <c r="E494" s="173"/>
      <c r="F494" s="173"/>
      <c r="G494" s="173"/>
      <c r="H494" s="173"/>
      <c r="I494" s="173"/>
      <c r="J494" s="173"/>
      <c r="K494" s="173"/>
      <c r="L494" s="173"/>
      <c r="M494" s="171"/>
      <c r="N494" s="171"/>
    </row>
    <row r="495" spans="2:14" x14ac:dyDescent="0.35">
      <c r="B495" s="35"/>
      <c r="C495" s="173"/>
      <c r="D495" s="173"/>
      <c r="E495" s="173"/>
      <c r="F495" s="173"/>
      <c r="G495" s="173"/>
      <c r="H495" s="173"/>
      <c r="I495" s="173"/>
      <c r="J495" s="173"/>
      <c r="K495" s="173"/>
      <c r="L495" s="173"/>
      <c r="M495" s="171"/>
      <c r="N495" s="171"/>
    </row>
    <row r="496" spans="2:14" x14ac:dyDescent="0.35">
      <c r="B496" s="35"/>
      <c r="C496" s="173"/>
      <c r="D496" s="173"/>
      <c r="E496" s="173"/>
      <c r="F496" s="173"/>
      <c r="G496" s="173"/>
      <c r="H496" s="173"/>
      <c r="I496" s="173"/>
      <c r="J496" s="173"/>
      <c r="K496" s="173"/>
      <c r="L496" s="173"/>
      <c r="M496" s="171"/>
      <c r="N496" s="171"/>
    </row>
    <row r="497" spans="2:14" x14ac:dyDescent="0.35">
      <c r="B497" s="35"/>
      <c r="C497" s="173"/>
      <c r="D497" s="173"/>
      <c r="E497" s="173"/>
      <c r="F497" s="173"/>
      <c r="G497" s="173"/>
      <c r="H497" s="173"/>
      <c r="I497" s="173"/>
      <c r="J497" s="173"/>
      <c r="K497" s="173"/>
      <c r="L497" s="173"/>
      <c r="M497" s="171"/>
      <c r="N497" s="171"/>
    </row>
    <row r="498" spans="2:14" x14ac:dyDescent="0.35">
      <c r="B498" s="35"/>
      <c r="C498" s="173"/>
      <c r="D498" s="173"/>
      <c r="E498" s="173"/>
      <c r="F498" s="173"/>
      <c r="G498" s="173"/>
      <c r="H498" s="173"/>
      <c r="I498" s="173"/>
      <c r="J498" s="173"/>
      <c r="K498" s="173"/>
      <c r="L498" s="173"/>
      <c r="M498" s="171"/>
      <c r="N498" s="171"/>
    </row>
    <row r="499" spans="2:14" x14ac:dyDescent="0.35">
      <c r="B499" s="35"/>
      <c r="C499" s="173"/>
      <c r="D499" s="173"/>
      <c r="E499" s="173"/>
      <c r="F499" s="173"/>
      <c r="G499" s="173"/>
      <c r="H499" s="173"/>
      <c r="I499" s="173"/>
      <c r="J499" s="173"/>
      <c r="K499" s="173"/>
      <c r="L499" s="173"/>
      <c r="M499" s="171"/>
      <c r="N499" s="171"/>
    </row>
    <row r="500" spans="2:14" x14ac:dyDescent="0.35">
      <c r="B500" s="35"/>
      <c r="C500" s="173"/>
      <c r="D500" s="173"/>
      <c r="E500" s="173"/>
      <c r="F500" s="173"/>
      <c r="G500" s="173"/>
      <c r="H500" s="173"/>
      <c r="I500" s="173"/>
      <c r="J500" s="173"/>
      <c r="K500" s="173"/>
      <c r="L500" s="173"/>
      <c r="M500" s="171"/>
      <c r="N500" s="171"/>
    </row>
    <row r="501" spans="2:14" x14ac:dyDescent="0.35">
      <c r="B501" s="35"/>
      <c r="C501" s="173"/>
      <c r="D501" s="173"/>
      <c r="E501" s="173"/>
      <c r="F501" s="173"/>
      <c r="G501" s="173"/>
      <c r="H501" s="173"/>
      <c r="I501" s="173"/>
      <c r="J501" s="173"/>
      <c r="K501" s="173"/>
      <c r="L501" s="173"/>
      <c r="M501" s="171"/>
      <c r="N501" s="171"/>
    </row>
    <row r="502" spans="2:14" x14ac:dyDescent="0.35">
      <c r="B502" s="35"/>
      <c r="C502" s="173"/>
      <c r="D502" s="173"/>
      <c r="E502" s="173"/>
      <c r="F502" s="173"/>
      <c r="G502" s="173"/>
      <c r="H502" s="173"/>
      <c r="I502" s="173"/>
      <c r="J502" s="173"/>
      <c r="K502" s="173"/>
      <c r="L502" s="173"/>
      <c r="M502" s="171"/>
      <c r="N502" s="171"/>
    </row>
    <row r="503" spans="2:14" x14ac:dyDescent="0.35">
      <c r="B503" s="35"/>
      <c r="C503" s="173"/>
      <c r="D503" s="173"/>
      <c r="E503" s="173"/>
      <c r="F503" s="173"/>
      <c r="G503" s="173"/>
      <c r="H503" s="173"/>
      <c r="I503" s="173"/>
      <c r="J503" s="173"/>
      <c r="K503" s="173"/>
      <c r="L503" s="173"/>
      <c r="M503" s="171"/>
      <c r="N503" s="171"/>
    </row>
    <row r="504" spans="2:14" x14ac:dyDescent="0.35">
      <c r="B504" s="35"/>
      <c r="C504" s="173"/>
      <c r="D504" s="173"/>
      <c r="E504" s="173"/>
      <c r="F504" s="173"/>
      <c r="G504" s="173"/>
      <c r="H504" s="173"/>
      <c r="I504" s="173"/>
      <c r="J504" s="173"/>
      <c r="K504" s="173"/>
      <c r="L504" s="173"/>
      <c r="M504" s="171"/>
      <c r="N504" s="171"/>
    </row>
    <row r="505" spans="2:14" x14ac:dyDescent="0.35">
      <c r="B505" s="35"/>
      <c r="C505" s="173"/>
      <c r="D505" s="173"/>
      <c r="E505" s="173"/>
      <c r="F505" s="173"/>
      <c r="G505" s="173"/>
      <c r="H505" s="173"/>
      <c r="I505" s="173"/>
      <c r="J505" s="173"/>
      <c r="K505" s="173"/>
      <c r="L505" s="173"/>
      <c r="M505" s="171"/>
      <c r="N505" s="171"/>
    </row>
    <row r="506" spans="2:14" x14ac:dyDescent="0.35">
      <c r="B506" s="35"/>
      <c r="C506" s="173"/>
      <c r="D506" s="173"/>
      <c r="E506" s="173"/>
      <c r="F506" s="173"/>
      <c r="G506" s="173"/>
      <c r="H506" s="173"/>
      <c r="I506" s="173"/>
      <c r="J506" s="173"/>
      <c r="K506" s="173"/>
      <c r="L506" s="173"/>
      <c r="M506" s="171"/>
      <c r="N506" s="171"/>
    </row>
    <row r="507" spans="2:14" x14ac:dyDescent="0.35">
      <c r="B507" s="35"/>
      <c r="C507" s="173"/>
      <c r="D507" s="173"/>
      <c r="E507" s="173"/>
      <c r="F507" s="173"/>
      <c r="G507" s="173"/>
      <c r="H507" s="173"/>
      <c r="I507" s="173"/>
      <c r="J507" s="173"/>
      <c r="K507" s="173"/>
      <c r="L507" s="173"/>
      <c r="M507" s="171"/>
      <c r="N507" s="171"/>
    </row>
    <row r="508" spans="2:14" x14ac:dyDescent="0.35">
      <c r="B508" s="35"/>
      <c r="C508" s="173"/>
      <c r="D508" s="173"/>
      <c r="E508" s="173"/>
      <c r="F508" s="173"/>
      <c r="G508" s="173"/>
      <c r="H508" s="173"/>
      <c r="I508" s="173"/>
      <c r="J508" s="173"/>
      <c r="K508" s="173"/>
      <c r="L508" s="173"/>
      <c r="M508" s="171"/>
      <c r="N508" s="171"/>
    </row>
    <row r="509" spans="2:14" x14ac:dyDescent="0.35">
      <c r="B509" s="35"/>
      <c r="C509" s="173"/>
      <c r="D509" s="173"/>
      <c r="E509" s="173"/>
      <c r="F509" s="173"/>
      <c r="G509" s="173"/>
      <c r="H509" s="173"/>
      <c r="I509" s="173"/>
      <c r="J509" s="173"/>
      <c r="K509" s="173"/>
      <c r="L509" s="173"/>
      <c r="M509" s="171"/>
      <c r="N509" s="171"/>
    </row>
    <row r="510" spans="2:14" x14ac:dyDescent="0.35">
      <c r="B510" s="35"/>
      <c r="C510" s="173"/>
      <c r="D510" s="173"/>
      <c r="E510" s="173"/>
      <c r="F510" s="173"/>
      <c r="G510" s="173"/>
      <c r="H510" s="173"/>
      <c r="I510" s="173"/>
      <c r="J510" s="173"/>
      <c r="K510" s="173"/>
      <c r="L510" s="173"/>
      <c r="M510" s="171"/>
      <c r="N510" s="171"/>
    </row>
    <row r="511" spans="2:14" x14ac:dyDescent="0.35">
      <c r="B511" s="35"/>
      <c r="C511" s="173"/>
      <c r="D511" s="173"/>
      <c r="E511" s="173"/>
      <c r="F511" s="173"/>
      <c r="G511" s="173"/>
      <c r="H511" s="173"/>
      <c r="I511" s="173"/>
      <c r="J511" s="173"/>
      <c r="K511" s="173"/>
      <c r="L511" s="173"/>
      <c r="M511" s="171"/>
      <c r="N511" s="171"/>
    </row>
    <row r="512" spans="2:14" x14ac:dyDescent="0.35">
      <c r="B512" s="35"/>
      <c r="C512" s="173"/>
      <c r="D512" s="173"/>
      <c r="E512" s="173"/>
      <c r="F512" s="173"/>
      <c r="G512" s="173"/>
      <c r="H512" s="173"/>
      <c r="I512" s="173"/>
      <c r="J512" s="173"/>
      <c r="K512" s="173"/>
      <c r="L512" s="173"/>
      <c r="M512" s="171"/>
      <c r="N512" s="171"/>
    </row>
    <row r="513" spans="2:14" x14ac:dyDescent="0.35">
      <c r="B513" s="35"/>
      <c r="C513" s="173"/>
      <c r="D513" s="173"/>
      <c r="E513" s="173"/>
      <c r="F513" s="173"/>
      <c r="G513" s="173"/>
      <c r="H513" s="173"/>
      <c r="I513" s="173"/>
      <c r="J513" s="173"/>
      <c r="K513" s="173"/>
      <c r="L513" s="173"/>
      <c r="M513" s="171"/>
      <c r="N513" s="171"/>
    </row>
    <row r="514" spans="2:14" x14ac:dyDescent="0.35">
      <c r="B514" s="35"/>
      <c r="C514" s="173"/>
      <c r="D514" s="173"/>
      <c r="E514" s="173"/>
      <c r="F514" s="173"/>
      <c r="G514" s="173"/>
      <c r="H514" s="173"/>
      <c r="I514" s="173"/>
      <c r="J514" s="173"/>
      <c r="K514" s="173"/>
      <c r="L514" s="173"/>
      <c r="M514" s="171"/>
      <c r="N514" s="171"/>
    </row>
    <row r="515" spans="2:14" x14ac:dyDescent="0.35">
      <c r="B515" s="35"/>
      <c r="C515" s="173"/>
      <c r="D515" s="173"/>
      <c r="E515" s="173"/>
      <c r="F515" s="173"/>
      <c r="G515" s="173"/>
      <c r="H515" s="173"/>
      <c r="I515" s="173"/>
      <c r="J515" s="173"/>
      <c r="K515" s="173"/>
      <c r="L515" s="173"/>
      <c r="M515" s="171"/>
      <c r="N515" s="171"/>
    </row>
    <row r="516" spans="2:14" x14ac:dyDescent="0.35">
      <c r="B516" s="35"/>
      <c r="C516" s="173"/>
      <c r="D516" s="173"/>
      <c r="E516" s="173"/>
      <c r="F516" s="173"/>
      <c r="G516" s="173"/>
      <c r="H516" s="173"/>
      <c r="I516" s="173"/>
      <c r="J516" s="173"/>
      <c r="K516" s="173"/>
      <c r="L516" s="173"/>
      <c r="M516" s="171"/>
      <c r="N516" s="171"/>
    </row>
    <row r="517" spans="2:14" x14ac:dyDescent="0.35">
      <c r="B517" s="35"/>
      <c r="C517" s="173"/>
      <c r="D517" s="173"/>
      <c r="E517" s="173"/>
      <c r="F517" s="173"/>
      <c r="G517" s="173"/>
      <c r="H517" s="173"/>
      <c r="I517" s="173"/>
      <c r="J517" s="173"/>
      <c r="K517" s="173"/>
      <c r="L517" s="173"/>
      <c r="M517" s="171"/>
      <c r="N517" s="171"/>
    </row>
    <row r="518" spans="2:14" x14ac:dyDescent="0.35">
      <c r="B518" s="35"/>
      <c r="C518" s="173"/>
      <c r="D518" s="173"/>
      <c r="E518" s="173"/>
      <c r="F518" s="173"/>
      <c r="G518" s="173"/>
      <c r="H518" s="173"/>
      <c r="I518" s="173"/>
      <c r="J518" s="173"/>
      <c r="K518" s="173"/>
      <c r="L518" s="173"/>
      <c r="M518" s="171"/>
      <c r="N518" s="171"/>
    </row>
    <row r="519" spans="2:14" x14ac:dyDescent="0.35">
      <c r="B519" s="35"/>
      <c r="C519" s="173"/>
      <c r="D519" s="173"/>
      <c r="E519" s="173"/>
      <c r="F519" s="173"/>
      <c r="G519" s="173"/>
      <c r="H519" s="173"/>
      <c r="I519" s="173"/>
      <c r="J519" s="173"/>
      <c r="K519" s="173"/>
      <c r="L519" s="173"/>
      <c r="M519" s="171"/>
      <c r="N519" s="171"/>
    </row>
    <row r="520" spans="2:14" x14ac:dyDescent="0.35">
      <c r="B520" s="35"/>
      <c r="C520" s="173"/>
      <c r="D520" s="173"/>
      <c r="E520" s="173"/>
      <c r="F520" s="173"/>
      <c r="G520" s="173"/>
      <c r="H520" s="173"/>
      <c r="I520" s="173"/>
      <c r="J520" s="173"/>
      <c r="K520" s="173"/>
      <c r="L520" s="173"/>
      <c r="M520" s="171"/>
      <c r="N520" s="171"/>
    </row>
    <row r="521" spans="2:14" x14ac:dyDescent="0.35">
      <c r="B521" s="35"/>
      <c r="C521" s="173"/>
      <c r="D521" s="173"/>
      <c r="E521" s="173"/>
      <c r="F521" s="173"/>
      <c r="G521" s="173"/>
      <c r="H521" s="173"/>
      <c r="I521" s="173"/>
      <c r="J521" s="173"/>
      <c r="K521" s="173"/>
      <c r="L521" s="173"/>
      <c r="M521" s="171"/>
      <c r="N521" s="171"/>
    </row>
    <row r="522" spans="2:14" x14ac:dyDescent="0.35">
      <c r="B522" s="35"/>
      <c r="C522" s="173"/>
      <c r="D522" s="173"/>
      <c r="E522" s="173"/>
      <c r="F522" s="173"/>
      <c r="G522" s="173"/>
      <c r="H522" s="173"/>
      <c r="I522" s="173"/>
      <c r="J522" s="173"/>
      <c r="K522" s="173"/>
      <c r="L522" s="173"/>
      <c r="M522" s="171"/>
      <c r="N522" s="171"/>
    </row>
    <row r="523" spans="2:14" x14ac:dyDescent="0.35">
      <c r="B523" s="35"/>
      <c r="C523" s="173"/>
      <c r="D523" s="173"/>
      <c r="E523" s="173"/>
      <c r="F523" s="173"/>
      <c r="G523" s="173"/>
      <c r="H523" s="173"/>
      <c r="I523" s="173"/>
      <c r="J523" s="173"/>
      <c r="K523" s="173"/>
      <c r="L523" s="173"/>
      <c r="M523" s="171"/>
      <c r="N523" s="171"/>
    </row>
    <row r="524" spans="2:14" x14ac:dyDescent="0.35">
      <c r="B524" s="35"/>
      <c r="C524" s="173"/>
      <c r="D524" s="173"/>
      <c r="E524" s="173"/>
      <c r="F524" s="173"/>
      <c r="G524" s="173"/>
      <c r="H524" s="173"/>
      <c r="I524" s="173"/>
      <c r="J524" s="173"/>
      <c r="K524" s="173"/>
      <c r="L524" s="173"/>
      <c r="M524" s="171"/>
      <c r="N524" s="171"/>
    </row>
    <row r="525" spans="2:14" x14ac:dyDescent="0.35">
      <c r="B525" s="35"/>
      <c r="C525" s="173"/>
      <c r="D525" s="173"/>
      <c r="E525" s="173"/>
      <c r="F525" s="173"/>
      <c r="G525" s="173"/>
      <c r="H525" s="173"/>
      <c r="I525" s="173"/>
      <c r="J525" s="173"/>
      <c r="K525" s="173"/>
      <c r="L525" s="173"/>
      <c r="M525" s="171"/>
      <c r="N525" s="171"/>
    </row>
    <row r="526" spans="2:14" x14ac:dyDescent="0.35">
      <c r="B526" s="35"/>
      <c r="C526" s="173"/>
      <c r="D526" s="173"/>
      <c r="E526" s="173"/>
      <c r="F526" s="173"/>
      <c r="G526" s="173"/>
      <c r="H526" s="173"/>
      <c r="I526" s="173"/>
      <c r="J526" s="173"/>
      <c r="K526" s="173"/>
      <c r="L526" s="173"/>
      <c r="M526" s="171"/>
      <c r="N526" s="171"/>
    </row>
    <row r="527" spans="2:14" x14ac:dyDescent="0.35">
      <c r="B527" s="35"/>
      <c r="C527" s="173"/>
      <c r="D527" s="173"/>
      <c r="E527" s="173"/>
      <c r="F527" s="173"/>
      <c r="G527" s="173"/>
      <c r="H527" s="173"/>
      <c r="I527" s="173"/>
      <c r="J527" s="173"/>
      <c r="K527" s="173"/>
      <c r="L527" s="173"/>
      <c r="M527" s="171"/>
      <c r="N527" s="171"/>
    </row>
    <row r="528" spans="2:14" x14ac:dyDescent="0.35">
      <c r="B528" s="35"/>
      <c r="C528" s="173"/>
      <c r="D528" s="173"/>
      <c r="E528" s="173"/>
      <c r="F528" s="173"/>
      <c r="G528" s="173"/>
      <c r="H528" s="173"/>
      <c r="I528" s="173"/>
      <c r="J528" s="173"/>
      <c r="K528" s="173"/>
      <c r="L528" s="173"/>
      <c r="M528" s="171"/>
      <c r="N528" s="171"/>
    </row>
    <row r="529" spans="2:14" x14ac:dyDescent="0.35">
      <c r="B529" s="35"/>
      <c r="C529" s="173"/>
      <c r="D529" s="173"/>
      <c r="E529" s="173"/>
      <c r="F529" s="173"/>
      <c r="G529" s="173"/>
      <c r="H529" s="173"/>
      <c r="I529" s="173"/>
      <c r="J529" s="173"/>
      <c r="K529" s="173"/>
      <c r="L529" s="173"/>
      <c r="M529" s="171"/>
      <c r="N529" s="171"/>
    </row>
    <row r="530" spans="2:14" x14ac:dyDescent="0.35">
      <c r="B530" s="35"/>
      <c r="C530" s="173"/>
      <c r="D530" s="173"/>
      <c r="E530" s="173"/>
      <c r="F530" s="173"/>
      <c r="G530" s="173"/>
      <c r="H530" s="173"/>
      <c r="I530" s="173"/>
      <c r="J530" s="173"/>
      <c r="K530" s="173"/>
      <c r="L530" s="173"/>
      <c r="M530" s="171"/>
      <c r="N530" s="171"/>
    </row>
    <row r="531" spans="2:14" x14ac:dyDescent="0.35">
      <c r="B531" s="35"/>
      <c r="C531" s="173"/>
      <c r="D531" s="173"/>
      <c r="E531" s="173"/>
      <c r="F531" s="173"/>
      <c r="G531" s="173"/>
      <c r="H531" s="173"/>
      <c r="I531" s="173"/>
      <c r="J531" s="173"/>
      <c r="K531" s="173"/>
      <c r="L531" s="173"/>
      <c r="M531" s="171"/>
      <c r="N531" s="171"/>
    </row>
    <row r="532" spans="2:14" x14ac:dyDescent="0.35">
      <c r="B532" s="35"/>
      <c r="C532" s="173"/>
      <c r="D532" s="173"/>
      <c r="E532" s="173"/>
      <c r="F532" s="173"/>
      <c r="G532" s="173"/>
      <c r="H532" s="173"/>
      <c r="I532" s="173"/>
      <c r="J532" s="173"/>
      <c r="K532" s="173"/>
      <c r="L532" s="173"/>
      <c r="M532" s="171"/>
      <c r="N532" s="171"/>
    </row>
    <row r="533" spans="2:14" x14ac:dyDescent="0.35">
      <c r="B533" s="35"/>
      <c r="C533" s="173"/>
      <c r="D533" s="173"/>
      <c r="E533" s="173"/>
      <c r="F533" s="173"/>
      <c r="G533" s="173"/>
      <c r="H533" s="173"/>
      <c r="I533" s="173"/>
      <c r="J533" s="173"/>
      <c r="K533" s="173"/>
      <c r="L533" s="173"/>
      <c r="M533" s="171"/>
      <c r="N533" s="171"/>
    </row>
    <row r="534" spans="2:14" x14ac:dyDescent="0.35">
      <c r="B534" s="35"/>
      <c r="C534" s="173"/>
      <c r="D534" s="173"/>
      <c r="E534" s="173"/>
      <c r="F534" s="173"/>
      <c r="G534" s="173"/>
      <c r="H534" s="173"/>
      <c r="I534" s="173"/>
      <c r="J534" s="173"/>
      <c r="K534" s="173"/>
      <c r="L534" s="173"/>
      <c r="M534" s="171"/>
      <c r="N534" s="171"/>
    </row>
    <row r="535" spans="2:14" x14ac:dyDescent="0.35">
      <c r="B535" s="35"/>
      <c r="C535" s="173"/>
      <c r="D535" s="173"/>
      <c r="E535" s="173"/>
      <c r="F535" s="173"/>
      <c r="G535" s="173"/>
      <c r="H535" s="173"/>
      <c r="I535" s="173"/>
      <c r="J535" s="173"/>
      <c r="K535" s="173"/>
      <c r="L535" s="173"/>
      <c r="M535" s="171"/>
      <c r="N535" s="171"/>
    </row>
    <row r="536" spans="2:14" x14ac:dyDescent="0.35">
      <c r="B536" s="35"/>
      <c r="C536" s="173"/>
      <c r="D536" s="173"/>
      <c r="E536" s="173"/>
      <c r="F536" s="173"/>
      <c r="G536" s="173"/>
      <c r="H536" s="173"/>
      <c r="I536" s="173"/>
      <c r="J536" s="173"/>
      <c r="K536" s="173"/>
      <c r="L536" s="173"/>
      <c r="M536" s="171"/>
      <c r="N536" s="171"/>
    </row>
    <row r="537" spans="2:14" x14ac:dyDescent="0.35">
      <c r="B537" s="35"/>
      <c r="C537" s="173"/>
      <c r="D537" s="173"/>
      <c r="E537" s="173"/>
      <c r="F537" s="173"/>
      <c r="G537" s="173"/>
      <c r="H537" s="173"/>
      <c r="I537" s="173"/>
      <c r="J537" s="173"/>
      <c r="K537" s="173"/>
      <c r="L537" s="173"/>
      <c r="M537" s="171"/>
      <c r="N537" s="171"/>
    </row>
    <row r="538" spans="2:14" x14ac:dyDescent="0.35">
      <c r="B538" s="35"/>
      <c r="C538" s="173"/>
      <c r="D538" s="173"/>
      <c r="E538" s="173"/>
      <c r="F538" s="173"/>
      <c r="G538" s="173"/>
      <c r="H538" s="173"/>
      <c r="I538" s="173"/>
      <c r="J538" s="173"/>
      <c r="K538" s="173"/>
      <c r="L538" s="173"/>
      <c r="M538" s="171"/>
      <c r="N538" s="171"/>
    </row>
    <row r="539" spans="2:14" x14ac:dyDescent="0.35">
      <c r="B539" s="35"/>
      <c r="C539" s="173"/>
      <c r="D539" s="173"/>
      <c r="E539" s="173"/>
      <c r="F539" s="173"/>
      <c r="G539" s="173"/>
      <c r="H539" s="173"/>
      <c r="I539" s="173"/>
      <c r="J539" s="173"/>
      <c r="K539" s="173"/>
      <c r="L539" s="173"/>
      <c r="M539" s="171"/>
      <c r="N539" s="171"/>
    </row>
    <row r="540" spans="2:14" x14ac:dyDescent="0.35">
      <c r="B540" s="35"/>
      <c r="C540" s="173"/>
      <c r="D540" s="173"/>
      <c r="E540" s="173"/>
      <c r="F540" s="173"/>
      <c r="G540" s="173"/>
      <c r="H540" s="173"/>
      <c r="I540" s="173"/>
      <c r="J540" s="173"/>
      <c r="K540" s="173"/>
      <c r="L540" s="173"/>
      <c r="M540" s="171"/>
      <c r="N540" s="171"/>
    </row>
    <row r="541" spans="2:14" x14ac:dyDescent="0.35">
      <c r="B541" s="35"/>
      <c r="C541" s="173"/>
      <c r="D541" s="173"/>
      <c r="E541" s="173"/>
      <c r="F541" s="173"/>
      <c r="G541" s="173"/>
      <c r="H541" s="173"/>
      <c r="I541" s="173"/>
      <c r="J541" s="173"/>
      <c r="K541" s="173"/>
      <c r="L541" s="173"/>
      <c r="M541" s="171"/>
      <c r="N541" s="171"/>
    </row>
    <row r="542" spans="2:14" x14ac:dyDescent="0.35">
      <c r="B542" s="35"/>
      <c r="C542" s="173"/>
      <c r="D542" s="173"/>
      <c r="E542" s="173"/>
      <c r="F542" s="173"/>
      <c r="G542" s="173"/>
      <c r="H542" s="173"/>
      <c r="I542" s="173"/>
      <c r="J542" s="173"/>
      <c r="K542" s="173"/>
      <c r="L542" s="173"/>
      <c r="M542" s="171"/>
      <c r="N542" s="171"/>
    </row>
    <row r="543" spans="2:14" x14ac:dyDescent="0.35">
      <c r="B543" s="35"/>
      <c r="C543" s="173"/>
      <c r="D543" s="173"/>
      <c r="E543" s="173"/>
      <c r="F543" s="173"/>
      <c r="G543" s="173"/>
      <c r="H543" s="173"/>
      <c r="I543" s="173"/>
      <c r="J543" s="173"/>
      <c r="K543" s="173"/>
      <c r="L543" s="173"/>
      <c r="M543" s="171"/>
      <c r="N543" s="171"/>
    </row>
    <row r="544" spans="2:14" x14ac:dyDescent="0.35">
      <c r="B544" s="35"/>
      <c r="C544" s="173"/>
      <c r="D544" s="173"/>
      <c r="E544" s="173"/>
      <c r="F544" s="173"/>
      <c r="G544" s="173"/>
      <c r="H544" s="173"/>
      <c r="I544" s="173"/>
      <c r="J544" s="173"/>
      <c r="K544" s="173"/>
      <c r="L544" s="173"/>
      <c r="M544" s="171"/>
      <c r="N544" s="171"/>
    </row>
    <row r="545" spans="2:14" x14ac:dyDescent="0.35">
      <c r="B545" s="35"/>
      <c r="C545" s="173"/>
      <c r="D545" s="173"/>
      <c r="E545" s="173"/>
      <c r="F545" s="173"/>
      <c r="G545" s="173"/>
      <c r="H545" s="173"/>
      <c r="I545" s="173"/>
      <c r="J545" s="173"/>
      <c r="K545" s="173"/>
      <c r="L545" s="173"/>
      <c r="M545" s="171"/>
      <c r="N545" s="171"/>
    </row>
    <row r="546" spans="2:14" x14ac:dyDescent="0.35">
      <c r="B546" s="35"/>
      <c r="C546" s="173"/>
      <c r="D546" s="173"/>
      <c r="E546" s="173"/>
      <c r="F546" s="173"/>
      <c r="G546" s="173"/>
      <c r="H546" s="173"/>
      <c r="I546" s="173"/>
      <c r="J546" s="173"/>
      <c r="K546" s="173"/>
      <c r="L546" s="173"/>
      <c r="M546" s="171"/>
      <c r="N546" s="171"/>
    </row>
    <row r="547" spans="2:14" x14ac:dyDescent="0.35">
      <c r="B547" s="35"/>
      <c r="C547" s="173"/>
      <c r="D547" s="173"/>
      <c r="E547" s="173"/>
      <c r="F547" s="173"/>
      <c r="G547" s="173"/>
      <c r="H547" s="173"/>
      <c r="I547" s="173"/>
      <c r="J547" s="173"/>
      <c r="K547" s="173"/>
      <c r="L547" s="173"/>
      <c r="M547" s="171"/>
      <c r="N547" s="171"/>
    </row>
    <row r="548" spans="2:14" x14ac:dyDescent="0.35">
      <c r="B548" s="35"/>
      <c r="C548" s="173"/>
      <c r="D548" s="173"/>
      <c r="E548" s="173"/>
      <c r="F548" s="173"/>
      <c r="G548" s="173"/>
      <c r="H548" s="173"/>
      <c r="I548" s="173"/>
      <c r="J548" s="173"/>
      <c r="K548" s="173"/>
      <c r="L548" s="173"/>
      <c r="M548" s="171"/>
      <c r="N548" s="171"/>
    </row>
    <row r="549" spans="2:14" x14ac:dyDescent="0.35">
      <c r="B549" s="35"/>
      <c r="C549" s="173"/>
      <c r="D549" s="173"/>
      <c r="E549" s="173"/>
      <c r="F549" s="173"/>
      <c r="G549" s="173"/>
      <c r="H549" s="173"/>
      <c r="I549" s="173"/>
      <c r="J549" s="173"/>
      <c r="K549" s="173"/>
      <c r="L549" s="173"/>
      <c r="M549" s="171"/>
      <c r="N549" s="171"/>
    </row>
    <row r="550" spans="2:14" x14ac:dyDescent="0.35">
      <c r="B550" s="35"/>
      <c r="C550" s="173"/>
      <c r="D550" s="173"/>
      <c r="E550" s="173"/>
      <c r="F550" s="173"/>
      <c r="G550" s="173"/>
      <c r="H550" s="173"/>
      <c r="I550" s="173"/>
      <c r="J550" s="173"/>
      <c r="K550" s="173"/>
      <c r="L550" s="173"/>
      <c r="M550" s="171"/>
      <c r="N550" s="171"/>
    </row>
    <row r="551" spans="2:14" x14ac:dyDescent="0.35">
      <c r="B551" s="35"/>
      <c r="C551" s="173"/>
      <c r="D551" s="173"/>
      <c r="E551" s="173"/>
      <c r="F551" s="173"/>
      <c r="G551" s="173"/>
      <c r="H551" s="173"/>
      <c r="I551" s="173"/>
      <c r="J551" s="173"/>
      <c r="K551" s="173"/>
      <c r="L551" s="173"/>
      <c r="M551" s="171"/>
      <c r="N551" s="171"/>
    </row>
    <row r="552" spans="2:14" x14ac:dyDescent="0.35">
      <c r="B552" s="35"/>
      <c r="C552" s="173"/>
      <c r="D552" s="173"/>
      <c r="E552" s="173"/>
      <c r="F552" s="173"/>
      <c r="G552" s="173"/>
      <c r="H552" s="173"/>
      <c r="I552" s="173"/>
      <c r="J552" s="173"/>
      <c r="K552" s="173"/>
      <c r="L552" s="173"/>
      <c r="M552" s="171"/>
      <c r="N552" s="171"/>
    </row>
    <row r="553" spans="2:14" x14ac:dyDescent="0.35">
      <c r="B553" s="35"/>
      <c r="C553" s="173"/>
      <c r="D553" s="173"/>
      <c r="E553" s="173"/>
      <c r="F553" s="173"/>
      <c r="G553" s="173"/>
      <c r="H553" s="173"/>
      <c r="I553" s="173"/>
      <c r="J553" s="173"/>
      <c r="K553" s="173"/>
      <c r="L553" s="173"/>
      <c r="M553" s="171"/>
      <c r="N553" s="171"/>
    </row>
    <row r="554" spans="2:14" x14ac:dyDescent="0.35">
      <c r="B554" s="35"/>
      <c r="C554" s="173"/>
      <c r="D554" s="173"/>
      <c r="E554" s="173"/>
      <c r="F554" s="173"/>
      <c r="G554" s="173"/>
      <c r="H554" s="173"/>
      <c r="I554" s="173"/>
      <c r="J554" s="173"/>
      <c r="K554" s="173"/>
      <c r="L554" s="173"/>
      <c r="M554" s="171"/>
      <c r="N554" s="171"/>
    </row>
    <row r="555" spans="2:14" x14ac:dyDescent="0.35">
      <c r="B555" s="35"/>
      <c r="C555" s="173"/>
      <c r="D555" s="173"/>
      <c r="E555" s="173"/>
      <c r="F555" s="173"/>
      <c r="G555" s="173"/>
      <c r="H555" s="173"/>
      <c r="I555" s="173"/>
      <c r="J555" s="173"/>
      <c r="K555" s="173"/>
      <c r="L555" s="173"/>
      <c r="M555" s="171"/>
      <c r="N555" s="171"/>
    </row>
    <row r="556" spans="2:14" x14ac:dyDescent="0.35">
      <c r="B556" s="35"/>
      <c r="C556" s="173"/>
      <c r="D556" s="173"/>
      <c r="E556" s="173"/>
      <c r="F556" s="173"/>
      <c r="G556" s="173"/>
      <c r="H556" s="173"/>
      <c r="I556" s="173"/>
      <c r="J556" s="173"/>
      <c r="K556" s="173"/>
      <c r="L556" s="173"/>
      <c r="M556" s="171"/>
      <c r="N556" s="171"/>
    </row>
    <row r="557" spans="2:14" x14ac:dyDescent="0.35">
      <c r="B557" s="35"/>
      <c r="C557" s="173"/>
      <c r="D557" s="173"/>
      <c r="E557" s="173"/>
      <c r="F557" s="173"/>
      <c r="G557" s="173"/>
      <c r="H557" s="173"/>
      <c r="I557" s="173"/>
      <c r="J557" s="173"/>
      <c r="K557" s="173"/>
      <c r="L557" s="173"/>
      <c r="M557" s="171"/>
      <c r="N557" s="171"/>
    </row>
    <row r="558" spans="2:14" x14ac:dyDescent="0.35">
      <c r="B558" s="35"/>
      <c r="C558" s="173"/>
      <c r="D558" s="173"/>
      <c r="E558" s="173"/>
      <c r="F558" s="173"/>
      <c r="G558" s="173"/>
      <c r="H558" s="173"/>
      <c r="I558" s="173"/>
      <c r="J558" s="173"/>
      <c r="K558" s="173"/>
      <c r="L558" s="173"/>
      <c r="M558" s="171"/>
      <c r="N558" s="171"/>
    </row>
    <row r="559" spans="2:14" x14ac:dyDescent="0.35">
      <c r="B559" s="35"/>
      <c r="C559" s="173"/>
      <c r="D559" s="173"/>
      <c r="E559" s="173"/>
      <c r="F559" s="173"/>
      <c r="G559" s="173"/>
      <c r="H559" s="173"/>
      <c r="I559" s="173"/>
      <c r="J559" s="173"/>
      <c r="K559" s="173"/>
      <c r="L559" s="173"/>
      <c r="M559" s="171"/>
      <c r="N559" s="171"/>
    </row>
    <row r="560" spans="2:14" x14ac:dyDescent="0.35">
      <c r="B560" s="35"/>
      <c r="C560" s="173"/>
      <c r="D560" s="173"/>
      <c r="E560" s="173"/>
      <c r="F560" s="173"/>
      <c r="G560" s="173"/>
      <c r="H560" s="173"/>
      <c r="I560" s="173"/>
      <c r="J560" s="173"/>
      <c r="K560" s="173"/>
      <c r="L560" s="173"/>
      <c r="M560" s="171"/>
      <c r="N560" s="171"/>
    </row>
    <row r="561" spans="2:14" x14ac:dyDescent="0.35">
      <c r="B561" s="35"/>
      <c r="C561" s="173"/>
      <c r="D561" s="173"/>
      <c r="E561" s="173"/>
      <c r="F561" s="173"/>
      <c r="G561" s="173"/>
      <c r="H561" s="173"/>
      <c r="I561" s="173"/>
      <c r="J561" s="173"/>
      <c r="K561" s="173"/>
      <c r="L561" s="173"/>
      <c r="M561" s="171"/>
      <c r="N561" s="171"/>
    </row>
    <row r="562" spans="2:14" x14ac:dyDescent="0.35">
      <c r="B562" s="35"/>
      <c r="C562" s="173"/>
      <c r="D562" s="173"/>
      <c r="E562" s="173"/>
      <c r="F562" s="173"/>
      <c r="G562" s="173"/>
      <c r="H562" s="173"/>
      <c r="I562" s="173"/>
      <c r="J562" s="173"/>
      <c r="K562" s="173"/>
      <c r="L562" s="173"/>
      <c r="M562" s="171"/>
      <c r="N562" s="171"/>
    </row>
    <row r="563" spans="2:14" x14ac:dyDescent="0.35">
      <c r="B563" s="35"/>
      <c r="C563" s="173"/>
      <c r="D563" s="173"/>
      <c r="E563" s="173"/>
      <c r="F563" s="173"/>
      <c r="G563" s="173"/>
      <c r="H563" s="173"/>
      <c r="I563" s="173"/>
      <c r="J563" s="173"/>
      <c r="K563" s="173"/>
      <c r="L563" s="173"/>
      <c r="M563" s="171"/>
      <c r="N563" s="171"/>
    </row>
    <row r="564" spans="2:14" x14ac:dyDescent="0.35">
      <c r="B564" s="35"/>
      <c r="C564" s="173"/>
      <c r="D564" s="173"/>
      <c r="E564" s="173"/>
      <c r="F564" s="173"/>
      <c r="G564" s="173"/>
      <c r="H564" s="173"/>
      <c r="I564" s="173"/>
      <c r="J564" s="173"/>
      <c r="K564" s="173"/>
      <c r="L564" s="173"/>
      <c r="M564" s="171"/>
      <c r="N564" s="171"/>
    </row>
    <row r="565" spans="2:14" x14ac:dyDescent="0.35">
      <c r="B565" s="35"/>
      <c r="C565" s="173"/>
      <c r="D565" s="173"/>
      <c r="E565" s="173"/>
      <c r="F565" s="173"/>
      <c r="G565" s="173"/>
      <c r="H565" s="173"/>
      <c r="I565" s="173"/>
      <c r="J565" s="173"/>
      <c r="K565" s="173"/>
      <c r="L565" s="173"/>
      <c r="M565" s="171"/>
      <c r="N565" s="171"/>
    </row>
    <row r="566" spans="2:14" x14ac:dyDescent="0.35">
      <c r="B566" s="35"/>
      <c r="C566" s="173"/>
      <c r="D566" s="173"/>
      <c r="E566" s="173"/>
      <c r="F566" s="173"/>
      <c r="G566" s="173"/>
      <c r="H566" s="173"/>
      <c r="I566" s="173"/>
      <c r="J566" s="173"/>
      <c r="K566" s="173"/>
      <c r="L566" s="173"/>
      <c r="M566" s="171"/>
      <c r="N566" s="171"/>
    </row>
    <row r="567" spans="2:14" x14ac:dyDescent="0.35">
      <c r="B567" s="35"/>
      <c r="C567" s="173"/>
      <c r="D567" s="173"/>
      <c r="E567" s="173"/>
      <c r="F567" s="173"/>
      <c r="G567" s="173"/>
      <c r="H567" s="173"/>
      <c r="I567" s="173"/>
      <c r="J567" s="173"/>
      <c r="K567" s="173"/>
      <c r="L567" s="173"/>
      <c r="M567" s="171"/>
      <c r="N567" s="171"/>
    </row>
    <row r="568" spans="2:14" x14ac:dyDescent="0.35">
      <c r="B568" s="35"/>
      <c r="C568" s="173"/>
      <c r="D568" s="173"/>
      <c r="E568" s="173"/>
      <c r="F568" s="173"/>
      <c r="G568" s="173"/>
      <c r="H568" s="173"/>
      <c r="I568" s="173"/>
      <c r="J568" s="173"/>
      <c r="K568" s="173"/>
      <c r="L568" s="173"/>
      <c r="M568" s="171"/>
      <c r="N568" s="171"/>
    </row>
    <row r="569" spans="2:14" x14ac:dyDescent="0.35">
      <c r="B569" s="35"/>
      <c r="C569" s="173"/>
      <c r="D569" s="173"/>
      <c r="E569" s="173"/>
      <c r="F569" s="173"/>
      <c r="G569" s="173"/>
      <c r="H569" s="173"/>
      <c r="I569" s="173"/>
      <c r="J569" s="173"/>
      <c r="K569" s="173"/>
      <c r="L569" s="173"/>
      <c r="M569" s="171"/>
      <c r="N569" s="171"/>
    </row>
    <row r="570" spans="2:14" x14ac:dyDescent="0.35">
      <c r="B570" s="35"/>
      <c r="C570" s="173"/>
      <c r="D570" s="173"/>
      <c r="E570" s="173"/>
      <c r="F570" s="173"/>
      <c r="G570" s="173"/>
      <c r="H570" s="173"/>
      <c r="I570" s="173"/>
      <c r="J570" s="173"/>
      <c r="K570" s="173"/>
      <c r="L570" s="173"/>
      <c r="M570" s="171"/>
      <c r="N570" s="171"/>
    </row>
    <row r="571" spans="2:14" x14ac:dyDescent="0.35">
      <c r="B571" s="35"/>
      <c r="C571" s="173"/>
      <c r="D571" s="173"/>
      <c r="E571" s="173"/>
      <c r="F571" s="173"/>
      <c r="G571" s="173"/>
      <c r="H571" s="173"/>
      <c r="I571" s="173"/>
      <c r="J571" s="173"/>
      <c r="K571" s="173"/>
      <c r="L571" s="173"/>
      <c r="M571" s="171"/>
      <c r="N571" s="171"/>
    </row>
    <row r="572" spans="2:14" x14ac:dyDescent="0.35">
      <c r="B572" s="35"/>
      <c r="C572" s="173"/>
      <c r="D572" s="173"/>
      <c r="E572" s="173"/>
      <c r="F572" s="173"/>
      <c r="G572" s="173"/>
      <c r="H572" s="173"/>
      <c r="I572" s="173"/>
      <c r="J572" s="173"/>
      <c r="K572" s="173"/>
      <c r="L572" s="173"/>
      <c r="M572" s="171"/>
      <c r="N572" s="171"/>
    </row>
    <row r="573" spans="2:14" x14ac:dyDescent="0.35">
      <c r="B573" s="35"/>
      <c r="C573" s="173"/>
      <c r="D573" s="173"/>
      <c r="E573" s="173"/>
      <c r="F573" s="173"/>
      <c r="G573" s="173"/>
      <c r="H573" s="173"/>
      <c r="I573" s="173"/>
      <c r="J573" s="173"/>
      <c r="K573" s="173"/>
      <c r="L573" s="173"/>
      <c r="M573" s="171"/>
      <c r="N573" s="171"/>
    </row>
    <row r="574" spans="2:14" x14ac:dyDescent="0.35">
      <c r="B574" s="35"/>
      <c r="C574" s="173"/>
      <c r="D574" s="173"/>
      <c r="E574" s="173"/>
      <c r="F574" s="173"/>
      <c r="G574" s="173"/>
      <c r="H574" s="173"/>
      <c r="I574" s="173"/>
      <c r="J574" s="173"/>
      <c r="K574" s="173"/>
      <c r="L574" s="173"/>
      <c r="M574" s="171"/>
      <c r="N574" s="171"/>
    </row>
    <row r="575" spans="2:14" x14ac:dyDescent="0.35">
      <c r="B575" s="35"/>
      <c r="C575" s="173"/>
      <c r="D575" s="173"/>
      <c r="E575" s="173"/>
      <c r="F575" s="173"/>
      <c r="G575" s="173"/>
      <c r="H575" s="173"/>
      <c r="I575" s="173"/>
      <c r="J575" s="173"/>
      <c r="K575" s="173"/>
      <c r="L575" s="173"/>
      <c r="M575" s="171"/>
      <c r="N575" s="171"/>
    </row>
    <row r="576" spans="2:14" x14ac:dyDescent="0.35">
      <c r="B576" s="35"/>
      <c r="C576" s="173"/>
      <c r="D576" s="173"/>
      <c r="E576" s="173"/>
      <c r="F576" s="173"/>
      <c r="G576" s="173"/>
      <c r="H576" s="173"/>
      <c r="I576" s="173"/>
      <c r="J576" s="173"/>
      <c r="K576" s="173"/>
      <c r="L576" s="173"/>
      <c r="M576" s="171"/>
      <c r="N576" s="171"/>
    </row>
    <row r="577" spans="2:14" x14ac:dyDescent="0.35">
      <c r="B577" s="35"/>
      <c r="C577" s="173"/>
      <c r="D577" s="173"/>
      <c r="E577" s="173"/>
      <c r="F577" s="173"/>
      <c r="G577" s="173"/>
      <c r="H577" s="173"/>
      <c r="I577" s="173"/>
      <c r="J577" s="173"/>
      <c r="K577" s="173"/>
      <c r="L577" s="173"/>
      <c r="M577" s="171"/>
      <c r="N577" s="171"/>
    </row>
    <row r="578" spans="2:14" x14ac:dyDescent="0.35">
      <c r="B578" s="35"/>
      <c r="C578" s="173"/>
      <c r="D578" s="173"/>
      <c r="E578" s="173"/>
      <c r="F578" s="173"/>
      <c r="G578" s="173"/>
      <c r="H578" s="173"/>
      <c r="I578" s="173"/>
      <c r="J578" s="173"/>
      <c r="K578" s="173"/>
      <c r="L578" s="173"/>
      <c r="M578" s="171"/>
      <c r="N578" s="171"/>
    </row>
    <row r="579" spans="2:14" x14ac:dyDescent="0.35">
      <c r="B579" s="35"/>
      <c r="C579" s="173"/>
      <c r="D579" s="173"/>
      <c r="E579" s="173"/>
      <c r="F579" s="173"/>
      <c r="G579" s="173"/>
      <c r="H579" s="173"/>
      <c r="I579" s="173"/>
      <c r="J579" s="173"/>
      <c r="K579" s="173"/>
      <c r="L579" s="173"/>
      <c r="M579" s="171"/>
      <c r="N579" s="171"/>
    </row>
    <row r="580" spans="2:14" x14ac:dyDescent="0.35">
      <c r="B580" s="35"/>
      <c r="C580" s="173"/>
      <c r="D580" s="173"/>
      <c r="E580" s="173"/>
      <c r="F580" s="173"/>
      <c r="G580" s="173"/>
      <c r="H580" s="173"/>
      <c r="I580" s="173"/>
      <c r="J580" s="173"/>
      <c r="K580" s="173"/>
      <c r="L580" s="173"/>
      <c r="M580" s="171"/>
      <c r="N580" s="171"/>
    </row>
    <row r="581" spans="2:14" x14ac:dyDescent="0.35">
      <c r="B581" s="35"/>
      <c r="C581" s="173"/>
      <c r="D581" s="173"/>
      <c r="E581" s="173"/>
      <c r="F581" s="173"/>
      <c r="G581" s="173"/>
      <c r="H581" s="173"/>
      <c r="I581" s="173"/>
      <c r="J581" s="173"/>
      <c r="K581" s="173"/>
      <c r="L581" s="173"/>
      <c r="M581" s="171"/>
      <c r="N581" s="171"/>
    </row>
    <row r="582" spans="2:14" x14ac:dyDescent="0.35">
      <c r="B582" s="35"/>
      <c r="C582" s="173"/>
      <c r="D582" s="173"/>
      <c r="E582" s="173"/>
      <c r="F582" s="173"/>
      <c r="G582" s="173"/>
      <c r="H582" s="173"/>
      <c r="I582" s="173"/>
      <c r="J582" s="173"/>
      <c r="K582" s="173"/>
      <c r="L582" s="173"/>
      <c r="M582" s="171"/>
      <c r="N582" s="171"/>
    </row>
    <row r="583" spans="2:14" x14ac:dyDescent="0.35">
      <c r="B583" s="35"/>
      <c r="C583" s="173"/>
      <c r="D583" s="173"/>
      <c r="E583" s="173"/>
      <c r="F583" s="173"/>
      <c r="G583" s="173"/>
      <c r="H583" s="173"/>
      <c r="I583" s="173"/>
      <c r="J583" s="173"/>
      <c r="K583" s="173"/>
      <c r="L583" s="173"/>
      <c r="M583" s="171"/>
      <c r="N583" s="171"/>
    </row>
    <row r="584" spans="2:14" x14ac:dyDescent="0.35">
      <c r="B584" s="35"/>
      <c r="C584" s="173"/>
      <c r="D584" s="173"/>
      <c r="E584" s="173"/>
      <c r="F584" s="173"/>
      <c r="G584" s="173"/>
      <c r="H584" s="173"/>
      <c r="I584" s="173"/>
      <c r="J584" s="173"/>
      <c r="K584" s="173"/>
      <c r="L584" s="173"/>
      <c r="M584" s="171"/>
      <c r="N584" s="171"/>
    </row>
    <row r="585" spans="2:14" x14ac:dyDescent="0.35">
      <c r="B585" s="35"/>
      <c r="C585" s="173"/>
      <c r="D585" s="173"/>
      <c r="E585" s="173"/>
      <c r="F585" s="173"/>
      <c r="G585" s="173"/>
      <c r="H585" s="173"/>
      <c r="I585" s="173"/>
      <c r="J585" s="173"/>
      <c r="K585" s="173"/>
      <c r="L585" s="173"/>
      <c r="M585" s="171"/>
      <c r="N585" s="171"/>
    </row>
    <row r="586" spans="2:14" x14ac:dyDescent="0.35">
      <c r="B586" s="35"/>
      <c r="C586" s="173"/>
      <c r="D586" s="173"/>
      <c r="E586" s="173"/>
      <c r="F586" s="173"/>
      <c r="G586" s="173"/>
      <c r="H586" s="173"/>
      <c r="I586" s="173"/>
      <c r="J586" s="173"/>
      <c r="K586" s="173"/>
      <c r="L586" s="173"/>
      <c r="M586" s="171"/>
      <c r="N586" s="171"/>
    </row>
    <row r="587" spans="2:14" x14ac:dyDescent="0.35">
      <c r="B587" s="35"/>
      <c r="C587" s="173"/>
      <c r="D587" s="173"/>
      <c r="E587" s="173"/>
      <c r="F587" s="173"/>
      <c r="G587" s="173"/>
      <c r="H587" s="173"/>
      <c r="I587" s="173"/>
      <c r="J587" s="173"/>
      <c r="K587" s="173"/>
      <c r="L587" s="173"/>
      <c r="M587" s="171"/>
      <c r="N587" s="171"/>
    </row>
    <row r="588" spans="2:14" x14ac:dyDescent="0.35">
      <c r="B588" s="35"/>
      <c r="C588" s="173"/>
      <c r="D588" s="173"/>
      <c r="E588" s="173"/>
      <c r="F588" s="173"/>
      <c r="G588" s="173"/>
      <c r="H588" s="173"/>
      <c r="I588" s="173"/>
      <c r="J588" s="173"/>
      <c r="K588" s="173"/>
      <c r="L588" s="173"/>
      <c r="M588" s="171"/>
      <c r="N588" s="171"/>
    </row>
    <row r="589" spans="2:14" x14ac:dyDescent="0.35">
      <c r="B589" s="35"/>
      <c r="C589" s="173"/>
      <c r="D589" s="173"/>
      <c r="E589" s="173"/>
      <c r="F589" s="173"/>
      <c r="G589" s="173"/>
      <c r="H589" s="173"/>
      <c r="I589" s="173"/>
      <c r="J589" s="173"/>
      <c r="K589" s="173"/>
      <c r="L589" s="173"/>
      <c r="M589" s="171"/>
      <c r="N589" s="171"/>
    </row>
    <row r="590" spans="2:14" x14ac:dyDescent="0.35">
      <c r="B590" s="35"/>
      <c r="C590" s="173"/>
      <c r="D590" s="173"/>
      <c r="E590" s="173"/>
      <c r="F590" s="173"/>
      <c r="G590" s="173"/>
      <c r="H590" s="173"/>
      <c r="I590" s="173"/>
      <c r="J590" s="173"/>
      <c r="K590" s="173"/>
      <c r="L590" s="173"/>
      <c r="M590" s="171"/>
      <c r="N590" s="171"/>
    </row>
    <row r="591" spans="2:14" x14ac:dyDescent="0.35">
      <c r="B591" s="35"/>
      <c r="C591" s="173"/>
      <c r="D591" s="173"/>
      <c r="E591" s="173"/>
      <c r="F591" s="173"/>
      <c r="G591" s="173"/>
      <c r="H591" s="173"/>
      <c r="I591" s="173"/>
      <c r="J591" s="173"/>
      <c r="K591" s="173"/>
      <c r="L591" s="173"/>
      <c r="M591" s="171"/>
      <c r="N591" s="171"/>
    </row>
    <row r="592" spans="2:14" x14ac:dyDescent="0.35">
      <c r="B592" s="35"/>
      <c r="C592" s="173"/>
      <c r="D592" s="173"/>
      <c r="E592" s="173"/>
      <c r="F592" s="173"/>
      <c r="G592" s="173"/>
      <c r="H592" s="173"/>
      <c r="I592" s="173"/>
      <c r="J592" s="173"/>
      <c r="K592" s="173"/>
      <c r="L592" s="173"/>
      <c r="M592" s="171"/>
      <c r="N592" s="171"/>
    </row>
    <row r="593" spans="2:14" x14ac:dyDescent="0.35">
      <c r="B593" s="35"/>
      <c r="C593" s="173"/>
      <c r="D593" s="173"/>
      <c r="E593" s="173"/>
      <c r="F593" s="173"/>
      <c r="G593" s="173"/>
      <c r="H593" s="173"/>
      <c r="I593" s="173"/>
      <c r="J593" s="173"/>
      <c r="K593" s="173"/>
      <c r="L593" s="173"/>
      <c r="M593" s="171"/>
      <c r="N593" s="171"/>
    </row>
    <row r="594" spans="2:14" x14ac:dyDescent="0.35">
      <c r="B594" s="35"/>
      <c r="C594" s="173"/>
      <c r="D594" s="173"/>
      <c r="E594" s="173"/>
      <c r="F594" s="173"/>
      <c r="G594" s="173"/>
      <c r="H594" s="173"/>
      <c r="I594" s="173"/>
      <c r="J594" s="173"/>
      <c r="K594" s="173"/>
      <c r="L594" s="173"/>
      <c r="M594" s="171"/>
      <c r="N594" s="171"/>
    </row>
    <row r="595" spans="2:14" x14ac:dyDescent="0.35">
      <c r="B595" s="35"/>
      <c r="C595" s="173"/>
      <c r="D595" s="173"/>
      <c r="E595" s="173"/>
      <c r="F595" s="173"/>
      <c r="G595" s="173"/>
      <c r="H595" s="173"/>
      <c r="I595" s="173"/>
      <c r="J595" s="173"/>
      <c r="K595" s="173"/>
      <c r="L595" s="173"/>
      <c r="M595" s="171"/>
      <c r="N595" s="171"/>
    </row>
    <row r="596" spans="2:14" x14ac:dyDescent="0.35">
      <c r="B596" s="35"/>
      <c r="C596" s="173"/>
      <c r="D596" s="173"/>
      <c r="E596" s="173"/>
      <c r="F596" s="173"/>
      <c r="G596" s="173"/>
      <c r="H596" s="173"/>
      <c r="I596" s="173"/>
      <c r="J596" s="173"/>
      <c r="K596" s="173"/>
      <c r="L596" s="173"/>
      <c r="M596" s="171"/>
      <c r="N596" s="171"/>
    </row>
    <row r="597" spans="2:14" x14ac:dyDescent="0.35">
      <c r="B597" s="35"/>
      <c r="C597" s="173"/>
      <c r="D597" s="173"/>
      <c r="E597" s="173"/>
      <c r="F597" s="173"/>
      <c r="G597" s="173"/>
      <c r="H597" s="173"/>
      <c r="I597" s="173"/>
      <c r="J597" s="173"/>
      <c r="K597" s="173"/>
      <c r="L597" s="173"/>
      <c r="M597" s="171"/>
      <c r="N597" s="171"/>
    </row>
    <row r="598" spans="2:14" x14ac:dyDescent="0.35">
      <c r="B598" s="35"/>
      <c r="C598" s="173"/>
      <c r="D598" s="173"/>
      <c r="E598" s="173"/>
      <c r="F598" s="173"/>
      <c r="G598" s="173"/>
      <c r="H598" s="173"/>
      <c r="I598" s="173"/>
      <c r="J598" s="173"/>
      <c r="K598" s="173"/>
      <c r="L598" s="173"/>
      <c r="M598" s="171"/>
      <c r="N598" s="171"/>
    </row>
    <row r="599" spans="2:14" x14ac:dyDescent="0.35">
      <c r="B599" s="35"/>
      <c r="C599" s="173"/>
      <c r="D599" s="173"/>
      <c r="E599" s="173"/>
      <c r="F599" s="173"/>
      <c r="G599" s="173"/>
      <c r="H599" s="173"/>
      <c r="I599" s="173"/>
      <c r="J599" s="173"/>
      <c r="K599" s="173"/>
      <c r="L599" s="173"/>
      <c r="M599" s="171"/>
      <c r="N599" s="171"/>
    </row>
    <row r="600" spans="2:14" x14ac:dyDescent="0.35">
      <c r="B600" s="35"/>
      <c r="C600" s="173"/>
      <c r="D600" s="173"/>
      <c r="E600" s="173"/>
      <c r="F600" s="173"/>
      <c r="G600" s="173"/>
      <c r="H600" s="173"/>
      <c r="I600" s="173"/>
      <c r="J600" s="173"/>
      <c r="K600" s="173"/>
      <c r="L600" s="173"/>
      <c r="M600" s="171"/>
      <c r="N600" s="171"/>
    </row>
    <row r="601" spans="2:14" x14ac:dyDescent="0.35">
      <c r="B601" s="35"/>
      <c r="C601" s="173"/>
      <c r="D601" s="173"/>
      <c r="E601" s="173"/>
      <c r="F601" s="173"/>
      <c r="G601" s="173"/>
      <c r="H601" s="173"/>
      <c r="I601" s="173"/>
      <c r="J601" s="173"/>
      <c r="K601" s="173"/>
      <c r="L601" s="173"/>
      <c r="M601" s="171"/>
      <c r="N601" s="171"/>
    </row>
    <row r="602" spans="2:14" x14ac:dyDescent="0.35">
      <c r="B602" s="35"/>
      <c r="C602" s="173"/>
      <c r="D602" s="173"/>
      <c r="E602" s="173"/>
      <c r="F602" s="173"/>
      <c r="G602" s="173"/>
      <c r="H602" s="173"/>
      <c r="I602" s="173"/>
      <c r="J602" s="173"/>
      <c r="K602" s="173"/>
      <c r="L602" s="173"/>
      <c r="M602" s="171"/>
      <c r="N602" s="171"/>
    </row>
    <row r="603" spans="2:14" x14ac:dyDescent="0.35">
      <c r="B603" s="35"/>
      <c r="C603" s="173"/>
      <c r="D603" s="173"/>
      <c r="E603" s="173"/>
      <c r="F603" s="173"/>
      <c r="G603" s="173"/>
      <c r="H603" s="173"/>
      <c r="I603" s="173"/>
      <c r="J603" s="173"/>
      <c r="K603" s="173"/>
      <c r="L603" s="173"/>
      <c r="M603" s="171"/>
      <c r="N603" s="171"/>
    </row>
    <row r="604" spans="2:14" x14ac:dyDescent="0.35">
      <c r="B604" s="35"/>
      <c r="C604" s="173"/>
      <c r="D604" s="173"/>
      <c r="E604" s="173"/>
      <c r="F604" s="173"/>
      <c r="G604" s="173"/>
      <c r="H604" s="173"/>
      <c r="I604" s="173"/>
      <c r="J604" s="173"/>
      <c r="K604" s="173"/>
      <c r="L604" s="173"/>
      <c r="M604" s="171"/>
      <c r="N604" s="171"/>
    </row>
    <row r="605" spans="2:14" x14ac:dyDescent="0.35">
      <c r="B605" s="35"/>
      <c r="C605" s="173"/>
      <c r="D605" s="173"/>
      <c r="E605" s="173"/>
      <c r="F605" s="173"/>
      <c r="G605" s="173"/>
      <c r="H605" s="173"/>
      <c r="I605" s="173"/>
      <c r="J605" s="173"/>
      <c r="K605" s="173"/>
      <c r="L605" s="173"/>
      <c r="M605" s="171"/>
      <c r="N605" s="171"/>
    </row>
    <row r="606" spans="2:14" x14ac:dyDescent="0.35">
      <c r="B606" s="35"/>
      <c r="C606" s="173"/>
      <c r="D606" s="173"/>
      <c r="E606" s="173"/>
      <c r="F606" s="173"/>
      <c r="G606" s="173"/>
      <c r="H606" s="173"/>
      <c r="I606" s="173"/>
      <c r="J606" s="173"/>
      <c r="K606" s="173"/>
      <c r="L606" s="173"/>
      <c r="M606" s="171"/>
      <c r="N606" s="171"/>
    </row>
    <row r="607" spans="2:14" x14ac:dyDescent="0.35">
      <c r="B607" s="35"/>
      <c r="C607" s="173"/>
      <c r="D607" s="173"/>
      <c r="E607" s="173"/>
      <c r="F607" s="173"/>
      <c r="G607" s="173"/>
      <c r="H607" s="173"/>
      <c r="I607" s="173"/>
      <c r="J607" s="173"/>
      <c r="K607" s="173"/>
      <c r="L607" s="173"/>
      <c r="M607" s="171"/>
      <c r="N607" s="171"/>
    </row>
    <row r="608" spans="2:14" x14ac:dyDescent="0.35">
      <c r="B608" s="35"/>
      <c r="C608" s="173"/>
      <c r="D608" s="173"/>
      <c r="E608" s="173"/>
      <c r="F608" s="173"/>
      <c r="G608" s="173"/>
      <c r="H608" s="173"/>
      <c r="I608" s="173"/>
      <c r="J608" s="173"/>
      <c r="K608" s="173"/>
      <c r="L608" s="173"/>
      <c r="M608" s="171"/>
      <c r="N608" s="171"/>
    </row>
    <row r="609" spans="2:14" x14ac:dyDescent="0.35">
      <c r="B609" s="35"/>
      <c r="C609" s="173"/>
      <c r="D609" s="173"/>
      <c r="E609" s="173"/>
      <c r="F609" s="173"/>
      <c r="G609" s="173"/>
      <c r="H609" s="173"/>
      <c r="I609" s="173"/>
      <c r="J609" s="173"/>
      <c r="K609" s="173"/>
      <c r="L609" s="173"/>
      <c r="M609" s="171"/>
      <c r="N609" s="171"/>
    </row>
    <row r="610" spans="2:14" x14ac:dyDescent="0.35">
      <c r="B610" s="35"/>
      <c r="C610" s="173"/>
      <c r="D610" s="173"/>
      <c r="E610" s="173"/>
      <c r="F610" s="173"/>
      <c r="G610" s="173"/>
      <c r="H610" s="173"/>
      <c r="I610" s="173"/>
      <c r="J610" s="173"/>
      <c r="K610" s="173"/>
      <c r="L610" s="173"/>
      <c r="M610" s="171"/>
      <c r="N610" s="171"/>
    </row>
    <row r="611" spans="2:14" x14ac:dyDescent="0.35">
      <c r="B611" s="35"/>
      <c r="C611" s="173"/>
      <c r="D611" s="173"/>
      <c r="E611" s="173"/>
      <c r="F611" s="173"/>
      <c r="G611" s="173"/>
      <c r="H611" s="173"/>
      <c r="I611" s="173"/>
      <c r="J611" s="173"/>
      <c r="K611" s="173"/>
      <c r="L611" s="173"/>
      <c r="M611" s="171"/>
      <c r="N611" s="171"/>
    </row>
    <row r="612" spans="2:14" x14ac:dyDescent="0.35">
      <c r="B612" s="35"/>
      <c r="C612" s="173"/>
      <c r="D612" s="173"/>
      <c r="E612" s="173"/>
      <c r="F612" s="173"/>
      <c r="G612" s="173"/>
      <c r="H612" s="173"/>
      <c r="I612" s="173"/>
      <c r="J612" s="173"/>
      <c r="K612" s="173"/>
      <c r="L612" s="173"/>
      <c r="M612" s="171"/>
      <c r="N612" s="171"/>
    </row>
    <row r="613" spans="2:14" x14ac:dyDescent="0.35">
      <c r="B613" s="35"/>
      <c r="C613" s="173"/>
      <c r="D613" s="173"/>
      <c r="E613" s="173"/>
      <c r="F613" s="173"/>
      <c r="G613" s="173"/>
      <c r="H613" s="173"/>
      <c r="I613" s="173"/>
      <c r="J613" s="173"/>
      <c r="K613" s="173"/>
      <c r="L613" s="173"/>
      <c r="M613" s="171"/>
      <c r="N613" s="171"/>
    </row>
    <row r="614" spans="2:14" x14ac:dyDescent="0.35">
      <c r="B614" s="35"/>
      <c r="C614" s="173"/>
      <c r="D614" s="173"/>
      <c r="E614" s="173"/>
      <c r="F614" s="173"/>
      <c r="G614" s="173"/>
      <c r="H614" s="173"/>
      <c r="I614" s="173"/>
      <c r="J614" s="173"/>
      <c r="K614" s="173"/>
      <c r="L614" s="173"/>
      <c r="M614" s="171"/>
      <c r="N614" s="171"/>
    </row>
    <row r="615" spans="2:14" x14ac:dyDescent="0.35">
      <c r="B615" s="35"/>
      <c r="C615" s="173"/>
      <c r="D615" s="173"/>
      <c r="E615" s="173"/>
      <c r="F615" s="173"/>
      <c r="G615" s="173"/>
      <c r="H615" s="173"/>
      <c r="I615" s="173"/>
      <c r="J615" s="173"/>
      <c r="K615" s="173"/>
      <c r="L615" s="173"/>
      <c r="M615" s="171"/>
      <c r="N615" s="171"/>
    </row>
    <row r="616" spans="2:14" x14ac:dyDescent="0.35">
      <c r="B616" s="35"/>
      <c r="C616" s="173"/>
      <c r="D616" s="173"/>
      <c r="E616" s="173"/>
      <c r="F616" s="173"/>
      <c r="G616" s="173"/>
      <c r="H616" s="173"/>
      <c r="I616" s="173"/>
      <c r="J616" s="173"/>
      <c r="K616" s="173"/>
      <c r="L616" s="173"/>
      <c r="M616" s="171"/>
      <c r="N616" s="171"/>
    </row>
    <row r="617" spans="2:14" x14ac:dyDescent="0.35">
      <c r="B617" s="35"/>
      <c r="C617" s="173"/>
      <c r="D617" s="173"/>
      <c r="E617" s="173"/>
      <c r="F617" s="173"/>
      <c r="G617" s="173"/>
      <c r="H617" s="173"/>
      <c r="I617" s="173"/>
      <c r="J617" s="173"/>
      <c r="K617" s="173"/>
      <c r="L617" s="173"/>
      <c r="M617" s="171"/>
      <c r="N617" s="171"/>
    </row>
    <row r="618" spans="2:14" x14ac:dyDescent="0.35">
      <c r="B618" s="35"/>
      <c r="C618" s="173"/>
      <c r="D618" s="173"/>
      <c r="E618" s="173"/>
      <c r="F618" s="173"/>
      <c r="G618" s="173"/>
      <c r="H618" s="173"/>
      <c r="I618" s="173"/>
      <c r="J618" s="173"/>
      <c r="K618" s="173"/>
      <c r="L618" s="173"/>
      <c r="M618" s="171"/>
      <c r="N618" s="171"/>
    </row>
    <row r="619" spans="2:14" x14ac:dyDescent="0.35">
      <c r="B619" s="35"/>
      <c r="C619" s="173"/>
      <c r="D619" s="173"/>
      <c r="E619" s="173"/>
      <c r="F619" s="173"/>
      <c r="G619" s="173"/>
      <c r="H619" s="173"/>
      <c r="I619" s="173"/>
      <c r="J619" s="173"/>
      <c r="K619" s="173"/>
      <c r="L619" s="173"/>
      <c r="M619" s="171"/>
      <c r="N619" s="171"/>
    </row>
    <row r="620" spans="2:14" x14ac:dyDescent="0.35">
      <c r="B620" s="35"/>
      <c r="C620" s="173"/>
      <c r="D620" s="173"/>
      <c r="E620" s="173"/>
      <c r="F620" s="173"/>
      <c r="G620" s="173"/>
      <c r="H620" s="173"/>
      <c r="I620" s="173"/>
      <c r="J620" s="173"/>
      <c r="K620" s="173"/>
      <c r="L620" s="173"/>
      <c r="M620" s="171"/>
      <c r="N620" s="171"/>
    </row>
    <row r="621" spans="2:14" x14ac:dyDescent="0.35">
      <c r="B621" s="35"/>
      <c r="C621" s="173"/>
      <c r="D621" s="173"/>
      <c r="E621" s="173"/>
      <c r="F621" s="173"/>
      <c r="G621" s="173"/>
      <c r="H621" s="173"/>
      <c r="I621" s="173"/>
      <c r="J621" s="173"/>
      <c r="K621" s="173"/>
      <c r="L621" s="173"/>
      <c r="M621" s="171"/>
      <c r="N621" s="171"/>
    </row>
    <row r="622" spans="2:14" x14ac:dyDescent="0.35">
      <c r="B622" s="35"/>
      <c r="C622" s="173"/>
      <c r="D622" s="173"/>
      <c r="E622" s="173"/>
      <c r="F622" s="173"/>
      <c r="G622" s="173"/>
      <c r="H622" s="173"/>
      <c r="I622" s="173"/>
      <c r="J622" s="173"/>
      <c r="K622" s="173"/>
      <c r="L622" s="173"/>
      <c r="M622" s="171"/>
      <c r="N622" s="171"/>
    </row>
    <row r="623" spans="2:14" x14ac:dyDescent="0.35">
      <c r="B623" s="35"/>
      <c r="C623" s="173"/>
      <c r="D623" s="173"/>
      <c r="E623" s="173"/>
      <c r="F623" s="173"/>
      <c r="G623" s="173"/>
      <c r="H623" s="173"/>
      <c r="I623" s="173"/>
      <c r="J623" s="173"/>
      <c r="K623" s="173"/>
      <c r="L623" s="173"/>
      <c r="M623" s="171"/>
      <c r="N623" s="171"/>
    </row>
    <row r="624" spans="2:14" x14ac:dyDescent="0.35">
      <c r="B624" s="35"/>
      <c r="C624" s="173"/>
      <c r="D624" s="173"/>
      <c r="E624" s="173"/>
      <c r="F624" s="173"/>
      <c r="G624" s="173"/>
      <c r="H624" s="173"/>
      <c r="I624" s="173"/>
      <c r="J624" s="173"/>
      <c r="K624" s="173"/>
      <c r="L624" s="173"/>
      <c r="M624" s="171"/>
      <c r="N624" s="171"/>
    </row>
    <row r="625" spans="2:14" x14ac:dyDescent="0.35">
      <c r="B625" s="35"/>
      <c r="C625" s="173"/>
      <c r="D625" s="173"/>
      <c r="E625" s="173"/>
      <c r="F625" s="173"/>
      <c r="G625" s="173"/>
      <c r="H625" s="173"/>
      <c r="I625" s="173"/>
      <c r="J625" s="173"/>
      <c r="K625" s="173"/>
      <c r="L625" s="173"/>
      <c r="M625" s="171"/>
      <c r="N625" s="171"/>
    </row>
    <row r="626" spans="2:14" x14ac:dyDescent="0.35">
      <c r="B626" s="35"/>
      <c r="C626" s="173"/>
      <c r="D626" s="173"/>
      <c r="E626" s="173"/>
      <c r="F626" s="173"/>
      <c r="G626" s="173"/>
      <c r="H626" s="173"/>
      <c r="I626" s="173"/>
      <c r="J626" s="173"/>
      <c r="K626" s="173"/>
      <c r="L626" s="173"/>
      <c r="M626" s="171"/>
      <c r="N626" s="171"/>
    </row>
    <row r="627" spans="2:14" x14ac:dyDescent="0.35">
      <c r="B627" s="35"/>
      <c r="C627" s="173"/>
      <c r="D627" s="173"/>
      <c r="E627" s="173"/>
      <c r="F627" s="173"/>
      <c r="G627" s="173"/>
      <c r="H627" s="173"/>
      <c r="I627" s="173"/>
      <c r="J627" s="173"/>
      <c r="K627" s="173"/>
      <c r="L627" s="173"/>
      <c r="M627" s="171"/>
      <c r="N627" s="171"/>
    </row>
    <row r="628" spans="2:14" x14ac:dyDescent="0.35">
      <c r="B628" s="35"/>
      <c r="C628" s="173"/>
      <c r="D628" s="173"/>
      <c r="E628" s="173"/>
      <c r="F628" s="173"/>
      <c r="G628" s="173"/>
      <c r="H628" s="173"/>
      <c r="I628" s="173"/>
      <c r="J628" s="173"/>
      <c r="K628" s="173"/>
      <c r="L628" s="173"/>
      <c r="M628" s="171"/>
      <c r="N628" s="171"/>
    </row>
    <row r="629" spans="2:14" x14ac:dyDescent="0.35">
      <c r="B629" s="35"/>
      <c r="C629" s="173"/>
      <c r="D629" s="173"/>
      <c r="E629" s="173"/>
      <c r="F629" s="173"/>
      <c r="G629" s="173"/>
      <c r="H629" s="173"/>
      <c r="I629" s="173"/>
      <c r="J629" s="173"/>
      <c r="K629" s="173"/>
      <c r="L629" s="173"/>
      <c r="M629" s="171"/>
      <c r="N629" s="171"/>
    </row>
    <row r="630" spans="2:14" x14ac:dyDescent="0.35">
      <c r="B630" s="35"/>
      <c r="C630" s="173"/>
      <c r="D630" s="173"/>
      <c r="E630" s="173"/>
      <c r="F630" s="173"/>
      <c r="G630" s="173"/>
      <c r="H630" s="173"/>
      <c r="I630" s="173"/>
      <c r="J630" s="173"/>
      <c r="K630" s="173"/>
      <c r="L630" s="173"/>
      <c r="M630" s="171"/>
      <c r="N630" s="171"/>
    </row>
    <row r="631" spans="2:14" x14ac:dyDescent="0.35">
      <c r="B631" s="35"/>
      <c r="C631" s="173"/>
      <c r="D631" s="173"/>
      <c r="E631" s="173"/>
      <c r="F631" s="173"/>
      <c r="G631" s="173"/>
      <c r="H631" s="173"/>
      <c r="I631" s="173"/>
      <c r="J631" s="173"/>
      <c r="K631" s="173"/>
      <c r="L631" s="173"/>
      <c r="M631" s="171"/>
      <c r="N631" s="171"/>
    </row>
    <row r="632" spans="2:14" x14ac:dyDescent="0.35">
      <c r="B632" s="35"/>
      <c r="C632" s="173"/>
      <c r="D632" s="173"/>
      <c r="E632" s="173"/>
      <c r="F632" s="173"/>
      <c r="G632" s="173"/>
      <c r="H632" s="173"/>
      <c r="I632" s="173"/>
      <c r="J632" s="173"/>
      <c r="K632" s="173"/>
      <c r="L632" s="173"/>
      <c r="M632" s="171"/>
      <c r="N632" s="171"/>
    </row>
    <row r="633" spans="2:14" x14ac:dyDescent="0.35">
      <c r="B633" s="35"/>
      <c r="C633" s="173"/>
      <c r="D633" s="173"/>
      <c r="E633" s="173"/>
      <c r="F633" s="173"/>
      <c r="G633" s="173"/>
      <c r="H633" s="173"/>
      <c r="I633" s="173"/>
      <c r="J633" s="173"/>
      <c r="K633" s="173"/>
      <c r="L633" s="173"/>
      <c r="M633" s="171"/>
      <c r="N633" s="171"/>
    </row>
    <row r="634" spans="2:14" x14ac:dyDescent="0.35">
      <c r="B634" s="35"/>
      <c r="C634" s="173"/>
      <c r="D634" s="173"/>
      <c r="E634" s="173"/>
      <c r="F634" s="173"/>
      <c r="G634" s="173"/>
      <c r="H634" s="173"/>
      <c r="I634" s="173"/>
      <c r="J634" s="173"/>
      <c r="K634" s="173"/>
      <c r="L634" s="173"/>
      <c r="M634" s="171"/>
      <c r="N634" s="171"/>
    </row>
    <row r="635" spans="2:14" x14ac:dyDescent="0.35">
      <c r="B635" s="35"/>
      <c r="C635" s="173"/>
      <c r="D635" s="173"/>
      <c r="E635" s="173"/>
      <c r="F635" s="173"/>
      <c r="G635" s="173"/>
      <c r="H635" s="173"/>
      <c r="I635" s="173"/>
      <c r="J635" s="173"/>
      <c r="K635" s="173"/>
      <c r="L635" s="173"/>
      <c r="M635" s="171"/>
      <c r="N635" s="171"/>
    </row>
    <row r="636" spans="2:14" x14ac:dyDescent="0.35">
      <c r="B636" s="35"/>
      <c r="C636" s="173"/>
      <c r="D636" s="173"/>
      <c r="E636" s="173"/>
      <c r="F636" s="173"/>
      <c r="G636" s="173"/>
      <c r="H636" s="173"/>
      <c r="I636" s="173"/>
      <c r="J636" s="173"/>
      <c r="K636" s="173"/>
      <c r="L636" s="173"/>
      <c r="M636" s="171"/>
      <c r="N636" s="171"/>
    </row>
    <row r="637" spans="2:14" x14ac:dyDescent="0.35">
      <c r="B637" s="35"/>
      <c r="C637" s="173"/>
      <c r="D637" s="173"/>
      <c r="E637" s="173"/>
      <c r="F637" s="173"/>
      <c r="G637" s="173"/>
      <c r="H637" s="173"/>
      <c r="I637" s="173"/>
      <c r="J637" s="173"/>
      <c r="K637" s="173"/>
      <c r="L637" s="173"/>
      <c r="M637" s="171"/>
      <c r="N637" s="171"/>
    </row>
    <row r="638" spans="2:14" x14ac:dyDescent="0.35">
      <c r="B638" s="35"/>
      <c r="C638" s="173"/>
      <c r="D638" s="173"/>
      <c r="E638" s="173"/>
      <c r="F638" s="173"/>
      <c r="G638" s="173"/>
      <c r="H638" s="173"/>
      <c r="I638" s="173"/>
      <c r="J638" s="173"/>
      <c r="K638" s="173"/>
      <c r="L638" s="173"/>
      <c r="M638" s="171"/>
      <c r="N638" s="171"/>
    </row>
    <row r="639" spans="2:14" x14ac:dyDescent="0.35">
      <c r="B639" s="35"/>
      <c r="C639" s="173"/>
      <c r="D639" s="173"/>
      <c r="E639" s="173"/>
      <c r="F639" s="173"/>
      <c r="G639" s="173"/>
      <c r="H639" s="173"/>
      <c r="I639" s="173"/>
      <c r="J639" s="173"/>
      <c r="K639" s="173"/>
      <c r="L639" s="173"/>
      <c r="M639" s="171"/>
      <c r="N639" s="171"/>
    </row>
    <row r="640" spans="2:14" x14ac:dyDescent="0.35">
      <c r="B640" s="35"/>
      <c r="C640" s="173"/>
      <c r="D640" s="173"/>
      <c r="E640" s="173"/>
      <c r="F640" s="173"/>
      <c r="G640" s="173"/>
      <c r="H640" s="173"/>
      <c r="I640" s="173"/>
      <c r="J640" s="173"/>
      <c r="K640" s="173"/>
      <c r="L640" s="173"/>
      <c r="M640" s="171"/>
      <c r="N640" s="171"/>
    </row>
    <row r="641" spans="2:14" x14ac:dyDescent="0.35">
      <c r="B641" s="35"/>
      <c r="C641" s="173"/>
      <c r="D641" s="173"/>
      <c r="E641" s="173"/>
      <c r="F641" s="173"/>
      <c r="G641" s="173"/>
      <c r="H641" s="173"/>
      <c r="I641" s="173"/>
      <c r="J641" s="173"/>
      <c r="K641" s="173"/>
      <c r="L641" s="173"/>
      <c r="M641" s="171"/>
      <c r="N641" s="171"/>
    </row>
    <row r="642" spans="2:14" x14ac:dyDescent="0.35">
      <c r="B642" s="35"/>
      <c r="C642" s="173"/>
      <c r="D642" s="173"/>
      <c r="E642" s="173"/>
      <c r="F642" s="173"/>
      <c r="G642" s="173"/>
      <c r="H642" s="173"/>
      <c r="I642" s="173"/>
      <c r="J642" s="173"/>
      <c r="K642" s="173"/>
      <c r="L642" s="173"/>
      <c r="M642" s="171"/>
      <c r="N642" s="171"/>
    </row>
    <row r="643" spans="2:14" x14ac:dyDescent="0.35">
      <c r="B643" s="35"/>
      <c r="C643" s="173"/>
      <c r="D643" s="173"/>
      <c r="E643" s="173"/>
      <c r="F643" s="173"/>
      <c r="G643" s="173"/>
      <c r="H643" s="173"/>
      <c r="I643" s="173"/>
      <c r="J643" s="173"/>
      <c r="K643" s="173"/>
      <c r="L643" s="173"/>
      <c r="M643" s="171"/>
      <c r="N643" s="171"/>
    </row>
    <row r="644" spans="2:14" x14ac:dyDescent="0.35">
      <c r="B644" s="35"/>
      <c r="C644" s="173"/>
      <c r="D644" s="173"/>
      <c r="E644" s="173"/>
      <c r="F644" s="173"/>
      <c r="G644" s="173"/>
      <c r="H644" s="173"/>
      <c r="I644" s="173"/>
      <c r="J644" s="173"/>
      <c r="K644" s="173"/>
      <c r="L644" s="173"/>
      <c r="M644" s="171"/>
      <c r="N644" s="171"/>
    </row>
    <row r="645" spans="2:14" x14ac:dyDescent="0.35">
      <c r="B645" s="35"/>
      <c r="C645" s="173"/>
      <c r="D645" s="173"/>
      <c r="E645" s="173"/>
      <c r="F645" s="173"/>
      <c r="G645" s="173"/>
      <c r="H645" s="173"/>
      <c r="I645" s="173"/>
      <c r="J645" s="173"/>
      <c r="K645" s="173"/>
      <c r="L645" s="173"/>
      <c r="M645" s="171"/>
      <c r="N645" s="171"/>
    </row>
    <row r="646" spans="2:14" x14ac:dyDescent="0.35">
      <c r="B646" s="35"/>
      <c r="C646" s="173"/>
      <c r="D646" s="173"/>
      <c r="E646" s="173"/>
      <c r="F646" s="173"/>
      <c r="G646" s="173"/>
      <c r="H646" s="173"/>
      <c r="I646" s="173"/>
      <c r="J646" s="173"/>
      <c r="K646" s="173"/>
      <c r="L646" s="173"/>
      <c r="M646" s="171"/>
      <c r="N646" s="171"/>
    </row>
    <row r="647" spans="2:14" x14ac:dyDescent="0.35">
      <c r="B647" s="35"/>
      <c r="C647" s="173"/>
      <c r="D647" s="173"/>
      <c r="E647" s="173"/>
      <c r="F647" s="173"/>
      <c r="G647" s="173"/>
      <c r="H647" s="173"/>
      <c r="I647" s="173"/>
      <c r="J647" s="173"/>
      <c r="K647" s="173"/>
      <c r="L647" s="173"/>
      <c r="M647" s="171"/>
      <c r="N647" s="171"/>
    </row>
    <row r="648" spans="2:14" x14ac:dyDescent="0.35">
      <c r="B648" s="35"/>
      <c r="C648" s="173"/>
      <c r="D648" s="173"/>
      <c r="E648" s="173"/>
      <c r="F648" s="173"/>
      <c r="G648" s="173"/>
      <c r="H648" s="173"/>
      <c r="I648" s="173"/>
      <c r="J648" s="173"/>
      <c r="K648" s="173"/>
      <c r="L648" s="173"/>
      <c r="M648" s="171"/>
      <c r="N648" s="171"/>
    </row>
    <row r="649" spans="2:14" x14ac:dyDescent="0.35">
      <c r="B649" s="35"/>
      <c r="C649" s="173"/>
      <c r="D649" s="173"/>
      <c r="E649" s="173"/>
      <c r="F649" s="173"/>
      <c r="G649" s="173"/>
      <c r="H649" s="173"/>
      <c r="I649" s="173"/>
      <c r="J649" s="173"/>
      <c r="K649" s="173"/>
      <c r="L649" s="173"/>
      <c r="M649" s="171"/>
      <c r="N649" s="171"/>
    </row>
    <row r="650" spans="2:14" x14ac:dyDescent="0.35">
      <c r="B650" s="35"/>
      <c r="C650" s="173"/>
      <c r="D650" s="173"/>
      <c r="E650" s="173"/>
      <c r="F650" s="173"/>
      <c r="G650" s="173"/>
      <c r="H650" s="173"/>
      <c r="I650" s="173"/>
      <c r="J650" s="173"/>
      <c r="K650" s="173"/>
      <c r="L650" s="173"/>
      <c r="M650" s="171"/>
      <c r="N650" s="171"/>
    </row>
    <row r="651" spans="2:14" x14ac:dyDescent="0.35">
      <c r="B651" s="35"/>
      <c r="C651" s="173"/>
      <c r="D651" s="173"/>
      <c r="E651" s="173"/>
      <c r="F651" s="173"/>
      <c r="G651" s="173"/>
      <c r="H651" s="173"/>
      <c r="I651" s="173"/>
      <c r="J651" s="173"/>
      <c r="K651" s="173"/>
      <c r="L651" s="173"/>
      <c r="M651" s="171"/>
      <c r="N651" s="171"/>
    </row>
    <row r="652" spans="2:14" x14ac:dyDescent="0.35">
      <c r="B652" s="35"/>
      <c r="C652" s="173"/>
      <c r="D652" s="173"/>
      <c r="E652" s="173"/>
      <c r="F652" s="173"/>
      <c r="G652" s="173"/>
      <c r="H652" s="173"/>
      <c r="I652" s="173"/>
      <c r="J652" s="173"/>
      <c r="K652" s="173"/>
      <c r="L652" s="173"/>
      <c r="M652" s="171"/>
      <c r="N652" s="171"/>
    </row>
    <row r="653" spans="2:14" x14ac:dyDescent="0.35">
      <c r="B653" s="35"/>
      <c r="C653" s="173"/>
      <c r="D653" s="173"/>
      <c r="E653" s="173"/>
      <c r="F653" s="173"/>
      <c r="G653" s="173"/>
      <c r="H653" s="173"/>
      <c r="I653" s="173"/>
      <c r="J653" s="173"/>
      <c r="K653" s="173"/>
      <c r="L653" s="173"/>
      <c r="M653" s="171"/>
      <c r="N653" s="171"/>
    </row>
    <row r="654" spans="2:14" x14ac:dyDescent="0.35">
      <c r="B654" s="35"/>
      <c r="C654" s="173"/>
      <c r="D654" s="173"/>
      <c r="E654" s="173"/>
      <c r="F654" s="173"/>
      <c r="G654" s="173"/>
      <c r="H654" s="173"/>
      <c r="I654" s="173"/>
      <c r="J654" s="173"/>
      <c r="K654" s="173"/>
      <c r="L654" s="173"/>
      <c r="M654" s="171"/>
      <c r="N654" s="171"/>
    </row>
    <row r="655" spans="2:14" x14ac:dyDescent="0.35">
      <c r="B655" s="35"/>
      <c r="C655" s="173"/>
      <c r="D655" s="173"/>
      <c r="E655" s="173"/>
      <c r="F655" s="173"/>
      <c r="G655" s="173"/>
      <c r="H655" s="173"/>
      <c r="I655" s="173"/>
      <c r="J655" s="173"/>
      <c r="K655" s="173"/>
      <c r="L655" s="173"/>
      <c r="M655" s="171"/>
      <c r="N655" s="171"/>
    </row>
    <row r="656" spans="2:14" x14ac:dyDescent="0.35">
      <c r="B656" s="35"/>
      <c r="C656" s="173"/>
      <c r="D656" s="173"/>
      <c r="E656" s="173"/>
      <c r="F656" s="173"/>
      <c r="G656" s="173"/>
      <c r="H656" s="173"/>
      <c r="I656" s="173"/>
      <c r="J656" s="173"/>
      <c r="K656" s="173"/>
      <c r="L656" s="173"/>
      <c r="M656" s="171"/>
      <c r="N656" s="171"/>
    </row>
    <row r="657" spans="2:14" x14ac:dyDescent="0.35">
      <c r="B657" s="35"/>
      <c r="C657" s="173"/>
      <c r="D657" s="173"/>
      <c r="E657" s="173"/>
      <c r="F657" s="173"/>
      <c r="G657" s="173"/>
      <c r="H657" s="173"/>
      <c r="I657" s="173"/>
      <c r="J657" s="173"/>
      <c r="K657" s="173"/>
      <c r="L657" s="173"/>
      <c r="M657" s="171"/>
      <c r="N657" s="171"/>
    </row>
    <row r="658" spans="2:14" x14ac:dyDescent="0.35">
      <c r="B658" s="35"/>
      <c r="C658" s="173"/>
      <c r="D658" s="173"/>
      <c r="E658" s="173"/>
      <c r="F658" s="173"/>
      <c r="G658" s="173"/>
      <c r="H658" s="173"/>
      <c r="I658" s="173"/>
      <c r="J658" s="173"/>
      <c r="K658" s="173"/>
      <c r="L658" s="173"/>
      <c r="M658" s="171"/>
      <c r="N658" s="171"/>
    </row>
    <row r="659" spans="2:14" x14ac:dyDescent="0.35">
      <c r="B659" s="35"/>
      <c r="C659" s="173"/>
      <c r="D659" s="173"/>
      <c r="E659" s="173"/>
      <c r="F659" s="173"/>
      <c r="G659" s="173"/>
      <c r="H659" s="173"/>
      <c r="I659" s="173"/>
      <c r="J659" s="173"/>
      <c r="K659" s="173"/>
      <c r="L659" s="173"/>
      <c r="M659" s="171"/>
      <c r="N659" s="171"/>
    </row>
    <row r="660" spans="2:14" x14ac:dyDescent="0.35">
      <c r="B660" s="35"/>
      <c r="C660" s="173"/>
      <c r="D660" s="173"/>
      <c r="E660" s="173"/>
      <c r="F660" s="173"/>
      <c r="G660" s="173"/>
      <c r="H660" s="173"/>
      <c r="I660" s="173"/>
      <c r="J660" s="173"/>
      <c r="K660" s="173"/>
      <c r="L660" s="173"/>
      <c r="M660" s="171"/>
      <c r="N660" s="171"/>
    </row>
    <row r="661" spans="2:14" x14ac:dyDescent="0.35">
      <c r="B661" s="35"/>
      <c r="C661" s="173"/>
      <c r="D661" s="173"/>
      <c r="E661" s="173"/>
      <c r="F661" s="173"/>
      <c r="G661" s="173"/>
      <c r="H661" s="173"/>
      <c r="I661" s="173"/>
      <c r="J661" s="173"/>
      <c r="K661" s="173"/>
      <c r="L661" s="173"/>
      <c r="M661" s="171"/>
      <c r="N661" s="171"/>
    </row>
    <row r="662" spans="2:14" x14ac:dyDescent="0.35">
      <c r="B662" s="35"/>
      <c r="C662" s="173"/>
      <c r="D662" s="173"/>
      <c r="E662" s="173"/>
      <c r="F662" s="173"/>
      <c r="G662" s="173"/>
      <c r="H662" s="173"/>
      <c r="I662" s="173"/>
      <c r="J662" s="173"/>
      <c r="K662" s="173"/>
      <c r="L662" s="173"/>
      <c r="M662" s="171"/>
      <c r="N662" s="171"/>
    </row>
    <row r="663" spans="2:14" x14ac:dyDescent="0.35">
      <c r="B663" s="35"/>
      <c r="C663" s="173"/>
      <c r="D663" s="173"/>
      <c r="E663" s="173"/>
      <c r="F663" s="173"/>
      <c r="G663" s="173"/>
      <c r="H663" s="173"/>
      <c r="I663" s="173"/>
      <c r="J663" s="173"/>
      <c r="K663" s="173"/>
      <c r="L663" s="173"/>
      <c r="M663" s="171"/>
      <c r="N663" s="171"/>
    </row>
    <row r="664" spans="2:14" x14ac:dyDescent="0.35">
      <c r="B664" s="35"/>
      <c r="C664" s="173"/>
      <c r="D664" s="173"/>
      <c r="E664" s="173"/>
      <c r="F664" s="173"/>
      <c r="G664" s="173"/>
      <c r="H664" s="173"/>
      <c r="I664" s="173"/>
      <c r="J664" s="173"/>
      <c r="K664" s="173"/>
      <c r="L664" s="173"/>
      <c r="M664" s="171"/>
      <c r="N664" s="171"/>
    </row>
    <row r="665" spans="2:14" x14ac:dyDescent="0.35">
      <c r="B665" s="35"/>
      <c r="C665" s="173"/>
      <c r="D665" s="173"/>
      <c r="E665" s="173"/>
      <c r="F665" s="173"/>
      <c r="G665" s="173"/>
      <c r="H665" s="173"/>
      <c r="I665" s="173"/>
      <c r="J665" s="173"/>
      <c r="K665" s="173"/>
      <c r="L665" s="173"/>
      <c r="M665" s="171"/>
      <c r="N665" s="171"/>
    </row>
    <row r="666" spans="2:14" x14ac:dyDescent="0.35">
      <c r="B666" s="35"/>
      <c r="C666" s="173"/>
      <c r="D666" s="173"/>
      <c r="E666" s="173"/>
      <c r="F666" s="173"/>
      <c r="G666" s="173"/>
      <c r="H666" s="173"/>
      <c r="I666" s="173"/>
      <c r="J666" s="173"/>
      <c r="K666" s="173"/>
      <c r="L666" s="173"/>
      <c r="M666" s="171"/>
      <c r="N666" s="171"/>
    </row>
    <row r="667" spans="2:14" x14ac:dyDescent="0.35">
      <c r="B667" s="35"/>
      <c r="C667" s="173"/>
      <c r="D667" s="173"/>
      <c r="E667" s="173"/>
      <c r="F667" s="173"/>
      <c r="G667" s="173"/>
      <c r="H667" s="173"/>
      <c r="I667" s="173"/>
      <c r="J667" s="173"/>
      <c r="K667" s="173"/>
      <c r="L667" s="173"/>
      <c r="M667" s="171"/>
      <c r="N667" s="171"/>
    </row>
    <row r="668" spans="2:14" x14ac:dyDescent="0.35">
      <c r="B668" s="35"/>
      <c r="C668" s="173"/>
      <c r="D668" s="173"/>
      <c r="E668" s="173"/>
      <c r="F668" s="173"/>
      <c r="G668" s="173"/>
      <c r="H668" s="173"/>
      <c r="I668" s="173"/>
      <c r="J668" s="173"/>
      <c r="K668" s="173"/>
      <c r="L668" s="173"/>
      <c r="M668" s="171"/>
      <c r="N668" s="171"/>
    </row>
    <row r="669" spans="2:14" x14ac:dyDescent="0.35">
      <c r="B669" s="35"/>
      <c r="C669" s="173"/>
      <c r="D669" s="173"/>
      <c r="E669" s="173"/>
      <c r="F669" s="173"/>
      <c r="G669" s="173"/>
      <c r="H669" s="173"/>
      <c r="I669" s="173"/>
      <c r="J669" s="173"/>
      <c r="K669" s="173"/>
      <c r="L669" s="173"/>
      <c r="M669" s="171"/>
      <c r="N669" s="171"/>
    </row>
    <row r="670" spans="2:14" x14ac:dyDescent="0.35">
      <c r="B670" s="35"/>
      <c r="C670" s="173"/>
      <c r="D670" s="173"/>
      <c r="E670" s="173"/>
      <c r="F670" s="173"/>
      <c r="G670" s="173"/>
      <c r="H670" s="173"/>
      <c r="I670" s="173"/>
      <c r="J670" s="173"/>
      <c r="K670" s="173"/>
      <c r="L670" s="173"/>
      <c r="M670" s="171"/>
      <c r="N670" s="171"/>
    </row>
    <row r="671" spans="2:14" x14ac:dyDescent="0.35">
      <c r="B671" s="35"/>
      <c r="C671" s="173"/>
      <c r="D671" s="173"/>
      <c r="E671" s="173"/>
      <c r="F671" s="173"/>
      <c r="G671" s="173"/>
      <c r="H671" s="173"/>
      <c r="I671" s="173"/>
      <c r="J671" s="173"/>
      <c r="K671" s="173"/>
      <c r="L671" s="173"/>
      <c r="M671" s="171"/>
      <c r="N671" s="171"/>
    </row>
    <row r="672" spans="2:14" x14ac:dyDescent="0.35">
      <c r="B672" s="35"/>
      <c r="C672" s="173"/>
      <c r="D672" s="173"/>
      <c r="E672" s="173"/>
      <c r="F672" s="173"/>
      <c r="G672" s="173"/>
      <c r="H672" s="173"/>
      <c r="I672" s="173"/>
      <c r="J672" s="173"/>
      <c r="K672" s="173"/>
      <c r="L672" s="173"/>
      <c r="M672" s="171"/>
      <c r="N672" s="171"/>
    </row>
    <row r="673" spans="2:14" x14ac:dyDescent="0.35">
      <c r="B673" s="35"/>
      <c r="C673" s="173"/>
      <c r="D673" s="173"/>
      <c r="E673" s="173"/>
      <c r="F673" s="173"/>
      <c r="G673" s="173"/>
      <c r="H673" s="173"/>
      <c r="I673" s="173"/>
      <c r="J673" s="173"/>
      <c r="K673" s="173"/>
      <c r="L673" s="173"/>
      <c r="M673" s="171"/>
      <c r="N673" s="171"/>
    </row>
    <row r="674" spans="2:14" x14ac:dyDescent="0.35">
      <c r="B674" s="35"/>
      <c r="C674" s="173"/>
      <c r="D674" s="173"/>
      <c r="E674" s="173"/>
      <c r="F674" s="173"/>
      <c r="G674" s="173"/>
      <c r="H674" s="173"/>
      <c r="I674" s="173"/>
      <c r="J674" s="173"/>
      <c r="K674" s="173"/>
      <c r="L674" s="173"/>
      <c r="M674" s="171"/>
      <c r="N674" s="171"/>
    </row>
    <row r="675" spans="2:14" x14ac:dyDescent="0.35">
      <c r="B675" s="35"/>
      <c r="C675" s="173"/>
      <c r="D675" s="173"/>
      <c r="E675" s="173"/>
      <c r="F675" s="173"/>
      <c r="G675" s="173"/>
      <c r="H675" s="173"/>
      <c r="I675" s="173"/>
      <c r="J675" s="173"/>
      <c r="K675" s="173"/>
      <c r="L675" s="173"/>
      <c r="M675" s="171"/>
      <c r="N675" s="171"/>
    </row>
    <row r="676" spans="2:14" x14ac:dyDescent="0.35">
      <c r="B676" s="35"/>
      <c r="C676" s="173"/>
      <c r="D676" s="173"/>
      <c r="E676" s="173"/>
      <c r="F676" s="173"/>
      <c r="G676" s="173"/>
      <c r="H676" s="173"/>
      <c r="I676" s="173"/>
      <c r="J676" s="173"/>
      <c r="K676" s="173"/>
      <c r="L676" s="173"/>
      <c r="M676" s="171"/>
      <c r="N676" s="171"/>
    </row>
    <row r="677" spans="2:14" x14ac:dyDescent="0.35">
      <c r="B677" s="35"/>
      <c r="C677" s="173"/>
      <c r="D677" s="173"/>
      <c r="E677" s="173"/>
      <c r="F677" s="173"/>
      <c r="G677" s="173"/>
      <c r="H677" s="173"/>
      <c r="I677" s="173"/>
      <c r="J677" s="173"/>
      <c r="K677" s="173"/>
      <c r="L677" s="173"/>
      <c r="M677" s="171"/>
      <c r="N677" s="171"/>
    </row>
    <row r="678" spans="2:14" x14ac:dyDescent="0.35">
      <c r="B678" s="35"/>
      <c r="C678" s="173"/>
      <c r="D678" s="173"/>
      <c r="E678" s="173"/>
      <c r="F678" s="173"/>
      <c r="G678" s="173"/>
      <c r="H678" s="173"/>
      <c r="I678" s="173"/>
      <c r="J678" s="173"/>
      <c r="K678" s="173"/>
      <c r="L678" s="173"/>
      <c r="M678" s="171"/>
      <c r="N678" s="171"/>
    </row>
    <row r="679" spans="2:14" x14ac:dyDescent="0.35">
      <c r="B679" s="35"/>
      <c r="C679" s="173"/>
      <c r="D679" s="173"/>
      <c r="E679" s="173"/>
      <c r="F679" s="173"/>
      <c r="G679" s="173"/>
      <c r="H679" s="173"/>
      <c r="I679" s="173"/>
      <c r="J679" s="173"/>
      <c r="K679" s="173"/>
      <c r="L679" s="173"/>
      <c r="M679" s="171"/>
      <c r="N679" s="171"/>
    </row>
    <row r="680" spans="2:14" x14ac:dyDescent="0.35">
      <c r="B680" s="35"/>
      <c r="C680" s="173"/>
      <c r="D680" s="173"/>
      <c r="E680" s="173"/>
      <c r="F680" s="173"/>
      <c r="G680" s="173"/>
      <c r="H680" s="173"/>
      <c r="I680" s="173"/>
      <c r="J680" s="173"/>
      <c r="K680" s="173"/>
      <c r="L680" s="173"/>
      <c r="M680" s="171"/>
      <c r="N680" s="171"/>
    </row>
    <row r="681" spans="2:14" x14ac:dyDescent="0.35">
      <c r="B681" s="35"/>
      <c r="C681" s="173"/>
      <c r="D681" s="173"/>
      <c r="E681" s="173"/>
      <c r="F681" s="173"/>
      <c r="G681" s="173"/>
      <c r="H681" s="173"/>
      <c r="I681" s="173"/>
      <c r="J681" s="173"/>
      <c r="K681" s="173"/>
      <c r="L681" s="173"/>
      <c r="M681" s="171"/>
      <c r="N681" s="171"/>
    </row>
    <row r="682" spans="2:14" x14ac:dyDescent="0.35">
      <c r="B682" s="35"/>
      <c r="C682" s="173"/>
      <c r="D682" s="173"/>
      <c r="E682" s="173"/>
      <c r="F682" s="173"/>
      <c r="G682" s="173"/>
      <c r="H682" s="173"/>
      <c r="I682" s="173"/>
      <c r="J682" s="173"/>
      <c r="K682" s="173"/>
      <c r="L682" s="173"/>
      <c r="M682" s="171"/>
      <c r="N682" s="171"/>
    </row>
    <row r="683" spans="2:14" x14ac:dyDescent="0.35">
      <c r="B683" s="35"/>
      <c r="C683" s="173"/>
      <c r="D683" s="173"/>
      <c r="E683" s="173"/>
      <c r="F683" s="173"/>
      <c r="G683" s="173"/>
      <c r="H683" s="173"/>
      <c r="I683" s="173"/>
      <c r="J683" s="173"/>
      <c r="K683" s="173"/>
      <c r="L683" s="173"/>
      <c r="M683" s="171"/>
      <c r="N683" s="171"/>
    </row>
    <row r="684" spans="2:14" x14ac:dyDescent="0.35">
      <c r="B684" s="35"/>
      <c r="C684" s="173"/>
      <c r="D684" s="173"/>
      <c r="E684" s="173"/>
      <c r="F684" s="173"/>
      <c r="G684" s="173"/>
      <c r="H684" s="173"/>
      <c r="I684" s="173"/>
      <c r="J684" s="173"/>
      <c r="K684" s="173"/>
      <c r="L684" s="173"/>
      <c r="M684" s="171"/>
      <c r="N684" s="171"/>
    </row>
    <row r="685" spans="2:14" x14ac:dyDescent="0.35">
      <c r="B685" s="35"/>
      <c r="C685" s="173"/>
      <c r="D685" s="173"/>
      <c r="E685" s="173"/>
      <c r="F685" s="173"/>
      <c r="G685" s="173"/>
      <c r="H685" s="173"/>
      <c r="I685" s="173"/>
      <c r="J685" s="173"/>
      <c r="K685" s="173"/>
      <c r="L685" s="173"/>
      <c r="M685" s="171"/>
      <c r="N685" s="171"/>
    </row>
    <row r="686" spans="2:14" x14ac:dyDescent="0.35">
      <c r="B686" s="35"/>
      <c r="C686" s="173"/>
      <c r="D686" s="173"/>
      <c r="E686" s="173"/>
      <c r="F686" s="173"/>
      <c r="G686" s="173"/>
      <c r="H686" s="173"/>
      <c r="I686" s="173"/>
      <c r="J686" s="173"/>
      <c r="K686" s="173"/>
      <c r="L686" s="173"/>
      <c r="M686" s="171"/>
      <c r="N686" s="171"/>
    </row>
    <row r="687" spans="2:14" x14ac:dyDescent="0.35">
      <c r="B687" s="35"/>
      <c r="C687" s="173"/>
      <c r="D687" s="173"/>
      <c r="E687" s="173"/>
      <c r="F687" s="173"/>
      <c r="G687" s="173"/>
      <c r="H687" s="173"/>
      <c r="I687" s="173"/>
      <c r="J687" s="173"/>
      <c r="K687" s="173"/>
      <c r="L687" s="173"/>
      <c r="M687" s="171"/>
      <c r="N687" s="171"/>
    </row>
    <row r="688" spans="2:14" x14ac:dyDescent="0.35">
      <c r="B688" s="35"/>
      <c r="C688" s="173"/>
      <c r="D688" s="173"/>
      <c r="E688" s="173"/>
      <c r="F688" s="173"/>
      <c r="G688" s="173"/>
      <c r="H688" s="173"/>
      <c r="I688" s="173"/>
      <c r="J688" s="173"/>
      <c r="K688" s="173"/>
      <c r="L688" s="173"/>
      <c r="M688" s="171"/>
      <c r="N688" s="171"/>
    </row>
    <row r="689" spans="2:14" x14ac:dyDescent="0.35">
      <c r="B689" s="35"/>
      <c r="C689" s="173"/>
      <c r="D689" s="173"/>
      <c r="E689" s="173"/>
      <c r="F689" s="173"/>
      <c r="G689" s="173"/>
      <c r="H689" s="173"/>
      <c r="I689" s="173"/>
      <c r="J689" s="173"/>
      <c r="K689" s="173"/>
      <c r="L689" s="173"/>
      <c r="M689" s="171"/>
      <c r="N689" s="171"/>
    </row>
    <row r="690" spans="2:14" x14ac:dyDescent="0.35">
      <c r="B690" s="35"/>
      <c r="C690" s="173"/>
      <c r="D690" s="173"/>
      <c r="E690" s="173"/>
      <c r="F690" s="173"/>
      <c r="G690" s="173"/>
      <c r="H690" s="173"/>
      <c r="I690" s="173"/>
      <c r="J690" s="173"/>
      <c r="K690" s="173"/>
      <c r="L690" s="173"/>
      <c r="M690" s="171"/>
      <c r="N690" s="171"/>
    </row>
    <row r="691" spans="2:14" x14ac:dyDescent="0.35">
      <c r="B691" s="35"/>
      <c r="C691" s="173"/>
      <c r="D691" s="173"/>
      <c r="E691" s="173"/>
      <c r="F691" s="173"/>
      <c r="G691" s="173"/>
      <c r="H691" s="173"/>
      <c r="I691" s="173"/>
      <c r="J691" s="173"/>
      <c r="K691" s="173"/>
      <c r="L691" s="173"/>
      <c r="M691" s="171"/>
      <c r="N691" s="171"/>
    </row>
    <row r="692" spans="2:14" x14ac:dyDescent="0.35">
      <c r="B692" s="35"/>
      <c r="C692" s="173"/>
      <c r="D692" s="173"/>
      <c r="E692" s="173"/>
      <c r="F692" s="173"/>
      <c r="G692" s="173"/>
      <c r="H692" s="173"/>
      <c r="I692" s="173"/>
      <c r="J692" s="173"/>
      <c r="K692" s="173"/>
      <c r="L692" s="173"/>
      <c r="M692" s="171"/>
      <c r="N692" s="171"/>
    </row>
    <row r="693" spans="2:14" x14ac:dyDescent="0.35">
      <c r="B693" s="35"/>
      <c r="C693" s="173"/>
      <c r="D693" s="173"/>
      <c r="E693" s="173"/>
      <c r="F693" s="173"/>
      <c r="G693" s="173"/>
      <c r="H693" s="173"/>
      <c r="I693" s="173"/>
      <c r="J693" s="173"/>
      <c r="K693" s="173"/>
      <c r="L693" s="173"/>
      <c r="M693" s="171"/>
      <c r="N693" s="171"/>
    </row>
    <row r="694" spans="2:14" x14ac:dyDescent="0.35">
      <c r="B694" s="35"/>
      <c r="C694" s="173"/>
      <c r="D694" s="173"/>
      <c r="E694" s="173"/>
      <c r="F694" s="173"/>
      <c r="G694" s="173"/>
      <c r="H694" s="173"/>
      <c r="I694" s="173"/>
      <c r="J694" s="173"/>
      <c r="K694" s="173"/>
      <c r="L694" s="173"/>
      <c r="M694" s="171"/>
      <c r="N694" s="171"/>
    </row>
    <row r="695" spans="2:14" x14ac:dyDescent="0.35">
      <c r="B695" s="35"/>
      <c r="C695" s="173"/>
      <c r="D695" s="173"/>
      <c r="E695" s="173"/>
      <c r="F695" s="173"/>
      <c r="G695" s="173"/>
      <c r="H695" s="173"/>
      <c r="I695" s="173"/>
      <c r="J695" s="173"/>
      <c r="K695" s="173"/>
      <c r="L695" s="173"/>
      <c r="M695" s="171"/>
      <c r="N695" s="171"/>
    </row>
    <row r="696" spans="2:14" x14ac:dyDescent="0.35">
      <c r="B696" s="35"/>
      <c r="C696" s="173"/>
      <c r="D696" s="173"/>
      <c r="E696" s="173"/>
      <c r="F696" s="173"/>
      <c r="G696" s="173"/>
      <c r="H696" s="173"/>
      <c r="I696" s="173"/>
      <c r="J696" s="173"/>
      <c r="K696" s="173"/>
      <c r="L696" s="173"/>
      <c r="M696" s="171"/>
      <c r="N696" s="171"/>
    </row>
    <row r="697" spans="2:14" x14ac:dyDescent="0.35">
      <c r="B697" s="35"/>
      <c r="C697" s="173"/>
      <c r="D697" s="173"/>
      <c r="E697" s="173"/>
      <c r="F697" s="173"/>
      <c r="G697" s="173"/>
      <c r="H697" s="173"/>
      <c r="I697" s="173"/>
      <c r="J697" s="173"/>
      <c r="K697" s="173"/>
      <c r="L697" s="173"/>
      <c r="M697" s="171"/>
      <c r="N697" s="171"/>
    </row>
    <row r="698" spans="2:14" x14ac:dyDescent="0.35">
      <c r="B698" s="35"/>
      <c r="C698" s="173"/>
      <c r="D698" s="173"/>
      <c r="E698" s="173"/>
      <c r="F698" s="173"/>
      <c r="G698" s="173"/>
      <c r="H698" s="173"/>
      <c r="I698" s="173"/>
      <c r="J698" s="173"/>
      <c r="K698" s="173"/>
      <c r="L698" s="173"/>
      <c r="M698" s="171"/>
      <c r="N698" s="171"/>
    </row>
    <row r="699" spans="2:14" x14ac:dyDescent="0.35">
      <c r="B699" s="35"/>
      <c r="C699" s="173"/>
      <c r="D699" s="173"/>
      <c r="E699" s="173"/>
      <c r="F699" s="173"/>
      <c r="G699" s="173"/>
      <c r="H699" s="173"/>
      <c r="I699" s="173"/>
      <c r="J699" s="173"/>
      <c r="K699" s="173"/>
      <c r="L699" s="173"/>
      <c r="M699" s="171"/>
      <c r="N699" s="171"/>
    </row>
    <row r="700" spans="2:14" x14ac:dyDescent="0.35">
      <c r="B700" s="35"/>
      <c r="C700" s="173"/>
      <c r="D700" s="173"/>
      <c r="E700" s="173"/>
      <c r="F700" s="173"/>
      <c r="G700" s="173"/>
      <c r="H700" s="173"/>
      <c r="I700" s="173"/>
      <c r="J700" s="173"/>
      <c r="K700" s="173"/>
      <c r="L700" s="173"/>
      <c r="M700" s="171"/>
      <c r="N700" s="171"/>
    </row>
    <row r="701" spans="2:14" x14ac:dyDescent="0.35">
      <c r="B701" s="35"/>
      <c r="C701" s="173"/>
      <c r="D701" s="173"/>
      <c r="E701" s="173"/>
      <c r="F701" s="173"/>
      <c r="G701" s="173"/>
      <c r="H701" s="173"/>
      <c r="I701" s="173"/>
      <c r="J701" s="173"/>
      <c r="K701" s="173"/>
      <c r="L701" s="173"/>
      <c r="M701" s="171"/>
      <c r="N701" s="171"/>
    </row>
    <row r="702" spans="2:14" x14ac:dyDescent="0.35">
      <c r="B702" s="35"/>
      <c r="C702" s="173"/>
      <c r="D702" s="173"/>
      <c r="E702" s="173"/>
      <c r="F702" s="173"/>
      <c r="G702" s="173"/>
      <c r="H702" s="173"/>
      <c r="I702" s="173"/>
      <c r="J702" s="173"/>
      <c r="K702" s="173"/>
      <c r="L702" s="173"/>
      <c r="M702" s="171"/>
      <c r="N702" s="171"/>
    </row>
    <row r="703" spans="2:14" x14ac:dyDescent="0.35">
      <c r="B703" s="35"/>
      <c r="C703" s="173"/>
      <c r="D703" s="173"/>
      <c r="E703" s="173"/>
      <c r="F703" s="173"/>
      <c r="G703" s="173"/>
      <c r="H703" s="173"/>
      <c r="I703" s="173"/>
      <c r="J703" s="173"/>
      <c r="K703" s="173"/>
      <c r="L703" s="173"/>
      <c r="M703" s="171"/>
      <c r="N703" s="171"/>
    </row>
    <row r="704" spans="2:14" x14ac:dyDescent="0.35">
      <c r="B704" s="35"/>
      <c r="C704" s="173"/>
      <c r="D704" s="173"/>
      <c r="E704" s="173"/>
      <c r="F704" s="173"/>
      <c r="G704" s="173"/>
      <c r="H704" s="173"/>
      <c r="I704" s="173"/>
      <c r="J704" s="173"/>
      <c r="K704" s="173"/>
      <c r="L704" s="173"/>
      <c r="M704" s="171"/>
      <c r="N704" s="171"/>
    </row>
    <row r="705" spans="2:14" x14ac:dyDescent="0.35">
      <c r="B705" s="35"/>
      <c r="C705" s="173"/>
      <c r="D705" s="173"/>
      <c r="E705" s="173"/>
      <c r="F705" s="173"/>
      <c r="G705" s="173"/>
      <c r="H705" s="173"/>
      <c r="I705" s="173"/>
      <c r="J705" s="173"/>
      <c r="K705" s="173"/>
      <c r="L705" s="173"/>
      <c r="M705" s="171"/>
      <c r="N705" s="171"/>
    </row>
    <row r="706" spans="2:14" x14ac:dyDescent="0.35">
      <c r="B706" s="35"/>
      <c r="C706" s="173"/>
      <c r="D706" s="173"/>
      <c r="E706" s="173"/>
      <c r="F706" s="173"/>
      <c r="G706" s="173"/>
      <c r="H706" s="173"/>
      <c r="I706" s="173"/>
      <c r="J706" s="173"/>
      <c r="K706" s="173"/>
      <c r="L706" s="173"/>
      <c r="M706" s="171"/>
      <c r="N706" s="171"/>
    </row>
    <row r="707" spans="2:14" x14ac:dyDescent="0.35">
      <c r="B707" s="35"/>
      <c r="C707" s="173"/>
      <c r="D707" s="173"/>
      <c r="E707" s="173"/>
      <c r="F707" s="173"/>
      <c r="G707" s="173"/>
      <c r="H707" s="173"/>
      <c r="I707" s="173"/>
      <c r="J707" s="173"/>
      <c r="K707" s="173"/>
      <c r="L707" s="173"/>
      <c r="M707" s="171"/>
      <c r="N707" s="171"/>
    </row>
    <row r="708" spans="2:14" x14ac:dyDescent="0.35">
      <c r="B708" s="35"/>
      <c r="C708" s="173"/>
      <c r="D708" s="173"/>
      <c r="E708" s="173"/>
      <c r="F708" s="173"/>
      <c r="G708" s="173"/>
      <c r="H708" s="173"/>
      <c r="I708" s="173"/>
      <c r="J708" s="173"/>
      <c r="K708" s="173"/>
      <c r="L708" s="173"/>
      <c r="M708" s="171"/>
      <c r="N708" s="171"/>
    </row>
    <row r="709" spans="2:14" x14ac:dyDescent="0.35">
      <c r="B709" s="35"/>
      <c r="C709" s="173"/>
      <c r="D709" s="173"/>
      <c r="E709" s="173"/>
      <c r="F709" s="173"/>
      <c r="G709" s="173"/>
      <c r="H709" s="173"/>
      <c r="I709" s="173"/>
      <c r="J709" s="173"/>
      <c r="K709" s="173"/>
      <c r="L709" s="173"/>
      <c r="M709" s="171"/>
      <c r="N709" s="171"/>
    </row>
    <row r="710" spans="2:14" x14ac:dyDescent="0.35">
      <c r="B710" s="35"/>
      <c r="C710" s="173"/>
      <c r="D710" s="173"/>
      <c r="E710" s="173"/>
      <c r="F710" s="173"/>
      <c r="G710" s="173"/>
      <c r="H710" s="173"/>
      <c r="I710" s="173"/>
      <c r="J710" s="173"/>
      <c r="K710" s="173"/>
      <c r="L710" s="173"/>
      <c r="M710" s="171"/>
      <c r="N710" s="171"/>
    </row>
    <row r="711" spans="2:14" x14ac:dyDescent="0.35">
      <c r="B711" s="35"/>
      <c r="C711" s="173"/>
      <c r="D711" s="173"/>
      <c r="E711" s="173"/>
      <c r="F711" s="173"/>
      <c r="G711" s="173"/>
      <c r="H711" s="173"/>
      <c r="I711" s="173"/>
      <c r="J711" s="173"/>
      <c r="K711" s="173"/>
      <c r="L711" s="173"/>
      <c r="M711" s="171"/>
      <c r="N711" s="171"/>
    </row>
    <row r="712" spans="2:14" x14ac:dyDescent="0.35">
      <c r="B712" s="35"/>
      <c r="C712" s="173"/>
      <c r="D712" s="173"/>
      <c r="E712" s="173"/>
      <c r="F712" s="173"/>
      <c r="G712" s="173"/>
      <c r="H712" s="173"/>
      <c r="I712" s="173"/>
      <c r="J712" s="173"/>
      <c r="K712" s="173"/>
      <c r="L712" s="173"/>
      <c r="M712" s="171"/>
      <c r="N712" s="171"/>
    </row>
    <row r="713" spans="2:14" x14ac:dyDescent="0.35">
      <c r="B713" s="35"/>
      <c r="C713" s="173"/>
      <c r="D713" s="173"/>
      <c r="E713" s="173"/>
      <c r="F713" s="173"/>
      <c r="G713" s="173"/>
      <c r="H713" s="173"/>
      <c r="I713" s="173"/>
      <c r="J713" s="173"/>
      <c r="K713" s="173"/>
      <c r="L713" s="173"/>
      <c r="M713" s="171"/>
      <c r="N713" s="171"/>
    </row>
    <row r="714" spans="2:14" x14ac:dyDescent="0.35">
      <c r="B714" s="35"/>
      <c r="C714" s="173"/>
      <c r="D714" s="173"/>
      <c r="E714" s="173"/>
      <c r="F714" s="173"/>
      <c r="G714" s="173"/>
      <c r="H714" s="173"/>
      <c r="I714" s="173"/>
      <c r="J714" s="173"/>
      <c r="K714" s="173"/>
      <c r="L714" s="173"/>
      <c r="M714" s="171"/>
      <c r="N714" s="171"/>
    </row>
    <row r="715" spans="2:14" x14ac:dyDescent="0.35">
      <c r="B715" s="35"/>
      <c r="C715" s="173"/>
      <c r="D715" s="173"/>
      <c r="E715" s="173"/>
      <c r="F715" s="173"/>
      <c r="G715" s="173"/>
      <c r="H715" s="173"/>
      <c r="I715" s="173"/>
      <c r="J715" s="173"/>
      <c r="K715" s="173"/>
      <c r="L715" s="173"/>
      <c r="M715" s="171"/>
      <c r="N715" s="171"/>
    </row>
    <row r="716" spans="2:14" x14ac:dyDescent="0.35">
      <c r="B716" s="35"/>
      <c r="C716" s="173"/>
      <c r="D716" s="173"/>
      <c r="E716" s="173"/>
      <c r="F716" s="173"/>
      <c r="G716" s="173"/>
      <c r="H716" s="173"/>
      <c r="I716" s="173"/>
      <c r="J716" s="173"/>
      <c r="K716" s="173"/>
      <c r="L716" s="173"/>
      <c r="M716" s="171"/>
      <c r="N716" s="171"/>
    </row>
    <row r="717" spans="2:14" x14ac:dyDescent="0.35">
      <c r="B717" s="35"/>
      <c r="C717" s="173"/>
      <c r="D717" s="173"/>
      <c r="E717" s="173"/>
      <c r="F717" s="173"/>
      <c r="G717" s="173"/>
      <c r="H717" s="173"/>
      <c r="I717" s="173"/>
      <c r="J717" s="173"/>
      <c r="K717" s="173"/>
      <c r="L717" s="173"/>
      <c r="M717" s="171"/>
      <c r="N717" s="171"/>
    </row>
    <row r="718" spans="2:14" x14ac:dyDescent="0.35">
      <c r="B718" s="35"/>
      <c r="C718" s="173"/>
      <c r="D718" s="173"/>
      <c r="E718" s="173"/>
      <c r="F718" s="173"/>
      <c r="G718" s="173"/>
      <c r="H718" s="173"/>
      <c r="I718" s="173"/>
      <c r="J718" s="173"/>
      <c r="K718" s="173"/>
      <c r="L718" s="173"/>
      <c r="M718" s="171"/>
      <c r="N718" s="171"/>
    </row>
    <row r="719" spans="2:14" x14ac:dyDescent="0.35">
      <c r="B719" s="35"/>
      <c r="C719" s="173"/>
      <c r="D719" s="173"/>
      <c r="E719" s="173"/>
      <c r="F719" s="173"/>
      <c r="G719" s="173"/>
      <c r="H719" s="173"/>
      <c r="I719" s="173"/>
      <c r="J719" s="173"/>
      <c r="K719" s="173"/>
      <c r="L719" s="173"/>
      <c r="M719" s="171"/>
      <c r="N719" s="171"/>
    </row>
    <row r="720" spans="2:14" x14ac:dyDescent="0.35">
      <c r="B720" s="35"/>
      <c r="C720" s="173"/>
      <c r="D720" s="173"/>
      <c r="E720" s="173"/>
      <c r="F720" s="173"/>
      <c r="G720" s="173"/>
      <c r="H720" s="173"/>
      <c r="I720" s="173"/>
      <c r="J720" s="173"/>
      <c r="K720" s="173"/>
      <c r="L720" s="173"/>
      <c r="M720" s="171"/>
      <c r="N720" s="171"/>
    </row>
    <row r="721" spans="2:14" x14ac:dyDescent="0.35">
      <c r="B721" s="35"/>
      <c r="C721" s="173"/>
      <c r="D721" s="173"/>
      <c r="E721" s="173"/>
      <c r="F721" s="173"/>
      <c r="G721" s="173"/>
      <c r="H721" s="173"/>
      <c r="I721" s="173"/>
      <c r="J721" s="173"/>
      <c r="K721" s="173"/>
      <c r="L721" s="173"/>
      <c r="M721" s="171"/>
      <c r="N721" s="171"/>
    </row>
    <row r="722" spans="2:14" x14ac:dyDescent="0.35">
      <c r="B722" s="35"/>
      <c r="C722" s="173"/>
      <c r="D722" s="173"/>
      <c r="E722" s="173"/>
      <c r="F722" s="173"/>
      <c r="G722" s="173"/>
      <c r="H722" s="173"/>
      <c r="I722" s="173"/>
      <c r="J722" s="173"/>
      <c r="K722" s="173"/>
      <c r="L722" s="173"/>
      <c r="M722" s="171"/>
      <c r="N722" s="171"/>
    </row>
    <row r="723" spans="2:14" x14ac:dyDescent="0.35">
      <c r="B723" s="35"/>
      <c r="C723" s="173"/>
      <c r="D723" s="173"/>
      <c r="E723" s="173"/>
      <c r="F723" s="173"/>
      <c r="G723" s="173"/>
      <c r="H723" s="173"/>
      <c r="I723" s="173"/>
      <c r="J723" s="173"/>
      <c r="K723" s="173"/>
      <c r="L723" s="173"/>
      <c r="M723" s="171"/>
      <c r="N723" s="171"/>
    </row>
    <row r="724" spans="2:14" x14ac:dyDescent="0.35">
      <c r="B724" s="35"/>
      <c r="C724" s="173"/>
      <c r="D724" s="173"/>
      <c r="E724" s="173"/>
      <c r="F724" s="173"/>
      <c r="G724" s="173"/>
      <c r="H724" s="173"/>
      <c r="I724" s="173"/>
      <c r="J724" s="173"/>
      <c r="K724" s="173"/>
      <c r="L724" s="173"/>
      <c r="M724" s="171"/>
      <c r="N724" s="171"/>
    </row>
    <row r="725" spans="2:14" x14ac:dyDescent="0.35">
      <c r="B725" s="35"/>
      <c r="C725" s="173"/>
      <c r="D725" s="173"/>
      <c r="E725" s="173"/>
      <c r="F725" s="173"/>
      <c r="G725" s="173"/>
      <c r="H725" s="173"/>
      <c r="I725" s="173"/>
      <c r="J725" s="173"/>
      <c r="K725" s="173"/>
      <c r="L725" s="173"/>
      <c r="M725" s="171"/>
      <c r="N725" s="171"/>
    </row>
    <row r="726" spans="2:14" x14ac:dyDescent="0.35">
      <c r="B726" s="35"/>
      <c r="C726" s="173"/>
      <c r="D726" s="173"/>
      <c r="E726" s="173"/>
      <c r="F726" s="173"/>
      <c r="G726" s="173"/>
      <c r="H726" s="173"/>
      <c r="I726" s="173"/>
      <c r="J726" s="173"/>
      <c r="K726" s="173"/>
      <c r="L726" s="173"/>
      <c r="M726" s="171"/>
      <c r="N726" s="171"/>
    </row>
    <row r="727" spans="2:14" x14ac:dyDescent="0.35">
      <c r="B727" s="35"/>
      <c r="C727" s="173"/>
      <c r="D727" s="173"/>
      <c r="E727" s="173"/>
      <c r="F727" s="173"/>
      <c r="G727" s="173"/>
      <c r="H727" s="173"/>
      <c r="I727" s="173"/>
      <c r="J727" s="173"/>
      <c r="K727" s="173"/>
      <c r="L727" s="173"/>
      <c r="M727" s="171"/>
      <c r="N727" s="171"/>
    </row>
    <row r="728" spans="2:14" x14ac:dyDescent="0.35">
      <c r="B728" s="35"/>
      <c r="C728" s="173"/>
      <c r="D728" s="173"/>
      <c r="E728" s="173"/>
      <c r="F728" s="173"/>
      <c r="G728" s="173"/>
      <c r="H728" s="173"/>
      <c r="I728" s="173"/>
      <c r="J728" s="173"/>
      <c r="K728" s="173"/>
      <c r="L728" s="173"/>
      <c r="M728" s="171"/>
      <c r="N728" s="171"/>
    </row>
    <row r="729" spans="2:14" x14ac:dyDescent="0.35">
      <c r="B729" s="35"/>
      <c r="C729" s="173"/>
      <c r="D729" s="173"/>
      <c r="E729" s="173"/>
      <c r="F729" s="173"/>
      <c r="G729" s="173"/>
      <c r="H729" s="173"/>
      <c r="I729" s="173"/>
      <c r="J729" s="173"/>
      <c r="K729" s="173"/>
      <c r="L729" s="173"/>
      <c r="M729" s="171"/>
      <c r="N729" s="171"/>
    </row>
    <row r="730" spans="2:14" x14ac:dyDescent="0.35">
      <c r="B730" s="35"/>
      <c r="C730" s="173"/>
      <c r="D730" s="173"/>
      <c r="E730" s="173"/>
      <c r="F730" s="173"/>
      <c r="G730" s="173"/>
      <c r="H730" s="173"/>
      <c r="I730" s="173"/>
      <c r="J730" s="173"/>
      <c r="K730" s="173"/>
      <c r="L730" s="173"/>
      <c r="M730" s="171"/>
      <c r="N730" s="171"/>
    </row>
    <row r="731" spans="2:14" x14ac:dyDescent="0.35">
      <c r="B731" s="35"/>
      <c r="C731" s="173"/>
      <c r="D731" s="173"/>
      <c r="E731" s="173"/>
      <c r="F731" s="173"/>
      <c r="G731" s="173"/>
      <c r="H731" s="173"/>
      <c r="I731" s="173"/>
      <c r="J731" s="173"/>
      <c r="K731" s="173"/>
      <c r="L731" s="173"/>
      <c r="M731" s="171"/>
      <c r="N731" s="171"/>
    </row>
    <row r="732" spans="2:14" x14ac:dyDescent="0.35">
      <c r="B732" s="35"/>
      <c r="C732" s="173"/>
      <c r="D732" s="173"/>
      <c r="E732" s="173"/>
      <c r="F732" s="173"/>
      <c r="G732" s="173"/>
      <c r="H732" s="173"/>
      <c r="I732" s="173"/>
      <c r="J732" s="173"/>
      <c r="K732" s="173"/>
      <c r="L732" s="173"/>
      <c r="M732" s="171"/>
      <c r="N732" s="171"/>
    </row>
    <row r="733" spans="2:14" x14ac:dyDescent="0.35">
      <c r="B733" s="35"/>
      <c r="C733" s="173"/>
      <c r="D733" s="173"/>
      <c r="E733" s="173"/>
      <c r="F733" s="173"/>
      <c r="G733" s="173"/>
      <c r="H733" s="173"/>
      <c r="I733" s="173"/>
      <c r="J733" s="173"/>
      <c r="K733" s="173"/>
      <c r="L733" s="173"/>
      <c r="M733" s="171"/>
      <c r="N733" s="171"/>
    </row>
    <row r="734" spans="2:14" x14ac:dyDescent="0.35">
      <c r="B734" s="35"/>
      <c r="C734" s="173"/>
      <c r="D734" s="173"/>
      <c r="E734" s="173"/>
      <c r="F734" s="173"/>
      <c r="G734" s="173"/>
      <c r="H734" s="173"/>
      <c r="I734" s="173"/>
      <c r="J734" s="173"/>
      <c r="K734" s="173"/>
      <c r="L734" s="173"/>
      <c r="M734" s="171"/>
      <c r="N734" s="171"/>
    </row>
    <row r="735" spans="2:14" x14ac:dyDescent="0.35">
      <c r="B735" s="35"/>
      <c r="C735" s="173"/>
      <c r="D735" s="173"/>
      <c r="E735" s="173"/>
      <c r="F735" s="173"/>
      <c r="G735" s="173"/>
      <c r="H735" s="173"/>
      <c r="I735" s="173"/>
      <c r="J735" s="173"/>
      <c r="K735" s="173"/>
      <c r="L735" s="173"/>
      <c r="M735" s="171"/>
      <c r="N735" s="171"/>
    </row>
    <row r="736" spans="2:14" x14ac:dyDescent="0.35">
      <c r="B736" s="35"/>
      <c r="C736" s="173"/>
      <c r="D736" s="173"/>
      <c r="E736" s="173"/>
      <c r="F736" s="173"/>
      <c r="G736" s="173"/>
      <c r="H736" s="173"/>
      <c r="I736" s="173"/>
      <c r="J736" s="173"/>
      <c r="K736" s="173"/>
      <c r="L736" s="173"/>
      <c r="M736" s="171"/>
      <c r="N736" s="171"/>
    </row>
    <row r="737" spans="2:14" x14ac:dyDescent="0.35">
      <c r="B737" s="35"/>
      <c r="C737" s="173"/>
      <c r="D737" s="173"/>
      <c r="E737" s="173"/>
      <c r="F737" s="173"/>
      <c r="G737" s="173"/>
      <c r="H737" s="173"/>
      <c r="I737" s="173"/>
      <c r="J737" s="173"/>
      <c r="K737" s="173"/>
      <c r="L737" s="173"/>
      <c r="M737" s="171"/>
      <c r="N737" s="171"/>
    </row>
    <row r="738" spans="2:14" x14ac:dyDescent="0.35">
      <c r="B738" s="35"/>
      <c r="C738" s="173"/>
      <c r="D738" s="173"/>
      <c r="E738" s="173"/>
      <c r="F738" s="173"/>
      <c r="G738" s="173"/>
      <c r="H738" s="173"/>
      <c r="I738" s="173"/>
      <c r="J738" s="173"/>
      <c r="K738" s="173"/>
      <c r="L738" s="173"/>
      <c r="M738" s="171"/>
      <c r="N738" s="171"/>
    </row>
    <row r="739" spans="2:14" x14ac:dyDescent="0.35">
      <c r="B739" s="35"/>
      <c r="C739" s="173"/>
      <c r="D739" s="173"/>
      <c r="E739" s="173"/>
      <c r="F739" s="173"/>
      <c r="G739" s="173"/>
      <c r="H739" s="173"/>
      <c r="I739" s="173"/>
      <c r="J739" s="173"/>
      <c r="K739" s="173"/>
      <c r="L739" s="173"/>
      <c r="M739" s="171"/>
      <c r="N739" s="171"/>
    </row>
    <row r="740" spans="2:14" x14ac:dyDescent="0.35">
      <c r="B740" s="35"/>
      <c r="C740" s="173"/>
      <c r="D740" s="173"/>
      <c r="E740" s="173"/>
      <c r="F740" s="173"/>
      <c r="G740" s="173"/>
      <c r="H740" s="173"/>
      <c r="I740" s="173"/>
      <c r="J740" s="173"/>
      <c r="K740" s="173"/>
      <c r="L740" s="173"/>
      <c r="M740" s="171"/>
      <c r="N740" s="171"/>
    </row>
    <row r="741" spans="2:14" x14ac:dyDescent="0.35">
      <c r="B741" s="35"/>
      <c r="C741" s="173"/>
      <c r="D741" s="173"/>
      <c r="E741" s="173"/>
      <c r="F741" s="173"/>
      <c r="G741" s="173"/>
      <c r="H741" s="173"/>
      <c r="I741" s="173"/>
      <c r="J741" s="173"/>
      <c r="K741" s="173"/>
      <c r="L741" s="173"/>
      <c r="M741" s="171"/>
      <c r="N741" s="171"/>
    </row>
    <row r="742" spans="2:14" x14ac:dyDescent="0.35">
      <c r="B742" s="35"/>
      <c r="C742" s="173"/>
      <c r="D742" s="173"/>
      <c r="E742" s="173"/>
      <c r="F742" s="173"/>
      <c r="G742" s="173"/>
      <c r="H742" s="173"/>
      <c r="I742" s="173"/>
      <c r="J742" s="173"/>
      <c r="K742" s="173"/>
      <c r="L742" s="173"/>
      <c r="M742" s="171"/>
      <c r="N742" s="171"/>
    </row>
    <row r="743" spans="2:14" x14ac:dyDescent="0.35">
      <c r="B743" s="35"/>
      <c r="C743" s="173"/>
      <c r="D743" s="173"/>
      <c r="E743" s="173"/>
      <c r="F743" s="173"/>
      <c r="G743" s="173"/>
      <c r="H743" s="173"/>
      <c r="I743" s="173"/>
      <c r="J743" s="173"/>
      <c r="K743" s="173"/>
      <c r="L743" s="173"/>
      <c r="M743" s="171"/>
      <c r="N743" s="171"/>
    </row>
    <row r="744" spans="2:14" x14ac:dyDescent="0.35">
      <c r="B744" s="35"/>
      <c r="C744" s="173"/>
      <c r="D744" s="173"/>
      <c r="E744" s="173"/>
      <c r="F744" s="173"/>
      <c r="G744" s="173"/>
      <c r="H744" s="173"/>
      <c r="I744" s="173"/>
      <c r="J744" s="173"/>
      <c r="K744" s="173"/>
      <c r="L744" s="173"/>
      <c r="M744" s="171"/>
      <c r="N744" s="171"/>
    </row>
    <row r="745" spans="2:14" x14ac:dyDescent="0.35">
      <c r="B745" s="35"/>
      <c r="C745" s="173"/>
      <c r="D745" s="173"/>
      <c r="E745" s="173"/>
      <c r="F745" s="173"/>
      <c r="G745" s="173"/>
      <c r="H745" s="173"/>
      <c r="I745" s="173"/>
      <c r="J745" s="173"/>
      <c r="K745" s="173"/>
      <c r="L745" s="173"/>
      <c r="M745" s="171"/>
      <c r="N745" s="171"/>
    </row>
    <row r="746" spans="2:14" x14ac:dyDescent="0.35">
      <c r="B746" s="35"/>
      <c r="C746" s="173"/>
      <c r="D746" s="173"/>
      <c r="E746" s="173"/>
      <c r="F746" s="173"/>
      <c r="G746" s="173"/>
      <c r="H746" s="173"/>
      <c r="I746" s="173"/>
      <c r="J746" s="173"/>
      <c r="K746" s="173"/>
      <c r="L746" s="173"/>
      <c r="M746" s="171"/>
      <c r="N746" s="171"/>
    </row>
    <row r="747" spans="2:14" x14ac:dyDescent="0.35">
      <c r="B747" s="35"/>
      <c r="C747" s="173"/>
      <c r="D747" s="173"/>
      <c r="E747" s="173"/>
      <c r="F747" s="173"/>
      <c r="G747" s="173"/>
      <c r="H747" s="173"/>
      <c r="I747" s="173"/>
      <c r="J747" s="173"/>
      <c r="K747" s="173"/>
      <c r="L747" s="173"/>
      <c r="M747" s="171"/>
      <c r="N747" s="171"/>
    </row>
    <row r="748" spans="2:14" x14ac:dyDescent="0.35">
      <c r="B748" s="35"/>
      <c r="C748" s="173"/>
      <c r="D748" s="173"/>
      <c r="E748" s="173"/>
      <c r="F748" s="173"/>
      <c r="G748" s="173"/>
      <c r="H748" s="173"/>
      <c r="I748" s="173"/>
      <c r="J748" s="173"/>
      <c r="K748" s="173"/>
      <c r="L748" s="173"/>
      <c r="M748" s="171"/>
      <c r="N748" s="171"/>
    </row>
    <row r="749" spans="2:14" x14ac:dyDescent="0.35">
      <c r="B749" s="35"/>
      <c r="C749" s="173"/>
      <c r="D749" s="173"/>
      <c r="E749" s="173"/>
      <c r="F749" s="173"/>
      <c r="G749" s="173"/>
      <c r="H749" s="173"/>
      <c r="I749" s="173"/>
      <c r="J749" s="173"/>
      <c r="K749" s="173"/>
      <c r="L749" s="173"/>
      <c r="M749" s="171"/>
      <c r="N749" s="171"/>
    </row>
    <row r="750" spans="2:14" x14ac:dyDescent="0.35">
      <c r="B750" s="35"/>
      <c r="C750" s="173"/>
      <c r="D750" s="173"/>
      <c r="E750" s="173"/>
      <c r="F750" s="173"/>
      <c r="G750" s="173"/>
      <c r="H750" s="173"/>
      <c r="I750" s="173"/>
      <c r="J750" s="173"/>
      <c r="K750" s="173"/>
      <c r="L750" s="173"/>
      <c r="M750" s="171"/>
      <c r="N750" s="171"/>
    </row>
    <row r="751" spans="2:14" x14ac:dyDescent="0.35">
      <c r="B751" s="35"/>
      <c r="C751" s="173"/>
      <c r="D751" s="173"/>
      <c r="E751" s="173"/>
      <c r="F751" s="173"/>
      <c r="G751" s="173"/>
      <c r="H751" s="173"/>
      <c r="I751" s="173"/>
      <c r="J751" s="173"/>
      <c r="K751" s="173"/>
      <c r="L751" s="173"/>
      <c r="M751" s="171"/>
      <c r="N751" s="171"/>
    </row>
    <row r="752" spans="2:14" x14ac:dyDescent="0.35">
      <c r="B752" s="35"/>
      <c r="C752" s="173"/>
      <c r="D752" s="173"/>
      <c r="E752" s="173"/>
      <c r="F752" s="173"/>
      <c r="G752" s="173"/>
      <c r="H752" s="173"/>
      <c r="I752" s="173"/>
      <c r="J752" s="173"/>
      <c r="K752" s="173"/>
      <c r="L752" s="173"/>
      <c r="M752" s="171"/>
      <c r="N752" s="171"/>
    </row>
    <row r="753" spans="2:14" x14ac:dyDescent="0.35">
      <c r="B753" s="35"/>
      <c r="C753" s="173"/>
      <c r="D753" s="173"/>
      <c r="E753" s="173"/>
      <c r="F753" s="173"/>
      <c r="G753" s="173"/>
      <c r="H753" s="173"/>
      <c r="I753" s="173"/>
      <c r="J753" s="173"/>
      <c r="K753" s="173"/>
      <c r="L753" s="173"/>
      <c r="M753" s="171"/>
      <c r="N753" s="171"/>
    </row>
    <row r="754" spans="2:14" x14ac:dyDescent="0.35">
      <c r="B754" s="35"/>
      <c r="C754" s="173"/>
      <c r="D754" s="173"/>
      <c r="E754" s="173"/>
      <c r="F754" s="173"/>
      <c r="G754" s="173"/>
      <c r="H754" s="173"/>
      <c r="I754" s="173"/>
      <c r="J754" s="173"/>
      <c r="K754" s="173"/>
      <c r="L754" s="173"/>
      <c r="M754" s="171"/>
      <c r="N754" s="171"/>
    </row>
    <row r="755" spans="2:14" x14ac:dyDescent="0.35">
      <c r="B755" s="35"/>
      <c r="C755" s="173"/>
      <c r="D755" s="173"/>
      <c r="E755" s="173"/>
      <c r="F755" s="173"/>
      <c r="G755" s="173"/>
      <c r="H755" s="173"/>
      <c r="I755" s="173"/>
      <c r="J755" s="173"/>
      <c r="K755" s="173"/>
      <c r="L755" s="173"/>
      <c r="M755" s="171"/>
      <c r="N755" s="171"/>
    </row>
    <row r="756" spans="2:14" x14ac:dyDescent="0.35">
      <c r="B756" s="35"/>
      <c r="C756" s="173"/>
      <c r="D756" s="173"/>
      <c r="E756" s="173"/>
      <c r="F756" s="173"/>
      <c r="G756" s="173"/>
      <c r="H756" s="173"/>
      <c r="I756" s="173"/>
      <c r="J756" s="173"/>
      <c r="K756" s="173"/>
      <c r="L756" s="173"/>
      <c r="M756" s="171"/>
      <c r="N756" s="171"/>
    </row>
    <row r="757" spans="2:14" x14ac:dyDescent="0.35">
      <c r="B757" s="35"/>
      <c r="C757" s="173"/>
      <c r="D757" s="173"/>
      <c r="E757" s="173"/>
      <c r="F757" s="173"/>
      <c r="G757" s="173"/>
      <c r="H757" s="173"/>
      <c r="I757" s="173"/>
      <c r="J757" s="173"/>
      <c r="K757" s="173"/>
      <c r="L757" s="173"/>
      <c r="M757" s="171"/>
      <c r="N757" s="171"/>
    </row>
    <row r="758" spans="2:14" x14ac:dyDescent="0.35">
      <c r="B758" s="35"/>
      <c r="C758" s="173"/>
      <c r="D758" s="173"/>
      <c r="E758" s="173"/>
      <c r="F758" s="173"/>
      <c r="G758" s="173"/>
      <c r="H758" s="173"/>
      <c r="I758" s="173"/>
      <c r="J758" s="173"/>
      <c r="K758" s="173"/>
      <c r="L758" s="173"/>
      <c r="M758" s="171"/>
      <c r="N758" s="171"/>
    </row>
    <row r="759" spans="2:14" x14ac:dyDescent="0.35">
      <c r="B759" s="35"/>
      <c r="C759" s="173"/>
      <c r="D759" s="173"/>
      <c r="E759" s="173"/>
      <c r="F759" s="173"/>
      <c r="G759" s="173"/>
      <c r="H759" s="173"/>
      <c r="I759" s="173"/>
      <c r="J759" s="173"/>
      <c r="K759" s="173"/>
      <c r="L759" s="173"/>
      <c r="M759" s="171"/>
      <c r="N759" s="171"/>
    </row>
    <row r="760" spans="2:14" x14ac:dyDescent="0.35">
      <c r="B760" s="35"/>
      <c r="C760" s="173"/>
      <c r="D760" s="173"/>
      <c r="E760" s="173"/>
      <c r="F760" s="173"/>
      <c r="G760" s="173"/>
      <c r="H760" s="173"/>
      <c r="I760" s="173"/>
      <c r="J760" s="173"/>
      <c r="K760" s="173"/>
      <c r="L760" s="173"/>
      <c r="M760" s="171"/>
      <c r="N760" s="171"/>
    </row>
    <row r="761" spans="2:14" x14ac:dyDescent="0.35">
      <c r="B761" s="35"/>
      <c r="C761" s="173"/>
      <c r="D761" s="173"/>
      <c r="E761" s="173"/>
      <c r="F761" s="173"/>
      <c r="G761" s="173"/>
      <c r="H761" s="173"/>
      <c r="I761" s="173"/>
      <c r="J761" s="173"/>
      <c r="K761" s="173"/>
      <c r="L761" s="173"/>
      <c r="M761" s="171"/>
      <c r="N761" s="171"/>
    </row>
    <row r="762" spans="2:14" x14ac:dyDescent="0.35">
      <c r="B762" s="35"/>
      <c r="C762" s="173"/>
      <c r="D762" s="173"/>
      <c r="E762" s="173"/>
      <c r="F762" s="173"/>
      <c r="G762" s="173"/>
      <c r="H762" s="173"/>
      <c r="I762" s="173"/>
      <c r="J762" s="173"/>
      <c r="K762" s="173"/>
      <c r="L762" s="173"/>
      <c r="M762" s="171"/>
      <c r="N762" s="171"/>
    </row>
    <row r="763" spans="2:14" x14ac:dyDescent="0.35">
      <c r="B763" s="35"/>
      <c r="C763" s="173"/>
      <c r="D763" s="173"/>
      <c r="E763" s="173"/>
      <c r="F763" s="173"/>
      <c r="G763" s="173"/>
      <c r="H763" s="173"/>
      <c r="I763" s="173"/>
      <c r="J763" s="173"/>
      <c r="K763" s="173"/>
      <c r="L763" s="173"/>
      <c r="M763" s="171"/>
      <c r="N763" s="171"/>
    </row>
    <row r="764" spans="2:14" x14ac:dyDescent="0.35">
      <c r="B764" s="35"/>
      <c r="C764" s="173"/>
      <c r="D764" s="173"/>
      <c r="E764" s="173"/>
      <c r="F764" s="173"/>
      <c r="G764" s="173"/>
      <c r="H764" s="173"/>
      <c r="I764" s="173"/>
      <c r="J764" s="173"/>
      <c r="K764" s="173"/>
      <c r="L764" s="173"/>
      <c r="M764" s="171"/>
      <c r="N764" s="171"/>
    </row>
    <row r="765" spans="2:14" x14ac:dyDescent="0.35">
      <c r="B765" s="35"/>
      <c r="C765" s="173"/>
      <c r="D765" s="173"/>
      <c r="E765" s="173"/>
      <c r="F765" s="173"/>
      <c r="G765" s="173"/>
      <c r="H765" s="173"/>
      <c r="I765" s="173"/>
      <c r="J765" s="173"/>
      <c r="K765" s="173"/>
      <c r="L765" s="173"/>
      <c r="M765" s="171"/>
      <c r="N765" s="171"/>
    </row>
    <row r="766" spans="2:14" x14ac:dyDescent="0.35">
      <c r="B766" s="35"/>
      <c r="C766" s="173"/>
      <c r="D766" s="173"/>
      <c r="E766" s="173"/>
      <c r="F766" s="173"/>
      <c r="G766" s="173"/>
      <c r="H766" s="173"/>
      <c r="I766" s="173"/>
      <c r="J766" s="173"/>
      <c r="K766" s="173"/>
      <c r="L766" s="173"/>
      <c r="M766" s="171"/>
      <c r="N766" s="171"/>
    </row>
    <row r="767" spans="2:14" x14ac:dyDescent="0.35">
      <c r="B767" s="35"/>
      <c r="C767" s="173"/>
      <c r="D767" s="173"/>
      <c r="E767" s="173"/>
      <c r="F767" s="173"/>
      <c r="G767" s="173"/>
      <c r="H767" s="173"/>
      <c r="I767" s="173"/>
      <c r="J767" s="173"/>
      <c r="K767" s="173"/>
      <c r="L767" s="173"/>
      <c r="M767" s="171"/>
      <c r="N767" s="171"/>
    </row>
    <row r="768" spans="2:14" x14ac:dyDescent="0.35">
      <c r="B768" s="35"/>
      <c r="C768" s="173"/>
      <c r="D768" s="173"/>
      <c r="E768" s="173"/>
      <c r="F768" s="173"/>
      <c r="G768" s="173"/>
      <c r="H768" s="173"/>
      <c r="I768" s="173"/>
      <c r="J768" s="173"/>
      <c r="K768" s="173"/>
      <c r="L768" s="173"/>
      <c r="M768" s="171"/>
      <c r="N768" s="171"/>
    </row>
    <row r="769" spans="2:14" x14ac:dyDescent="0.35">
      <c r="B769" s="35"/>
      <c r="C769" s="173"/>
      <c r="D769" s="173"/>
      <c r="E769" s="173"/>
      <c r="F769" s="173"/>
      <c r="G769" s="173"/>
      <c r="H769" s="173"/>
      <c r="I769" s="173"/>
      <c r="J769" s="173"/>
      <c r="K769" s="173"/>
      <c r="L769" s="173"/>
      <c r="M769" s="171"/>
      <c r="N769" s="171"/>
    </row>
    <row r="770" spans="2:14" x14ac:dyDescent="0.35">
      <c r="B770" s="35"/>
      <c r="C770" s="173"/>
      <c r="D770" s="173"/>
      <c r="E770" s="173"/>
      <c r="F770" s="173"/>
      <c r="G770" s="173"/>
      <c r="H770" s="173"/>
      <c r="I770" s="173"/>
      <c r="J770" s="173"/>
      <c r="K770" s="173"/>
      <c r="L770" s="173"/>
      <c r="M770" s="171"/>
      <c r="N770" s="171"/>
    </row>
    <row r="771" spans="2:14" x14ac:dyDescent="0.35">
      <c r="B771" s="35"/>
      <c r="C771" s="173"/>
      <c r="D771" s="173"/>
      <c r="E771" s="173"/>
      <c r="F771" s="173"/>
      <c r="G771" s="173"/>
      <c r="H771" s="173"/>
      <c r="I771" s="173"/>
      <c r="J771" s="173"/>
      <c r="K771" s="173"/>
      <c r="L771" s="173"/>
      <c r="M771" s="171"/>
      <c r="N771" s="171"/>
    </row>
    <row r="772" spans="2:14" x14ac:dyDescent="0.35">
      <c r="B772" s="35"/>
      <c r="C772" s="173"/>
      <c r="D772" s="173"/>
      <c r="E772" s="173"/>
      <c r="F772" s="173"/>
      <c r="G772" s="173"/>
      <c r="H772" s="173"/>
      <c r="I772" s="173"/>
      <c r="J772" s="173"/>
      <c r="K772" s="173"/>
      <c r="L772" s="173"/>
      <c r="M772" s="171"/>
      <c r="N772" s="171"/>
    </row>
    <row r="773" spans="2:14" x14ac:dyDescent="0.35">
      <c r="B773" s="35"/>
      <c r="C773" s="173"/>
      <c r="D773" s="173"/>
      <c r="E773" s="173"/>
      <c r="F773" s="173"/>
      <c r="G773" s="173"/>
      <c r="H773" s="173"/>
      <c r="I773" s="173"/>
      <c r="J773" s="173"/>
      <c r="K773" s="173"/>
      <c r="L773" s="173"/>
      <c r="M773" s="171"/>
      <c r="N773" s="171"/>
    </row>
    <row r="774" spans="2:14" x14ac:dyDescent="0.35">
      <c r="B774" s="35"/>
      <c r="C774" s="173"/>
      <c r="D774" s="173"/>
      <c r="E774" s="173"/>
      <c r="F774" s="173"/>
      <c r="G774" s="173"/>
      <c r="H774" s="173"/>
      <c r="I774" s="173"/>
      <c r="J774" s="173"/>
      <c r="K774" s="173"/>
      <c r="L774" s="173"/>
      <c r="M774" s="171"/>
      <c r="N774" s="171"/>
    </row>
    <row r="775" spans="2:14" x14ac:dyDescent="0.35">
      <c r="B775" s="35"/>
      <c r="C775" s="173"/>
      <c r="D775" s="173"/>
      <c r="E775" s="173"/>
      <c r="F775" s="173"/>
      <c r="G775" s="173"/>
      <c r="H775" s="173"/>
      <c r="I775" s="173"/>
      <c r="J775" s="173"/>
      <c r="K775" s="173"/>
      <c r="L775" s="173"/>
      <c r="M775" s="171"/>
      <c r="N775" s="171"/>
    </row>
    <row r="776" spans="2:14" x14ac:dyDescent="0.35">
      <c r="B776" s="35"/>
      <c r="C776" s="173"/>
      <c r="D776" s="173"/>
      <c r="E776" s="173"/>
      <c r="F776" s="173"/>
      <c r="G776" s="173"/>
      <c r="H776" s="173"/>
      <c r="I776" s="173"/>
      <c r="J776" s="173"/>
      <c r="K776" s="173"/>
      <c r="L776" s="173"/>
      <c r="M776" s="171"/>
      <c r="N776" s="171"/>
    </row>
    <row r="777" spans="2:14" x14ac:dyDescent="0.35">
      <c r="B777" s="35"/>
      <c r="C777" s="173"/>
      <c r="D777" s="173"/>
      <c r="E777" s="173"/>
      <c r="F777" s="173"/>
      <c r="G777" s="173"/>
      <c r="H777" s="173"/>
      <c r="I777" s="173"/>
      <c r="J777" s="173"/>
      <c r="K777" s="173"/>
      <c r="L777" s="173"/>
      <c r="M777" s="171"/>
      <c r="N777" s="171"/>
    </row>
    <row r="778" spans="2:14" x14ac:dyDescent="0.35">
      <c r="B778" s="35"/>
      <c r="C778" s="173"/>
      <c r="D778" s="173"/>
      <c r="E778" s="173"/>
      <c r="F778" s="173"/>
      <c r="G778" s="173"/>
      <c r="H778" s="173"/>
      <c r="I778" s="173"/>
      <c r="J778" s="173"/>
      <c r="K778" s="173"/>
      <c r="L778" s="173"/>
      <c r="M778" s="171"/>
      <c r="N778" s="171"/>
    </row>
    <row r="779" spans="2:14" x14ac:dyDescent="0.35">
      <c r="B779" s="35"/>
      <c r="C779" s="173"/>
      <c r="D779" s="173"/>
      <c r="E779" s="173"/>
      <c r="F779" s="173"/>
      <c r="G779" s="173"/>
      <c r="H779" s="173"/>
      <c r="I779" s="173"/>
      <c r="J779" s="173"/>
      <c r="K779" s="173"/>
      <c r="L779" s="173"/>
      <c r="M779" s="171"/>
      <c r="N779" s="171"/>
    </row>
    <row r="780" spans="2:14" x14ac:dyDescent="0.35">
      <c r="B780" s="35"/>
      <c r="C780" s="173"/>
      <c r="D780" s="173"/>
      <c r="E780" s="173"/>
      <c r="F780" s="173"/>
      <c r="G780" s="173"/>
      <c r="H780" s="173"/>
      <c r="I780" s="173"/>
      <c r="J780" s="173"/>
      <c r="K780" s="173"/>
      <c r="L780" s="173"/>
      <c r="M780" s="171"/>
      <c r="N780" s="171"/>
    </row>
    <row r="781" spans="2:14" x14ac:dyDescent="0.35">
      <c r="B781" s="35"/>
      <c r="C781" s="173"/>
      <c r="D781" s="173"/>
      <c r="E781" s="173"/>
      <c r="F781" s="173"/>
      <c r="G781" s="173"/>
      <c r="H781" s="173"/>
      <c r="I781" s="173"/>
      <c r="J781" s="173"/>
      <c r="K781" s="173"/>
      <c r="L781" s="173"/>
      <c r="M781" s="171"/>
      <c r="N781" s="171"/>
    </row>
    <row r="782" spans="2:14" x14ac:dyDescent="0.35">
      <c r="B782" s="35"/>
      <c r="C782" s="173"/>
      <c r="D782" s="173"/>
      <c r="E782" s="173"/>
      <c r="F782" s="173"/>
      <c r="G782" s="173"/>
      <c r="H782" s="173"/>
      <c r="I782" s="173"/>
      <c r="J782" s="173"/>
      <c r="K782" s="173"/>
      <c r="L782" s="173"/>
      <c r="M782" s="171"/>
      <c r="N782" s="171"/>
    </row>
    <row r="783" spans="2:14" x14ac:dyDescent="0.35">
      <c r="B783" s="35"/>
      <c r="C783" s="173"/>
      <c r="D783" s="173"/>
      <c r="E783" s="173"/>
      <c r="F783" s="173"/>
      <c r="G783" s="173"/>
      <c r="H783" s="173"/>
      <c r="I783" s="173"/>
      <c r="J783" s="173"/>
      <c r="K783" s="173"/>
      <c r="L783" s="173"/>
      <c r="M783" s="171"/>
      <c r="N783" s="171"/>
    </row>
    <row r="784" spans="2:14" x14ac:dyDescent="0.35">
      <c r="B784" s="35"/>
      <c r="C784" s="173"/>
      <c r="D784" s="173"/>
      <c r="E784" s="173"/>
      <c r="F784" s="173"/>
      <c r="G784" s="173"/>
      <c r="H784" s="173"/>
      <c r="I784" s="173"/>
      <c r="J784" s="173"/>
      <c r="K784" s="173"/>
      <c r="L784" s="173"/>
      <c r="M784" s="171"/>
      <c r="N784" s="171"/>
    </row>
    <row r="785" spans="2:14" x14ac:dyDescent="0.35">
      <c r="B785" s="381"/>
      <c r="C785" s="381"/>
      <c r="D785" s="381"/>
      <c r="E785" s="381"/>
      <c r="F785" s="381"/>
      <c r="G785" s="381"/>
      <c r="H785" s="381"/>
      <c r="I785" s="381"/>
      <c r="J785" s="381"/>
      <c r="K785" s="381"/>
      <c r="L785" s="381"/>
      <c r="M785" s="381"/>
      <c r="N785" s="381"/>
    </row>
  </sheetData>
  <mergeCells count="12">
    <mergeCell ref="C1:N1"/>
    <mergeCell ref="A170:A171"/>
    <mergeCell ref="B170:B171"/>
    <mergeCell ref="C170:N170"/>
    <mergeCell ref="B253:N253"/>
    <mergeCell ref="B785:N785"/>
    <mergeCell ref="A4:A5"/>
    <mergeCell ref="B4:B5"/>
    <mergeCell ref="C4:N4"/>
    <mergeCell ref="A87:A88"/>
    <mergeCell ref="B87:B88"/>
    <mergeCell ref="C87:N87"/>
  </mergeCells>
  <pageMargins left="0.7" right="0.7" top="0.75" bottom="0.75" header="0.3" footer="0.3"/>
  <pageSetup paperSize="9" scale="70" orientation="landscape" r:id="rId1"/>
  <headerFooter>
    <oddFooter>&amp;L&amp;F&amp;R&amp;D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O17"/>
  <sheetViews>
    <sheetView zoomScale="110" workbookViewId="0">
      <selection activeCell="A3" sqref="A3:A5"/>
    </sheetView>
  </sheetViews>
  <sheetFormatPr defaultRowHeight="14.5" x14ac:dyDescent="0.35"/>
  <cols>
    <col min="1" max="1" width="43" bestFit="1" customWidth="1"/>
    <col min="2" max="10" width="7.54296875" bestFit="1" customWidth="1"/>
  </cols>
  <sheetData>
    <row r="1" spans="1:249" s="33" customFormat="1" ht="15.5" x14ac:dyDescent="0.35">
      <c r="A1" s="27" t="s">
        <v>208</v>
      </c>
      <c r="B1" s="27" t="s">
        <v>210</v>
      </c>
      <c r="C1" s="194"/>
      <c r="D1" s="194"/>
      <c r="E1" s="194"/>
      <c r="F1" s="194"/>
      <c r="G1" s="194"/>
      <c r="H1" s="194"/>
      <c r="I1" s="194"/>
      <c r="J1" s="194"/>
      <c r="K1" s="194"/>
      <c r="L1" s="194"/>
      <c r="M1" s="194"/>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row>
    <row r="2" spans="1:249" ht="15.5" x14ac:dyDescent="0.35">
      <c r="A2" s="194"/>
    </row>
    <row r="3" spans="1:249" x14ac:dyDescent="0.35">
      <c r="A3" s="425" t="s">
        <v>223</v>
      </c>
      <c r="B3" s="422" t="s">
        <v>222</v>
      </c>
      <c r="C3" s="423"/>
      <c r="D3" s="423"/>
      <c r="E3" s="423"/>
      <c r="F3" s="423"/>
      <c r="G3" s="423"/>
      <c r="H3" s="423"/>
      <c r="I3" s="423"/>
      <c r="J3" s="424"/>
    </row>
    <row r="4" spans="1:249" x14ac:dyDescent="0.35">
      <c r="A4" s="425"/>
      <c r="B4" s="419" t="s">
        <v>9</v>
      </c>
      <c r="C4" s="419"/>
      <c r="D4" s="420"/>
      <c r="E4" s="421" t="s">
        <v>24</v>
      </c>
      <c r="F4" s="419"/>
      <c r="G4" s="420"/>
      <c r="H4" s="421" t="s">
        <v>205</v>
      </c>
      <c r="I4" s="419"/>
      <c r="J4" s="420"/>
    </row>
    <row r="5" spans="1:249" s="302" customFormat="1" x14ac:dyDescent="0.35">
      <c r="A5" s="425"/>
      <c r="B5" s="418" t="s">
        <v>206</v>
      </c>
      <c r="C5" s="416" t="s">
        <v>207</v>
      </c>
      <c r="D5" s="417" t="s">
        <v>6</v>
      </c>
      <c r="E5" s="415" t="s">
        <v>206</v>
      </c>
      <c r="F5" s="416" t="s">
        <v>207</v>
      </c>
      <c r="G5" s="417" t="s">
        <v>6</v>
      </c>
      <c r="H5" s="415" t="s">
        <v>206</v>
      </c>
      <c r="I5" s="416" t="s">
        <v>207</v>
      </c>
      <c r="J5" s="417" t="s">
        <v>6</v>
      </c>
    </row>
    <row r="6" spans="1:249" x14ac:dyDescent="0.35">
      <c r="A6" s="410" t="s">
        <v>28</v>
      </c>
      <c r="B6" s="411">
        <v>16084.32</v>
      </c>
      <c r="C6" s="412">
        <v>17771.349999999999</v>
      </c>
      <c r="D6" s="411">
        <v>17441.82</v>
      </c>
      <c r="E6" s="412">
        <v>17501.939999999999</v>
      </c>
      <c r="F6" s="411">
        <v>19727.59</v>
      </c>
      <c r="G6" s="412">
        <v>19259.16</v>
      </c>
      <c r="H6" s="411">
        <v>10175.4</v>
      </c>
      <c r="I6" s="412">
        <v>12362.1</v>
      </c>
      <c r="J6" s="411">
        <v>12033.5</v>
      </c>
    </row>
    <row r="7" spans="1:249" x14ac:dyDescent="0.35">
      <c r="A7" s="410" t="s">
        <v>29</v>
      </c>
      <c r="B7" s="411">
        <v>11271.84</v>
      </c>
      <c r="C7" s="412">
        <v>16403.77</v>
      </c>
      <c r="D7" s="411">
        <v>13053.46</v>
      </c>
      <c r="E7" s="412">
        <v>12934.58</v>
      </c>
      <c r="F7" s="411">
        <v>18302.55</v>
      </c>
      <c r="G7" s="412">
        <v>15096.11</v>
      </c>
      <c r="H7" s="411">
        <v>9562.9619999999995</v>
      </c>
      <c r="I7" s="412">
        <v>12991.09</v>
      </c>
      <c r="J7" s="411">
        <v>10516.77</v>
      </c>
    </row>
    <row r="8" spans="1:249" x14ac:dyDescent="0.35">
      <c r="A8" s="410" t="s">
        <v>30</v>
      </c>
      <c r="B8" s="411">
        <v>11067.42</v>
      </c>
      <c r="C8" s="412">
        <v>13333.87</v>
      </c>
      <c r="D8" s="411">
        <v>12686.79</v>
      </c>
      <c r="E8" s="412">
        <v>11788.31</v>
      </c>
      <c r="F8" s="411">
        <v>14858.38</v>
      </c>
      <c r="G8" s="412">
        <v>13943.24</v>
      </c>
      <c r="H8" s="411">
        <v>9464.6049999999996</v>
      </c>
      <c r="I8" s="412">
        <v>10514.9</v>
      </c>
      <c r="J8" s="411">
        <v>10240.77</v>
      </c>
    </row>
    <row r="9" spans="1:249" x14ac:dyDescent="0.35">
      <c r="A9" s="410" t="s">
        <v>31</v>
      </c>
      <c r="B9" s="411">
        <v>8396.2970000000005</v>
      </c>
      <c r="C9" s="412">
        <v>10544.03</v>
      </c>
      <c r="D9" s="411">
        <v>9374.2150000000001</v>
      </c>
      <c r="E9" s="412">
        <v>8861.9419999999991</v>
      </c>
      <c r="F9" s="411">
        <v>11167.35</v>
      </c>
      <c r="G9" s="412">
        <v>9947.7939999999999</v>
      </c>
      <c r="H9" s="411">
        <v>7500.6589999999997</v>
      </c>
      <c r="I9" s="412">
        <v>9084.3690000000006</v>
      </c>
      <c r="J9" s="411">
        <v>8169.6279999999997</v>
      </c>
    </row>
    <row r="10" spans="1:249" x14ac:dyDescent="0.35">
      <c r="A10" s="410" t="s">
        <v>32</v>
      </c>
      <c r="B10" s="411">
        <v>6524.2550000000001</v>
      </c>
      <c r="C10" s="412">
        <v>9576.7369999999992</v>
      </c>
      <c r="D10" s="411">
        <v>8326.9789999999994</v>
      </c>
      <c r="E10" s="412">
        <v>7807.134</v>
      </c>
      <c r="F10" s="411">
        <v>11144.32</v>
      </c>
      <c r="G10" s="412">
        <v>9658.7790000000005</v>
      </c>
      <c r="H10" s="411">
        <v>4665.8720000000003</v>
      </c>
      <c r="I10" s="412">
        <v>7937.2359999999999</v>
      </c>
      <c r="J10" s="411">
        <v>6737.3519999999999</v>
      </c>
    </row>
    <row r="11" spans="1:249" x14ac:dyDescent="0.35">
      <c r="A11" s="410" t="s">
        <v>33</v>
      </c>
      <c r="B11" s="411">
        <v>2221.5970000000002</v>
      </c>
      <c r="C11" s="412">
        <v>8936.2710000000006</v>
      </c>
      <c r="D11" s="411">
        <v>8331.7990000000009</v>
      </c>
      <c r="E11" s="412"/>
      <c r="F11" s="411">
        <v>9670.6810000000005</v>
      </c>
      <c r="G11" s="412">
        <v>9670.6810000000005</v>
      </c>
      <c r="H11" s="411">
        <v>2221.5970000000002</v>
      </c>
      <c r="I11" s="412">
        <v>8889.4779999999992</v>
      </c>
      <c r="J11" s="411">
        <v>8254.6149999999998</v>
      </c>
    </row>
    <row r="12" spans="1:249" x14ac:dyDescent="0.35">
      <c r="A12" s="410" t="s">
        <v>34</v>
      </c>
      <c r="B12" s="411">
        <v>2249.9760000000001</v>
      </c>
      <c r="C12" s="412">
        <v>9084.8029999999999</v>
      </c>
      <c r="D12" s="411">
        <v>5048.2049999999999</v>
      </c>
      <c r="E12" s="412">
        <v>3238.36</v>
      </c>
      <c r="F12" s="411">
        <v>12359.97</v>
      </c>
      <c r="G12" s="412">
        <v>7574.482</v>
      </c>
      <c r="H12" s="411">
        <v>1954.3510000000001</v>
      </c>
      <c r="I12" s="412">
        <v>7674.8689999999997</v>
      </c>
      <c r="J12" s="411">
        <v>4164.3620000000001</v>
      </c>
    </row>
    <row r="13" spans="1:249" x14ac:dyDescent="0.35">
      <c r="A13" s="410" t="s">
        <v>35</v>
      </c>
      <c r="B13" s="411">
        <v>9955.0759999999991</v>
      </c>
      <c r="C13" s="412">
        <v>10369.99</v>
      </c>
      <c r="D13" s="411">
        <v>10352.280000000001</v>
      </c>
      <c r="E13" s="412">
        <v>15358</v>
      </c>
      <c r="F13" s="411">
        <v>12492.56</v>
      </c>
      <c r="G13" s="412">
        <v>12525.51</v>
      </c>
      <c r="H13" s="411">
        <v>9046.4380000000001</v>
      </c>
      <c r="I13" s="412">
        <v>7754.6220000000003</v>
      </c>
      <c r="J13" s="411">
        <v>7856.0810000000001</v>
      </c>
    </row>
    <row r="14" spans="1:249" x14ac:dyDescent="0.35">
      <c r="A14" s="410" t="s">
        <v>36</v>
      </c>
      <c r="B14" s="411">
        <v>5341.692</v>
      </c>
      <c r="C14" s="412">
        <v>7971.9409999999998</v>
      </c>
      <c r="D14" s="411">
        <v>6650.11</v>
      </c>
      <c r="E14" s="412">
        <v>6196.9989999999998</v>
      </c>
      <c r="F14" s="411">
        <v>11056.57</v>
      </c>
      <c r="G14" s="412">
        <v>8265.2860000000001</v>
      </c>
      <c r="H14" s="411">
        <v>4665.232</v>
      </c>
      <c r="I14" s="412">
        <v>6448.6059999999998</v>
      </c>
      <c r="J14" s="411">
        <v>5633.0450000000001</v>
      </c>
    </row>
    <row r="15" spans="1:249" x14ac:dyDescent="0.35">
      <c r="A15" s="410" t="s">
        <v>37</v>
      </c>
      <c r="B15" s="411">
        <v>12306.73</v>
      </c>
      <c r="C15" s="412">
        <v>18325.41</v>
      </c>
      <c r="D15" s="411">
        <v>18180.25</v>
      </c>
      <c r="E15" s="412">
        <v>11500</v>
      </c>
      <c r="F15" s="411">
        <v>18722.990000000002</v>
      </c>
      <c r="G15" s="412">
        <v>18577.560000000001</v>
      </c>
      <c r="H15" s="411">
        <v>15000</v>
      </c>
      <c r="I15" s="412">
        <v>13385.64</v>
      </c>
      <c r="J15" s="411">
        <v>13500.32</v>
      </c>
    </row>
    <row r="16" spans="1:249" x14ac:dyDescent="0.35">
      <c r="A16" s="410" t="s">
        <v>173</v>
      </c>
      <c r="B16" s="411">
        <v>4632.5</v>
      </c>
      <c r="C16" s="412">
        <v>15480.23</v>
      </c>
      <c r="D16" s="411">
        <v>14865.36</v>
      </c>
      <c r="E16" s="409"/>
      <c r="F16" s="411">
        <v>19970.88</v>
      </c>
      <c r="G16" s="412">
        <v>19970.88</v>
      </c>
      <c r="H16" s="411">
        <v>4632.5</v>
      </c>
      <c r="I16" s="412">
        <v>11883.46</v>
      </c>
      <c r="J16" s="411">
        <v>11175.43</v>
      </c>
    </row>
    <row r="17" spans="1:10" x14ac:dyDescent="0.35">
      <c r="A17" s="410" t="s">
        <v>150</v>
      </c>
      <c r="B17" s="413">
        <v>7995.357</v>
      </c>
      <c r="C17" s="414">
        <v>12168.98</v>
      </c>
      <c r="D17" s="413">
        <v>10474.219999999999</v>
      </c>
      <c r="E17" s="413">
        <v>10100.74</v>
      </c>
      <c r="F17" s="414">
        <v>14923.63</v>
      </c>
      <c r="G17" s="413">
        <v>13013.8</v>
      </c>
      <c r="H17" s="414">
        <v>5824.1390000000001</v>
      </c>
      <c r="I17" s="413">
        <v>9069.6830000000009</v>
      </c>
      <c r="J17" s="414">
        <v>7716.2830000000004</v>
      </c>
    </row>
  </sheetData>
  <mergeCells count="5">
    <mergeCell ref="A3:A5"/>
    <mergeCell ref="B4:D4"/>
    <mergeCell ref="E4:G4"/>
    <mergeCell ref="H4:J4"/>
    <mergeCell ref="B3:J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O18"/>
  <sheetViews>
    <sheetView zoomScale="99" workbookViewId="0">
      <selection activeCell="B3" sqref="B3:M3"/>
    </sheetView>
  </sheetViews>
  <sheetFormatPr defaultRowHeight="14.5" x14ac:dyDescent="0.35"/>
  <cols>
    <col min="1" max="1" width="43.81640625" customWidth="1"/>
    <col min="2" max="2" width="6.7265625" bestFit="1" customWidth="1"/>
    <col min="3" max="5" width="7.7265625" bestFit="1" customWidth="1"/>
    <col min="6" max="6" width="6.7265625" bestFit="1" customWidth="1"/>
    <col min="7" max="9" width="7.7265625" bestFit="1" customWidth="1"/>
    <col min="10" max="10" width="6.7265625" bestFit="1" customWidth="1"/>
    <col min="11" max="13" width="7.7265625" bestFit="1" customWidth="1"/>
  </cols>
  <sheetData>
    <row r="1" spans="1:249" s="33" customFormat="1" ht="15.5" x14ac:dyDescent="0.35">
      <c r="A1" s="27" t="s">
        <v>209</v>
      </c>
      <c r="B1" s="27" t="s">
        <v>213</v>
      </c>
      <c r="C1" s="194"/>
      <c r="D1" s="194"/>
      <c r="E1" s="194"/>
      <c r="F1" s="194"/>
      <c r="G1" s="194"/>
      <c r="H1" s="194"/>
      <c r="I1" s="194"/>
      <c r="J1" s="194"/>
      <c r="K1" s="194"/>
      <c r="L1" s="194"/>
      <c r="M1" s="194"/>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row>
    <row r="2" spans="1:249" ht="15.5" x14ac:dyDescent="0.35">
      <c r="A2" s="194"/>
    </row>
    <row r="3" spans="1:249" ht="16" customHeight="1" x14ac:dyDescent="0.35">
      <c r="A3" s="426" t="s">
        <v>223</v>
      </c>
      <c r="B3" s="425" t="s">
        <v>222</v>
      </c>
      <c r="C3" s="425"/>
      <c r="D3" s="425"/>
      <c r="E3" s="425"/>
      <c r="F3" s="425"/>
      <c r="G3" s="425"/>
      <c r="H3" s="425"/>
      <c r="I3" s="425"/>
      <c r="J3" s="425"/>
      <c r="K3" s="425"/>
      <c r="L3" s="425"/>
      <c r="M3" s="425"/>
    </row>
    <row r="4" spans="1:249" ht="15" thickBot="1" x14ac:dyDescent="0.4">
      <c r="A4" s="427"/>
      <c r="B4" s="429" t="s">
        <v>9</v>
      </c>
      <c r="C4" s="429"/>
      <c r="D4" s="429"/>
      <c r="E4" s="430"/>
      <c r="F4" s="431" t="s">
        <v>24</v>
      </c>
      <c r="G4" s="429"/>
      <c r="H4" s="429"/>
      <c r="I4" s="430"/>
      <c r="J4" s="431" t="s">
        <v>205</v>
      </c>
      <c r="K4" s="429"/>
      <c r="L4" s="429"/>
      <c r="M4" s="430"/>
    </row>
    <row r="5" spans="1:249" x14ac:dyDescent="0.35">
      <c r="A5" s="428"/>
      <c r="B5" s="432" t="s">
        <v>197</v>
      </c>
      <c r="C5" s="433" t="s">
        <v>198</v>
      </c>
      <c r="D5" s="433" t="s">
        <v>199</v>
      </c>
      <c r="E5" s="434" t="s">
        <v>21</v>
      </c>
      <c r="F5" s="435" t="s">
        <v>197</v>
      </c>
      <c r="G5" s="433" t="s">
        <v>198</v>
      </c>
      <c r="H5" s="433" t="s">
        <v>199</v>
      </c>
      <c r="I5" s="434" t="s">
        <v>21</v>
      </c>
      <c r="J5" s="435" t="s">
        <v>197</v>
      </c>
      <c r="K5" s="433" t="s">
        <v>198</v>
      </c>
      <c r="L5" s="433" t="s">
        <v>199</v>
      </c>
      <c r="M5" s="434" t="s">
        <v>21</v>
      </c>
    </row>
    <row r="6" spans="1:249" x14ac:dyDescent="0.35">
      <c r="A6" s="436" t="s">
        <v>28</v>
      </c>
      <c r="B6" s="437">
        <v>1430.873</v>
      </c>
      <c r="C6" s="438">
        <v>15629.99</v>
      </c>
      <c r="D6" s="439">
        <v>18839.8</v>
      </c>
      <c r="E6" s="440">
        <v>12807.78</v>
      </c>
      <c r="F6" s="437">
        <v>1500</v>
      </c>
      <c r="G6" s="438">
        <v>17391.87</v>
      </c>
      <c r="H6" s="439">
        <v>20517.37</v>
      </c>
      <c r="I6" s="440">
        <v>16877.830000000002</v>
      </c>
      <c r="J6" s="437">
        <v>2709.9380000000001</v>
      </c>
      <c r="K6" s="438">
        <v>11182.44</v>
      </c>
      <c r="L6" s="439">
        <v>13071.44</v>
      </c>
      <c r="M6" s="440">
        <v>7945.97</v>
      </c>
    </row>
    <row r="7" spans="1:249" x14ac:dyDescent="0.35">
      <c r="A7" s="436" t="s">
        <v>29</v>
      </c>
      <c r="B7" s="437">
        <v>2517.855</v>
      </c>
      <c r="C7" s="438">
        <v>11976.88</v>
      </c>
      <c r="D7" s="439">
        <v>14832.44</v>
      </c>
      <c r="E7" s="440">
        <v>12515.03</v>
      </c>
      <c r="F7" s="437">
        <v>1500</v>
      </c>
      <c r="G7" s="438">
        <v>13386.46</v>
      </c>
      <c r="H7" s="439">
        <v>17058.57</v>
      </c>
      <c r="I7" s="440">
        <v>23250</v>
      </c>
      <c r="J7" s="437">
        <v>3000</v>
      </c>
      <c r="K7" s="438">
        <v>10499.17</v>
      </c>
      <c r="L7" s="439">
        <v>11128.75</v>
      </c>
      <c r="M7" s="440">
        <v>4737.12</v>
      </c>
    </row>
    <row r="8" spans="1:249" x14ac:dyDescent="0.35">
      <c r="A8" s="436" t="s">
        <v>30</v>
      </c>
      <c r="B8" s="437">
        <v>6790.165</v>
      </c>
      <c r="C8" s="438">
        <v>11881.65</v>
      </c>
      <c r="D8" s="439">
        <v>13991.74</v>
      </c>
      <c r="E8" s="440">
        <v>7420.549</v>
      </c>
      <c r="F8" s="437">
        <v>7180.1790000000001</v>
      </c>
      <c r="G8" s="438">
        <v>12942.44</v>
      </c>
      <c r="H8" s="439">
        <v>15677.76</v>
      </c>
      <c r="I8" s="440">
        <v>8256.3240000000005</v>
      </c>
      <c r="J8" s="437">
        <v>7095.3829999999998</v>
      </c>
      <c r="K8" s="438">
        <v>9697.2430000000004</v>
      </c>
      <c r="L8" s="439">
        <v>11018.11</v>
      </c>
      <c r="M8" s="440">
        <v>4095.8919999999998</v>
      </c>
    </row>
    <row r="9" spans="1:249" x14ac:dyDescent="0.35">
      <c r="A9" s="436" t="s">
        <v>31</v>
      </c>
      <c r="B9" s="437">
        <v>4499.0709999999999</v>
      </c>
      <c r="C9" s="438">
        <v>9390.4719999999998</v>
      </c>
      <c r="D9" s="439">
        <v>9793.9580000000005</v>
      </c>
      <c r="E9" s="440">
        <v>15000</v>
      </c>
      <c r="F9" s="437">
        <v>3707.7240000000002</v>
      </c>
      <c r="G9" s="438">
        <v>10194.01</v>
      </c>
      <c r="H9" s="439">
        <v>9935.3909999999996</v>
      </c>
      <c r="I9" s="440"/>
      <c r="J9" s="437">
        <v>3391.462</v>
      </c>
      <c r="K9" s="438">
        <v>7725.1469999999999</v>
      </c>
      <c r="L9" s="439">
        <v>9494.8490000000002</v>
      </c>
      <c r="M9" s="440">
        <v>15000</v>
      </c>
    </row>
    <row r="10" spans="1:249" x14ac:dyDescent="0.35">
      <c r="A10" s="436" t="s">
        <v>32</v>
      </c>
      <c r="B10" s="437">
        <v>4084.5619999999999</v>
      </c>
      <c r="C10" s="438">
        <v>8364.1049999999996</v>
      </c>
      <c r="D10" s="439">
        <v>8903.3189999999995</v>
      </c>
      <c r="E10" s="440">
        <v>5165.6660000000002</v>
      </c>
      <c r="F10" s="437">
        <v>4769.4409999999998</v>
      </c>
      <c r="G10" s="438">
        <v>9495.5040000000008</v>
      </c>
      <c r="H10" s="439">
        <v>10898.7</v>
      </c>
      <c r="I10" s="440">
        <v>5310.5079999999998</v>
      </c>
      <c r="J10" s="437">
        <v>6124.0450000000001</v>
      </c>
      <c r="K10" s="438">
        <v>6759.777</v>
      </c>
      <c r="L10" s="439">
        <v>7158.0860000000002</v>
      </c>
      <c r="M10" s="440">
        <v>5078.1729999999998</v>
      </c>
    </row>
    <row r="11" spans="1:249" x14ac:dyDescent="0.35">
      <c r="A11" s="436" t="s">
        <v>33</v>
      </c>
      <c r="B11" s="437">
        <v>6384.0829999999996</v>
      </c>
      <c r="C11" s="438">
        <v>10036.36</v>
      </c>
      <c r="D11" s="439">
        <v>7998.826</v>
      </c>
      <c r="E11" s="440">
        <v>3906.2820000000002</v>
      </c>
      <c r="F11" s="437">
        <v>7000</v>
      </c>
      <c r="G11" s="438">
        <v>12611.63</v>
      </c>
      <c r="H11" s="439">
        <v>7120.0320000000002</v>
      </c>
      <c r="I11" s="440"/>
      <c r="J11" s="437">
        <v>3187.9409999999998</v>
      </c>
      <c r="K11" s="438">
        <v>9801.2579999999998</v>
      </c>
      <c r="L11" s="439">
        <v>8035.6610000000001</v>
      </c>
      <c r="M11" s="440">
        <v>3906.2820000000002</v>
      </c>
    </row>
    <row r="12" spans="1:249" x14ac:dyDescent="0.35">
      <c r="A12" s="436" t="s">
        <v>34</v>
      </c>
      <c r="B12" s="437">
        <v>3187.9409999999998</v>
      </c>
      <c r="C12" s="438">
        <v>6051.3919999999998</v>
      </c>
      <c r="D12" s="439">
        <v>4815.7510000000002</v>
      </c>
      <c r="E12" s="440">
        <v>2107.732</v>
      </c>
      <c r="F12" s="437"/>
      <c r="G12" s="438">
        <v>9373.6020000000008</v>
      </c>
      <c r="H12" s="439">
        <v>6861.35</v>
      </c>
      <c r="I12" s="440">
        <v>1480.6569999999999</v>
      </c>
      <c r="J12" s="437">
        <v>6406.2479999999996</v>
      </c>
      <c r="K12" s="438">
        <v>4533.5230000000001</v>
      </c>
      <c r="L12" s="439">
        <v>4185.8590000000004</v>
      </c>
      <c r="M12" s="440">
        <v>2283.2159999999999</v>
      </c>
    </row>
    <row r="13" spans="1:249" x14ac:dyDescent="0.35">
      <c r="A13" s="436" t="s">
        <v>35</v>
      </c>
      <c r="B13" s="437">
        <v>6406.2479999999996</v>
      </c>
      <c r="C13" s="438">
        <v>10893.02</v>
      </c>
      <c r="D13" s="439">
        <v>10225.98</v>
      </c>
      <c r="E13" s="440">
        <v>4807.5249999999996</v>
      </c>
      <c r="F13" s="437"/>
      <c r="G13" s="438">
        <v>13681.73</v>
      </c>
      <c r="H13" s="439">
        <v>12009.09</v>
      </c>
      <c r="I13" s="440">
        <v>6000</v>
      </c>
      <c r="J13" s="437">
        <v>4133.6080000000002</v>
      </c>
      <c r="K13" s="438">
        <v>7959.7089999999998</v>
      </c>
      <c r="L13" s="439">
        <v>7962.2979999999998</v>
      </c>
      <c r="M13" s="440">
        <v>3915.0940000000001</v>
      </c>
    </row>
    <row r="14" spans="1:249" x14ac:dyDescent="0.35">
      <c r="A14" s="436" t="s">
        <v>36</v>
      </c>
      <c r="B14" s="437">
        <v>4133.6080000000002</v>
      </c>
      <c r="C14" s="438">
        <v>6689.393</v>
      </c>
      <c r="D14" s="439">
        <v>6691.5749999999998</v>
      </c>
      <c r="E14" s="440">
        <v>4515.6620000000003</v>
      </c>
      <c r="F14" s="437"/>
      <c r="G14" s="438">
        <v>8112.57</v>
      </c>
      <c r="H14" s="439">
        <v>8350.9699999999993</v>
      </c>
      <c r="I14" s="440">
        <v>9000</v>
      </c>
      <c r="J14" s="437"/>
      <c r="K14" s="438">
        <v>5564.9440000000004</v>
      </c>
      <c r="L14" s="439">
        <v>5748.2049999999999</v>
      </c>
      <c r="M14" s="440">
        <v>3061.415</v>
      </c>
    </row>
    <row r="15" spans="1:249" x14ac:dyDescent="0.35">
      <c r="A15" s="436" t="s">
        <v>37</v>
      </c>
      <c r="B15" s="437"/>
      <c r="C15" s="438">
        <v>14709.26</v>
      </c>
      <c r="D15" s="439">
        <v>20117.7</v>
      </c>
      <c r="E15" s="440"/>
      <c r="F15" s="437"/>
      <c r="G15" s="438">
        <v>15095.46</v>
      </c>
      <c r="H15" s="439">
        <v>20351.330000000002</v>
      </c>
      <c r="I15" s="440"/>
      <c r="J15" s="437">
        <v>1000</v>
      </c>
      <c r="K15" s="438">
        <v>12161.36</v>
      </c>
      <c r="L15" s="439">
        <v>15530.26</v>
      </c>
      <c r="M15" s="440"/>
    </row>
    <row r="16" spans="1:249" x14ac:dyDescent="0.35">
      <c r="A16" s="436" t="s">
        <v>173</v>
      </c>
      <c r="B16" s="437"/>
      <c r="C16" s="438">
        <v>7385.59</v>
      </c>
      <c r="D16" s="439">
        <v>18493.23</v>
      </c>
      <c r="E16" s="440"/>
      <c r="F16" s="437"/>
      <c r="G16" s="438"/>
      <c r="H16" s="439">
        <v>19970.88</v>
      </c>
      <c r="I16" s="440"/>
      <c r="J16" s="437"/>
      <c r="K16" s="438">
        <v>7385.59</v>
      </c>
      <c r="L16" s="439">
        <v>16051.28</v>
      </c>
      <c r="M16" s="440"/>
    </row>
    <row r="17" spans="1:13" x14ac:dyDescent="0.35">
      <c r="A17" s="436"/>
      <c r="B17" s="437"/>
      <c r="C17" s="438"/>
      <c r="D17" s="439"/>
      <c r="E17" s="440"/>
      <c r="F17" s="437"/>
      <c r="G17" s="438"/>
      <c r="H17" s="439"/>
      <c r="I17" s="440"/>
      <c r="J17" s="437"/>
      <c r="K17" s="438"/>
      <c r="L17" s="439"/>
      <c r="M17" s="440"/>
    </row>
    <row r="18" spans="1:13" s="305" customFormat="1" x14ac:dyDescent="0.35">
      <c r="A18" s="441" t="s">
        <v>150</v>
      </c>
      <c r="B18" s="414">
        <v>4239.8320000000003</v>
      </c>
      <c r="C18" s="442">
        <v>10294.94</v>
      </c>
      <c r="D18" s="443">
        <v>11049.73</v>
      </c>
      <c r="E18" s="444">
        <v>5060.366</v>
      </c>
      <c r="F18" s="414">
        <v>4466.0630000000001</v>
      </c>
      <c r="G18" s="442">
        <v>11950.04</v>
      </c>
      <c r="H18" s="443">
        <v>14603.87</v>
      </c>
      <c r="I18" s="444">
        <v>8758.2720000000008</v>
      </c>
      <c r="J18" s="414">
        <v>4025.346</v>
      </c>
      <c r="K18" s="442">
        <v>8184.3540000000003</v>
      </c>
      <c r="L18" s="443">
        <v>7630.0429999999997</v>
      </c>
      <c r="M18" s="444">
        <v>3717.9209999999998</v>
      </c>
    </row>
  </sheetData>
  <mergeCells count="5">
    <mergeCell ref="A3:A5"/>
    <mergeCell ref="B4:E4"/>
    <mergeCell ref="F4:I4"/>
    <mergeCell ref="J4:M4"/>
    <mergeCell ref="B3:M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O28"/>
  <sheetViews>
    <sheetView zoomScale="67" workbookViewId="0">
      <selection activeCell="O13" sqref="O13"/>
    </sheetView>
  </sheetViews>
  <sheetFormatPr defaultRowHeight="14.5" x14ac:dyDescent="0.35"/>
  <cols>
    <col min="1" max="1" width="2.54296875" bestFit="1" customWidth="1"/>
    <col min="2" max="2" width="67.90625" customWidth="1"/>
    <col min="3" max="5" width="8" bestFit="1" customWidth="1"/>
    <col min="6" max="7" width="7.54296875" bestFit="1" customWidth="1"/>
    <col min="8" max="8" width="8" bestFit="1" customWidth="1"/>
    <col min="9" max="10" width="7.54296875" bestFit="1" customWidth="1"/>
    <col min="11" max="11" width="8" bestFit="1" customWidth="1"/>
  </cols>
  <sheetData>
    <row r="1" spans="1:249" s="107" customFormat="1" ht="15.5" x14ac:dyDescent="0.35">
      <c r="B1" s="109" t="s">
        <v>211</v>
      </c>
      <c r="C1" s="109" t="s">
        <v>214</v>
      </c>
      <c r="D1" s="194"/>
      <c r="E1" s="194"/>
      <c r="F1" s="194"/>
      <c r="G1" s="194"/>
      <c r="H1" s="194"/>
      <c r="I1" s="194"/>
      <c r="J1" s="194"/>
      <c r="K1" s="194"/>
      <c r="L1" s="194"/>
      <c r="M1" s="194"/>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row>
    <row r="2" spans="1:249" ht="15.5" x14ac:dyDescent="0.35">
      <c r="B2" s="194"/>
    </row>
    <row r="3" spans="1:249" ht="15.5" customHeight="1" x14ac:dyDescent="0.35">
      <c r="A3" s="445" t="s">
        <v>224</v>
      </c>
      <c r="B3" s="445"/>
      <c r="C3" s="425" t="s">
        <v>222</v>
      </c>
      <c r="D3" s="425"/>
      <c r="E3" s="425"/>
      <c r="F3" s="425"/>
      <c r="G3" s="425"/>
      <c r="H3" s="425"/>
      <c r="I3" s="425"/>
      <c r="J3" s="425"/>
      <c r="K3" s="425"/>
    </row>
    <row r="4" spans="1:249" x14ac:dyDescent="0.35">
      <c r="A4" s="445"/>
      <c r="B4" s="445"/>
      <c r="C4" s="446" t="s">
        <v>9</v>
      </c>
      <c r="D4" s="447"/>
      <c r="E4" s="448"/>
      <c r="F4" s="446" t="s">
        <v>24</v>
      </c>
      <c r="G4" s="447"/>
      <c r="H4" s="448"/>
      <c r="I4" s="446" t="s">
        <v>205</v>
      </c>
      <c r="J4" s="447"/>
      <c r="K4" s="448"/>
    </row>
    <row r="5" spans="1:249" x14ac:dyDescent="0.35">
      <c r="A5" s="449"/>
      <c r="B5" s="449"/>
      <c r="C5" s="415" t="s">
        <v>206</v>
      </c>
      <c r="D5" s="416" t="s">
        <v>207</v>
      </c>
      <c r="E5" s="417" t="s">
        <v>6</v>
      </c>
      <c r="F5" s="415" t="s">
        <v>206</v>
      </c>
      <c r="G5" s="416" t="s">
        <v>207</v>
      </c>
      <c r="H5" s="417" t="s">
        <v>6</v>
      </c>
      <c r="I5" s="415" t="s">
        <v>206</v>
      </c>
      <c r="J5" s="416" t="s">
        <v>207</v>
      </c>
      <c r="K5" s="417" t="s">
        <v>6</v>
      </c>
    </row>
    <row r="6" spans="1:249" x14ac:dyDescent="0.35">
      <c r="A6" s="450" t="s">
        <v>83</v>
      </c>
      <c r="B6" s="450" t="s">
        <v>84</v>
      </c>
      <c r="C6" s="411">
        <v>2192.86</v>
      </c>
      <c r="D6" s="451">
        <v>9126.3449999999993</v>
      </c>
      <c r="E6" s="411">
        <v>8516.0370000000003</v>
      </c>
      <c r="F6" s="451">
        <v>2500</v>
      </c>
      <c r="G6" s="411">
        <v>11207.93</v>
      </c>
      <c r="H6" s="451">
        <v>10463.34</v>
      </c>
      <c r="I6" s="411">
        <v>2171.8150000000001</v>
      </c>
      <c r="J6" s="451">
        <v>8978.7880000000005</v>
      </c>
      <c r="K6" s="411">
        <v>8378.4050000000007</v>
      </c>
    </row>
    <row r="7" spans="1:249" x14ac:dyDescent="0.35">
      <c r="A7" s="450" t="s">
        <v>85</v>
      </c>
      <c r="B7" s="450" t="s">
        <v>86</v>
      </c>
      <c r="C7" s="411"/>
      <c r="D7" s="451">
        <v>11270.62</v>
      </c>
      <c r="E7" s="411">
        <v>11270.62</v>
      </c>
      <c r="F7" s="451"/>
      <c r="G7" s="411">
        <v>13392.8</v>
      </c>
      <c r="H7" s="451">
        <v>13392.8</v>
      </c>
      <c r="I7" s="411"/>
      <c r="J7" s="451">
        <v>10399.35</v>
      </c>
      <c r="K7" s="411">
        <v>10399.35</v>
      </c>
    </row>
    <row r="8" spans="1:249" x14ac:dyDescent="0.35">
      <c r="A8" s="450" t="s">
        <v>87</v>
      </c>
      <c r="B8" s="450" t="s">
        <v>88</v>
      </c>
      <c r="C8" s="411">
        <v>2270.6129999999998</v>
      </c>
      <c r="D8" s="451">
        <v>9408.1260000000002</v>
      </c>
      <c r="E8" s="411">
        <v>4343.6570000000002</v>
      </c>
      <c r="F8" s="451">
        <v>3195</v>
      </c>
      <c r="G8" s="411">
        <v>14959.26</v>
      </c>
      <c r="H8" s="451">
        <v>6634.7240000000002</v>
      </c>
      <c r="I8" s="411">
        <v>1997.038</v>
      </c>
      <c r="J8" s="451">
        <v>7745.0569999999998</v>
      </c>
      <c r="K8" s="411">
        <v>3663.1930000000002</v>
      </c>
    </row>
    <row r="9" spans="1:249" x14ac:dyDescent="0.35">
      <c r="A9" s="450" t="s">
        <v>89</v>
      </c>
      <c r="B9" s="450" t="s">
        <v>90</v>
      </c>
      <c r="C9" s="411">
        <v>7883.549</v>
      </c>
      <c r="D9" s="451">
        <v>9812.4670000000006</v>
      </c>
      <c r="E9" s="411">
        <v>9437.009</v>
      </c>
      <c r="F9" s="451">
        <v>7943.9139999999998</v>
      </c>
      <c r="G9" s="411">
        <v>15008.85</v>
      </c>
      <c r="H9" s="451">
        <v>12628.85</v>
      </c>
      <c r="I9" s="411">
        <v>7838.902</v>
      </c>
      <c r="J9" s="451">
        <v>8494.8619999999992</v>
      </c>
      <c r="K9" s="411">
        <v>8397.5640000000003</v>
      </c>
    </row>
    <row r="10" spans="1:249" x14ac:dyDescent="0.35">
      <c r="A10" s="450" t="s">
        <v>91</v>
      </c>
      <c r="B10" s="450" t="s">
        <v>92</v>
      </c>
      <c r="C10" s="411">
        <v>11855.05</v>
      </c>
      <c r="D10" s="451">
        <v>12252.07</v>
      </c>
      <c r="E10" s="411">
        <v>12195.24</v>
      </c>
      <c r="F10" s="451">
        <v>13613.63</v>
      </c>
      <c r="G10" s="411">
        <v>13425.73</v>
      </c>
      <c r="H10" s="451">
        <v>13453.28</v>
      </c>
      <c r="I10" s="411">
        <v>5821.8389999999999</v>
      </c>
      <c r="J10" s="451">
        <v>8676.3410000000003</v>
      </c>
      <c r="K10" s="411">
        <v>8298.4459999999999</v>
      </c>
    </row>
    <row r="11" spans="1:249" x14ac:dyDescent="0.35">
      <c r="A11" s="450" t="s">
        <v>93</v>
      </c>
      <c r="B11" s="450" t="s">
        <v>94</v>
      </c>
      <c r="C11" s="411">
        <v>10913.96</v>
      </c>
      <c r="D11" s="451">
        <v>11012.54</v>
      </c>
      <c r="E11" s="411">
        <v>11008.56</v>
      </c>
      <c r="F11" s="451">
        <v>11567.7</v>
      </c>
      <c r="G11" s="411">
        <v>14682.35</v>
      </c>
      <c r="H11" s="451">
        <v>14457.91</v>
      </c>
      <c r="I11" s="411">
        <v>6167.2060000000001</v>
      </c>
      <c r="J11" s="451">
        <v>7664.7209999999995</v>
      </c>
      <c r="K11" s="411">
        <v>7650.2520000000004</v>
      </c>
    </row>
    <row r="12" spans="1:249" x14ac:dyDescent="0.35">
      <c r="A12" s="450" t="s">
        <v>95</v>
      </c>
      <c r="B12" s="450" t="s">
        <v>96</v>
      </c>
      <c r="C12" s="411">
        <v>7184.5540000000001</v>
      </c>
      <c r="D12" s="451">
        <v>12915.15</v>
      </c>
      <c r="E12" s="411">
        <v>10624.22</v>
      </c>
      <c r="F12" s="451">
        <v>8451.7019999999993</v>
      </c>
      <c r="G12" s="411">
        <v>14767.54</v>
      </c>
      <c r="H12" s="451">
        <v>12465.13</v>
      </c>
      <c r="I12" s="411">
        <v>5193.5450000000001</v>
      </c>
      <c r="J12" s="451">
        <v>8391.8289999999997</v>
      </c>
      <c r="K12" s="411">
        <v>6884.3710000000001</v>
      </c>
    </row>
    <row r="13" spans="1:249" x14ac:dyDescent="0.35">
      <c r="A13" s="450" t="s">
        <v>97</v>
      </c>
      <c r="B13" s="450" t="s">
        <v>98</v>
      </c>
      <c r="C13" s="411">
        <v>12052.65</v>
      </c>
      <c r="D13" s="451">
        <v>13212.72</v>
      </c>
      <c r="E13" s="411">
        <v>13053.34</v>
      </c>
      <c r="F13" s="451">
        <v>13214.53</v>
      </c>
      <c r="G13" s="411">
        <v>14568.12</v>
      </c>
      <c r="H13" s="451">
        <v>14372.28</v>
      </c>
      <c r="I13" s="411">
        <v>8278.1470000000008</v>
      </c>
      <c r="J13" s="451">
        <v>9728.8109999999997</v>
      </c>
      <c r="K13" s="411">
        <v>9557.57</v>
      </c>
    </row>
    <row r="14" spans="1:249" x14ac:dyDescent="0.35">
      <c r="A14" s="450" t="s">
        <v>99</v>
      </c>
      <c r="B14" s="450" t="s">
        <v>100</v>
      </c>
      <c r="C14" s="411">
        <v>7141.3360000000002</v>
      </c>
      <c r="D14" s="451">
        <v>11116.71</v>
      </c>
      <c r="E14" s="411">
        <v>10033.59</v>
      </c>
      <c r="F14" s="451">
        <v>8709.098</v>
      </c>
      <c r="G14" s="411">
        <v>13551.75</v>
      </c>
      <c r="H14" s="451">
        <v>12053.34</v>
      </c>
      <c r="I14" s="411">
        <v>5505.2529999999997</v>
      </c>
      <c r="J14" s="451">
        <v>9303.4779999999992</v>
      </c>
      <c r="K14" s="411">
        <v>8383.3289999999997</v>
      </c>
    </row>
    <row r="15" spans="1:249" x14ac:dyDescent="0.35">
      <c r="A15" s="450" t="s">
        <v>101</v>
      </c>
      <c r="B15" s="450" t="s">
        <v>102</v>
      </c>
      <c r="C15" s="411">
        <v>10158.27</v>
      </c>
      <c r="D15" s="451">
        <v>14269.85</v>
      </c>
      <c r="E15" s="411">
        <v>13356.81</v>
      </c>
      <c r="F15" s="451">
        <v>11291.97</v>
      </c>
      <c r="G15" s="411">
        <v>14639.57</v>
      </c>
      <c r="H15" s="451">
        <v>13959.65</v>
      </c>
      <c r="I15" s="411">
        <v>5577.2139999999999</v>
      </c>
      <c r="J15" s="451">
        <v>11022.31</v>
      </c>
      <c r="K15" s="411">
        <v>9081.0499999999993</v>
      </c>
    </row>
    <row r="16" spans="1:249" x14ac:dyDescent="0.35">
      <c r="A16" s="450" t="s">
        <v>103</v>
      </c>
      <c r="B16" s="450" t="s">
        <v>104</v>
      </c>
      <c r="C16" s="411">
        <v>11448.93</v>
      </c>
      <c r="D16" s="451">
        <v>15065.64</v>
      </c>
      <c r="E16" s="411">
        <v>13683.59</v>
      </c>
      <c r="F16" s="451">
        <v>11688.82</v>
      </c>
      <c r="G16" s="411">
        <v>16113.03</v>
      </c>
      <c r="H16" s="451">
        <v>14309.01</v>
      </c>
      <c r="I16" s="411">
        <v>9027.0149999999994</v>
      </c>
      <c r="J16" s="451">
        <v>10379.879999999999</v>
      </c>
      <c r="K16" s="411">
        <v>10063.61</v>
      </c>
    </row>
    <row r="17" spans="1:11" x14ac:dyDescent="0.35">
      <c r="A17" s="450" t="s">
        <v>105</v>
      </c>
      <c r="B17" s="450" t="s">
        <v>106</v>
      </c>
      <c r="C17" s="411"/>
      <c r="D17" s="451">
        <v>30000</v>
      </c>
      <c r="E17" s="411">
        <v>30000</v>
      </c>
      <c r="F17" s="451"/>
      <c r="G17" s="411">
        <v>30000</v>
      </c>
      <c r="H17" s="451">
        <v>30000</v>
      </c>
      <c r="I17" s="411"/>
      <c r="J17" s="451"/>
      <c r="K17" s="411"/>
    </row>
    <row r="18" spans="1:11" x14ac:dyDescent="0.35">
      <c r="A18" s="450" t="s">
        <v>107</v>
      </c>
      <c r="B18" s="450" t="s">
        <v>108</v>
      </c>
      <c r="C18" s="411">
        <v>15818.26</v>
      </c>
      <c r="D18" s="451">
        <v>17504.25</v>
      </c>
      <c r="E18" s="411">
        <v>16938.57</v>
      </c>
      <c r="F18" s="451">
        <v>15820.25</v>
      </c>
      <c r="G18" s="411">
        <v>17940.63</v>
      </c>
      <c r="H18" s="451">
        <v>17213.21</v>
      </c>
      <c r="I18" s="411">
        <v>15738.35</v>
      </c>
      <c r="J18" s="451">
        <v>10225.81</v>
      </c>
      <c r="K18" s="411">
        <v>11208.18</v>
      </c>
    </row>
    <row r="19" spans="1:11" x14ac:dyDescent="0.35">
      <c r="A19" s="450" t="s">
        <v>109</v>
      </c>
      <c r="B19" s="450" t="s">
        <v>110</v>
      </c>
      <c r="C19" s="411">
        <v>8514.2890000000007</v>
      </c>
      <c r="D19" s="451">
        <v>10602.33</v>
      </c>
      <c r="E19" s="411">
        <v>9711.5020000000004</v>
      </c>
      <c r="F19" s="451">
        <v>13485.7</v>
      </c>
      <c r="G19" s="411">
        <v>11260.29</v>
      </c>
      <c r="H19" s="451">
        <v>11976.15</v>
      </c>
      <c r="I19" s="411">
        <v>2310.5509999999999</v>
      </c>
      <c r="J19" s="451">
        <v>6157.4210000000003</v>
      </c>
      <c r="K19" s="411">
        <v>3388.9430000000002</v>
      </c>
    </row>
    <row r="20" spans="1:11" x14ac:dyDescent="0.35">
      <c r="A20" s="450" t="s">
        <v>111</v>
      </c>
      <c r="B20" s="450" t="s">
        <v>112</v>
      </c>
      <c r="C20" s="411">
        <v>10165.84</v>
      </c>
      <c r="D20" s="451">
        <v>14498.44</v>
      </c>
      <c r="E20" s="411">
        <v>13013.42</v>
      </c>
      <c r="F20" s="451">
        <v>11803.21</v>
      </c>
      <c r="G20" s="411">
        <v>16650.75</v>
      </c>
      <c r="H20" s="451">
        <v>14979.72</v>
      </c>
      <c r="I20" s="411">
        <v>6839.77</v>
      </c>
      <c r="J20" s="451">
        <v>10238.959999999999</v>
      </c>
      <c r="K20" s="411">
        <v>9087.1669999999995</v>
      </c>
    </row>
    <row r="21" spans="1:11" x14ac:dyDescent="0.35">
      <c r="A21" s="450" t="s">
        <v>113</v>
      </c>
      <c r="B21" s="450" t="s">
        <v>114</v>
      </c>
      <c r="C21" s="411">
        <v>9046.1020000000008</v>
      </c>
      <c r="D21" s="451">
        <v>11256.61</v>
      </c>
      <c r="E21" s="411">
        <v>9606.5380000000005</v>
      </c>
      <c r="F21" s="451">
        <v>10089.299999999999</v>
      </c>
      <c r="G21" s="411">
        <v>12904.37</v>
      </c>
      <c r="H21" s="451">
        <v>10722.52</v>
      </c>
      <c r="I21" s="411">
        <v>8216.8809999999994</v>
      </c>
      <c r="J21" s="451">
        <v>10253.450000000001</v>
      </c>
      <c r="K21" s="411">
        <v>8776.5280000000002</v>
      </c>
    </row>
    <row r="22" spans="1:11" x14ac:dyDescent="0.35">
      <c r="A22" s="450" t="s">
        <v>115</v>
      </c>
      <c r="B22" s="450" t="s">
        <v>116</v>
      </c>
      <c r="C22" s="411">
        <v>12451.56</v>
      </c>
      <c r="D22" s="451">
        <v>12303.02</v>
      </c>
      <c r="E22" s="411">
        <v>12405.12</v>
      </c>
      <c r="F22" s="451">
        <v>14533.83</v>
      </c>
      <c r="G22" s="411">
        <v>15581.21</v>
      </c>
      <c r="H22" s="451">
        <v>14802.21</v>
      </c>
      <c r="I22" s="411">
        <v>10625.58</v>
      </c>
      <c r="J22" s="451">
        <v>10508.01</v>
      </c>
      <c r="K22" s="411">
        <v>10583.77</v>
      </c>
    </row>
    <row r="23" spans="1:11" x14ac:dyDescent="0.35">
      <c r="A23" s="450" t="s">
        <v>117</v>
      </c>
      <c r="B23" s="450" t="s">
        <v>118</v>
      </c>
      <c r="C23" s="411">
        <v>7131.5240000000003</v>
      </c>
      <c r="D23" s="451">
        <v>12306.08</v>
      </c>
      <c r="E23" s="411">
        <v>10944.24</v>
      </c>
      <c r="F23" s="451">
        <v>7360.76</v>
      </c>
      <c r="G23" s="411">
        <v>13151.76</v>
      </c>
      <c r="H23" s="451">
        <v>11395.13</v>
      </c>
      <c r="I23" s="411">
        <v>4812.5219999999999</v>
      </c>
      <c r="J23" s="451">
        <v>9815.3760000000002</v>
      </c>
      <c r="K23" s="411">
        <v>9252.5349999999999</v>
      </c>
    </row>
    <row r="24" spans="1:11" x14ac:dyDescent="0.35">
      <c r="A24" s="450" t="s">
        <v>119</v>
      </c>
      <c r="B24" s="450" t="s">
        <v>120</v>
      </c>
      <c r="C24" s="411">
        <v>7172.0839999999998</v>
      </c>
      <c r="D24" s="451">
        <v>7944.7790000000005</v>
      </c>
      <c r="E24" s="411">
        <v>7748.2879999999996</v>
      </c>
      <c r="F24" s="451">
        <v>10040.15</v>
      </c>
      <c r="G24" s="411">
        <v>11226.97</v>
      </c>
      <c r="H24" s="451">
        <v>10943.33</v>
      </c>
      <c r="I24" s="411">
        <v>6126.3019999999997</v>
      </c>
      <c r="J24" s="451">
        <v>6603.1620000000003</v>
      </c>
      <c r="K24" s="411">
        <v>6478.9989999999998</v>
      </c>
    </row>
    <row r="25" spans="1:11" x14ac:dyDescent="0.35">
      <c r="A25" s="450" t="s">
        <v>121</v>
      </c>
      <c r="B25" s="450" t="s">
        <v>122</v>
      </c>
      <c r="C25" s="411">
        <v>4436.3180000000002</v>
      </c>
      <c r="D25" s="451">
        <v>4776.8829999999998</v>
      </c>
      <c r="E25" s="411">
        <v>4495.2460000000001</v>
      </c>
      <c r="F25" s="451">
        <v>4994.0190000000002</v>
      </c>
      <c r="G25" s="411">
        <v>6426.7190000000001</v>
      </c>
      <c r="H25" s="451">
        <v>5135.7870000000003</v>
      </c>
      <c r="I25" s="411">
        <v>2292.5360000000001</v>
      </c>
      <c r="J25" s="451">
        <v>3599.21</v>
      </c>
      <c r="K25" s="411">
        <v>2778.1170000000002</v>
      </c>
    </row>
    <row r="26" spans="1:11" x14ac:dyDescent="0.35">
      <c r="A26" s="450" t="s">
        <v>123</v>
      </c>
      <c r="B26" s="450" t="s">
        <v>124</v>
      </c>
      <c r="C26" s="411">
        <v>10000</v>
      </c>
      <c r="D26" s="451">
        <v>12800</v>
      </c>
      <c r="E26" s="411">
        <v>10382.370000000001</v>
      </c>
      <c r="F26" s="451">
        <v>10000</v>
      </c>
      <c r="G26" s="411"/>
      <c r="H26" s="451">
        <v>10000</v>
      </c>
      <c r="I26" s="411"/>
      <c r="J26" s="451">
        <v>12800</v>
      </c>
      <c r="K26" s="411">
        <v>12800</v>
      </c>
    </row>
    <row r="27" spans="1:11" x14ac:dyDescent="0.35">
      <c r="A27" s="450"/>
      <c r="B27" s="450" t="s">
        <v>181</v>
      </c>
      <c r="C27" s="411">
        <v>9180.2929999999997</v>
      </c>
      <c r="D27" s="451">
        <v>15825.71</v>
      </c>
      <c r="E27" s="411">
        <v>14205.19</v>
      </c>
      <c r="F27" s="451">
        <v>7928.9930000000004</v>
      </c>
      <c r="G27" s="411">
        <v>14128.41</v>
      </c>
      <c r="H27" s="451">
        <v>12649.29</v>
      </c>
      <c r="I27" s="411">
        <v>21000</v>
      </c>
      <c r="J27" s="451">
        <v>38605.449999999997</v>
      </c>
      <c r="K27" s="411">
        <v>33181.800000000003</v>
      </c>
    </row>
    <row r="28" spans="1:11" x14ac:dyDescent="0.35">
      <c r="A28" s="441"/>
      <c r="B28" s="441" t="s">
        <v>150</v>
      </c>
      <c r="C28" s="414">
        <v>7996.1480000000001</v>
      </c>
      <c r="D28" s="413">
        <v>12170.54</v>
      </c>
      <c r="E28" s="414">
        <v>10475.42</v>
      </c>
      <c r="F28" s="413">
        <v>10100.74</v>
      </c>
      <c r="G28" s="414">
        <v>14923.63</v>
      </c>
      <c r="H28" s="413">
        <v>13013.8</v>
      </c>
      <c r="I28" s="414">
        <v>5824.7079999999996</v>
      </c>
      <c r="J28" s="413">
        <v>9071.1280000000006</v>
      </c>
      <c r="K28" s="414">
        <v>7717.2669999999998</v>
      </c>
    </row>
  </sheetData>
  <mergeCells count="5">
    <mergeCell ref="A3:B5"/>
    <mergeCell ref="C4:E4"/>
    <mergeCell ref="F4:H4"/>
    <mergeCell ref="I4:K4"/>
    <mergeCell ref="C3:K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O29"/>
  <sheetViews>
    <sheetView tabSelected="1" zoomScale="73" workbookViewId="0">
      <selection activeCell="P10" sqref="P10"/>
    </sheetView>
  </sheetViews>
  <sheetFormatPr defaultRowHeight="14.5" x14ac:dyDescent="0.35"/>
  <cols>
    <col min="1" max="1" width="3" customWidth="1"/>
    <col min="2" max="2" width="68.36328125" customWidth="1"/>
  </cols>
  <sheetData>
    <row r="1" spans="1:249" s="33" customFormat="1" ht="15.5" x14ac:dyDescent="0.35">
      <c r="B1" s="27" t="s">
        <v>218</v>
      </c>
      <c r="C1" s="27" t="s">
        <v>215</v>
      </c>
      <c r="D1" s="194"/>
      <c r="E1" s="194"/>
      <c r="F1" s="194"/>
      <c r="G1" s="194"/>
      <c r="H1" s="194"/>
      <c r="I1" s="194"/>
      <c r="J1" s="194"/>
      <c r="K1" s="194"/>
      <c r="L1" s="194"/>
      <c r="M1" s="194"/>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row>
    <row r="2" spans="1:249" ht="15.5" x14ac:dyDescent="0.35">
      <c r="B2" s="194"/>
    </row>
    <row r="3" spans="1:249" ht="16" customHeight="1" thickBot="1" x14ac:dyDescent="0.4">
      <c r="A3" s="453" t="s">
        <v>224</v>
      </c>
      <c r="B3" s="454"/>
      <c r="C3" s="452" t="s">
        <v>222</v>
      </c>
      <c r="D3" s="425"/>
      <c r="E3" s="425"/>
      <c r="F3" s="425"/>
      <c r="G3" s="425"/>
      <c r="H3" s="425"/>
      <c r="I3" s="425"/>
      <c r="J3" s="425"/>
      <c r="K3" s="425"/>
      <c r="L3" s="425"/>
      <c r="M3" s="425"/>
      <c r="N3" s="425"/>
    </row>
    <row r="4" spans="1:249" ht="15" thickBot="1" x14ac:dyDescent="0.4">
      <c r="A4" s="455"/>
      <c r="B4" s="456"/>
      <c r="C4" s="460" t="s">
        <v>9</v>
      </c>
      <c r="D4" s="460"/>
      <c r="E4" s="460"/>
      <c r="F4" s="461"/>
      <c r="G4" s="462" t="s">
        <v>24</v>
      </c>
      <c r="H4" s="460"/>
      <c r="I4" s="460"/>
      <c r="J4" s="460"/>
      <c r="K4" s="463" t="s">
        <v>205</v>
      </c>
      <c r="L4" s="464"/>
      <c r="M4" s="464"/>
      <c r="N4" s="465"/>
    </row>
    <row r="5" spans="1:249" x14ac:dyDescent="0.35">
      <c r="A5" s="457"/>
      <c r="B5" s="458"/>
      <c r="C5" s="432" t="s">
        <v>197</v>
      </c>
      <c r="D5" s="433" t="s">
        <v>198</v>
      </c>
      <c r="E5" s="433" t="s">
        <v>199</v>
      </c>
      <c r="F5" s="434" t="s">
        <v>21</v>
      </c>
      <c r="G5" s="435" t="s">
        <v>197</v>
      </c>
      <c r="H5" s="433" t="s">
        <v>198</v>
      </c>
      <c r="I5" s="433" t="s">
        <v>199</v>
      </c>
      <c r="J5" s="434" t="s">
        <v>21</v>
      </c>
      <c r="K5" s="435" t="s">
        <v>197</v>
      </c>
      <c r="L5" s="433" t="s">
        <v>198</v>
      </c>
      <c r="M5" s="433" t="s">
        <v>199</v>
      </c>
      <c r="N5" s="434" t="s">
        <v>21</v>
      </c>
    </row>
    <row r="6" spans="1:249" x14ac:dyDescent="0.35">
      <c r="A6" s="450" t="s">
        <v>83</v>
      </c>
      <c r="B6" s="450" t="s">
        <v>84</v>
      </c>
      <c r="C6" s="411">
        <v>6717.6059999999998</v>
      </c>
      <c r="D6" s="459">
        <v>9743.74</v>
      </c>
      <c r="E6" s="466">
        <v>8379.2549999999992</v>
      </c>
      <c r="F6" s="467">
        <v>3924.7359999999999</v>
      </c>
      <c r="G6" s="411">
        <v>7000</v>
      </c>
      <c r="H6" s="459">
        <v>11960.95</v>
      </c>
      <c r="I6" s="466">
        <v>9729.7530000000006</v>
      </c>
      <c r="J6" s="467"/>
      <c r="K6" s="411">
        <v>6604.8389999999999</v>
      </c>
      <c r="L6" s="459">
        <v>9538.6650000000009</v>
      </c>
      <c r="M6" s="466">
        <v>8295.6859999999997</v>
      </c>
      <c r="N6" s="467">
        <v>3924.7359999999999</v>
      </c>
    </row>
    <row r="7" spans="1:249" x14ac:dyDescent="0.35">
      <c r="A7" s="450" t="s">
        <v>85</v>
      </c>
      <c r="B7" s="450" t="s">
        <v>86</v>
      </c>
      <c r="C7" s="411">
        <v>1690.569</v>
      </c>
      <c r="D7" s="459">
        <v>11249.92</v>
      </c>
      <c r="E7" s="466">
        <v>11332.22</v>
      </c>
      <c r="F7" s="467">
        <v>7000</v>
      </c>
      <c r="G7" s="411"/>
      <c r="H7" s="459"/>
      <c r="I7" s="466">
        <v>13392.8</v>
      </c>
      <c r="J7" s="467"/>
      <c r="K7" s="411"/>
      <c r="L7" s="459">
        <v>11249.92</v>
      </c>
      <c r="M7" s="466">
        <v>8979.0400000000009</v>
      </c>
      <c r="N7" s="467">
        <v>7000</v>
      </c>
    </row>
    <row r="8" spans="1:249" x14ac:dyDescent="0.35">
      <c r="A8" s="450" t="s">
        <v>87</v>
      </c>
      <c r="B8" s="450" t="s">
        <v>88</v>
      </c>
      <c r="C8" s="411">
        <v>6000</v>
      </c>
      <c r="D8" s="459">
        <v>4877.2640000000001</v>
      </c>
      <c r="E8" s="466">
        <v>4356.99</v>
      </c>
      <c r="F8" s="467">
        <v>2650.3789999999999</v>
      </c>
      <c r="G8" s="411"/>
      <c r="H8" s="459">
        <v>8842.6839999999993</v>
      </c>
      <c r="I8" s="466">
        <v>6387.1719999999996</v>
      </c>
      <c r="J8" s="467">
        <v>2879.7649999999999</v>
      </c>
      <c r="K8" s="411">
        <v>1690.569</v>
      </c>
      <c r="L8" s="459">
        <v>3781.0450000000001</v>
      </c>
      <c r="M8" s="466">
        <v>3755.0749999999998</v>
      </c>
      <c r="N8" s="467">
        <v>2563.0740000000001</v>
      </c>
    </row>
    <row r="9" spans="1:249" x14ac:dyDescent="0.35">
      <c r="A9" s="450" t="s">
        <v>89</v>
      </c>
      <c r="B9" s="450" t="s">
        <v>90</v>
      </c>
      <c r="C9" s="411"/>
      <c r="D9" s="459">
        <v>8120.4920000000002</v>
      </c>
      <c r="E9" s="466">
        <v>11550.89</v>
      </c>
      <c r="F9" s="467"/>
      <c r="G9" s="411"/>
      <c r="H9" s="459">
        <v>10658.66</v>
      </c>
      <c r="I9" s="466">
        <v>15726.81</v>
      </c>
      <c r="J9" s="467"/>
      <c r="K9" s="411">
        <v>6000</v>
      </c>
      <c r="L9" s="459">
        <v>7297.6319999999996</v>
      </c>
      <c r="M9" s="466">
        <v>10172.84</v>
      </c>
      <c r="N9" s="467"/>
    </row>
    <row r="10" spans="1:249" x14ac:dyDescent="0.35">
      <c r="A10" s="450" t="s">
        <v>91</v>
      </c>
      <c r="B10" s="450" t="s">
        <v>92</v>
      </c>
      <c r="C10" s="411"/>
      <c r="D10" s="459">
        <v>11394.75</v>
      </c>
      <c r="E10" s="466">
        <v>13445.43</v>
      </c>
      <c r="F10" s="467">
        <v>9226.2160000000003</v>
      </c>
      <c r="G10" s="411"/>
      <c r="H10" s="459">
        <v>12153.57</v>
      </c>
      <c r="I10" s="466">
        <v>15530.05</v>
      </c>
      <c r="J10" s="467">
        <v>9000</v>
      </c>
      <c r="K10" s="411"/>
      <c r="L10" s="459">
        <v>8889.1450000000004</v>
      </c>
      <c r="M10" s="466">
        <v>7513.9690000000001</v>
      </c>
      <c r="N10" s="467">
        <v>10000</v>
      </c>
    </row>
    <row r="11" spans="1:249" x14ac:dyDescent="0.35">
      <c r="A11" s="450" t="s">
        <v>93</v>
      </c>
      <c r="B11" s="450" t="s">
        <v>94</v>
      </c>
      <c r="C11" s="411"/>
      <c r="D11" s="459">
        <v>8863.3670000000002</v>
      </c>
      <c r="E11" s="466">
        <v>13009.79</v>
      </c>
      <c r="F11" s="467"/>
      <c r="G11" s="411"/>
      <c r="H11" s="459">
        <v>11196.72</v>
      </c>
      <c r="I11" s="466">
        <v>17252.8</v>
      </c>
      <c r="J11" s="467"/>
      <c r="K11" s="411"/>
      <c r="L11" s="459">
        <v>6779.9570000000003</v>
      </c>
      <c r="M11" s="466">
        <v>8531.8410000000003</v>
      </c>
      <c r="N11" s="467"/>
    </row>
    <row r="12" spans="1:249" x14ac:dyDescent="0.35">
      <c r="A12" s="450" t="s">
        <v>95</v>
      </c>
      <c r="B12" s="450" t="s">
        <v>96</v>
      </c>
      <c r="C12" s="411">
        <v>4027.24</v>
      </c>
      <c r="D12" s="459">
        <v>9077.91</v>
      </c>
      <c r="E12" s="466">
        <v>13898.43</v>
      </c>
      <c r="F12" s="467">
        <v>11240.39</v>
      </c>
      <c r="G12" s="411">
        <v>4769.4409999999998</v>
      </c>
      <c r="H12" s="459">
        <v>10602.27</v>
      </c>
      <c r="I12" s="466">
        <v>15767.45</v>
      </c>
      <c r="J12" s="467">
        <v>16601.16</v>
      </c>
      <c r="K12" s="411">
        <v>3153.1529999999998</v>
      </c>
      <c r="L12" s="459">
        <v>6151.7079999999996</v>
      </c>
      <c r="M12" s="466">
        <v>9110.107</v>
      </c>
      <c r="N12" s="467">
        <v>6397.9870000000001</v>
      </c>
    </row>
    <row r="13" spans="1:249" x14ac:dyDescent="0.35">
      <c r="A13" s="450" t="s">
        <v>97</v>
      </c>
      <c r="B13" s="450" t="s">
        <v>98</v>
      </c>
      <c r="C13" s="411">
        <v>7867.9859999999999</v>
      </c>
      <c r="D13" s="459">
        <v>12823.47</v>
      </c>
      <c r="E13" s="466">
        <v>13522.7</v>
      </c>
      <c r="F13" s="467">
        <v>5351.76</v>
      </c>
      <c r="G13" s="411">
        <v>12000</v>
      </c>
      <c r="H13" s="459">
        <v>13692.25</v>
      </c>
      <c r="I13" s="466">
        <v>15308.52</v>
      </c>
      <c r="J13" s="467">
        <v>6000</v>
      </c>
      <c r="K13" s="411">
        <v>5859.1120000000001</v>
      </c>
      <c r="L13" s="459">
        <v>9955.8639999999996</v>
      </c>
      <c r="M13" s="466">
        <v>9508.42</v>
      </c>
      <c r="N13" s="467">
        <v>5041.134</v>
      </c>
    </row>
    <row r="14" spans="1:249" x14ac:dyDescent="0.35">
      <c r="A14" s="450" t="s">
        <v>99</v>
      </c>
      <c r="B14" s="450" t="s">
        <v>100</v>
      </c>
      <c r="C14" s="411">
        <v>5363.1589999999997</v>
      </c>
      <c r="D14" s="459">
        <v>8764.7350000000006</v>
      </c>
      <c r="E14" s="466">
        <v>11814.77</v>
      </c>
      <c r="F14" s="467">
        <v>11082.13</v>
      </c>
      <c r="G14" s="411"/>
      <c r="H14" s="459">
        <v>9355.2909999999993</v>
      </c>
      <c r="I14" s="466">
        <v>15367.67</v>
      </c>
      <c r="J14" s="467">
        <v>14522.85</v>
      </c>
      <c r="K14" s="411">
        <v>5363.1589999999997</v>
      </c>
      <c r="L14" s="459">
        <v>8302.7909999999993</v>
      </c>
      <c r="M14" s="466">
        <v>8721.7260000000006</v>
      </c>
      <c r="N14" s="467">
        <v>5797.7879999999996</v>
      </c>
    </row>
    <row r="15" spans="1:249" x14ac:dyDescent="0.35">
      <c r="A15" s="450" t="s">
        <v>101</v>
      </c>
      <c r="B15" s="450" t="s">
        <v>102</v>
      </c>
      <c r="C15" s="411">
        <v>7282.8360000000002</v>
      </c>
      <c r="D15" s="459">
        <v>12569.35</v>
      </c>
      <c r="E15" s="466">
        <v>14850.5</v>
      </c>
      <c r="F15" s="467">
        <v>18000</v>
      </c>
      <c r="G15" s="411">
        <v>10000</v>
      </c>
      <c r="H15" s="459">
        <v>13203.11</v>
      </c>
      <c r="I15" s="466">
        <v>15203.53</v>
      </c>
      <c r="J15" s="467"/>
      <c r="K15" s="411">
        <v>1539.8979999999999</v>
      </c>
      <c r="L15" s="459">
        <v>8544.2620000000006</v>
      </c>
      <c r="M15" s="466">
        <v>11155.38</v>
      </c>
      <c r="N15" s="467">
        <v>18000</v>
      </c>
    </row>
    <row r="16" spans="1:249" x14ac:dyDescent="0.35">
      <c r="A16" s="450" t="s">
        <v>103</v>
      </c>
      <c r="B16" s="450" t="s">
        <v>104</v>
      </c>
      <c r="C16" s="411"/>
      <c r="D16" s="459">
        <v>12112.77</v>
      </c>
      <c r="E16" s="466">
        <v>17452.650000000001</v>
      </c>
      <c r="F16" s="467"/>
      <c r="G16" s="411"/>
      <c r="H16" s="459">
        <v>12649.23</v>
      </c>
      <c r="I16" s="466">
        <v>18040.13</v>
      </c>
      <c r="J16" s="467"/>
      <c r="K16" s="411"/>
      <c r="L16" s="459">
        <v>9375.8880000000008</v>
      </c>
      <c r="M16" s="466">
        <v>12578.02</v>
      </c>
      <c r="N16" s="467"/>
    </row>
    <row r="17" spans="1:14" x14ac:dyDescent="0.35">
      <c r="A17" s="450" t="s">
        <v>105</v>
      </c>
      <c r="B17" s="450" t="s">
        <v>106</v>
      </c>
      <c r="C17" s="411"/>
      <c r="D17" s="459"/>
      <c r="E17" s="466">
        <v>30000</v>
      </c>
      <c r="F17" s="467"/>
      <c r="G17" s="411"/>
      <c r="H17" s="459"/>
      <c r="I17" s="466">
        <v>30000</v>
      </c>
      <c r="J17" s="467"/>
      <c r="K17" s="411"/>
      <c r="L17" s="459"/>
      <c r="M17" s="466"/>
      <c r="N17" s="467"/>
    </row>
    <row r="18" spans="1:14" x14ac:dyDescent="0.35">
      <c r="A18" s="450" t="s">
        <v>107</v>
      </c>
      <c r="B18" s="450" t="s">
        <v>108</v>
      </c>
      <c r="C18" s="411">
        <v>1500</v>
      </c>
      <c r="D18" s="459">
        <v>14674.03</v>
      </c>
      <c r="E18" s="466">
        <v>22920.58</v>
      </c>
      <c r="F18" s="467">
        <v>2500</v>
      </c>
      <c r="G18" s="411">
        <v>1500</v>
      </c>
      <c r="H18" s="459">
        <v>14912.36</v>
      </c>
      <c r="I18" s="466">
        <v>23600.14</v>
      </c>
      <c r="J18" s="467">
        <v>2500</v>
      </c>
      <c r="K18" s="411"/>
      <c r="L18" s="459">
        <v>7972.9769999999999</v>
      </c>
      <c r="M18" s="466">
        <v>14297.4</v>
      </c>
      <c r="N18" s="467"/>
    </row>
    <row r="19" spans="1:14" x14ac:dyDescent="0.35">
      <c r="A19" s="450" t="s">
        <v>109</v>
      </c>
      <c r="B19" s="450" t="s">
        <v>110</v>
      </c>
      <c r="C19" s="411">
        <v>1801.173</v>
      </c>
      <c r="D19" s="459">
        <v>10255.35</v>
      </c>
      <c r="E19" s="466">
        <v>9812.3089999999993</v>
      </c>
      <c r="F19" s="467">
        <v>3409.6410000000001</v>
      </c>
      <c r="G19" s="411">
        <v>1500</v>
      </c>
      <c r="H19" s="459">
        <v>11043.74</v>
      </c>
      <c r="I19" s="466">
        <v>14084.16</v>
      </c>
      <c r="J19" s="467"/>
      <c r="K19" s="411">
        <v>2866.096</v>
      </c>
      <c r="L19" s="459">
        <v>5570.3419999999996</v>
      </c>
      <c r="M19" s="466">
        <v>2381.1959999999999</v>
      </c>
      <c r="N19" s="467">
        <v>3409.6410000000001</v>
      </c>
    </row>
    <row r="20" spans="1:14" x14ac:dyDescent="0.35">
      <c r="A20" s="450" t="s">
        <v>111</v>
      </c>
      <c r="B20" s="450" t="s">
        <v>112</v>
      </c>
      <c r="C20" s="411">
        <v>6677.5609999999997</v>
      </c>
      <c r="D20" s="459">
        <v>12463.65</v>
      </c>
      <c r="E20" s="466">
        <v>13657.34</v>
      </c>
      <c r="F20" s="467">
        <v>3018.6030000000001</v>
      </c>
      <c r="G20" s="411">
        <v>5000</v>
      </c>
      <c r="H20" s="459">
        <v>13768.26</v>
      </c>
      <c r="I20" s="466">
        <v>16409.71</v>
      </c>
      <c r="J20" s="467"/>
      <c r="K20" s="411">
        <v>9384.2630000000008</v>
      </c>
      <c r="L20" s="459">
        <v>9484.8670000000002</v>
      </c>
      <c r="M20" s="466">
        <v>8793.3819999999996</v>
      </c>
      <c r="N20" s="467">
        <v>3018.6030000000001</v>
      </c>
    </row>
    <row r="21" spans="1:14" x14ac:dyDescent="0.35">
      <c r="A21" s="450" t="s">
        <v>113</v>
      </c>
      <c r="B21" s="450" t="s">
        <v>114</v>
      </c>
      <c r="C21" s="411">
        <v>2569.4119999999998</v>
      </c>
      <c r="D21" s="459">
        <v>9219.1669999999995</v>
      </c>
      <c r="E21" s="466">
        <v>10398.780000000001</v>
      </c>
      <c r="F21" s="467">
        <v>2954.1610000000001</v>
      </c>
      <c r="G21" s="411">
        <v>1800</v>
      </c>
      <c r="H21" s="459">
        <v>9869.4590000000007</v>
      </c>
      <c r="I21" s="466">
        <v>11712.55</v>
      </c>
      <c r="J21" s="467"/>
      <c r="K21" s="411">
        <v>3200.0729999999999</v>
      </c>
      <c r="L21" s="459">
        <v>8856.0280000000002</v>
      </c>
      <c r="M21" s="466">
        <v>9054.5300000000007</v>
      </c>
      <c r="N21" s="467">
        <v>2954.1610000000001</v>
      </c>
    </row>
    <row r="22" spans="1:14" x14ac:dyDescent="0.35">
      <c r="A22" s="450" t="s">
        <v>115</v>
      </c>
      <c r="B22" s="450" t="s">
        <v>116</v>
      </c>
      <c r="C22" s="411">
        <v>5000</v>
      </c>
      <c r="D22" s="459">
        <v>12341.86</v>
      </c>
      <c r="E22" s="466">
        <v>12623.71</v>
      </c>
      <c r="F22" s="467">
        <v>4539.6930000000002</v>
      </c>
      <c r="G22" s="411">
        <v>5000</v>
      </c>
      <c r="H22" s="459">
        <v>13066.65</v>
      </c>
      <c r="I22" s="466">
        <v>18428.810000000001</v>
      </c>
      <c r="J22" s="467"/>
      <c r="K22" s="411"/>
      <c r="L22" s="459">
        <v>11674.42</v>
      </c>
      <c r="M22" s="466">
        <v>9365.4699999999993</v>
      </c>
      <c r="N22" s="467">
        <v>4539.6930000000002</v>
      </c>
    </row>
    <row r="23" spans="1:14" x14ac:dyDescent="0.35">
      <c r="A23" s="450" t="s">
        <v>117</v>
      </c>
      <c r="B23" s="450" t="s">
        <v>118</v>
      </c>
      <c r="C23" s="411">
        <v>3547.3890000000001</v>
      </c>
      <c r="D23" s="459">
        <v>10495.61</v>
      </c>
      <c r="E23" s="466">
        <v>12922.86</v>
      </c>
      <c r="F23" s="467"/>
      <c r="G23" s="411">
        <v>5000</v>
      </c>
      <c r="H23" s="459">
        <v>10952.43</v>
      </c>
      <c r="I23" s="466">
        <v>12957.35</v>
      </c>
      <c r="J23" s="467"/>
      <c r="K23" s="411">
        <v>1000</v>
      </c>
      <c r="L23" s="459">
        <v>8941.1689999999999</v>
      </c>
      <c r="M23" s="466">
        <v>12729.08</v>
      </c>
      <c r="N23" s="467"/>
    </row>
    <row r="24" spans="1:14" x14ac:dyDescent="0.35">
      <c r="A24" s="450" t="s">
        <v>119</v>
      </c>
      <c r="B24" s="450" t="s">
        <v>120</v>
      </c>
      <c r="C24" s="411">
        <v>2000</v>
      </c>
      <c r="D24" s="459">
        <v>7374.79</v>
      </c>
      <c r="E24" s="466">
        <v>8016.7370000000001</v>
      </c>
      <c r="F24" s="467">
        <v>1400</v>
      </c>
      <c r="G24" s="411"/>
      <c r="H24" s="459">
        <v>9568.2710000000006</v>
      </c>
      <c r="I24" s="466">
        <v>12403.33</v>
      </c>
      <c r="J24" s="467"/>
      <c r="K24" s="411">
        <v>2000</v>
      </c>
      <c r="L24" s="459">
        <v>5516.4520000000002</v>
      </c>
      <c r="M24" s="466">
        <v>6880.9750000000004</v>
      </c>
      <c r="N24" s="467">
        <v>1400</v>
      </c>
    </row>
    <row r="25" spans="1:14" x14ac:dyDescent="0.35">
      <c r="A25" s="450" t="s">
        <v>121</v>
      </c>
      <c r="B25" s="450" t="s">
        <v>122</v>
      </c>
      <c r="C25" s="411">
        <v>1398.8820000000001</v>
      </c>
      <c r="D25" s="459">
        <v>4740.1480000000001</v>
      </c>
      <c r="E25" s="466">
        <v>4276.2280000000001</v>
      </c>
      <c r="F25" s="467">
        <v>1200</v>
      </c>
      <c r="G25" s="411"/>
      <c r="H25" s="459">
        <v>5329.5280000000002</v>
      </c>
      <c r="I25" s="466">
        <v>4901.1180000000004</v>
      </c>
      <c r="J25" s="467"/>
      <c r="K25" s="411">
        <v>1398.8820000000001</v>
      </c>
      <c r="L25" s="459">
        <v>3145.8449999999998</v>
      </c>
      <c r="M25" s="466">
        <v>2448.4749999999999</v>
      </c>
      <c r="N25" s="467">
        <v>1200</v>
      </c>
    </row>
    <row r="26" spans="1:14" x14ac:dyDescent="0.35">
      <c r="A26" s="450" t="s">
        <v>123</v>
      </c>
      <c r="B26" s="450" t="s">
        <v>124</v>
      </c>
      <c r="C26" s="411"/>
      <c r="D26" s="459">
        <v>10382.370000000001</v>
      </c>
      <c r="E26" s="466"/>
      <c r="F26" s="467"/>
      <c r="G26" s="411"/>
      <c r="H26" s="459">
        <v>10000</v>
      </c>
      <c r="I26" s="466"/>
      <c r="J26" s="467"/>
      <c r="K26" s="411"/>
      <c r="L26" s="459">
        <v>12800</v>
      </c>
      <c r="M26" s="466"/>
      <c r="N26" s="467"/>
    </row>
    <row r="27" spans="1:14" x14ac:dyDescent="0.35">
      <c r="A27" s="450"/>
      <c r="B27" s="450" t="s">
        <v>181</v>
      </c>
      <c r="C27" s="411"/>
      <c r="D27" s="459">
        <v>5058.9589999999998</v>
      </c>
      <c r="E27" s="466">
        <v>15298.19</v>
      </c>
      <c r="F27" s="467"/>
      <c r="G27" s="411">
        <v>4466.0630000000001</v>
      </c>
      <c r="H27" s="459">
        <v>4000</v>
      </c>
      <c r="I27" s="466">
        <v>13660.48</v>
      </c>
      <c r="J27" s="467"/>
      <c r="K27" s="411"/>
      <c r="L27" s="459">
        <v>5923.4089999999997</v>
      </c>
      <c r="M27" s="466">
        <v>33181.800000000003</v>
      </c>
      <c r="N27" s="467"/>
    </row>
    <row r="28" spans="1:14" s="305" customFormat="1" x14ac:dyDescent="0.35">
      <c r="A28" s="450"/>
      <c r="B28" s="450"/>
      <c r="C28" s="411"/>
      <c r="D28" s="459"/>
      <c r="E28" s="466"/>
      <c r="F28" s="467"/>
      <c r="G28" s="411"/>
      <c r="H28" s="459"/>
      <c r="I28" s="466"/>
      <c r="J28" s="467"/>
      <c r="K28" s="411"/>
      <c r="L28" s="459"/>
      <c r="M28" s="466"/>
      <c r="N28" s="467"/>
    </row>
    <row r="29" spans="1:14" s="305" customFormat="1" x14ac:dyDescent="0.35">
      <c r="A29" s="441"/>
      <c r="B29" s="441" t="s">
        <v>150</v>
      </c>
      <c r="C29" s="414">
        <v>4239.8320000000003</v>
      </c>
      <c r="D29" s="442">
        <v>10294.94</v>
      </c>
      <c r="E29" s="443">
        <v>11049.73</v>
      </c>
      <c r="F29" s="444">
        <v>5060.366</v>
      </c>
      <c r="G29" s="414"/>
      <c r="H29" s="442">
        <v>11950.04</v>
      </c>
      <c r="I29" s="443">
        <v>14603.87</v>
      </c>
      <c r="J29" s="444">
        <v>8758.2720000000008</v>
      </c>
      <c r="K29" s="414">
        <v>4025.346</v>
      </c>
      <c r="L29" s="442">
        <v>8184.3540000000003</v>
      </c>
      <c r="M29" s="443">
        <v>7630.0429999999997</v>
      </c>
      <c r="N29" s="444">
        <v>3717.9209999999998</v>
      </c>
    </row>
  </sheetData>
  <mergeCells count="5">
    <mergeCell ref="C4:F4"/>
    <mergeCell ref="K4:N4"/>
    <mergeCell ref="G4:J4"/>
    <mergeCell ref="C3:N3"/>
    <mergeCell ref="A3:B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B40"/>
  <sheetViews>
    <sheetView showGridLines="0" zoomScale="91" zoomScaleNormal="91" workbookViewId="0">
      <selection activeCell="N15" sqref="N15"/>
    </sheetView>
  </sheetViews>
  <sheetFormatPr defaultColWidth="9.1796875" defaultRowHeight="14" x14ac:dyDescent="0.35"/>
  <cols>
    <col min="1" max="1" width="47.81640625" style="34" customWidth="1"/>
    <col min="2" max="2" width="11" style="45" customWidth="1"/>
    <col min="3" max="3" width="13.26953125" style="45" customWidth="1"/>
    <col min="4" max="4" width="9.1796875" style="45"/>
    <col min="5" max="5" width="8.54296875" style="45" customWidth="1"/>
    <col min="6" max="8" width="9.1796875" style="45"/>
    <col min="9" max="9" width="9.1796875" style="45" customWidth="1"/>
    <col min="10" max="12" width="9.1796875" style="45"/>
    <col min="13" max="13" width="9.7265625" style="45" customWidth="1"/>
    <col min="14" max="16384" width="9.1796875" style="34"/>
  </cols>
  <sheetData>
    <row r="1" spans="1:210" s="33" customFormat="1" ht="15.5" x14ac:dyDescent="0.35">
      <c r="A1" s="27" t="s">
        <v>190</v>
      </c>
      <c r="B1" s="28" t="s">
        <v>200</v>
      </c>
      <c r="C1" s="29"/>
      <c r="D1" s="30"/>
      <c r="E1" s="31"/>
      <c r="F1" s="32"/>
      <c r="G1" s="30"/>
      <c r="H1" s="30"/>
      <c r="I1" s="31"/>
      <c r="J1" s="30"/>
      <c r="K1" s="32"/>
      <c r="L1" s="30"/>
      <c r="M1" s="31"/>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row>
    <row r="2" spans="1:210" s="33" customFormat="1" ht="15.5" x14ac:dyDescent="0.35">
      <c r="A2" s="27"/>
      <c r="B2" s="28"/>
      <c r="C2" s="29"/>
      <c r="D2" s="30"/>
      <c r="E2" s="31"/>
      <c r="F2" s="32"/>
      <c r="G2" s="30"/>
      <c r="H2" s="30"/>
      <c r="I2" s="31"/>
      <c r="J2" s="30"/>
      <c r="K2" s="32"/>
      <c r="L2" s="30"/>
      <c r="M2" s="31"/>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row>
    <row r="3" spans="1:210" ht="14.5" x14ac:dyDescent="0.35">
      <c r="B3" s="274"/>
      <c r="C3" s="275"/>
      <c r="D3" s="265"/>
      <c r="E3" s="266"/>
      <c r="F3" s="273"/>
      <c r="G3" s="265"/>
      <c r="H3" s="265"/>
      <c r="I3" s="266"/>
      <c r="J3" s="265"/>
      <c r="K3" s="273"/>
      <c r="L3" s="265"/>
      <c r="M3" s="266"/>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row>
    <row r="4" spans="1:210" s="37" customFormat="1" x14ac:dyDescent="0.35">
      <c r="A4" s="314" t="s">
        <v>188</v>
      </c>
      <c r="B4" s="321" t="s">
        <v>9</v>
      </c>
      <c r="C4" s="321"/>
      <c r="D4" s="321"/>
      <c r="E4" s="321"/>
      <c r="F4" s="321" t="s">
        <v>189</v>
      </c>
      <c r="G4" s="321"/>
      <c r="H4" s="321"/>
      <c r="I4" s="321"/>
      <c r="J4" s="321" t="s">
        <v>26</v>
      </c>
      <c r="K4" s="321"/>
      <c r="L4" s="321"/>
      <c r="M4" s="321"/>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c r="GZ4" s="36"/>
      <c r="HA4" s="36"/>
      <c r="HB4" s="36"/>
    </row>
    <row r="5" spans="1:210" s="39" customFormat="1" ht="28" x14ac:dyDescent="0.35">
      <c r="A5" s="314"/>
      <c r="B5" s="272" t="s">
        <v>25</v>
      </c>
      <c r="C5" s="272" t="s">
        <v>22</v>
      </c>
      <c r="D5" s="322" t="s">
        <v>23</v>
      </c>
      <c r="E5" s="323"/>
      <c r="F5" s="272" t="s">
        <v>25</v>
      </c>
      <c r="G5" s="272" t="s">
        <v>22</v>
      </c>
      <c r="H5" s="322" t="s">
        <v>23</v>
      </c>
      <c r="I5" s="323"/>
      <c r="J5" s="272" t="s">
        <v>25</v>
      </c>
      <c r="K5" s="272" t="s">
        <v>22</v>
      </c>
      <c r="L5" s="322" t="s">
        <v>23</v>
      </c>
      <c r="M5" s="323"/>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row>
    <row r="6" spans="1:210" x14ac:dyDescent="0.35">
      <c r="A6" s="40" t="s">
        <v>28</v>
      </c>
      <c r="B6" s="271">
        <f t="shared" ref="B6:B16" si="0">SUM(C6:D6)</f>
        <v>16839.548999999999</v>
      </c>
      <c r="C6" s="270">
        <f t="shared" ref="C6:C16" si="1">SUM(G6,K6)</f>
        <v>13612.07</v>
      </c>
      <c r="D6" s="269">
        <f t="shared" ref="D6:D16" si="2">SUM(H6,L6)</f>
        <v>3227.4789999999998</v>
      </c>
      <c r="E6" s="268"/>
      <c r="F6" s="271">
        <f t="shared" ref="F6:F16" si="3">SUM(G6:H6)</f>
        <v>12611.91</v>
      </c>
      <c r="G6" s="270">
        <v>10026.1</v>
      </c>
      <c r="H6" s="269">
        <v>2585.81</v>
      </c>
      <c r="I6" s="268"/>
      <c r="J6" s="271">
        <f t="shared" ref="J6:J16" si="4">SUM(K6:L6)</f>
        <v>4227.6390000000001</v>
      </c>
      <c r="K6" s="270">
        <v>3585.97</v>
      </c>
      <c r="L6" s="269">
        <v>641.66899999999998</v>
      </c>
      <c r="M6" s="26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row>
    <row r="7" spans="1:210" x14ac:dyDescent="0.35">
      <c r="A7" s="41" t="s">
        <v>29</v>
      </c>
      <c r="B7" s="267">
        <f t="shared" si="0"/>
        <v>27990.31</v>
      </c>
      <c r="C7" s="266">
        <f t="shared" si="1"/>
        <v>9791.880000000001</v>
      </c>
      <c r="D7" s="265">
        <f t="shared" si="2"/>
        <v>18198.43</v>
      </c>
      <c r="E7" s="264"/>
      <c r="F7" s="267">
        <f t="shared" si="3"/>
        <v>15570.61</v>
      </c>
      <c r="G7" s="266">
        <v>6357.04</v>
      </c>
      <c r="H7" s="265">
        <v>9213.57</v>
      </c>
      <c r="I7" s="264"/>
      <c r="J7" s="267">
        <f t="shared" si="4"/>
        <v>12419.7</v>
      </c>
      <c r="K7" s="266">
        <v>3434.84</v>
      </c>
      <c r="L7" s="265">
        <v>8984.86</v>
      </c>
      <c r="M7" s="264"/>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row>
    <row r="8" spans="1:210" x14ac:dyDescent="0.35">
      <c r="A8" s="41" t="s">
        <v>30</v>
      </c>
      <c r="B8" s="267">
        <f t="shared" si="0"/>
        <v>32600.94</v>
      </c>
      <c r="C8" s="266">
        <f t="shared" si="1"/>
        <v>23372.73</v>
      </c>
      <c r="D8" s="265">
        <f t="shared" si="2"/>
        <v>9228.2099999999991</v>
      </c>
      <c r="E8" s="264"/>
      <c r="F8" s="267">
        <f t="shared" si="3"/>
        <v>21437.88</v>
      </c>
      <c r="G8" s="266">
        <v>15060</v>
      </c>
      <c r="H8" s="265">
        <v>6377.88</v>
      </c>
      <c r="I8" s="264"/>
      <c r="J8" s="267">
        <f t="shared" si="4"/>
        <v>11163.06</v>
      </c>
      <c r="K8" s="266">
        <v>8312.73</v>
      </c>
      <c r="L8" s="265">
        <v>2850.33</v>
      </c>
      <c r="M8" s="264"/>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row>
    <row r="9" spans="1:210" x14ac:dyDescent="0.35">
      <c r="A9" s="41" t="s">
        <v>31</v>
      </c>
      <c r="B9" s="267">
        <f t="shared" si="0"/>
        <v>15501.82</v>
      </c>
      <c r="C9" s="266">
        <f t="shared" si="1"/>
        <v>7035.1900000000005</v>
      </c>
      <c r="D9" s="265">
        <f t="shared" si="2"/>
        <v>8466.6299999999992</v>
      </c>
      <c r="E9" s="264"/>
      <c r="F9" s="267">
        <f t="shared" si="3"/>
        <v>10386.189999999999</v>
      </c>
      <c r="G9" s="266">
        <v>4922.5</v>
      </c>
      <c r="H9" s="265">
        <v>5463.69</v>
      </c>
      <c r="I9" s="264"/>
      <c r="J9" s="267">
        <f t="shared" si="4"/>
        <v>5115.63</v>
      </c>
      <c r="K9" s="266">
        <v>2112.69</v>
      </c>
      <c r="L9" s="265">
        <v>3002.94</v>
      </c>
      <c r="M9" s="264"/>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row>
    <row r="10" spans="1:210" x14ac:dyDescent="0.35">
      <c r="A10" s="41" t="s">
        <v>32</v>
      </c>
      <c r="B10" s="267">
        <f t="shared" si="0"/>
        <v>25409.97</v>
      </c>
      <c r="C10" s="266">
        <f t="shared" si="1"/>
        <v>14852.130000000001</v>
      </c>
      <c r="D10" s="265">
        <f t="shared" si="2"/>
        <v>10557.84</v>
      </c>
      <c r="E10" s="264"/>
      <c r="F10" s="267">
        <f t="shared" si="3"/>
        <v>13765.59</v>
      </c>
      <c r="G10" s="266">
        <v>7583.62</v>
      </c>
      <c r="H10" s="265">
        <v>6181.97</v>
      </c>
      <c r="I10" s="264"/>
      <c r="J10" s="267">
        <f t="shared" si="4"/>
        <v>11644.380000000001</v>
      </c>
      <c r="K10" s="266">
        <v>7268.51</v>
      </c>
      <c r="L10" s="265">
        <v>4375.87</v>
      </c>
      <c r="M10" s="264"/>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row>
    <row r="11" spans="1:210" x14ac:dyDescent="0.35">
      <c r="A11" s="41" t="s">
        <v>33</v>
      </c>
      <c r="B11" s="267">
        <f t="shared" si="0"/>
        <v>11918.767</v>
      </c>
      <c r="C11" s="266">
        <f t="shared" si="1"/>
        <v>10782.947</v>
      </c>
      <c r="D11" s="265">
        <f t="shared" si="2"/>
        <v>1135.82</v>
      </c>
      <c r="E11" s="264"/>
      <c r="F11" s="267">
        <f t="shared" si="3"/>
        <v>620.84699999999998</v>
      </c>
      <c r="G11" s="266">
        <v>620.84699999999998</v>
      </c>
      <c r="H11" s="265"/>
      <c r="I11" s="264"/>
      <c r="J11" s="267">
        <f t="shared" si="4"/>
        <v>11297.92</v>
      </c>
      <c r="K11" s="266">
        <v>10162.1</v>
      </c>
      <c r="L11" s="265">
        <v>1135.82</v>
      </c>
      <c r="M11" s="264"/>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row>
    <row r="12" spans="1:210" x14ac:dyDescent="0.35">
      <c r="A12" s="41" t="s">
        <v>34</v>
      </c>
      <c r="B12" s="267">
        <f t="shared" si="0"/>
        <v>22388.870000000003</v>
      </c>
      <c r="C12" s="266">
        <f t="shared" si="1"/>
        <v>9110.2199999999993</v>
      </c>
      <c r="D12" s="265">
        <f t="shared" si="2"/>
        <v>13278.650000000001</v>
      </c>
      <c r="E12" s="264"/>
      <c r="F12" s="267">
        <f t="shared" si="3"/>
        <v>5735.6299999999992</v>
      </c>
      <c r="G12" s="266">
        <v>2803.18</v>
      </c>
      <c r="H12" s="265">
        <v>2932.45</v>
      </c>
      <c r="I12" s="264"/>
      <c r="J12" s="267">
        <f t="shared" si="4"/>
        <v>16653.240000000002</v>
      </c>
      <c r="K12" s="266">
        <v>6307.04</v>
      </c>
      <c r="L12" s="265">
        <v>10346.200000000001</v>
      </c>
      <c r="M12" s="264"/>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row>
    <row r="13" spans="1:210" x14ac:dyDescent="0.35">
      <c r="A13" s="41" t="s">
        <v>35</v>
      </c>
      <c r="B13" s="267">
        <f t="shared" si="0"/>
        <v>6995.3090000000002</v>
      </c>
      <c r="C13" s="266">
        <f t="shared" si="1"/>
        <v>6702.59</v>
      </c>
      <c r="D13" s="265">
        <f t="shared" si="2"/>
        <v>292.71899999999999</v>
      </c>
      <c r="E13" s="264"/>
      <c r="F13" s="267">
        <f t="shared" si="3"/>
        <v>3711.931</v>
      </c>
      <c r="G13" s="266">
        <v>3669.79</v>
      </c>
      <c r="H13" s="265">
        <v>42.140999999999998</v>
      </c>
      <c r="I13" s="264"/>
      <c r="J13" s="267">
        <f t="shared" si="4"/>
        <v>3283.3780000000002</v>
      </c>
      <c r="K13" s="266">
        <v>3032.8</v>
      </c>
      <c r="L13" s="265">
        <v>250.578</v>
      </c>
      <c r="M13" s="264"/>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row>
    <row r="14" spans="1:210" x14ac:dyDescent="0.35">
      <c r="A14" s="41" t="s">
        <v>36</v>
      </c>
      <c r="B14" s="267">
        <f t="shared" si="0"/>
        <v>18342.62</v>
      </c>
      <c r="C14" s="266">
        <f t="shared" si="1"/>
        <v>9094.75</v>
      </c>
      <c r="D14" s="265">
        <f t="shared" si="2"/>
        <v>9247.869999999999</v>
      </c>
      <c r="E14" s="264"/>
      <c r="F14" s="267">
        <f t="shared" si="3"/>
        <v>7044.27</v>
      </c>
      <c r="G14" s="266">
        <v>3004.55</v>
      </c>
      <c r="H14" s="265">
        <v>4039.72</v>
      </c>
      <c r="I14" s="264"/>
      <c r="J14" s="267">
        <f t="shared" si="4"/>
        <v>11298.349999999999</v>
      </c>
      <c r="K14" s="266">
        <v>6090.2</v>
      </c>
      <c r="L14" s="265">
        <v>5208.1499999999996</v>
      </c>
      <c r="M14" s="264"/>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row>
    <row r="15" spans="1:210" ht="14.5" x14ac:dyDescent="0.35">
      <c r="A15" s="41" t="s">
        <v>37</v>
      </c>
      <c r="B15" s="267">
        <f t="shared" si="0"/>
        <v>2766.6870000000004</v>
      </c>
      <c r="C15" s="266">
        <f t="shared" si="1"/>
        <v>2699.9610000000002</v>
      </c>
      <c r="D15" s="265">
        <f t="shared" si="2"/>
        <v>66.725999999999999</v>
      </c>
      <c r="E15" s="264"/>
      <c r="F15" s="267">
        <f t="shared" si="3"/>
        <v>2550.1860000000001</v>
      </c>
      <c r="G15" s="266">
        <v>2498.84</v>
      </c>
      <c r="H15" s="265">
        <v>51.345999999999997</v>
      </c>
      <c r="I15" s="264"/>
      <c r="J15" s="267">
        <f t="shared" si="4"/>
        <v>216.501</v>
      </c>
      <c r="K15">
        <v>201.12100000000001</v>
      </c>
      <c r="L15" s="265">
        <v>15.38</v>
      </c>
      <c r="M15" s="264"/>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row>
    <row r="16" spans="1:210" ht="14.5" x14ac:dyDescent="0.35">
      <c r="A16" t="s">
        <v>173</v>
      </c>
      <c r="B16" s="267">
        <f t="shared" si="0"/>
        <v>388.69099999999997</v>
      </c>
      <c r="C16" s="266">
        <f t="shared" si="1"/>
        <v>371.87299999999999</v>
      </c>
      <c r="D16" s="265">
        <f t="shared" si="2"/>
        <v>16.818000000000001</v>
      </c>
      <c r="E16" s="264"/>
      <c r="F16" s="267">
        <f t="shared" si="3"/>
        <v>182.70099999999999</v>
      </c>
      <c r="G16" s="266">
        <v>182.70099999999999</v>
      </c>
      <c r="H16" s="265"/>
      <c r="I16" s="264"/>
      <c r="J16" s="267">
        <f t="shared" si="4"/>
        <v>205.99</v>
      </c>
      <c r="K16" s="266">
        <v>189.172</v>
      </c>
      <c r="L16" s="265">
        <v>16.818000000000001</v>
      </c>
      <c r="M16" s="264"/>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row>
    <row r="17" spans="1:210" x14ac:dyDescent="0.35">
      <c r="A17" s="42" t="s">
        <v>39</v>
      </c>
      <c r="B17" s="263">
        <f t="shared" ref="B17:L17" si="5">SUM(B6:B16)</f>
        <v>181143.533</v>
      </c>
      <c r="C17" s="263">
        <f t="shared" si="5"/>
        <v>107426.341</v>
      </c>
      <c r="D17" s="263">
        <f t="shared" si="5"/>
        <v>73717.191999999981</v>
      </c>
      <c r="E17" s="263"/>
      <c r="F17" s="263">
        <f t="shared" si="5"/>
        <v>93617.744999999995</v>
      </c>
      <c r="G17" s="263">
        <f t="shared" si="5"/>
        <v>56729.168000000005</v>
      </c>
      <c r="H17" s="263">
        <f t="shared" si="5"/>
        <v>36888.576999999997</v>
      </c>
      <c r="I17" s="263"/>
      <c r="J17" s="263">
        <f t="shared" si="5"/>
        <v>87525.788</v>
      </c>
      <c r="K17" s="263">
        <f t="shared" si="5"/>
        <v>50697.172999999995</v>
      </c>
      <c r="L17" s="263">
        <f t="shared" si="5"/>
        <v>36828.614999999998</v>
      </c>
      <c r="M17" s="262"/>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row>
    <row r="18" spans="1:210" x14ac:dyDescent="0.35">
      <c r="A18" s="36"/>
      <c r="B18" s="43"/>
      <c r="C18" s="43"/>
      <c r="D18" s="43"/>
      <c r="E18" s="44"/>
      <c r="F18" s="43"/>
      <c r="G18" s="43"/>
      <c r="H18" s="43"/>
      <c r="I18" s="44"/>
      <c r="J18" s="43"/>
      <c r="K18" s="43"/>
      <c r="L18" s="43"/>
      <c r="M18" s="44"/>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row>
    <row r="19" spans="1:210" ht="15" customHeight="1" x14ac:dyDescent="0.35">
      <c r="A19" s="36"/>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row>
    <row r="20" spans="1:210" ht="15" customHeight="1" x14ac:dyDescent="0.35">
      <c r="A20" s="315" t="s">
        <v>188</v>
      </c>
      <c r="B20" s="318" t="s">
        <v>9</v>
      </c>
      <c r="C20" s="319"/>
      <c r="D20" s="319"/>
      <c r="E20" s="320"/>
      <c r="F20" s="318" t="s">
        <v>24</v>
      </c>
      <c r="G20" s="319"/>
      <c r="H20" s="319"/>
      <c r="I20" s="320"/>
      <c r="J20" s="318" t="s">
        <v>26</v>
      </c>
      <c r="K20" s="319"/>
      <c r="L20" s="319"/>
      <c r="M20" s="320"/>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row>
    <row r="21" spans="1:210" x14ac:dyDescent="0.35">
      <c r="A21" s="316"/>
      <c r="B21" s="318" t="s">
        <v>187</v>
      </c>
      <c r="C21" s="319"/>
      <c r="D21" s="319"/>
      <c r="E21" s="320"/>
      <c r="F21" s="319" t="s">
        <v>187</v>
      </c>
      <c r="G21" s="319"/>
      <c r="H21" s="319"/>
      <c r="I21" s="319"/>
      <c r="J21" s="318" t="s">
        <v>187</v>
      </c>
      <c r="K21" s="319"/>
      <c r="L21" s="319"/>
      <c r="M21" s="320"/>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row>
    <row r="22" spans="1:210" ht="28" x14ac:dyDescent="0.35">
      <c r="A22" s="317"/>
      <c r="B22" s="260" t="s">
        <v>25</v>
      </c>
      <c r="C22" s="261" t="s">
        <v>22</v>
      </c>
      <c r="D22" s="260" t="s">
        <v>23</v>
      </c>
      <c r="E22" s="259" t="s">
        <v>186</v>
      </c>
      <c r="F22" s="260" t="s">
        <v>25</v>
      </c>
      <c r="G22" s="261" t="s">
        <v>22</v>
      </c>
      <c r="H22" s="260" t="s">
        <v>23</v>
      </c>
      <c r="I22" s="259" t="s">
        <v>186</v>
      </c>
      <c r="J22" s="260" t="s">
        <v>25</v>
      </c>
      <c r="K22" s="261" t="s">
        <v>22</v>
      </c>
      <c r="L22" s="260" t="s">
        <v>23</v>
      </c>
      <c r="M22" s="259" t="s">
        <v>186</v>
      </c>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row>
    <row r="23" spans="1:210" x14ac:dyDescent="0.35">
      <c r="A23" s="40" t="s">
        <v>28</v>
      </c>
      <c r="B23" s="46">
        <f t="shared" ref="B23:B34" si="6">B6/$B$17*100</f>
        <v>9.2962463087213827</v>
      </c>
      <c r="C23" s="46">
        <f t="shared" ref="C23:C34" si="7">C6/$C$17*100</f>
        <v>12.671072916837034</v>
      </c>
      <c r="D23" s="46">
        <f t="shared" ref="D23:D34" si="8">D6/$D$17*100</f>
        <v>4.3781903684014454</v>
      </c>
      <c r="E23" s="258">
        <f t="shared" ref="E23:E34" si="9">D6/B6*100</f>
        <v>19.166065551993107</v>
      </c>
      <c r="F23" s="46">
        <f t="shared" ref="F23:F34" si="10">F6/$F$17*100</f>
        <v>13.471708809051105</v>
      </c>
      <c r="G23" s="47">
        <f t="shared" ref="G23:G34" si="11">G6/$G$17*100</f>
        <v>17.67362426327141</v>
      </c>
      <c r="H23" s="47">
        <f t="shared" ref="H23:H34" si="12">H6/$H$17*100</f>
        <v>7.0097851700812424</v>
      </c>
      <c r="I23" s="258">
        <f t="shared" ref="I23:I34" si="13">H6/F6*100</f>
        <v>20.502921444888205</v>
      </c>
      <c r="J23" s="46">
        <f t="shared" ref="J23:J34" si="14">J6/$J$17*100</f>
        <v>4.8301638826719273</v>
      </c>
      <c r="K23" s="47">
        <f t="shared" ref="K23:K34" si="15">K6/$K$17*100</f>
        <v>7.0733135356482304</v>
      </c>
      <c r="L23" s="47">
        <f t="shared" ref="L23:L34" si="16">L6/$L$17*100</f>
        <v>1.7423109720525738</v>
      </c>
      <c r="M23" s="258">
        <f t="shared" ref="M23:M34" si="17">L6/J6*100</f>
        <v>15.177951570604776</v>
      </c>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row>
    <row r="24" spans="1:210" x14ac:dyDescent="0.35">
      <c r="A24" s="41" t="s">
        <v>29</v>
      </c>
      <c r="B24" s="48">
        <f t="shared" si="6"/>
        <v>15.452006227569825</v>
      </c>
      <c r="C24" s="257">
        <f t="shared" si="7"/>
        <v>9.1149711596339298</v>
      </c>
      <c r="D24" s="257">
        <f t="shared" si="8"/>
        <v>24.686819324317188</v>
      </c>
      <c r="E24" s="256">
        <f t="shared" si="9"/>
        <v>65.016893346304485</v>
      </c>
      <c r="F24" s="48">
        <f t="shared" si="10"/>
        <v>16.632113922419304</v>
      </c>
      <c r="G24" s="257">
        <f t="shared" si="11"/>
        <v>11.205946119287347</v>
      </c>
      <c r="H24" s="257">
        <f t="shared" si="12"/>
        <v>24.976756354683999</v>
      </c>
      <c r="I24" s="256">
        <f t="shared" si="13"/>
        <v>59.172826241232677</v>
      </c>
      <c r="J24" s="48">
        <f t="shared" si="14"/>
        <v>14.189760850824904</v>
      </c>
      <c r="K24" s="257">
        <f t="shared" si="15"/>
        <v>6.7752101285805431</v>
      </c>
      <c r="L24" s="257">
        <f t="shared" si="16"/>
        <v>24.396410236985563</v>
      </c>
      <c r="M24" s="256">
        <f t="shared" si="17"/>
        <v>72.343615385234756</v>
      </c>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row>
    <row r="25" spans="1:210" x14ac:dyDescent="0.35">
      <c r="A25" s="41" t="s">
        <v>30</v>
      </c>
      <c r="B25" s="48">
        <f t="shared" si="6"/>
        <v>17.997297204090636</v>
      </c>
      <c r="C25" s="257">
        <f t="shared" si="7"/>
        <v>21.756982302878583</v>
      </c>
      <c r="D25" s="257">
        <f t="shared" si="8"/>
        <v>12.518395980139886</v>
      </c>
      <c r="E25" s="256">
        <f t="shared" si="9"/>
        <v>28.306576436139569</v>
      </c>
      <c r="F25" s="48">
        <f t="shared" si="10"/>
        <v>22.899376608569245</v>
      </c>
      <c r="G25" s="257">
        <f t="shared" si="11"/>
        <v>26.547189974652895</v>
      </c>
      <c r="H25" s="257">
        <f t="shared" si="12"/>
        <v>17.28957991521332</v>
      </c>
      <c r="I25" s="256">
        <f t="shared" si="13"/>
        <v>29.750516375686402</v>
      </c>
      <c r="J25" s="48">
        <f t="shared" si="14"/>
        <v>12.754023991192174</v>
      </c>
      <c r="K25" s="257">
        <f t="shared" si="15"/>
        <v>16.396831436735145</v>
      </c>
      <c r="L25" s="257">
        <f t="shared" si="16"/>
        <v>7.7394439079503803</v>
      </c>
      <c r="M25" s="256">
        <f t="shared" si="17"/>
        <v>25.53359025213517</v>
      </c>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row>
    <row r="26" spans="1:210" x14ac:dyDescent="0.35">
      <c r="A26" s="41" t="s">
        <v>31</v>
      </c>
      <c r="B26" s="48">
        <f t="shared" si="6"/>
        <v>8.5577551366407327</v>
      </c>
      <c r="C26" s="257">
        <f t="shared" si="7"/>
        <v>6.5488500627606792</v>
      </c>
      <c r="D26" s="257">
        <f t="shared" si="8"/>
        <v>11.485285549129436</v>
      </c>
      <c r="E26" s="256">
        <f t="shared" si="9"/>
        <v>54.617006261200295</v>
      </c>
      <c r="F26" s="48">
        <f t="shared" si="10"/>
        <v>11.094253552037596</v>
      </c>
      <c r="G26" s="257">
        <f t="shared" si="11"/>
        <v>8.6771940670802703</v>
      </c>
      <c r="H26" s="257">
        <f t="shared" si="12"/>
        <v>14.811333058469565</v>
      </c>
      <c r="I26" s="256">
        <f t="shared" si="13"/>
        <v>52.605334583711638</v>
      </c>
      <c r="J26" s="48">
        <f t="shared" si="14"/>
        <v>5.8447117322725504</v>
      </c>
      <c r="K26" s="257">
        <f t="shared" si="15"/>
        <v>4.1672737846743457</v>
      </c>
      <c r="L26" s="257">
        <f t="shared" si="16"/>
        <v>8.1538227815517903</v>
      </c>
      <c r="M26" s="256">
        <f t="shared" si="17"/>
        <v>58.701274329847941</v>
      </c>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row>
    <row r="27" spans="1:210" x14ac:dyDescent="0.35">
      <c r="A27" s="41" t="s">
        <v>32</v>
      </c>
      <c r="B27" s="48">
        <f t="shared" si="6"/>
        <v>14.027533624399387</v>
      </c>
      <c r="C27" s="257">
        <f t="shared" si="7"/>
        <v>13.825408053319066</v>
      </c>
      <c r="D27" s="257">
        <f t="shared" si="8"/>
        <v>14.322086495101443</v>
      </c>
      <c r="E27" s="256">
        <f t="shared" si="9"/>
        <v>41.549990023600969</v>
      </c>
      <c r="F27" s="48">
        <f t="shared" si="10"/>
        <v>14.704039282296321</v>
      </c>
      <c r="G27" s="257">
        <f t="shared" si="11"/>
        <v>13.36811426531057</v>
      </c>
      <c r="H27" s="257">
        <f t="shared" si="12"/>
        <v>16.758494099677527</v>
      </c>
      <c r="I27" s="256">
        <f t="shared" si="13"/>
        <v>44.908863332410739</v>
      </c>
      <c r="J27" s="48">
        <f t="shared" si="14"/>
        <v>13.303941919380376</v>
      </c>
      <c r="K27" s="257">
        <f t="shared" si="15"/>
        <v>14.337111065344811</v>
      </c>
      <c r="L27" s="257">
        <f t="shared" si="16"/>
        <v>11.881712087190897</v>
      </c>
      <c r="M27" s="256">
        <f t="shared" si="17"/>
        <v>37.57924423627535</v>
      </c>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row>
    <row r="28" spans="1:210" x14ac:dyDescent="0.35">
      <c r="A28" s="41" t="s">
        <v>33</v>
      </c>
      <c r="B28" s="48">
        <f t="shared" si="6"/>
        <v>6.5797364126711608</v>
      </c>
      <c r="C28" s="257">
        <f t="shared" si="7"/>
        <v>10.037526084966442</v>
      </c>
      <c r="D28" s="257">
        <f t="shared" si="8"/>
        <v>1.5407803379162899</v>
      </c>
      <c r="E28" s="256">
        <f t="shared" si="9"/>
        <v>9.5296770211213957</v>
      </c>
      <c r="F28" s="48">
        <f t="shared" si="10"/>
        <v>0.66317235049829493</v>
      </c>
      <c r="G28" s="257">
        <f t="shared" si="11"/>
        <v>1.0944052625626377</v>
      </c>
      <c r="H28" s="257">
        <f t="shared" si="12"/>
        <v>0</v>
      </c>
      <c r="I28" s="256">
        <f t="shared" si="13"/>
        <v>0</v>
      </c>
      <c r="J28" s="48">
        <f t="shared" si="14"/>
        <v>12.908104294930769</v>
      </c>
      <c r="K28" s="257">
        <f t="shared" si="15"/>
        <v>20.044707423824207</v>
      </c>
      <c r="L28" s="257">
        <f t="shared" si="16"/>
        <v>3.0840692760235484</v>
      </c>
      <c r="M28" s="256">
        <f t="shared" si="17"/>
        <v>10.05335495383221</v>
      </c>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row>
    <row r="29" spans="1:210" x14ac:dyDescent="0.35">
      <c r="A29" s="41" t="s">
        <v>34</v>
      </c>
      <c r="B29" s="48">
        <f t="shared" si="6"/>
        <v>12.359740162515216</v>
      </c>
      <c r="C29" s="257">
        <f t="shared" si="7"/>
        <v>8.4804340492244812</v>
      </c>
      <c r="D29" s="257">
        <f t="shared" si="8"/>
        <v>18.012962295145488</v>
      </c>
      <c r="E29" s="256">
        <f t="shared" si="9"/>
        <v>59.309156737253822</v>
      </c>
      <c r="F29" s="48">
        <f t="shared" si="10"/>
        <v>6.1266483186494174</v>
      </c>
      <c r="G29" s="257">
        <f t="shared" si="11"/>
        <v>4.9413381137548136</v>
      </c>
      <c r="H29" s="257">
        <f t="shared" si="12"/>
        <v>7.9494798620179896</v>
      </c>
      <c r="I29" s="256">
        <f t="shared" si="13"/>
        <v>51.12690323469262</v>
      </c>
      <c r="J29" s="48">
        <f t="shared" si="14"/>
        <v>19.026666746490761</v>
      </c>
      <c r="K29" s="257">
        <f t="shared" si="15"/>
        <v>12.440614785364858</v>
      </c>
      <c r="L29" s="257">
        <f t="shared" si="16"/>
        <v>28.092829447971368</v>
      </c>
      <c r="M29" s="256">
        <f t="shared" si="17"/>
        <v>62.127249712368283</v>
      </c>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row>
    <row r="30" spans="1:210" x14ac:dyDescent="0.35">
      <c r="A30" s="41" t="s">
        <v>35</v>
      </c>
      <c r="B30" s="48">
        <f t="shared" si="6"/>
        <v>3.8617492350665374</v>
      </c>
      <c r="C30" s="257">
        <f t="shared" si="7"/>
        <v>6.239242570870025</v>
      </c>
      <c r="D30" s="257">
        <f t="shared" si="8"/>
        <v>0.39708376303861398</v>
      </c>
      <c r="E30" s="256">
        <f t="shared" si="9"/>
        <v>4.1845042156107759</v>
      </c>
      <c r="F30" s="48">
        <f t="shared" si="10"/>
        <v>3.9649865524960042</v>
      </c>
      <c r="G30" s="257">
        <f t="shared" si="11"/>
        <v>6.4689649599655672</v>
      </c>
      <c r="H30" s="257">
        <f t="shared" si="12"/>
        <v>0.11423861646926636</v>
      </c>
      <c r="I30" s="256">
        <f t="shared" si="13"/>
        <v>1.1352851117113976</v>
      </c>
      <c r="J30" s="48">
        <f t="shared" si="14"/>
        <v>3.7513264090807157</v>
      </c>
      <c r="K30" s="257">
        <f t="shared" si="15"/>
        <v>5.9821876063976989</v>
      </c>
      <c r="L30" s="257">
        <f t="shared" si="16"/>
        <v>0.68038942002027503</v>
      </c>
      <c r="M30" s="256">
        <f t="shared" si="17"/>
        <v>7.6317134365887815</v>
      </c>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row>
    <row r="31" spans="1:210" x14ac:dyDescent="0.35">
      <c r="A31" s="41" t="s">
        <v>36</v>
      </c>
      <c r="B31" s="48">
        <f t="shared" si="6"/>
        <v>10.126014269579251</v>
      </c>
      <c r="C31" s="257">
        <f t="shared" si="7"/>
        <v>8.4660334842829652</v>
      </c>
      <c r="D31" s="257">
        <f t="shared" si="8"/>
        <v>12.545065471294675</v>
      </c>
      <c r="E31" s="256">
        <f t="shared" si="9"/>
        <v>50.417388573715208</v>
      </c>
      <c r="F31" s="48">
        <f t="shared" si="10"/>
        <v>7.5245029668253611</v>
      </c>
      <c r="G31" s="257">
        <f t="shared" si="11"/>
        <v>5.2963054208727334</v>
      </c>
      <c r="H31" s="257">
        <f t="shared" si="12"/>
        <v>10.951140782687279</v>
      </c>
      <c r="I31" s="256">
        <f t="shared" si="13"/>
        <v>57.347603087331969</v>
      </c>
      <c r="J31" s="48">
        <f t="shared" si="14"/>
        <v>12.90859557871104</v>
      </c>
      <c r="K31" s="257">
        <f t="shared" si="15"/>
        <v>12.012898628489602</v>
      </c>
      <c r="L31" s="257">
        <f t="shared" si="16"/>
        <v>14.141585286332381</v>
      </c>
      <c r="M31" s="256">
        <f t="shared" si="17"/>
        <v>46.096553921590321</v>
      </c>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row>
    <row r="32" spans="1:210" x14ac:dyDescent="0.35">
      <c r="A32" s="41" t="s">
        <v>37</v>
      </c>
      <c r="B32" s="48">
        <f t="shared" si="6"/>
        <v>1.5273451688722448</v>
      </c>
      <c r="C32" s="257">
        <f t="shared" si="7"/>
        <v>2.5133137504888117</v>
      </c>
      <c r="D32" s="257">
        <f t="shared" si="8"/>
        <v>9.0516198717932733E-2</v>
      </c>
      <c r="E32" s="256">
        <f t="shared" si="9"/>
        <v>2.4117654075072457</v>
      </c>
      <c r="F32" s="48">
        <f t="shared" si="10"/>
        <v>2.7240412594855821</v>
      </c>
      <c r="G32" s="257">
        <f t="shared" si="11"/>
        <v>4.4048592427796578</v>
      </c>
      <c r="H32" s="257">
        <f t="shared" si="12"/>
        <v>0.13919214069981611</v>
      </c>
      <c r="I32" s="256">
        <f t="shared" si="13"/>
        <v>2.0134217660986291</v>
      </c>
      <c r="J32" s="48">
        <f t="shared" si="14"/>
        <v>0.24735681328570272</v>
      </c>
      <c r="K32" s="257">
        <f t="shared" si="15"/>
        <v>0.39671048324528868</v>
      </c>
      <c r="L32" s="257">
        <f t="shared" si="16"/>
        <v>4.1761005674527812E-2</v>
      </c>
      <c r="M32" s="256">
        <f t="shared" si="17"/>
        <v>7.1038932845575777</v>
      </c>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row>
    <row r="33" spans="1:210" ht="14.5" x14ac:dyDescent="0.35">
      <c r="A33" t="s">
        <v>173</v>
      </c>
      <c r="B33" s="48">
        <f t="shared" si="6"/>
        <v>0.21457624987362922</v>
      </c>
      <c r="C33" s="257">
        <f t="shared" si="7"/>
        <v>0.34616556473798171</v>
      </c>
      <c r="D33" s="257">
        <f t="shared" si="8"/>
        <v>2.2814216797623008E-2</v>
      </c>
      <c r="E33" s="256">
        <f t="shared" si="9"/>
        <v>4.3268303099377148</v>
      </c>
      <c r="F33" s="48">
        <f t="shared" si="10"/>
        <v>0.19515637767177579</v>
      </c>
      <c r="G33" s="257">
        <f t="shared" si="11"/>
        <v>0.32205831046208888</v>
      </c>
      <c r="H33" s="257">
        <f t="shared" si="12"/>
        <v>0</v>
      </c>
      <c r="I33" s="256">
        <f t="shared" si="13"/>
        <v>0</v>
      </c>
      <c r="J33" s="48">
        <f t="shared" si="14"/>
        <v>0.23534778115907967</v>
      </c>
      <c r="K33" s="257">
        <f t="shared" si="15"/>
        <v>0.37314112169528668</v>
      </c>
      <c r="L33" s="257">
        <f t="shared" si="16"/>
        <v>4.5665578246697577E-2</v>
      </c>
      <c r="M33" s="256">
        <f t="shared" si="17"/>
        <v>8.1644740035924084</v>
      </c>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row>
    <row r="34" spans="1:210" x14ac:dyDescent="0.35">
      <c r="A34" s="255" t="s">
        <v>39</v>
      </c>
      <c r="B34" s="49">
        <f t="shared" si="6"/>
        <v>100</v>
      </c>
      <c r="C34" s="50">
        <f t="shared" si="7"/>
        <v>100</v>
      </c>
      <c r="D34" s="50">
        <f t="shared" si="8"/>
        <v>100</v>
      </c>
      <c r="E34" s="254">
        <f t="shared" si="9"/>
        <v>40.695458887842264</v>
      </c>
      <c r="F34" s="49">
        <f t="shared" si="10"/>
        <v>100</v>
      </c>
      <c r="G34" s="50">
        <f t="shared" si="11"/>
        <v>100</v>
      </c>
      <c r="H34" s="50">
        <f t="shared" si="12"/>
        <v>100</v>
      </c>
      <c r="I34" s="254">
        <f t="shared" si="13"/>
        <v>39.403402634831671</v>
      </c>
      <c r="J34" s="49">
        <f t="shared" si="14"/>
        <v>100</v>
      </c>
      <c r="K34" s="50">
        <f t="shared" si="15"/>
        <v>100</v>
      </c>
      <c r="L34" s="50">
        <f t="shared" si="16"/>
        <v>100</v>
      </c>
      <c r="M34" s="254">
        <f t="shared" si="17"/>
        <v>42.077444649798522</v>
      </c>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row>
    <row r="35" spans="1:210" ht="11.25" customHeight="1" x14ac:dyDescent="0.35"/>
    <row r="36" spans="1:210" x14ac:dyDescent="0.35">
      <c r="A36" s="24" t="s">
        <v>40</v>
      </c>
    </row>
    <row r="40" spans="1:210" x14ac:dyDescent="0.35">
      <c r="A40" s="37"/>
    </row>
  </sheetData>
  <mergeCells count="14">
    <mergeCell ref="A4:A5"/>
    <mergeCell ref="A20:A22"/>
    <mergeCell ref="B20:E20"/>
    <mergeCell ref="F20:I20"/>
    <mergeCell ref="J20:M20"/>
    <mergeCell ref="B21:E21"/>
    <mergeCell ref="F21:I21"/>
    <mergeCell ref="J21:M21"/>
    <mergeCell ref="B4:E4"/>
    <mergeCell ref="F4:I4"/>
    <mergeCell ref="J4:M4"/>
    <mergeCell ref="D5:E5"/>
    <mergeCell ref="H5:I5"/>
    <mergeCell ref="L5:M5"/>
  </mergeCells>
  <pageMargins left="0.42" right="0.24" top="0.75" bottom="0.75" header="0.3" footer="0.3"/>
  <pageSetup paperSize="9" scale="85" orientation="landscape" r:id="rId1"/>
  <headerFooter>
    <oddFooter>&amp;L&amp;F&amp;R&amp;D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N136"/>
  <sheetViews>
    <sheetView showGridLines="0" zoomScale="78" zoomScaleNormal="85" workbookViewId="0">
      <selection activeCell="B3" sqref="B3"/>
    </sheetView>
  </sheetViews>
  <sheetFormatPr defaultColWidth="9.1796875" defaultRowHeight="14" x14ac:dyDescent="0.35"/>
  <cols>
    <col min="1" max="1" width="45.1796875" style="35" bestFit="1" customWidth="1"/>
    <col min="2" max="2" width="9.26953125" style="265" bestFit="1" customWidth="1"/>
    <col min="3" max="10" width="9.1796875" style="265"/>
    <col min="11" max="11" width="10.26953125" style="265" customWidth="1"/>
    <col min="12" max="12" width="10.453125" style="265" customWidth="1"/>
    <col min="13" max="16" width="10.08984375" style="35" customWidth="1"/>
    <col min="17" max="17" width="10.7265625" style="35" customWidth="1"/>
    <col min="18" max="170" width="9.1796875" style="35"/>
    <col min="171" max="16384" width="9.1796875" style="34"/>
  </cols>
  <sheetData>
    <row r="1" spans="1:170" s="33" customFormat="1" ht="15.5" x14ac:dyDescent="0.35">
      <c r="A1" s="27" t="s">
        <v>195</v>
      </c>
      <c r="B1" s="331" t="s">
        <v>201</v>
      </c>
      <c r="C1" s="331"/>
      <c r="D1" s="331"/>
      <c r="E1" s="331"/>
      <c r="F1" s="331"/>
      <c r="G1" s="331"/>
      <c r="H1" s="331"/>
      <c r="I1" s="331"/>
      <c r="J1" s="331"/>
      <c r="K1" s="331"/>
      <c r="L1" s="331"/>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row>
    <row r="2" spans="1:170" s="52" customFormat="1" ht="14.5" x14ac:dyDescent="0.35">
      <c r="A2" s="51"/>
      <c r="B2" s="296"/>
      <c r="C2" s="298"/>
      <c r="D2" s="298"/>
      <c r="E2" s="298"/>
      <c r="F2" s="297"/>
      <c r="H2" s="296"/>
      <c r="I2" s="296"/>
      <c r="J2" s="297"/>
      <c r="K2" s="297"/>
      <c r="L2" s="296"/>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row>
    <row r="3" spans="1:170" s="52" customFormat="1" ht="14.5" x14ac:dyDescent="0.35">
      <c r="A3" s="37"/>
      <c r="B3" s="295"/>
      <c r="C3" s="294"/>
      <c r="D3" s="294"/>
      <c r="E3" s="294"/>
      <c r="F3" s="292"/>
      <c r="G3" s="253"/>
      <c r="H3" s="293"/>
      <c r="I3" s="293"/>
      <c r="J3" s="292"/>
      <c r="K3" s="292"/>
      <c r="M3" s="51"/>
      <c r="N3" s="51"/>
      <c r="O3" s="51"/>
      <c r="P3" s="51"/>
      <c r="Q3" s="51"/>
      <c r="R3" s="291" t="s">
        <v>9</v>
      </c>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row>
    <row r="4" spans="1:170" s="52" customFormat="1" ht="15" customHeight="1" x14ac:dyDescent="0.35">
      <c r="A4" s="324" t="s">
        <v>41</v>
      </c>
      <c r="B4" s="327" t="s">
        <v>42</v>
      </c>
      <c r="C4" s="330" t="s">
        <v>193</v>
      </c>
      <c r="D4" s="330"/>
      <c r="E4" s="330"/>
      <c r="F4" s="330"/>
      <c r="G4" s="330"/>
      <c r="H4" s="330"/>
      <c r="I4" s="330"/>
      <c r="J4" s="330"/>
      <c r="K4" s="330"/>
      <c r="L4" s="330"/>
      <c r="M4" s="330"/>
      <c r="N4" s="330"/>
      <c r="O4" s="330"/>
      <c r="P4" s="330"/>
      <c r="Q4" s="330"/>
      <c r="R4" s="330"/>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row>
    <row r="5" spans="1:170" s="54" customFormat="1" ht="15" customHeight="1" x14ac:dyDescent="0.35">
      <c r="A5" s="325"/>
      <c r="B5" s="328"/>
      <c r="C5" s="250">
        <v>1</v>
      </c>
      <c r="D5" s="250">
        <v>2</v>
      </c>
      <c r="E5" s="250">
        <v>3</v>
      </c>
      <c r="F5" s="250">
        <v>4</v>
      </c>
      <c r="G5" s="250">
        <v>5</v>
      </c>
      <c r="H5" s="250">
        <v>6</v>
      </c>
      <c r="I5" s="250">
        <v>7</v>
      </c>
      <c r="J5" s="250">
        <v>8</v>
      </c>
      <c r="K5" s="250">
        <v>9</v>
      </c>
      <c r="L5" s="250">
        <v>10</v>
      </c>
      <c r="M5" s="250">
        <v>11</v>
      </c>
      <c r="N5" s="250">
        <v>12</v>
      </c>
      <c r="O5" s="250">
        <v>13</v>
      </c>
      <c r="P5" s="250">
        <v>14</v>
      </c>
      <c r="Q5" s="250">
        <v>15</v>
      </c>
      <c r="R5" s="250">
        <v>16</v>
      </c>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row>
    <row r="6" spans="1:170" s="54" customFormat="1" ht="29" x14ac:dyDescent="0.35">
      <c r="A6" s="326"/>
      <c r="B6" s="329"/>
      <c r="C6" s="299" t="s">
        <v>43</v>
      </c>
      <c r="D6" s="300" t="s">
        <v>44</v>
      </c>
      <c r="E6" s="300" t="s">
        <v>45</v>
      </c>
      <c r="F6" s="300" t="s">
        <v>46</v>
      </c>
      <c r="G6" s="300" t="s">
        <v>47</v>
      </c>
      <c r="H6" s="300" t="s">
        <v>48</v>
      </c>
      <c r="I6" s="300" t="s">
        <v>194</v>
      </c>
      <c r="J6" s="300" t="s">
        <v>50</v>
      </c>
      <c r="K6" s="300" t="s">
        <v>51</v>
      </c>
      <c r="L6" s="300" t="s">
        <v>192</v>
      </c>
      <c r="M6" s="300" t="s">
        <v>174</v>
      </c>
      <c r="N6" s="300" t="s">
        <v>175</v>
      </c>
      <c r="O6" s="300" t="s">
        <v>176</v>
      </c>
      <c r="P6" s="300" t="s">
        <v>177</v>
      </c>
      <c r="Q6" s="300" t="s">
        <v>191</v>
      </c>
      <c r="R6" s="301" t="s">
        <v>38</v>
      </c>
      <c r="S6" s="290"/>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c r="BZ6" s="290"/>
      <c r="CA6" s="290"/>
      <c r="CB6" s="290"/>
      <c r="CC6" s="290"/>
      <c r="CD6" s="290"/>
      <c r="CE6" s="290"/>
      <c r="CF6" s="290"/>
      <c r="CG6" s="290"/>
      <c r="CH6" s="290"/>
      <c r="CI6" s="290"/>
      <c r="CJ6" s="290"/>
      <c r="CK6" s="290"/>
      <c r="CL6" s="290"/>
      <c r="CM6" s="290"/>
      <c r="CN6" s="290"/>
      <c r="CO6" s="290"/>
      <c r="CP6" s="290"/>
      <c r="CQ6" s="290"/>
      <c r="CR6" s="290"/>
      <c r="CS6" s="290"/>
      <c r="CT6" s="290"/>
      <c r="CU6" s="290"/>
      <c r="CV6" s="290"/>
      <c r="CW6" s="290"/>
      <c r="CX6" s="290"/>
      <c r="CY6" s="290"/>
      <c r="CZ6" s="290"/>
      <c r="DA6" s="290"/>
      <c r="DB6" s="290"/>
      <c r="DC6" s="290"/>
      <c r="DD6" s="290"/>
      <c r="DE6" s="290"/>
      <c r="DF6" s="290"/>
      <c r="DG6" s="290"/>
      <c r="DH6" s="290"/>
      <c r="DI6" s="290"/>
      <c r="DJ6" s="290"/>
      <c r="DK6" s="290"/>
      <c r="DL6" s="290"/>
      <c r="DM6" s="290"/>
      <c r="DN6" s="290"/>
      <c r="DO6" s="290"/>
      <c r="DP6" s="290"/>
      <c r="DQ6" s="290"/>
      <c r="DR6" s="290"/>
      <c r="DS6" s="290"/>
      <c r="DT6" s="290"/>
      <c r="DU6" s="290"/>
      <c r="DV6" s="290"/>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row>
    <row r="7" spans="1:170" x14ac:dyDescent="0.35">
      <c r="A7" s="281" t="s">
        <v>10</v>
      </c>
      <c r="B7" s="280"/>
      <c r="C7" s="280"/>
      <c r="D7" s="280"/>
      <c r="E7" s="280"/>
      <c r="F7" s="280"/>
      <c r="G7" s="280"/>
      <c r="H7" s="280"/>
      <c r="I7" s="280"/>
      <c r="J7" s="280"/>
      <c r="K7" s="280"/>
      <c r="L7" s="280"/>
      <c r="M7" s="280"/>
      <c r="N7" s="280"/>
      <c r="O7" s="280"/>
      <c r="P7" s="280"/>
      <c r="Q7" s="280"/>
      <c r="R7" s="279"/>
      <c r="T7" s="289"/>
    </row>
    <row r="8" spans="1:170" x14ac:dyDescent="0.35">
      <c r="A8" s="41" t="s">
        <v>28</v>
      </c>
      <c r="B8" s="55">
        <f t="shared" ref="B8:B18" si="0">SUM(C8:R8)</f>
        <v>16839.582999999999</v>
      </c>
      <c r="C8" s="55"/>
      <c r="D8" s="55">
        <v>49.500999999999998</v>
      </c>
      <c r="E8" s="55">
        <v>30.137</v>
      </c>
      <c r="F8" s="55">
        <v>148.08500000000001</v>
      </c>
      <c r="G8" s="55">
        <v>359.255</v>
      </c>
      <c r="H8" s="55">
        <v>2304.15</v>
      </c>
      <c r="I8" s="55">
        <v>3347.54</v>
      </c>
      <c r="J8" s="55">
        <v>3399.36</v>
      </c>
      <c r="K8" s="55">
        <v>2767.49</v>
      </c>
      <c r="L8" s="55">
        <v>1646.55</v>
      </c>
      <c r="M8" s="55">
        <v>1684.27</v>
      </c>
      <c r="N8" s="55">
        <v>898.38800000000003</v>
      </c>
      <c r="O8" s="55">
        <v>65.108999999999995</v>
      </c>
      <c r="P8" s="55"/>
      <c r="Q8" s="55">
        <v>128.59899999999999</v>
      </c>
      <c r="R8" s="278">
        <v>11.148999999999999</v>
      </c>
    </row>
    <row r="9" spans="1:170" x14ac:dyDescent="0.35">
      <c r="A9" s="41" t="s">
        <v>29</v>
      </c>
      <c r="B9" s="55">
        <f t="shared" si="0"/>
        <v>27990.309999999998</v>
      </c>
      <c r="C9" s="55">
        <v>12.507999999999999</v>
      </c>
      <c r="D9" s="55">
        <v>79.239999999999995</v>
      </c>
      <c r="E9" s="55">
        <v>211.62799999999999</v>
      </c>
      <c r="F9" s="55">
        <v>415.33800000000002</v>
      </c>
      <c r="G9" s="55">
        <v>992.34299999999996</v>
      </c>
      <c r="H9" s="55">
        <v>4389.43</v>
      </c>
      <c r="I9" s="55">
        <v>6011.1</v>
      </c>
      <c r="J9" s="55">
        <v>6177.91</v>
      </c>
      <c r="K9" s="55">
        <v>4153.3500000000004</v>
      </c>
      <c r="L9" s="55">
        <v>2166.21</v>
      </c>
      <c r="M9" s="55">
        <v>2214.16</v>
      </c>
      <c r="N9" s="55">
        <v>793.61900000000003</v>
      </c>
      <c r="O9" s="55">
        <v>90.352999999999994</v>
      </c>
      <c r="P9" s="55">
        <v>163.41800000000001</v>
      </c>
      <c r="Q9" s="55">
        <v>54.872</v>
      </c>
      <c r="R9" s="278">
        <v>64.831000000000003</v>
      </c>
    </row>
    <row r="10" spans="1:170" x14ac:dyDescent="0.35">
      <c r="A10" s="41" t="s">
        <v>30</v>
      </c>
      <c r="B10" s="55">
        <f t="shared" si="0"/>
        <v>32600.949000000001</v>
      </c>
      <c r="C10" s="55">
        <v>51.731999999999999</v>
      </c>
      <c r="D10" s="55">
        <v>133.125</v>
      </c>
      <c r="E10" s="55">
        <v>168.22800000000001</v>
      </c>
      <c r="F10" s="55">
        <v>599.53399999999999</v>
      </c>
      <c r="G10" s="55">
        <v>993.59799999999996</v>
      </c>
      <c r="H10" s="55">
        <v>6011.54</v>
      </c>
      <c r="I10" s="55">
        <v>7432.13</v>
      </c>
      <c r="J10" s="55">
        <v>7938.63</v>
      </c>
      <c r="K10" s="55">
        <v>4568.2299999999996</v>
      </c>
      <c r="L10" s="55">
        <v>2000.61</v>
      </c>
      <c r="M10" s="55">
        <v>1802.66</v>
      </c>
      <c r="N10" s="55">
        <v>759.23699999999997</v>
      </c>
      <c r="O10" s="55">
        <v>24.202999999999999</v>
      </c>
      <c r="P10" s="55"/>
      <c r="Q10" s="55">
        <v>48.353000000000002</v>
      </c>
      <c r="R10" s="278">
        <v>69.138999999999996</v>
      </c>
    </row>
    <row r="11" spans="1:170" x14ac:dyDescent="0.35">
      <c r="A11" s="41" t="s">
        <v>31</v>
      </c>
      <c r="B11" s="55">
        <f t="shared" si="0"/>
        <v>15501.832999999999</v>
      </c>
      <c r="C11" s="55"/>
      <c r="D11" s="55"/>
      <c r="E11" s="55">
        <v>85.692999999999998</v>
      </c>
      <c r="F11" s="55">
        <v>424.666</v>
      </c>
      <c r="G11" s="55">
        <v>672.11500000000001</v>
      </c>
      <c r="H11" s="55">
        <v>3292.32</v>
      </c>
      <c r="I11" s="55">
        <v>4168.17</v>
      </c>
      <c r="J11" s="55">
        <v>4117.4399999999996</v>
      </c>
      <c r="K11" s="55">
        <v>2024.32</v>
      </c>
      <c r="L11" s="55">
        <v>346.99200000000002</v>
      </c>
      <c r="M11" s="55">
        <v>181.214</v>
      </c>
      <c r="N11" s="55">
        <v>177.75399999999999</v>
      </c>
      <c r="O11" s="55"/>
      <c r="P11" s="55"/>
      <c r="Q11" s="55"/>
      <c r="R11" s="278">
        <v>11.148999999999999</v>
      </c>
    </row>
    <row r="12" spans="1:170" x14ac:dyDescent="0.35">
      <c r="A12" s="41" t="s">
        <v>32</v>
      </c>
      <c r="B12" s="55">
        <f t="shared" si="0"/>
        <v>25409.98</v>
      </c>
      <c r="C12" s="55">
        <v>41.9</v>
      </c>
      <c r="D12" s="55">
        <v>192.69</v>
      </c>
      <c r="E12" s="55">
        <v>232.958</v>
      </c>
      <c r="F12" s="55">
        <v>888.99800000000005</v>
      </c>
      <c r="G12" s="55">
        <v>1500.16</v>
      </c>
      <c r="H12" s="55">
        <v>6299.58</v>
      </c>
      <c r="I12" s="55">
        <v>6308.44</v>
      </c>
      <c r="J12" s="55">
        <v>5160.03</v>
      </c>
      <c r="K12" s="55">
        <v>2769.11</v>
      </c>
      <c r="L12" s="55">
        <v>910.37800000000004</v>
      </c>
      <c r="M12" s="55">
        <v>757.649</v>
      </c>
      <c r="N12" s="55">
        <v>181.947</v>
      </c>
      <c r="O12" s="55"/>
      <c r="P12" s="55"/>
      <c r="Q12" s="55"/>
      <c r="R12" s="278">
        <v>166.14</v>
      </c>
    </row>
    <row r="13" spans="1:170" x14ac:dyDescent="0.35">
      <c r="A13" s="41" t="s">
        <v>33</v>
      </c>
      <c r="B13" s="55">
        <f t="shared" si="0"/>
        <v>11918.807000000004</v>
      </c>
      <c r="C13" s="55">
        <v>162.08699999999999</v>
      </c>
      <c r="D13" s="55">
        <v>267.37299999999999</v>
      </c>
      <c r="E13" s="55">
        <v>536.952</v>
      </c>
      <c r="F13" s="55">
        <v>1031.25</v>
      </c>
      <c r="G13" s="55">
        <v>1136.73</v>
      </c>
      <c r="H13" s="55">
        <v>4451.4399999999996</v>
      </c>
      <c r="I13" s="55">
        <v>2178.92</v>
      </c>
      <c r="J13" s="55">
        <v>1568.88</v>
      </c>
      <c r="K13" s="55">
        <v>348.68299999999999</v>
      </c>
      <c r="L13" s="55">
        <v>118.15300000000001</v>
      </c>
      <c r="M13" s="55">
        <v>56.512</v>
      </c>
      <c r="N13" s="55">
        <v>17.797999999999998</v>
      </c>
      <c r="O13" s="55"/>
      <c r="P13" s="55"/>
      <c r="Q13" s="55"/>
      <c r="R13" s="278">
        <v>44.029000000000003</v>
      </c>
    </row>
    <row r="14" spans="1:170" x14ac:dyDescent="0.35">
      <c r="A14" s="41" t="s">
        <v>34</v>
      </c>
      <c r="B14" s="55">
        <f t="shared" si="0"/>
        <v>22388.879000000004</v>
      </c>
      <c r="C14" s="55">
        <v>488.52199999999999</v>
      </c>
      <c r="D14" s="55">
        <v>377.53100000000001</v>
      </c>
      <c r="E14" s="55">
        <v>758.84799999999996</v>
      </c>
      <c r="F14" s="55">
        <v>1819.3</v>
      </c>
      <c r="G14" s="55">
        <v>2213.52</v>
      </c>
      <c r="H14" s="55">
        <v>5934.29</v>
      </c>
      <c r="I14" s="55">
        <v>3990.57</v>
      </c>
      <c r="J14" s="55">
        <v>4332.83</v>
      </c>
      <c r="K14" s="55">
        <v>1387.29</v>
      </c>
      <c r="L14" s="55">
        <v>662.11300000000006</v>
      </c>
      <c r="M14" s="55">
        <v>225.72</v>
      </c>
      <c r="N14" s="55">
        <v>90.231999999999999</v>
      </c>
      <c r="O14" s="55">
        <v>7.06</v>
      </c>
      <c r="P14" s="55">
        <v>9.3859999999999992</v>
      </c>
      <c r="Q14" s="55"/>
      <c r="R14" s="278">
        <v>91.667000000000002</v>
      </c>
    </row>
    <row r="15" spans="1:170" x14ac:dyDescent="0.35">
      <c r="A15" s="41" t="s">
        <v>35</v>
      </c>
      <c r="B15" s="55">
        <f t="shared" si="0"/>
        <v>6995.3119999999999</v>
      </c>
      <c r="C15" s="55">
        <v>45.156999999999996</v>
      </c>
      <c r="D15" s="55">
        <v>61.718000000000004</v>
      </c>
      <c r="E15" s="55">
        <v>106.477</v>
      </c>
      <c r="F15" s="55">
        <v>575.10299999999995</v>
      </c>
      <c r="G15" s="55">
        <v>353.51499999999999</v>
      </c>
      <c r="H15" s="55">
        <v>2150.37</v>
      </c>
      <c r="I15" s="55">
        <v>1306.45</v>
      </c>
      <c r="J15" s="55">
        <v>1550.53</v>
      </c>
      <c r="K15" s="55">
        <v>424.48899999999998</v>
      </c>
      <c r="L15" s="55">
        <v>184.126</v>
      </c>
      <c r="M15" s="55">
        <v>125.69199999999999</v>
      </c>
      <c r="N15" s="55">
        <v>111.685</v>
      </c>
      <c r="O15" s="55"/>
      <c r="P15" s="55"/>
      <c r="Q15" s="55"/>
      <c r="R15" s="278"/>
    </row>
    <row r="16" spans="1:170" x14ac:dyDescent="0.35">
      <c r="A16" s="41" t="s">
        <v>36</v>
      </c>
      <c r="B16" s="55">
        <f t="shared" si="0"/>
        <v>18342.630999999998</v>
      </c>
      <c r="C16" s="55">
        <v>122.467</v>
      </c>
      <c r="D16" s="55">
        <v>116.634</v>
      </c>
      <c r="E16" s="55">
        <v>650.27700000000004</v>
      </c>
      <c r="F16" s="55">
        <v>772.76499999999999</v>
      </c>
      <c r="G16" s="55">
        <v>1825.58</v>
      </c>
      <c r="H16" s="55">
        <v>4902.68</v>
      </c>
      <c r="I16" s="55">
        <v>4303.24</v>
      </c>
      <c r="J16" s="55">
        <v>2860.68</v>
      </c>
      <c r="K16" s="55">
        <v>1255.77</v>
      </c>
      <c r="L16" s="55">
        <v>465.61399999999998</v>
      </c>
      <c r="M16" s="55">
        <v>971.1</v>
      </c>
      <c r="N16" s="55">
        <v>49.17</v>
      </c>
      <c r="O16" s="55">
        <v>14.731999999999999</v>
      </c>
      <c r="P16" s="55"/>
      <c r="Q16" s="55"/>
      <c r="R16" s="278">
        <v>31.922000000000001</v>
      </c>
    </row>
    <row r="17" spans="1:18" x14ac:dyDescent="0.35">
      <c r="A17" s="41" t="s">
        <v>37</v>
      </c>
      <c r="B17" s="55">
        <f t="shared" si="0"/>
        <v>2766.69</v>
      </c>
      <c r="C17" s="55"/>
      <c r="D17" s="55"/>
      <c r="E17" s="55"/>
      <c r="F17" s="55">
        <v>21.721</v>
      </c>
      <c r="G17" s="55">
        <v>5.4809999999999999</v>
      </c>
      <c r="H17" s="55">
        <v>430.08800000000002</v>
      </c>
      <c r="I17" s="55">
        <v>642.58399999999995</v>
      </c>
      <c r="J17" s="55">
        <v>909.45399999999995</v>
      </c>
      <c r="K17" s="55">
        <v>510.83300000000003</v>
      </c>
      <c r="L17" s="55">
        <v>199.05199999999999</v>
      </c>
      <c r="M17" s="55">
        <v>47.476999999999997</v>
      </c>
      <c r="N17" s="55"/>
      <c r="O17" s="55"/>
      <c r="P17" s="55"/>
      <c r="Q17" s="55"/>
      <c r="R17" s="278"/>
    </row>
    <row r="18" spans="1:18" x14ac:dyDescent="0.35">
      <c r="A18" s="41" t="s">
        <v>173</v>
      </c>
      <c r="B18" s="55">
        <f t="shared" si="0"/>
        <v>388.69099999999997</v>
      </c>
      <c r="C18" s="55"/>
      <c r="D18" s="55"/>
      <c r="E18" s="55"/>
      <c r="F18" s="55">
        <v>30.283999999999999</v>
      </c>
      <c r="G18" s="55">
        <v>35.094000000000001</v>
      </c>
      <c r="H18" s="55">
        <v>137.79</v>
      </c>
      <c r="I18" s="55">
        <v>9.1669999999999998</v>
      </c>
      <c r="J18" s="55">
        <v>89.227999999999994</v>
      </c>
      <c r="K18" s="55">
        <v>75.680000000000007</v>
      </c>
      <c r="L18" s="55">
        <v>11.448</v>
      </c>
      <c r="M18" s="55"/>
      <c r="N18" s="55"/>
      <c r="O18" s="55"/>
      <c r="P18" s="55"/>
      <c r="Q18" s="55"/>
      <c r="R18" s="278"/>
    </row>
    <row r="19" spans="1:18" x14ac:dyDescent="0.35">
      <c r="A19" s="288" t="s">
        <v>39</v>
      </c>
      <c r="B19" s="56">
        <f t="shared" ref="B19:R19" si="1">SUM(B8:B18)</f>
        <v>181143.66500000001</v>
      </c>
      <c r="C19" s="56">
        <f t="shared" si="1"/>
        <v>924.37300000000005</v>
      </c>
      <c r="D19" s="56">
        <f t="shared" si="1"/>
        <v>1277.8120000000001</v>
      </c>
      <c r="E19" s="56">
        <f t="shared" si="1"/>
        <v>2781.1979999999999</v>
      </c>
      <c r="F19" s="56">
        <f t="shared" si="1"/>
        <v>6727.0439999999999</v>
      </c>
      <c r="G19" s="56">
        <f t="shared" si="1"/>
        <v>10087.390999999998</v>
      </c>
      <c r="H19" s="56">
        <f t="shared" si="1"/>
        <v>40303.678</v>
      </c>
      <c r="I19" s="56">
        <f t="shared" si="1"/>
        <v>39698.311000000002</v>
      </c>
      <c r="J19" s="56">
        <f t="shared" si="1"/>
        <v>38104.972000000002</v>
      </c>
      <c r="K19" s="56">
        <f t="shared" si="1"/>
        <v>20285.245000000003</v>
      </c>
      <c r="L19" s="56">
        <f t="shared" si="1"/>
        <v>8711.246000000001</v>
      </c>
      <c r="M19" s="56">
        <f t="shared" si="1"/>
        <v>8066.4540000000006</v>
      </c>
      <c r="N19" s="56">
        <f t="shared" si="1"/>
        <v>3079.83</v>
      </c>
      <c r="O19" s="56">
        <f t="shared" si="1"/>
        <v>201.45699999999999</v>
      </c>
      <c r="P19" s="56">
        <f t="shared" si="1"/>
        <v>172.804</v>
      </c>
      <c r="Q19" s="56">
        <f t="shared" si="1"/>
        <v>231.82400000000001</v>
      </c>
      <c r="R19" s="282">
        <f t="shared" si="1"/>
        <v>490.02600000000007</v>
      </c>
    </row>
    <row r="20" spans="1:18" x14ac:dyDescent="0.35">
      <c r="A20" s="281" t="s">
        <v>22</v>
      </c>
      <c r="B20" s="280"/>
      <c r="C20" s="280"/>
      <c r="D20" s="280"/>
      <c r="E20" s="280"/>
      <c r="F20" s="280"/>
      <c r="G20" s="280"/>
      <c r="H20" s="280"/>
      <c r="I20" s="280"/>
      <c r="J20" s="280"/>
      <c r="K20" s="280"/>
      <c r="L20" s="280"/>
      <c r="M20" s="280"/>
      <c r="N20" s="280"/>
      <c r="O20" s="280"/>
      <c r="P20" s="280"/>
      <c r="Q20" s="280"/>
      <c r="R20" s="279"/>
    </row>
    <row r="21" spans="1:18" x14ac:dyDescent="0.35">
      <c r="A21" s="41" t="s">
        <v>28</v>
      </c>
      <c r="B21" s="55">
        <f t="shared" ref="B21:B31" si="2">SUM(C21:R21)</f>
        <v>13612.087</v>
      </c>
      <c r="C21" s="55"/>
      <c r="D21" s="55">
        <v>49.500999999999998</v>
      </c>
      <c r="E21" s="55">
        <v>16.213999999999999</v>
      </c>
      <c r="F21" s="55">
        <v>101.786</v>
      </c>
      <c r="G21" s="55">
        <v>326.39100000000002</v>
      </c>
      <c r="H21" s="55">
        <v>2093.79</v>
      </c>
      <c r="I21" s="55">
        <v>2735.62</v>
      </c>
      <c r="J21" s="55">
        <v>2918.89</v>
      </c>
      <c r="K21" s="55">
        <v>2337.25</v>
      </c>
      <c r="L21" s="55">
        <v>1291.2</v>
      </c>
      <c r="M21" s="55">
        <v>1001.08</v>
      </c>
      <c r="N21" s="55">
        <v>595.23199999999997</v>
      </c>
      <c r="O21" s="55">
        <v>5.3849999999999998</v>
      </c>
      <c r="P21" s="55"/>
      <c r="Q21" s="55">
        <v>128.59899999999999</v>
      </c>
      <c r="R21" s="278">
        <v>11.148999999999999</v>
      </c>
    </row>
    <row r="22" spans="1:18" x14ac:dyDescent="0.35">
      <c r="A22" s="41" t="s">
        <v>29</v>
      </c>
      <c r="B22" s="55">
        <f t="shared" si="2"/>
        <v>9791.8739999999998</v>
      </c>
      <c r="C22" s="55">
        <v>12.507999999999999</v>
      </c>
      <c r="D22" s="55">
        <v>33.543999999999997</v>
      </c>
      <c r="E22" s="55">
        <v>95.245999999999995</v>
      </c>
      <c r="F22" s="55">
        <v>108.895</v>
      </c>
      <c r="G22" s="55">
        <v>143.059</v>
      </c>
      <c r="H22" s="55">
        <v>1198.1199999999999</v>
      </c>
      <c r="I22" s="55">
        <v>1565.79</v>
      </c>
      <c r="J22" s="55">
        <v>1932.12</v>
      </c>
      <c r="K22" s="55">
        <v>1793.19</v>
      </c>
      <c r="L22" s="55">
        <v>1061.9100000000001</v>
      </c>
      <c r="M22" s="55">
        <v>1239.02</v>
      </c>
      <c r="N22" s="55">
        <v>246.411</v>
      </c>
      <c r="O22" s="55">
        <v>85.289000000000001</v>
      </c>
      <c r="P22" s="55">
        <v>163.41800000000001</v>
      </c>
      <c r="Q22" s="55">
        <v>54.872</v>
      </c>
      <c r="R22" s="278">
        <v>58.481999999999999</v>
      </c>
    </row>
    <row r="23" spans="1:18" x14ac:dyDescent="0.35">
      <c r="A23" s="41" t="s">
        <v>30</v>
      </c>
      <c r="B23" s="55">
        <f t="shared" si="2"/>
        <v>23372.752</v>
      </c>
      <c r="C23" s="55">
        <v>51.731999999999999</v>
      </c>
      <c r="D23" s="55">
        <v>133.125</v>
      </c>
      <c r="E23" s="55">
        <v>119.67</v>
      </c>
      <c r="F23" s="55">
        <v>567.49699999999996</v>
      </c>
      <c r="G23" s="55">
        <v>624.96299999999997</v>
      </c>
      <c r="H23" s="55">
        <v>4304.88</v>
      </c>
      <c r="I23" s="55">
        <v>5863.73</v>
      </c>
      <c r="J23" s="55">
        <v>5541.5</v>
      </c>
      <c r="K23" s="55">
        <v>2759.21</v>
      </c>
      <c r="L23" s="55">
        <v>1409.38</v>
      </c>
      <c r="M23" s="55">
        <v>1235.26</v>
      </c>
      <c r="N23" s="55">
        <v>620.11</v>
      </c>
      <c r="O23" s="55">
        <v>24.202999999999999</v>
      </c>
      <c r="P23" s="55"/>
      <c r="Q23" s="55">
        <v>48.353000000000002</v>
      </c>
      <c r="R23" s="278">
        <v>69.138999999999996</v>
      </c>
    </row>
    <row r="24" spans="1:18" x14ac:dyDescent="0.35">
      <c r="A24" s="41" t="s">
        <v>31</v>
      </c>
      <c r="B24" s="55">
        <f t="shared" si="2"/>
        <v>7035.1890000000003</v>
      </c>
      <c r="C24" s="55"/>
      <c r="D24" s="55"/>
      <c r="E24" s="55">
        <v>63.720999999999997</v>
      </c>
      <c r="F24" s="55">
        <v>130.464</v>
      </c>
      <c r="G24" s="55">
        <v>215.68899999999999</v>
      </c>
      <c r="H24" s="55">
        <v>1203.3699999999999</v>
      </c>
      <c r="I24" s="55">
        <v>1944.24</v>
      </c>
      <c r="J24" s="55">
        <v>2144.58</v>
      </c>
      <c r="K24" s="55">
        <v>830.33799999999997</v>
      </c>
      <c r="L24" s="55">
        <v>314.95999999999998</v>
      </c>
      <c r="M24" s="55">
        <v>55.165999999999997</v>
      </c>
      <c r="N24" s="55">
        <v>132.661</v>
      </c>
      <c r="O24" s="55"/>
      <c r="P24" s="55"/>
      <c r="Q24" s="55"/>
      <c r="R24" s="278"/>
    </row>
    <row r="25" spans="1:18" x14ac:dyDescent="0.35">
      <c r="A25" s="41" t="s">
        <v>32</v>
      </c>
      <c r="B25" s="55">
        <f t="shared" si="2"/>
        <v>14852.140000000001</v>
      </c>
      <c r="C25" s="55">
        <v>17.54</v>
      </c>
      <c r="D25" s="55">
        <v>86.155000000000001</v>
      </c>
      <c r="E25" s="55">
        <v>127.672</v>
      </c>
      <c r="F25" s="55">
        <v>502.24599999999998</v>
      </c>
      <c r="G25" s="55">
        <v>653.04600000000005</v>
      </c>
      <c r="H25" s="55">
        <v>3655.71</v>
      </c>
      <c r="I25" s="55">
        <v>3943.44</v>
      </c>
      <c r="J25" s="55">
        <v>3110.57</v>
      </c>
      <c r="K25" s="55">
        <v>1917.75</v>
      </c>
      <c r="L25" s="55">
        <v>420.25900000000001</v>
      </c>
      <c r="M25" s="55">
        <v>308.95499999999998</v>
      </c>
      <c r="N25" s="55">
        <v>108.797</v>
      </c>
      <c r="O25" s="55"/>
      <c r="P25" s="55"/>
      <c r="Q25" s="55"/>
      <c r="R25" s="278"/>
    </row>
    <row r="26" spans="1:18" x14ac:dyDescent="0.35">
      <c r="A26" s="41" t="s">
        <v>33</v>
      </c>
      <c r="B26" s="55">
        <f t="shared" si="2"/>
        <v>10783.000000000002</v>
      </c>
      <c r="C26" s="55">
        <v>124.831</v>
      </c>
      <c r="D26" s="55">
        <v>208.679</v>
      </c>
      <c r="E26" s="55">
        <v>474.24</v>
      </c>
      <c r="F26" s="55">
        <v>940.96400000000006</v>
      </c>
      <c r="G26" s="55">
        <v>1030.83</v>
      </c>
      <c r="H26" s="55">
        <v>4005.58</v>
      </c>
      <c r="I26" s="55">
        <v>2022</v>
      </c>
      <c r="J26" s="55">
        <v>1426.89</v>
      </c>
      <c r="K26" s="55">
        <v>348.68299999999999</v>
      </c>
      <c r="L26" s="55">
        <v>81.963999999999999</v>
      </c>
      <c r="M26" s="55">
        <v>56.512</v>
      </c>
      <c r="N26" s="55">
        <v>17.797999999999998</v>
      </c>
      <c r="O26" s="55"/>
      <c r="P26" s="55"/>
      <c r="Q26" s="55"/>
      <c r="R26" s="278">
        <v>44.029000000000003</v>
      </c>
    </row>
    <row r="27" spans="1:18" x14ac:dyDescent="0.35">
      <c r="A27" s="41" t="s">
        <v>34</v>
      </c>
      <c r="B27" s="55">
        <f t="shared" si="2"/>
        <v>9110.2159999999985</v>
      </c>
      <c r="C27" s="55">
        <v>124.181</v>
      </c>
      <c r="D27" s="55">
        <v>79.128</v>
      </c>
      <c r="E27" s="55">
        <v>228.17699999999999</v>
      </c>
      <c r="F27" s="55">
        <v>667.44</v>
      </c>
      <c r="G27" s="55">
        <v>622.38300000000004</v>
      </c>
      <c r="H27" s="55">
        <v>1857.1</v>
      </c>
      <c r="I27" s="55">
        <v>1789.97</v>
      </c>
      <c r="J27" s="55">
        <v>2617.91</v>
      </c>
      <c r="K27" s="55">
        <v>562.69200000000001</v>
      </c>
      <c r="L27" s="55">
        <v>402.87099999999998</v>
      </c>
      <c r="M27" s="55">
        <v>25.213999999999999</v>
      </c>
      <c r="N27" s="55">
        <v>82.578000000000003</v>
      </c>
      <c r="O27" s="55">
        <v>7.06</v>
      </c>
      <c r="P27" s="55">
        <v>9.3859999999999992</v>
      </c>
      <c r="Q27" s="55"/>
      <c r="R27" s="278">
        <v>34.125999999999998</v>
      </c>
    </row>
    <row r="28" spans="1:18" x14ac:dyDescent="0.35">
      <c r="A28" s="41" t="s">
        <v>35</v>
      </c>
      <c r="B28" s="55">
        <f t="shared" si="2"/>
        <v>6702.5970000000007</v>
      </c>
      <c r="C28" s="55">
        <v>45.156999999999996</v>
      </c>
      <c r="D28" s="55">
        <v>61.718000000000004</v>
      </c>
      <c r="E28" s="55">
        <v>106.477</v>
      </c>
      <c r="F28" s="55">
        <v>561.66899999999998</v>
      </c>
      <c r="G28" s="55">
        <v>333.52600000000001</v>
      </c>
      <c r="H28" s="55">
        <v>2077.64</v>
      </c>
      <c r="I28" s="55">
        <v>1236.19</v>
      </c>
      <c r="J28" s="55">
        <v>1472.66</v>
      </c>
      <c r="K28" s="55">
        <v>396.14600000000002</v>
      </c>
      <c r="L28" s="55">
        <v>184.126</v>
      </c>
      <c r="M28" s="55">
        <v>115.60299999999999</v>
      </c>
      <c r="N28" s="55">
        <v>111.685</v>
      </c>
      <c r="O28" s="55"/>
      <c r="P28" s="55"/>
      <c r="Q28" s="55"/>
      <c r="R28" s="278"/>
    </row>
    <row r="29" spans="1:18" x14ac:dyDescent="0.35">
      <c r="A29" s="41" t="s">
        <v>36</v>
      </c>
      <c r="B29" s="55">
        <f t="shared" si="2"/>
        <v>9094.7540000000008</v>
      </c>
      <c r="C29" s="55">
        <v>50.783000000000001</v>
      </c>
      <c r="D29" s="55">
        <v>52.5</v>
      </c>
      <c r="E29" s="55">
        <v>309.637</v>
      </c>
      <c r="F29" s="55">
        <v>451.02100000000002</v>
      </c>
      <c r="G29" s="55">
        <v>888.23699999999997</v>
      </c>
      <c r="H29" s="55">
        <v>2691.86</v>
      </c>
      <c r="I29" s="55">
        <v>2266.73</v>
      </c>
      <c r="J29" s="55">
        <v>1584.45</v>
      </c>
      <c r="K29" s="55">
        <v>473.60300000000001</v>
      </c>
      <c r="L29" s="55">
        <v>113.96599999999999</v>
      </c>
      <c r="M29" s="55">
        <v>180.04499999999999</v>
      </c>
      <c r="N29" s="55"/>
      <c r="O29" s="55"/>
      <c r="P29" s="55"/>
      <c r="Q29" s="55"/>
      <c r="R29" s="278">
        <v>31.922000000000001</v>
      </c>
    </row>
    <row r="30" spans="1:18" x14ac:dyDescent="0.35">
      <c r="A30" s="41" t="s">
        <v>37</v>
      </c>
      <c r="B30" s="55">
        <f t="shared" si="2"/>
        <v>2699.9639999999999</v>
      </c>
      <c r="C30" s="55"/>
      <c r="D30" s="55"/>
      <c r="E30" s="55"/>
      <c r="F30" s="55">
        <v>21.721</v>
      </c>
      <c r="G30" s="55">
        <v>5.4809999999999999</v>
      </c>
      <c r="H30" s="55">
        <v>414.70800000000003</v>
      </c>
      <c r="I30" s="55">
        <v>591.23800000000006</v>
      </c>
      <c r="J30" s="55">
        <v>909.45399999999995</v>
      </c>
      <c r="K30" s="55">
        <v>510.83300000000003</v>
      </c>
      <c r="L30" s="55">
        <v>199.05199999999999</v>
      </c>
      <c r="M30" s="55">
        <v>47.476999999999997</v>
      </c>
      <c r="N30" s="55"/>
      <c r="O30" s="55"/>
      <c r="P30" s="55"/>
      <c r="Q30" s="55"/>
      <c r="R30" s="278"/>
    </row>
    <row r="31" spans="1:18" x14ac:dyDescent="0.35">
      <c r="A31" s="41" t="s">
        <v>173</v>
      </c>
      <c r="B31" s="55">
        <f t="shared" si="2"/>
        <v>371.87299999999999</v>
      </c>
      <c r="C31" s="55"/>
      <c r="D31" s="55"/>
      <c r="E31" s="55"/>
      <c r="F31" s="55">
        <v>30.283999999999999</v>
      </c>
      <c r="G31" s="55">
        <v>35.094000000000001</v>
      </c>
      <c r="H31" s="55">
        <v>120.97199999999999</v>
      </c>
      <c r="I31" s="55">
        <v>9.1669999999999998</v>
      </c>
      <c r="J31" s="55">
        <v>89.227999999999994</v>
      </c>
      <c r="K31" s="55">
        <v>75.680000000000007</v>
      </c>
      <c r="L31" s="55">
        <v>11.448</v>
      </c>
      <c r="M31" s="55"/>
      <c r="N31" s="55"/>
      <c r="O31" s="55"/>
      <c r="P31" s="55"/>
      <c r="Q31" s="55"/>
      <c r="R31" s="278"/>
    </row>
    <row r="32" spans="1:18" x14ac:dyDescent="0.35">
      <c r="A32" s="288" t="s">
        <v>39</v>
      </c>
      <c r="B32" s="56">
        <f t="shared" ref="B32:R32" si="3">SUM(B21:B31)</f>
        <v>107426.44600000001</v>
      </c>
      <c r="C32" s="56">
        <f t="shared" si="3"/>
        <v>426.73199999999997</v>
      </c>
      <c r="D32" s="56">
        <f t="shared" si="3"/>
        <v>704.35</v>
      </c>
      <c r="E32" s="56">
        <f t="shared" si="3"/>
        <v>1541.0540000000001</v>
      </c>
      <c r="F32" s="56">
        <f t="shared" si="3"/>
        <v>4083.9870000000001</v>
      </c>
      <c r="G32" s="56">
        <f t="shared" si="3"/>
        <v>4878.6989999999996</v>
      </c>
      <c r="H32" s="56">
        <f t="shared" si="3"/>
        <v>23623.729999999996</v>
      </c>
      <c r="I32" s="56">
        <f t="shared" si="3"/>
        <v>23968.115000000002</v>
      </c>
      <c r="J32" s="56">
        <f t="shared" si="3"/>
        <v>23748.252</v>
      </c>
      <c r="K32" s="56">
        <f t="shared" si="3"/>
        <v>12005.375000000002</v>
      </c>
      <c r="L32" s="56">
        <f t="shared" si="3"/>
        <v>5491.1360000000013</v>
      </c>
      <c r="M32" s="56">
        <f t="shared" si="3"/>
        <v>4264.3319999999994</v>
      </c>
      <c r="N32" s="56">
        <f t="shared" si="3"/>
        <v>1915.2720000000002</v>
      </c>
      <c r="O32" s="56">
        <f t="shared" si="3"/>
        <v>121.93700000000001</v>
      </c>
      <c r="P32" s="56">
        <f t="shared" si="3"/>
        <v>172.804</v>
      </c>
      <c r="Q32" s="56">
        <f t="shared" si="3"/>
        <v>231.82400000000001</v>
      </c>
      <c r="R32" s="276">
        <f t="shared" si="3"/>
        <v>248.84699999999998</v>
      </c>
    </row>
    <row r="33" spans="1:170" x14ac:dyDescent="0.35">
      <c r="A33" s="281" t="s">
        <v>23</v>
      </c>
      <c r="B33" s="280"/>
      <c r="C33" s="280"/>
      <c r="D33" s="280"/>
      <c r="E33" s="280"/>
      <c r="F33" s="280"/>
      <c r="G33" s="280"/>
      <c r="H33" s="280"/>
      <c r="I33" s="280"/>
      <c r="J33" s="280"/>
      <c r="K33" s="280"/>
      <c r="L33" s="280"/>
      <c r="M33" s="280"/>
      <c r="N33" s="280"/>
      <c r="O33" s="280"/>
      <c r="P33" s="280"/>
      <c r="Q33" s="280"/>
      <c r="R33" s="279"/>
    </row>
    <row r="34" spans="1:170" x14ac:dyDescent="0.35">
      <c r="A34" s="40" t="s">
        <v>28</v>
      </c>
      <c r="B34" s="55">
        <f t="shared" ref="B34:B44" si="4">SUM(C34:R34)</f>
        <v>3227.4780000000001</v>
      </c>
      <c r="C34" s="286"/>
      <c r="D34" s="286"/>
      <c r="E34" s="286">
        <v>13.923</v>
      </c>
      <c r="F34" s="286">
        <v>46.298999999999999</v>
      </c>
      <c r="G34" s="286">
        <v>32.863999999999997</v>
      </c>
      <c r="H34" s="286">
        <v>210.35599999999999</v>
      </c>
      <c r="I34" s="286">
        <v>611.91600000000005</v>
      </c>
      <c r="J34" s="286">
        <v>480.46800000000002</v>
      </c>
      <c r="K34" s="286">
        <v>430.23200000000003</v>
      </c>
      <c r="L34" s="286">
        <v>355.34899999999999</v>
      </c>
      <c r="M34" s="286">
        <v>683.19100000000003</v>
      </c>
      <c r="N34" s="286">
        <v>303.15600000000001</v>
      </c>
      <c r="O34" s="286">
        <v>59.723999999999997</v>
      </c>
      <c r="P34" s="286"/>
      <c r="Q34" s="286"/>
      <c r="R34" s="285"/>
    </row>
    <row r="35" spans="1:170" x14ac:dyDescent="0.35">
      <c r="A35" s="41" t="s">
        <v>29</v>
      </c>
      <c r="B35" s="55">
        <f t="shared" si="4"/>
        <v>18198.432999999994</v>
      </c>
      <c r="C35" s="55"/>
      <c r="D35" s="55">
        <v>45.695999999999998</v>
      </c>
      <c r="E35" s="55">
        <v>116.38200000000001</v>
      </c>
      <c r="F35" s="55">
        <v>306.44299999999998</v>
      </c>
      <c r="G35" s="55">
        <v>849.28399999999999</v>
      </c>
      <c r="H35" s="55">
        <v>3191.31</v>
      </c>
      <c r="I35" s="55">
        <v>4445.3100000000004</v>
      </c>
      <c r="J35" s="55">
        <v>4245.79</v>
      </c>
      <c r="K35" s="55">
        <v>2360.16</v>
      </c>
      <c r="L35" s="55">
        <v>1104.3</v>
      </c>
      <c r="M35" s="55">
        <v>975.13699999999994</v>
      </c>
      <c r="N35" s="55">
        <v>547.20799999999997</v>
      </c>
      <c r="O35" s="55">
        <v>5.0640000000000001</v>
      </c>
      <c r="P35" s="55"/>
      <c r="Q35" s="55"/>
      <c r="R35" s="278">
        <v>6.3490000000000002</v>
      </c>
    </row>
    <row r="36" spans="1:170" x14ac:dyDescent="0.35">
      <c r="A36" s="41" t="s">
        <v>30</v>
      </c>
      <c r="B36" s="55">
        <f t="shared" si="4"/>
        <v>9228.2000000000007</v>
      </c>
      <c r="C36" s="55"/>
      <c r="D36" s="55"/>
      <c r="E36" s="55">
        <v>48.558</v>
      </c>
      <c r="F36" s="55">
        <v>32.036999999999999</v>
      </c>
      <c r="G36" s="55">
        <v>368.63499999999999</v>
      </c>
      <c r="H36" s="55">
        <v>1706.66</v>
      </c>
      <c r="I36" s="55">
        <v>1568.4</v>
      </c>
      <c r="J36" s="55">
        <v>2397.13</v>
      </c>
      <c r="K36" s="55">
        <v>1809.02</v>
      </c>
      <c r="L36" s="55">
        <v>591.22500000000002</v>
      </c>
      <c r="M36" s="55">
        <v>567.40800000000002</v>
      </c>
      <c r="N36" s="55">
        <v>139.12700000000001</v>
      </c>
      <c r="O36" s="55"/>
      <c r="P36" s="55"/>
      <c r="Q36" s="55"/>
      <c r="R36" s="278"/>
    </row>
    <row r="37" spans="1:170" x14ac:dyDescent="0.35">
      <c r="A37" s="41" t="s">
        <v>31</v>
      </c>
      <c r="B37" s="55">
        <f t="shared" si="4"/>
        <v>8466.6419999999998</v>
      </c>
      <c r="C37" s="55"/>
      <c r="D37" s="55"/>
      <c r="E37" s="55">
        <v>21.972000000000001</v>
      </c>
      <c r="F37" s="55">
        <v>294.202</v>
      </c>
      <c r="G37" s="55">
        <v>456.42599999999999</v>
      </c>
      <c r="H37" s="55">
        <v>2088.9499999999998</v>
      </c>
      <c r="I37" s="55">
        <v>2223.9299999999998</v>
      </c>
      <c r="J37" s="55">
        <v>1972.86</v>
      </c>
      <c r="K37" s="55">
        <v>1193.98</v>
      </c>
      <c r="L37" s="55">
        <v>32.031999999999996</v>
      </c>
      <c r="M37" s="55">
        <v>126.048</v>
      </c>
      <c r="N37" s="55">
        <v>45.093000000000004</v>
      </c>
      <c r="O37" s="55"/>
      <c r="P37" s="55"/>
      <c r="Q37" s="55"/>
      <c r="R37" s="278">
        <v>11.148999999999999</v>
      </c>
    </row>
    <row r="38" spans="1:170" x14ac:dyDescent="0.35">
      <c r="A38" s="41" t="s">
        <v>32</v>
      </c>
      <c r="B38" s="55">
        <f t="shared" si="4"/>
        <v>10557.844999999999</v>
      </c>
      <c r="C38" s="55">
        <v>24.36</v>
      </c>
      <c r="D38" s="55">
        <v>106.535</v>
      </c>
      <c r="E38" s="55">
        <v>105.286</v>
      </c>
      <c r="F38" s="55">
        <v>386.75200000000001</v>
      </c>
      <c r="G38" s="55">
        <v>847.11199999999997</v>
      </c>
      <c r="H38" s="55">
        <v>2643.87</v>
      </c>
      <c r="I38" s="55">
        <v>2365</v>
      </c>
      <c r="J38" s="55">
        <v>2049.4699999999998</v>
      </c>
      <c r="K38" s="55">
        <v>851.35699999999997</v>
      </c>
      <c r="L38" s="55">
        <v>490.11900000000003</v>
      </c>
      <c r="M38" s="55">
        <v>448.69400000000002</v>
      </c>
      <c r="N38" s="55">
        <v>73.150000000000006</v>
      </c>
      <c r="O38" s="55"/>
      <c r="P38" s="55"/>
      <c r="Q38" s="55"/>
      <c r="R38" s="278">
        <v>166.14</v>
      </c>
    </row>
    <row r="39" spans="1:170" x14ac:dyDescent="0.35">
      <c r="A39" s="41" t="s">
        <v>33</v>
      </c>
      <c r="B39" s="55">
        <f t="shared" si="4"/>
        <v>1135.8220000000001</v>
      </c>
      <c r="C39" s="55">
        <v>37.256</v>
      </c>
      <c r="D39" s="55">
        <v>58.694000000000003</v>
      </c>
      <c r="E39" s="55">
        <v>62.712000000000003</v>
      </c>
      <c r="F39" s="55">
        <v>90.284000000000006</v>
      </c>
      <c r="G39" s="55">
        <v>105.907</v>
      </c>
      <c r="H39" s="55">
        <v>445.858</v>
      </c>
      <c r="I39" s="55">
        <v>156.92500000000001</v>
      </c>
      <c r="J39" s="55">
        <v>141.99700000000001</v>
      </c>
      <c r="K39" s="55"/>
      <c r="L39" s="55">
        <v>36.189</v>
      </c>
      <c r="M39" s="55"/>
      <c r="N39" s="55"/>
      <c r="O39" s="55"/>
      <c r="P39" s="55"/>
      <c r="Q39" s="55"/>
      <c r="R39" s="278"/>
    </row>
    <row r="40" spans="1:170" x14ac:dyDescent="0.35">
      <c r="A40" s="41" t="s">
        <v>34</v>
      </c>
      <c r="B40" s="55">
        <f t="shared" si="4"/>
        <v>13278.652999999998</v>
      </c>
      <c r="C40" s="55">
        <v>364.34100000000001</v>
      </c>
      <c r="D40" s="55">
        <v>298.40300000000002</v>
      </c>
      <c r="E40" s="55">
        <v>530.67100000000005</v>
      </c>
      <c r="F40" s="55">
        <v>1151.8599999999999</v>
      </c>
      <c r="G40" s="55">
        <v>1591.13</v>
      </c>
      <c r="H40" s="55">
        <v>4077.19</v>
      </c>
      <c r="I40" s="55">
        <v>2200.6</v>
      </c>
      <c r="J40" s="55">
        <v>1714.92</v>
      </c>
      <c r="K40" s="55">
        <v>824.59500000000003</v>
      </c>
      <c r="L40" s="55">
        <v>259.24200000000002</v>
      </c>
      <c r="M40" s="55">
        <v>200.506</v>
      </c>
      <c r="N40" s="55">
        <v>7.6539999999999999</v>
      </c>
      <c r="O40" s="55"/>
      <c r="P40" s="55"/>
      <c r="Q40" s="55"/>
      <c r="R40" s="278">
        <v>57.540999999999997</v>
      </c>
    </row>
    <row r="41" spans="1:170" x14ac:dyDescent="0.35">
      <c r="A41" s="41" t="s">
        <v>35</v>
      </c>
      <c r="B41" s="55">
        <f t="shared" si="4"/>
        <v>292.71899999999999</v>
      </c>
      <c r="C41" s="55"/>
      <c r="D41" s="55"/>
      <c r="E41" s="55"/>
      <c r="F41" s="55">
        <v>13.433999999999999</v>
      </c>
      <c r="G41" s="55">
        <v>19.989000000000001</v>
      </c>
      <c r="H41" s="55">
        <v>72.734999999999999</v>
      </c>
      <c r="I41" s="55">
        <v>70.265000000000001</v>
      </c>
      <c r="J41" s="55">
        <v>77.864000000000004</v>
      </c>
      <c r="K41" s="55">
        <v>28.343</v>
      </c>
      <c r="L41" s="55"/>
      <c r="M41" s="55">
        <v>10.089</v>
      </c>
      <c r="N41" s="55"/>
      <c r="O41" s="55"/>
      <c r="P41" s="55"/>
      <c r="Q41" s="55"/>
      <c r="R41" s="278"/>
    </row>
    <row r="42" spans="1:170" x14ac:dyDescent="0.35">
      <c r="A42" s="41" t="s">
        <v>36</v>
      </c>
      <c r="B42" s="55">
        <f t="shared" si="4"/>
        <v>9247.8690000000006</v>
      </c>
      <c r="C42" s="55">
        <v>71.683999999999997</v>
      </c>
      <c r="D42" s="55">
        <v>64.134</v>
      </c>
      <c r="E42" s="55">
        <v>340.64</v>
      </c>
      <c r="F42" s="55">
        <v>321.74400000000003</v>
      </c>
      <c r="G42" s="55">
        <v>937.33900000000006</v>
      </c>
      <c r="H42" s="55">
        <v>2210.8200000000002</v>
      </c>
      <c r="I42" s="55">
        <v>2036.51</v>
      </c>
      <c r="J42" s="55">
        <v>1276.23</v>
      </c>
      <c r="K42" s="55">
        <v>782.16300000000001</v>
      </c>
      <c r="L42" s="55">
        <v>351.64800000000002</v>
      </c>
      <c r="M42" s="55">
        <v>791.05499999999995</v>
      </c>
      <c r="N42" s="55">
        <v>49.17</v>
      </c>
      <c r="O42" s="55">
        <v>14.731999999999999</v>
      </c>
      <c r="P42" s="55"/>
      <c r="Q42" s="55"/>
      <c r="R42" s="278"/>
    </row>
    <row r="43" spans="1:170" x14ac:dyDescent="0.35">
      <c r="A43" s="41" t="s">
        <v>37</v>
      </c>
      <c r="B43" s="55">
        <f t="shared" si="4"/>
        <v>66.725999999999999</v>
      </c>
      <c r="C43" s="55"/>
      <c r="D43" s="55"/>
      <c r="E43" s="55"/>
      <c r="F43" s="55"/>
      <c r="G43" s="55"/>
      <c r="H43" s="55">
        <v>15.38</v>
      </c>
      <c r="I43" s="55">
        <v>51.345999999999997</v>
      </c>
      <c r="J43" s="55"/>
      <c r="K43" s="55"/>
      <c r="L43" s="55"/>
      <c r="M43" s="55"/>
      <c r="N43" s="55"/>
      <c r="O43" s="55"/>
      <c r="P43" s="55"/>
      <c r="Q43" s="55"/>
      <c r="R43" s="278"/>
    </row>
    <row r="44" spans="1:170" x14ac:dyDescent="0.35">
      <c r="A44" s="41" t="s">
        <v>173</v>
      </c>
      <c r="B44" s="55">
        <f t="shared" si="4"/>
        <v>16.818000000000001</v>
      </c>
      <c r="C44" s="55"/>
      <c r="D44" s="55"/>
      <c r="E44" s="55"/>
      <c r="F44" s="55"/>
      <c r="G44" s="55"/>
      <c r="H44" s="55">
        <v>16.818000000000001</v>
      </c>
      <c r="I44" s="55"/>
      <c r="J44" s="55"/>
      <c r="K44" s="55"/>
      <c r="L44" s="55"/>
      <c r="M44" s="55"/>
      <c r="N44" s="55"/>
      <c r="O44" s="55"/>
      <c r="P44" s="55"/>
      <c r="Q44" s="55"/>
      <c r="R44" s="278"/>
    </row>
    <row r="45" spans="1:170" x14ac:dyDescent="0.35">
      <c r="A45" s="287" t="s">
        <v>39</v>
      </c>
      <c r="B45" s="277">
        <f t="shared" ref="B45:R45" si="5">SUM(B34:B44)</f>
        <v>73717.204999999987</v>
      </c>
      <c r="C45" s="277">
        <f t="shared" si="5"/>
        <v>497.64099999999996</v>
      </c>
      <c r="D45" s="277">
        <f t="shared" si="5"/>
        <v>573.46199999999999</v>
      </c>
      <c r="E45" s="277">
        <f t="shared" si="5"/>
        <v>1240.144</v>
      </c>
      <c r="F45" s="277">
        <f t="shared" si="5"/>
        <v>2643.0550000000003</v>
      </c>
      <c r="G45" s="277">
        <f t="shared" si="5"/>
        <v>5208.6859999999997</v>
      </c>
      <c r="H45" s="277">
        <f t="shared" si="5"/>
        <v>16679.947000000004</v>
      </c>
      <c r="I45" s="277">
        <f t="shared" si="5"/>
        <v>15730.201999999999</v>
      </c>
      <c r="J45" s="277">
        <f t="shared" si="5"/>
        <v>14356.728999999998</v>
      </c>
      <c r="K45" s="277">
        <f t="shared" si="5"/>
        <v>8279.85</v>
      </c>
      <c r="L45" s="277">
        <f t="shared" si="5"/>
        <v>3220.1040000000003</v>
      </c>
      <c r="M45" s="277">
        <f t="shared" si="5"/>
        <v>3802.1279999999992</v>
      </c>
      <c r="N45" s="277">
        <f t="shared" si="5"/>
        <v>1164.5580000000002</v>
      </c>
      <c r="O45" s="277">
        <f t="shared" si="5"/>
        <v>79.52</v>
      </c>
      <c r="P45" s="277">
        <f t="shared" si="5"/>
        <v>0</v>
      </c>
      <c r="Q45" s="277">
        <f t="shared" si="5"/>
        <v>0</v>
      </c>
      <c r="R45" s="276">
        <f t="shared" si="5"/>
        <v>241.17899999999997</v>
      </c>
    </row>
    <row r="46" spans="1:170" x14ac:dyDescent="0.35">
      <c r="A46" s="57"/>
      <c r="B46" s="56"/>
      <c r="C46" s="56"/>
      <c r="D46" s="56"/>
      <c r="E46" s="56"/>
      <c r="F46" s="56"/>
      <c r="G46" s="56"/>
      <c r="H46" s="56"/>
      <c r="I46" s="56"/>
      <c r="J46" s="56"/>
      <c r="K46" s="56"/>
      <c r="L46" s="56"/>
    </row>
    <row r="47" spans="1:170" s="52" customFormat="1" ht="14.5" x14ac:dyDescent="0.35">
      <c r="A47" s="53"/>
      <c r="B47" s="284"/>
      <c r="C47" s="284"/>
      <c r="D47" s="284"/>
      <c r="E47" s="284"/>
      <c r="F47" s="284"/>
      <c r="G47" s="284"/>
      <c r="H47" s="284"/>
      <c r="I47" s="284"/>
      <c r="J47" s="284"/>
      <c r="K47" s="284"/>
      <c r="M47" s="9"/>
      <c r="N47" s="51"/>
      <c r="O47" s="51"/>
      <c r="P47" s="51"/>
      <c r="Q47" s="51"/>
      <c r="R47" s="283" t="s">
        <v>24</v>
      </c>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1"/>
      <c r="FI47" s="51"/>
      <c r="FJ47" s="51"/>
      <c r="FK47" s="51"/>
      <c r="FL47" s="51"/>
      <c r="FM47" s="51"/>
      <c r="FN47" s="51"/>
    </row>
    <row r="48" spans="1:170" s="52" customFormat="1" ht="14.5" x14ac:dyDescent="0.35">
      <c r="A48" s="324" t="s">
        <v>41</v>
      </c>
      <c r="B48" s="327" t="s">
        <v>42</v>
      </c>
      <c r="C48" s="330" t="s">
        <v>193</v>
      </c>
      <c r="D48" s="330"/>
      <c r="E48" s="330"/>
      <c r="F48" s="330"/>
      <c r="G48" s="330"/>
      <c r="H48" s="330"/>
      <c r="I48" s="330"/>
      <c r="J48" s="330"/>
      <c r="K48" s="330"/>
      <c r="L48" s="330"/>
      <c r="M48" s="330"/>
      <c r="N48" s="330"/>
      <c r="O48" s="330"/>
      <c r="P48" s="330"/>
      <c r="Q48" s="330"/>
      <c r="R48" s="330"/>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row>
    <row r="49" spans="1:170" s="52" customFormat="1" ht="14.25" customHeight="1" x14ac:dyDescent="0.35">
      <c r="A49" s="325"/>
      <c r="B49" s="328"/>
      <c r="C49" s="250">
        <v>1</v>
      </c>
      <c r="D49" s="250">
        <v>2</v>
      </c>
      <c r="E49" s="250">
        <v>3</v>
      </c>
      <c r="F49" s="250">
        <v>4</v>
      </c>
      <c r="G49" s="250">
        <v>5</v>
      </c>
      <c r="H49" s="250">
        <v>6</v>
      </c>
      <c r="I49" s="250">
        <v>7</v>
      </c>
      <c r="J49" s="250">
        <v>8</v>
      </c>
      <c r="K49" s="250">
        <v>9</v>
      </c>
      <c r="L49" s="250">
        <v>10</v>
      </c>
      <c r="M49" s="250">
        <v>11</v>
      </c>
      <c r="N49" s="250">
        <v>12</v>
      </c>
      <c r="O49" s="250">
        <v>13</v>
      </c>
      <c r="P49" s="250">
        <v>14</v>
      </c>
      <c r="Q49" s="250">
        <v>15</v>
      </c>
      <c r="R49" s="250">
        <v>16</v>
      </c>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c r="ES49" s="51"/>
      <c r="ET49" s="51"/>
      <c r="EU49" s="51"/>
      <c r="EV49" s="51"/>
      <c r="EW49" s="51"/>
      <c r="EX49" s="51"/>
      <c r="EY49" s="51"/>
      <c r="EZ49" s="51"/>
      <c r="FA49" s="51"/>
      <c r="FB49" s="51"/>
      <c r="FC49" s="51"/>
      <c r="FD49" s="51"/>
      <c r="FE49" s="51"/>
      <c r="FF49" s="51"/>
      <c r="FG49" s="51"/>
      <c r="FH49" s="51"/>
      <c r="FI49" s="51"/>
      <c r="FJ49" s="51"/>
      <c r="FK49" s="51"/>
      <c r="FL49" s="51"/>
      <c r="FM49" s="51"/>
      <c r="FN49" s="51"/>
    </row>
    <row r="50" spans="1:170" s="52" customFormat="1" ht="29" x14ac:dyDescent="0.35">
      <c r="A50" s="326"/>
      <c r="B50" s="329"/>
      <c r="C50" s="299" t="s">
        <v>43</v>
      </c>
      <c r="D50" s="300" t="s">
        <v>44</v>
      </c>
      <c r="E50" s="300" t="s">
        <v>45</v>
      </c>
      <c r="F50" s="300" t="s">
        <v>46</v>
      </c>
      <c r="G50" s="300" t="s">
        <v>47</v>
      </c>
      <c r="H50" s="300" t="s">
        <v>48</v>
      </c>
      <c r="I50" s="300" t="s">
        <v>49</v>
      </c>
      <c r="J50" s="300" t="s">
        <v>50</v>
      </c>
      <c r="K50" s="300" t="s">
        <v>51</v>
      </c>
      <c r="L50" s="300" t="s">
        <v>192</v>
      </c>
      <c r="M50" s="300" t="s">
        <v>174</v>
      </c>
      <c r="N50" s="300" t="s">
        <v>175</v>
      </c>
      <c r="O50" s="300" t="s">
        <v>176</v>
      </c>
      <c r="P50" s="300" t="s">
        <v>177</v>
      </c>
      <c r="Q50" s="300" t="s">
        <v>191</v>
      </c>
      <c r="R50" s="301" t="s">
        <v>38</v>
      </c>
    </row>
    <row r="51" spans="1:170" x14ac:dyDescent="0.35">
      <c r="A51" s="281" t="s">
        <v>10</v>
      </c>
      <c r="B51" s="280"/>
      <c r="C51" s="280"/>
      <c r="D51" s="280"/>
      <c r="E51" s="280"/>
      <c r="F51" s="280"/>
      <c r="G51" s="280"/>
      <c r="H51" s="280"/>
      <c r="I51" s="280"/>
      <c r="J51" s="280"/>
      <c r="K51" s="280"/>
      <c r="L51" s="280"/>
      <c r="M51" s="280"/>
      <c r="N51" s="280"/>
      <c r="O51" s="280"/>
      <c r="P51" s="280"/>
      <c r="Q51" s="280"/>
      <c r="R51" s="279"/>
    </row>
    <row r="52" spans="1:170" x14ac:dyDescent="0.35">
      <c r="A52" s="41" t="s">
        <v>28</v>
      </c>
      <c r="B52" s="55">
        <f t="shared" ref="B52:B62" si="6">SUM(C52:R52)</f>
        <v>12611.918000000001</v>
      </c>
      <c r="C52" s="55"/>
      <c r="D52" s="55"/>
      <c r="E52" s="55"/>
      <c r="F52" s="55"/>
      <c r="G52" s="55">
        <v>96.813999999999993</v>
      </c>
      <c r="H52" s="55">
        <v>1259.1400000000001</v>
      </c>
      <c r="I52" s="55">
        <v>2345.09</v>
      </c>
      <c r="J52" s="55">
        <v>2366.8000000000002</v>
      </c>
      <c r="K52" s="55">
        <v>2513.9499999999998</v>
      </c>
      <c r="L52" s="55">
        <v>1389.29</v>
      </c>
      <c r="M52" s="55">
        <v>1589.06</v>
      </c>
      <c r="N52" s="55">
        <v>863.45100000000002</v>
      </c>
      <c r="O52" s="55">
        <v>59.723999999999997</v>
      </c>
      <c r="P52" s="55"/>
      <c r="Q52" s="55">
        <v>128.59899999999999</v>
      </c>
      <c r="R52" s="278"/>
    </row>
    <row r="53" spans="1:170" x14ac:dyDescent="0.35">
      <c r="A53" s="41" t="s">
        <v>29</v>
      </c>
      <c r="B53" s="55">
        <f t="shared" si="6"/>
        <v>15570.618999999999</v>
      </c>
      <c r="C53" s="55"/>
      <c r="D53" s="55"/>
      <c r="E53" s="55">
        <v>51.345999999999997</v>
      </c>
      <c r="F53" s="55"/>
      <c r="G53" s="55">
        <v>109.726</v>
      </c>
      <c r="H53" s="55">
        <v>1117.69</v>
      </c>
      <c r="I53" s="55">
        <v>2904.24</v>
      </c>
      <c r="J53" s="55">
        <v>3856</v>
      </c>
      <c r="K53" s="55">
        <v>3371.78</v>
      </c>
      <c r="L53" s="55">
        <v>1575.9</v>
      </c>
      <c r="M53" s="55">
        <v>1643.64</v>
      </c>
      <c r="N53" s="55">
        <v>652.17600000000004</v>
      </c>
      <c r="O53" s="55">
        <v>44.631</v>
      </c>
      <c r="P53" s="55">
        <v>145.374</v>
      </c>
      <c r="Q53" s="55">
        <v>49.131</v>
      </c>
      <c r="R53" s="278">
        <v>48.984999999999999</v>
      </c>
    </row>
    <row r="54" spans="1:170" x14ac:dyDescent="0.35">
      <c r="A54" s="41" t="s">
        <v>30</v>
      </c>
      <c r="B54" s="55">
        <f t="shared" si="6"/>
        <v>21437.894999999997</v>
      </c>
      <c r="C54" s="55"/>
      <c r="D54" s="55"/>
      <c r="E54" s="55"/>
      <c r="F54" s="55">
        <v>102.218</v>
      </c>
      <c r="G54" s="55">
        <v>237.94499999999999</v>
      </c>
      <c r="H54" s="55">
        <v>2312.7199999999998</v>
      </c>
      <c r="I54" s="55">
        <v>4436.3</v>
      </c>
      <c r="J54" s="55">
        <v>6053.16</v>
      </c>
      <c r="K54" s="55">
        <v>4054.77</v>
      </c>
      <c r="L54" s="55">
        <v>1790.33</v>
      </c>
      <c r="M54" s="55">
        <v>1648.73</v>
      </c>
      <c r="N54" s="55">
        <v>753.36900000000003</v>
      </c>
      <c r="O54" s="55"/>
      <c r="P54" s="55"/>
      <c r="Q54" s="55">
        <v>48.353000000000002</v>
      </c>
      <c r="R54" s="278"/>
    </row>
    <row r="55" spans="1:170" x14ac:dyDescent="0.35">
      <c r="A55" s="41" t="s">
        <v>31</v>
      </c>
      <c r="B55" s="55">
        <f t="shared" si="6"/>
        <v>10386.196</v>
      </c>
      <c r="C55" s="55"/>
      <c r="D55" s="55"/>
      <c r="E55" s="55">
        <v>50.290999999999997</v>
      </c>
      <c r="F55" s="55">
        <v>244.03299999999999</v>
      </c>
      <c r="G55" s="55">
        <v>41.146999999999998</v>
      </c>
      <c r="H55" s="55">
        <v>1530.55</v>
      </c>
      <c r="I55" s="55">
        <v>2716.47</v>
      </c>
      <c r="J55" s="55">
        <v>3361.35</v>
      </c>
      <c r="K55" s="55">
        <v>1842.51</v>
      </c>
      <c r="L55" s="55">
        <v>267.12</v>
      </c>
      <c r="M55" s="55">
        <v>163.63900000000001</v>
      </c>
      <c r="N55" s="55">
        <v>169.08600000000001</v>
      </c>
      <c r="O55" s="55"/>
      <c r="P55" s="55"/>
      <c r="Q55" s="55"/>
      <c r="R55" s="278"/>
    </row>
    <row r="56" spans="1:170" x14ac:dyDescent="0.35">
      <c r="A56" s="41" t="s">
        <v>32</v>
      </c>
      <c r="B56" s="55">
        <f t="shared" si="6"/>
        <v>13765.6</v>
      </c>
      <c r="C56" s="55"/>
      <c r="D56" s="55"/>
      <c r="E56" s="55"/>
      <c r="F56" s="55">
        <v>95.707999999999998</v>
      </c>
      <c r="G56" s="55">
        <v>342.54700000000003</v>
      </c>
      <c r="H56" s="55">
        <v>2376.25</v>
      </c>
      <c r="I56" s="55">
        <v>3434.51</v>
      </c>
      <c r="J56" s="55">
        <v>3508.35</v>
      </c>
      <c r="K56" s="55">
        <v>2235.6799999999998</v>
      </c>
      <c r="L56" s="55">
        <v>751.85</v>
      </c>
      <c r="M56" s="55">
        <v>711.24099999999999</v>
      </c>
      <c r="N56" s="55">
        <v>165.62200000000001</v>
      </c>
      <c r="O56" s="55"/>
      <c r="P56" s="55"/>
      <c r="Q56" s="55"/>
      <c r="R56" s="278">
        <v>143.84200000000001</v>
      </c>
    </row>
    <row r="57" spans="1:170" x14ac:dyDescent="0.35">
      <c r="A57" s="41" t="s">
        <v>33</v>
      </c>
      <c r="B57" s="55">
        <f t="shared" si="6"/>
        <v>620.84699999999998</v>
      </c>
      <c r="C57" s="55"/>
      <c r="D57" s="55"/>
      <c r="E57" s="55"/>
      <c r="F57" s="55"/>
      <c r="G57" s="55">
        <v>45.862000000000002</v>
      </c>
      <c r="H57" s="55">
        <v>211.98699999999999</v>
      </c>
      <c r="I57" s="55">
        <v>230.14699999999999</v>
      </c>
      <c r="J57" s="55">
        <v>79.022999999999996</v>
      </c>
      <c r="K57" s="55">
        <v>53.828000000000003</v>
      </c>
      <c r="L57" s="55"/>
      <c r="M57" s="55"/>
      <c r="N57" s="55"/>
      <c r="O57" s="55"/>
      <c r="P57" s="55"/>
      <c r="Q57" s="55"/>
      <c r="R57" s="278"/>
    </row>
    <row r="58" spans="1:170" x14ac:dyDescent="0.35">
      <c r="A58" s="41" t="s">
        <v>34</v>
      </c>
      <c r="B58" s="55">
        <f t="shared" si="6"/>
        <v>5735.6280000000006</v>
      </c>
      <c r="C58" s="55">
        <v>62.563000000000002</v>
      </c>
      <c r="D58" s="55"/>
      <c r="E58" s="55">
        <v>51.345999999999997</v>
      </c>
      <c r="F58" s="55">
        <v>189.17</v>
      </c>
      <c r="G58" s="55">
        <v>131.28899999999999</v>
      </c>
      <c r="H58" s="55">
        <v>618.80399999999997</v>
      </c>
      <c r="I58" s="55">
        <v>960.29</v>
      </c>
      <c r="J58" s="55">
        <v>2046.33</v>
      </c>
      <c r="K58" s="55">
        <v>1005.28</v>
      </c>
      <c r="L58" s="55">
        <v>434.928</v>
      </c>
      <c r="M58" s="55">
        <v>181.8</v>
      </c>
      <c r="N58" s="55">
        <v>53.828000000000003</v>
      </c>
      <c r="O58" s="55"/>
      <c r="P58" s="55"/>
      <c r="Q58" s="55"/>
      <c r="R58" s="278"/>
    </row>
    <row r="59" spans="1:170" x14ac:dyDescent="0.35">
      <c r="A59" s="41" t="s">
        <v>35</v>
      </c>
      <c r="B59" s="55">
        <f t="shared" si="6"/>
        <v>3711.9339999999997</v>
      </c>
      <c r="C59" s="55"/>
      <c r="D59" s="55"/>
      <c r="E59" s="55"/>
      <c r="F59" s="55">
        <v>384.17500000000001</v>
      </c>
      <c r="G59" s="55"/>
      <c r="H59" s="55">
        <v>888.89200000000005</v>
      </c>
      <c r="I59" s="55">
        <v>672.17600000000004</v>
      </c>
      <c r="J59" s="55">
        <v>1167.8800000000001</v>
      </c>
      <c r="K59" s="55">
        <v>232.66900000000001</v>
      </c>
      <c r="L59" s="55">
        <v>153.58600000000001</v>
      </c>
      <c r="M59" s="55">
        <v>100.871</v>
      </c>
      <c r="N59" s="55">
        <v>111.685</v>
      </c>
      <c r="O59" s="55"/>
      <c r="P59" s="55"/>
      <c r="Q59" s="55"/>
      <c r="R59" s="278"/>
    </row>
    <row r="60" spans="1:170" x14ac:dyDescent="0.35">
      <c r="A60" s="41" t="s">
        <v>36</v>
      </c>
      <c r="B60" s="55">
        <f t="shared" si="6"/>
        <v>7044.2740000000003</v>
      </c>
      <c r="C60" s="55"/>
      <c r="D60" s="55"/>
      <c r="E60" s="55">
        <v>58.222000000000001</v>
      </c>
      <c r="F60" s="55"/>
      <c r="G60" s="55">
        <v>240.51599999999999</v>
      </c>
      <c r="H60" s="55">
        <v>976.96500000000003</v>
      </c>
      <c r="I60" s="55">
        <v>1933.19</v>
      </c>
      <c r="J60" s="55">
        <v>1625.52</v>
      </c>
      <c r="K60" s="55">
        <v>921.21699999999998</v>
      </c>
      <c r="L60" s="55">
        <v>411.71499999999997</v>
      </c>
      <c r="M60" s="55">
        <v>835.78200000000004</v>
      </c>
      <c r="N60" s="55">
        <v>41.146999999999998</v>
      </c>
      <c r="O60" s="55"/>
      <c r="P60" s="55"/>
      <c r="Q60" s="55"/>
      <c r="R60" s="278"/>
    </row>
    <row r="61" spans="1:170" x14ac:dyDescent="0.35">
      <c r="A61" s="41" t="s">
        <v>37</v>
      </c>
      <c r="B61" s="55">
        <f t="shared" si="6"/>
        <v>2550.1889999999999</v>
      </c>
      <c r="C61" s="55"/>
      <c r="D61" s="55"/>
      <c r="E61" s="55"/>
      <c r="F61" s="55"/>
      <c r="G61" s="55"/>
      <c r="H61" s="55">
        <v>335.452</v>
      </c>
      <c r="I61" s="55">
        <v>599.04899999999998</v>
      </c>
      <c r="J61" s="55">
        <v>880.89</v>
      </c>
      <c r="K61" s="55">
        <v>498.36200000000002</v>
      </c>
      <c r="L61" s="55">
        <v>188.959</v>
      </c>
      <c r="M61" s="55">
        <v>47.476999999999997</v>
      </c>
      <c r="N61" s="55"/>
      <c r="O61" s="55"/>
      <c r="P61" s="55"/>
      <c r="Q61" s="55"/>
      <c r="R61" s="278"/>
    </row>
    <row r="62" spans="1:170" x14ac:dyDescent="0.35">
      <c r="A62" s="41" t="s">
        <v>173</v>
      </c>
      <c r="B62" s="55">
        <f t="shared" si="6"/>
        <v>182.70099999999999</v>
      </c>
      <c r="C62" s="55"/>
      <c r="D62" s="55"/>
      <c r="E62" s="55"/>
      <c r="F62" s="55"/>
      <c r="G62" s="55"/>
      <c r="H62" s="55">
        <v>58.222000000000001</v>
      </c>
      <c r="I62" s="55"/>
      <c r="J62" s="55">
        <v>61.454000000000001</v>
      </c>
      <c r="K62" s="55">
        <v>63.024999999999999</v>
      </c>
      <c r="L62" s="55"/>
      <c r="M62" s="55"/>
      <c r="N62" s="55"/>
      <c r="O62" s="55"/>
      <c r="P62" s="55"/>
      <c r="Q62" s="55"/>
      <c r="R62" s="278"/>
    </row>
    <row r="63" spans="1:170" x14ac:dyDescent="0.35">
      <c r="A63" s="251" t="s">
        <v>39</v>
      </c>
      <c r="B63" s="56">
        <f t="shared" ref="B63:R63" si="7">SUM(B52:B62)</f>
        <v>93617.800999999992</v>
      </c>
      <c r="C63" s="56">
        <f t="shared" si="7"/>
        <v>62.563000000000002</v>
      </c>
      <c r="D63" s="56">
        <f t="shared" si="7"/>
        <v>0</v>
      </c>
      <c r="E63" s="56">
        <f t="shared" si="7"/>
        <v>211.20500000000001</v>
      </c>
      <c r="F63" s="56">
        <f t="shared" si="7"/>
        <v>1015.3039999999999</v>
      </c>
      <c r="G63" s="56">
        <f t="shared" si="7"/>
        <v>1245.846</v>
      </c>
      <c r="H63" s="56">
        <f t="shared" si="7"/>
        <v>11686.671999999997</v>
      </c>
      <c r="I63" s="56">
        <f t="shared" si="7"/>
        <v>20231.462</v>
      </c>
      <c r="J63" s="56">
        <f t="shared" si="7"/>
        <v>25006.757000000001</v>
      </c>
      <c r="K63" s="56">
        <f t="shared" si="7"/>
        <v>16793.071000000004</v>
      </c>
      <c r="L63" s="56">
        <f t="shared" si="7"/>
        <v>6963.6780000000008</v>
      </c>
      <c r="M63" s="56">
        <f t="shared" si="7"/>
        <v>6922.2400000000007</v>
      </c>
      <c r="N63" s="56">
        <f t="shared" si="7"/>
        <v>2810.364</v>
      </c>
      <c r="O63" s="56">
        <f t="shared" si="7"/>
        <v>104.35499999999999</v>
      </c>
      <c r="P63" s="56">
        <f t="shared" si="7"/>
        <v>145.374</v>
      </c>
      <c r="Q63" s="56">
        <f t="shared" si="7"/>
        <v>226.083</v>
      </c>
      <c r="R63" s="282">
        <f t="shared" si="7"/>
        <v>192.827</v>
      </c>
    </row>
    <row r="64" spans="1:170" x14ac:dyDescent="0.35">
      <c r="A64" s="281" t="s">
        <v>22</v>
      </c>
      <c r="B64" s="280"/>
      <c r="C64" s="280"/>
      <c r="D64" s="280"/>
      <c r="E64" s="280"/>
      <c r="F64" s="280"/>
      <c r="G64" s="280"/>
      <c r="H64" s="280"/>
      <c r="I64" s="280"/>
      <c r="J64" s="280"/>
      <c r="K64" s="280"/>
      <c r="L64" s="280"/>
      <c r="M64" s="280"/>
      <c r="N64" s="280"/>
      <c r="O64" s="280"/>
      <c r="P64" s="280"/>
      <c r="Q64" s="280"/>
      <c r="R64" s="279"/>
    </row>
    <row r="65" spans="1:18" x14ac:dyDescent="0.35">
      <c r="A65" s="41" t="s">
        <v>28</v>
      </c>
      <c r="B65" s="55">
        <f t="shared" ref="B65:B75" si="8">SUM(C65:R65)</f>
        <v>10026.127</v>
      </c>
      <c r="C65" s="55"/>
      <c r="D65" s="55"/>
      <c r="E65" s="55"/>
      <c r="F65" s="55"/>
      <c r="G65" s="55">
        <v>96.813999999999993</v>
      </c>
      <c r="H65" s="55">
        <v>1172.03</v>
      </c>
      <c r="I65" s="55">
        <v>1889.04</v>
      </c>
      <c r="J65" s="55">
        <v>2036.34</v>
      </c>
      <c r="K65" s="55">
        <v>2145.58</v>
      </c>
      <c r="L65" s="55">
        <v>1059.08</v>
      </c>
      <c r="M65" s="55">
        <v>920.10900000000004</v>
      </c>
      <c r="N65" s="55">
        <v>578.53499999999997</v>
      </c>
      <c r="O65" s="55"/>
      <c r="P65" s="55"/>
      <c r="Q65" s="55">
        <v>128.59899999999999</v>
      </c>
      <c r="R65" s="278"/>
    </row>
    <row r="66" spans="1:18" x14ac:dyDescent="0.35">
      <c r="A66" s="41" t="s">
        <v>29</v>
      </c>
      <c r="B66" s="55">
        <f t="shared" si="8"/>
        <v>6357.0370000000003</v>
      </c>
      <c r="C66" s="55"/>
      <c r="D66" s="55"/>
      <c r="E66" s="55">
        <v>51.345999999999997</v>
      </c>
      <c r="F66" s="55"/>
      <c r="G66" s="55"/>
      <c r="H66" s="55">
        <v>497.161</v>
      </c>
      <c r="I66" s="55">
        <v>878.71199999999999</v>
      </c>
      <c r="J66" s="55">
        <v>1260.6300000000001</v>
      </c>
      <c r="K66" s="55">
        <v>1477.11</v>
      </c>
      <c r="L66" s="55">
        <v>803.21400000000006</v>
      </c>
      <c r="M66" s="55">
        <v>923.38099999999997</v>
      </c>
      <c r="N66" s="55">
        <v>177.36199999999999</v>
      </c>
      <c r="O66" s="55">
        <v>44.631</v>
      </c>
      <c r="P66" s="55">
        <v>145.374</v>
      </c>
      <c r="Q66" s="55">
        <v>49.131</v>
      </c>
      <c r="R66" s="278">
        <v>48.984999999999999</v>
      </c>
    </row>
    <row r="67" spans="1:18" x14ac:dyDescent="0.35">
      <c r="A67" s="41" t="s">
        <v>30</v>
      </c>
      <c r="B67" s="55">
        <f t="shared" si="8"/>
        <v>15060.005999999999</v>
      </c>
      <c r="C67" s="55"/>
      <c r="D67" s="55"/>
      <c r="E67" s="55"/>
      <c r="F67" s="55">
        <v>102.218</v>
      </c>
      <c r="G67" s="55">
        <v>54.863</v>
      </c>
      <c r="H67" s="55">
        <v>1581.19</v>
      </c>
      <c r="I67" s="55">
        <v>3719.68</v>
      </c>
      <c r="J67" s="55">
        <v>4208.28</v>
      </c>
      <c r="K67" s="55">
        <v>2359.67</v>
      </c>
      <c r="L67" s="55">
        <v>1245.96</v>
      </c>
      <c r="M67" s="55">
        <v>1125.55</v>
      </c>
      <c r="N67" s="55">
        <v>614.24199999999996</v>
      </c>
      <c r="O67" s="55"/>
      <c r="P67" s="55"/>
      <c r="Q67" s="55">
        <v>48.353000000000002</v>
      </c>
      <c r="R67" s="278"/>
    </row>
    <row r="68" spans="1:18" x14ac:dyDescent="0.35">
      <c r="A68" s="41" t="s">
        <v>31</v>
      </c>
      <c r="B68" s="55">
        <f t="shared" si="8"/>
        <v>4922.496000000001</v>
      </c>
      <c r="C68" s="55"/>
      <c r="D68" s="55"/>
      <c r="E68" s="55">
        <v>50.290999999999997</v>
      </c>
      <c r="F68" s="55"/>
      <c r="G68" s="55"/>
      <c r="H68" s="55">
        <v>582.86</v>
      </c>
      <c r="I68" s="55">
        <v>1253.6600000000001</v>
      </c>
      <c r="J68" s="55">
        <v>1859.24</v>
      </c>
      <c r="K68" s="55">
        <v>747.74099999999999</v>
      </c>
      <c r="L68" s="55">
        <v>267.12</v>
      </c>
      <c r="M68" s="55">
        <v>37.591000000000001</v>
      </c>
      <c r="N68" s="55">
        <v>123.99299999999999</v>
      </c>
      <c r="O68" s="55"/>
      <c r="P68" s="55"/>
      <c r="Q68" s="55"/>
      <c r="R68" s="278"/>
    </row>
    <row r="69" spans="1:18" x14ac:dyDescent="0.35">
      <c r="A69" s="41" t="s">
        <v>32</v>
      </c>
      <c r="B69" s="55">
        <f t="shared" si="8"/>
        <v>7583.6270000000004</v>
      </c>
      <c r="C69" s="55"/>
      <c r="D69" s="55"/>
      <c r="E69" s="55"/>
      <c r="F69" s="55">
        <v>95.707999999999998</v>
      </c>
      <c r="G69" s="55"/>
      <c r="H69" s="55">
        <v>1274.33</v>
      </c>
      <c r="I69" s="55">
        <v>1952.46</v>
      </c>
      <c r="J69" s="55">
        <v>1996.3</v>
      </c>
      <c r="K69" s="55">
        <v>1562.29</v>
      </c>
      <c r="L69" s="55">
        <v>347.52</v>
      </c>
      <c r="M69" s="55">
        <v>262.54700000000003</v>
      </c>
      <c r="N69" s="55">
        <v>92.471999999999994</v>
      </c>
      <c r="O69" s="55"/>
      <c r="P69" s="55"/>
      <c r="Q69" s="55"/>
      <c r="R69" s="278"/>
    </row>
    <row r="70" spans="1:18" x14ac:dyDescent="0.35">
      <c r="A70" s="41" t="s">
        <v>33</v>
      </c>
      <c r="B70" s="55">
        <f t="shared" si="8"/>
        <v>620.84699999999998</v>
      </c>
      <c r="C70" s="55"/>
      <c r="D70" s="55"/>
      <c r="E70" s="55"/>
      <c r="F70" s="55"/>
      <c r="G70" s="55">
        <v>45.862000000000002</v>
      </c>
      <c r="H70" s="55">
        <v>211.98699999999999</v>
      </c>
      <c r="I70" s="55">
        <v>230.14699999999999</v>
      </c>
      <c r="J70" s="55">
        <v>79.022999999999996</v>
      </c>
      <c r="K70" s="55">
        <v>53.828000000000003</v>
      </c>
      <c r="L70" s="55"/>
      <c r="M70" s="55"/>
      <c r="N70" s="55"/>
      <c r="O70" s="55"/>
      <c r="P70" s="55"/>
      <c r="Q70" s="55"/>
      <c r="R70" s="278"/>
    </row>
    <row r="71" spans="1:18" x14ac:dyDescent="0.35">
      <c r="A71" s="41" t="s">
        <v>34</v>
      </c>
      <c r="B71" s="55">
        <f t="shared" si="8"/>
        <v>2803.1789999999996</v>
      </c>
      <c r="C71" s="55"/>
      <c r="D71" s="55"/>
      <c r="E71" s="55">
        <v>51.345999999999997</v>
      </c>
      <c r="F71" s="55">
        <v>189.17</v>
      </c>
      <c r="G71" s="55"/>
      <c r="H71" s="55">
        <v>149.43199999999999</v>
      </c>
      <c r="I71" s="55">
        <v>381.57400000000001</v>
      </c>
      <c r="J71" s="55">
        <v>1292.8800000000001</v>
      </c>
      <c r="K71" s="55">
        <v>435.84699999999998</v>
      </c>
      <c r="L71" s="55">
        <v>249.102</v>
      </c>
      <c r="M71" s="55"/>
      <c r="N71" s="55">
        <v>53.828000000000003</v>
      </c>
      <c r="O71" s="55"/>
      <c r="P71" s="55"/>
      <c r="Q71" s="55"/>
      <c r="R71" s="278"/>
    </row>
    <row r="72" spans="1:18" x14ac:dyDescent="0.35">
      <c r="A72" s="41" t="s">
        <v>35</v>
      </c>
      <c r="B72" s="55">
        <f t="shared" si="8"/>
        <v>3669.7940000000003</v>
      </c>
      <c r="C72" s="55"/>
      <c r="D72" s="55"/>
      <c r="E72" s="55"/>
      <c r="F72" s="55">
        <v>384.17500000000001</v>
      </c>
      <c r="G72" s="55"/>
      <c r="H72" s="55">
        <v>888.89200000000005</v>
      </c>
      <c r="I72" s="55">
        <v>672.17600000000004</v>
      </c>
      <c r="J72" s="55">
        <v>1125.74</v>
      </c>
      <c r="K72" s="55">
        <v>232.66900000000001</v>
      </c>
      <c r="L72" s="55">
        <v>153.58600000000001</v>
      </c>
      <c r="M72" s="55">
        <v>100.871</v>
      </c>
      <c r="N72" s="55">
        <v>111.685</v>
      </c>
      <c r="O72" s="55"/>
      <c r="P72" s="55"/>
      <c r="Q72" s="55"/>
      <c r="R72" s="278"/>
    </row>
    <row r="73" spans="1:18" x14ac:dyDescent="0.35">
      <c r="A73" s="41" t="s">
        <v>36</v>
      </c>
      <c r="B73" s="55">
        <f t="shared" si="8"/>
        <v>3004.5529999999999</v>
      </c>
      <c r="C73" s="55"/>
      <c r="D73" s="55"/>
      <c r="E73" s="55"/>
      <c r="F73" s="55"/>
      <c r="G73" s="55">
        <v>51.345999999999997</v>
      </c>
      <c r="H73" s="55">
        <v>597.98699999999997</v>
      </c>
      <c r="I73" s="55">
        <v>962.26199999999994</v>
      </c>
      <c r="J73" s="55">
        <v>923.62099999999998</v>
      </c>
      <c r="K73" s="55">
        <v>320.959</v>
      </c>
      <c r="L73" s="55">
        <v>69.355000000000004</v>
      </c>
      <c r="M73" s="55">
        <v>79.022999999999996</v>
      </c>
      <c r="N73" s="55"/>
      <c r="O73" s="55"/>
      <c r="P73" s="55"/>
      <c r="Q73" s="55"/>
      <c r="R73" s="278"/>
    </row>
    <row r="74" spans="1:18" x14ac:dyDescent="0.35">
      <c r="A74" s="41" t="s">
        <v>37</v>
      </c>
      <c r="B74" s="55">
        <f t="shared" si="8"/>
        <v>2498.8429999999998</v>
      </c>
      <c r="C74" s="55"/>
      <c r="D74" s="55"/>
      <c r="E74" s="55"/>
      <c r="F74" s="55"/>
      <c r="G74" s="55"/>
      <c r="H74" s="55">
        <v>335.452</v>
      </c>
      <c r="I74" s="55">
        <v>547.70299999999997</v>
      </c>
      <c r="J74" s="55">
        <v>880.89</v>
      </c>
      <c r="K74" s="55">
        <v>498.36200000000002</v>
      </c>
      <c r="L74" s="55">
        <v>188.959</v>
      </c>
      <c r="M74" s="55">
        <v>47.476999999999997</v>
      </c>
      <c r="N74" s="55"/>
      <c r="O74" s="55"/>
      <c r="P74" s="55"/>
      <c r="Q74" s="55"/>
      <c r="R74" s="278"/>
    </row>
    <row r="75" spans="1:18" x14ac:dyDescent="0.35">
      <c r="A75" s="41" t="s">
        <v>173</v>
      </c>
      <c r="B75" s="55">
        <f t="shared" si="8"/>
        <v>182.70099999999999</v>
      </c>
      <c r="C75" s="55"/>
      <c r="D75" s="55"/>
      <c r="E75" s="55"/>
      <c r="F75" s="55"/>
      <c r="G75" s="55"/>
      <c r="H75" s="55">
        <v>58.222000000000001</v>
      </c>
      <c r="I75" s="55"/>
      <c r="J75" s="55">
        <v>61.454000000000001</v>
      </c>
      <c r="K75" s="55">
        <v>63.024999999999999</v>
      </c>
      <c r="L75" s="55"/>
      <c r="M75" s="55"/>
      <c r="N75" s="55"/>
      <c r="O75" s="55"/>
      <c r="P75" s="55"/>
      <c r="Q75" s="55"/>
      <c r="R75" s="278"/>
    </row>
    <row r="76" spans="1:18" x14ac:dyDescent="0.35">
      <c r="A76" s="251" t="s">
        <v>39</v>
      </c>
      <c r="B76" s="56">
        <f t="shared" ref="B76:R76" si="9">SUM(B65:B75)</f>
        <v>56729.21</v>
      </c>
      <c r="C76" s="56">
        <f t="shared" si="9"/>
        <v>0</v>
      </c>
      <c r="D76" s="56">
        <f t="shared" si="9"/>
        <v>0</v>
      </c>
      <c r="E76" s="56">
        <f t="shared" si="9"/>
        <v>152.983</v>
      </c>
      <c r="F76" s="56">
        <f t="shared" si="9"/>
        <v>771.27099999999996</v>
      </c>
      <c r="G76" s="56">
        <f t="shared" si="9"/>
        <v>248.88499999999999</v>
      </c>
      <c r="H76" s="56">
        <f t="shared" si="9"/>
        <v>7349.5429999999997</v>
      </c>
      <c r="I76" s="56">
        <f t="shared" si="9"/>
        <v>12487.414000000001</v>
      </c>
      <c r="J76" s="56">
        <f t="shared" si="9"/>
        <v>15724.397999999997</v>
      </c>
      <c r="K76" s="56">
        <f t="shared" si="9"/>
        <v>9897.0809999999983</v>
      </c>
      <c r="L76" s="56">
        <f t="shared" si="9"/>
        <v>4383.8959999999988</v>
      </c>
      <c r="M76" s="56">
        <f t="shared" si="9"/>
        <v>3496.549</v>
      </c>
      <c r="N76" s="56">
        <f t="shared" si="9"/>
        <v>1752.1169999999997</v>
      </c>
      <c r="O76" s="56">
        <f t="shared" si="9"/>
        <v>44.631</v>
      </c>
      <c r="P76" s="56">
        <f t="shared" si="9"/>
        <v>145.374</v>
      </c>
      <c r="Q76" s="56">
        <f t="shared" si="9"/>
        <v>226.083</v>
      </c>
      <c r="R76" s="282">
        <f t="shared" si="9"/>
        <v>48.984999999999999</v>
      </c>
    </row>
    <row r="77" spans="1:18" x14ac:dyDescent="0.35">
      <c r="A77" s="281" t="s">
        <v>23</v>
      </c>
      <c r="B77" s="280"/>
      <c r="C77" s="280"/>
      <c r="D77" s="280"/>
      <c r="E77" s="280"/>
      <c r="F77" s="280"/>
      <c r="G77" s="280"/>
      <c r="H77" s="280"/>
      <c r="I77" s="280"/>
      <c r="J77" s="280"/>
      <c r="K77" s="280"/>
      <c r="L77" s="280"/>
      <c r="M77" s="280"/>
      <c r="N77" s="280"/>
      <c r="O77" s="280"/>
      <c r="P77" s="280"/>
      <c r="Q77" s="280"/>
      <c r="R77" s="279"/>
    </row>
    <row r="78" spans="1:18" x14ac:dyDescent="0.35">
      <c r="A78" s="40" t="s">
        <v>28</v>
      </c>
      <c r="B78" s="55">
        <f t="shared" ref="B78:B88" si="10">SUM(C78:R78)</f>
        <v>2585.8090000000002</v>
      </c>
      <c r="C78" s="286"/>
      <c r="D78" s="286"/>
      <c r="E78" s="286"/>
      <c r="F78" s="286"/>
      <c r="G78" s="286"/>
      <c r="H78" s="286">
        <v>87.111000000000004</v>
      </c>
      <c r="I78" s="286">
        <v>456.05799999999999</v>
      </c>
      <c r="J78" s="286">
        <v>330.46</v>
      </c>
      <c r="K78" s="286">
        <v>368.37099999999998</v>
      </c>
      <c r="L78" s="286">
        <v>330.214</v>
      </c>
      <c r="M78" s="286">
        <v>668.95500000000004</v>
      </c>
      <c r="N78" s="286">
        <v>284.916</v>
      </c>
      <c r="O78" s="286">
        <v>59.723999999999997</v>
      </c>
      <c r="P78" s="286"/>
      <c r="Q78" s="286"/>
      <c r="R78" s="285"/>
    </row>
    <row r="79" spans="1:18" x14ac:dyDescent="0.35">
      <c r="A79" s="41" t="s">
        <v>29</v>
      </c>
      <c r="B79" s="55">
        <f t="shared" si="10"/>
        <v>9213.5839999999989</v>
      </c>
      <c r="C79" s="55"/>
      <c r="D79" s="55"/>
      <c r="E79" s="55"/>
      <c r="F79" s="55"/>
      <c r="G79" s="55">
        <v>109.726</v>
      </c>
      <c r="H79" s="55">
        <v>620.53099999999995</v>
      </c>
      <c r="I79" s="55">
        <v>2025.53</v>
      </c>
      <c r="J79" s="55">
        <v>2595.37</v>
      </c>
      <c r="K79" s="55">
        <v>1894.67</v>
      </c>
      <c r="L79" s="55">
        <v>772.68200000000002</v>
      </c>
      <c r="M79" s="55">
        <v>720.26099999999997</v>
      </c>
      <c r="N79" s="55">
        <v>474.81400000000002</v>
      </c>
      <c r="O79" s="55"/>
      <c r="P79" s="55"/>
      <c r="Q79" s="55"/>
      <c r="R79" s="278"/>
    </row>
    <row r="80" spans="1:18" x14ac:dyDescent="0.35">
      <c r="A80" s="41" t="s">
        <v>30</v>
      </c>
      <c r="B80" s="55">
        <f t="shared" si="10"/>
        <v>6377.875</v>
      </c>
      <c r="C80" s="55"/>
      <c r="D80" s="55"/>
      <c r="E80" s="55"/>
      <c r="F80" s="55"/>
      <c r="G80" s="55">
        <v>183.08199999999999</v>
      </c>
      <c r="H80" s="55">
        <v>731.53099999999995</v>
      </c>
      <c r="I80" s="55">
        <v>716.61699999999996</v>
      </c>
      <c r="J80" s="55">
        <v>1844.87</v>
      </c>
      <c r="K80" s="55">
        <v>1695.1</v>
      </c>
      <c r="L80" s="55">
        <v>544.37</v>
      </c>
      <c r="M80" s="55">
        <v>523.178</v>
      </c>
      <c r="N80" s="55">
        <v>139.12700000000001</v>
      </c>
      <c r="O80" s="55"/>
      <c r="P80" s="55"/>
      <c r="Q80" s="55"/>
      <c r="R80" s="278"/>
    </row>
    <row r="81" spans="1:170" x14ac:dyDescent="0.35">
      <c r="A81" s="41" t="s">
        <v>31</v>
      </c>
      <c r="B81" s="55">
        <f t="shared" si="10"/>
        <v>5463.6939999999995</v>
      </c>
      <c r="C81" s="55"/>
      <c r="D81" s="55"/>
      <c r="E81" s="55"/>
      <c r="F81" s="55">
        <v>244.03299999999999</v>
      </c>
      <c r="G81" s="55">
        <v>41.146999999999998</v>
      </c>
      <c r="H81" s="55">
        <v>947.69299999999998</v>
      </c>
      <c r="I81" s="55">
        <v>1462.8</v>
      </c>
      <c r="J81" s="55">
        <v>1502.11</v>
      </c>
      <c r="K81" s="55">
        <v>1094.77</v>
      </c>
      <c r="L81" s="55"/>
      <c r="M81" s="55">
        <v>126.048</v>
      </c>
      <c r="N81" s="55">
        <v>45.093000000000004</v>
      </c>
      <c r="O81" s="55"/>
      <c r="P81" s="55"/>
      <c r="Q81" s="55"/>
      <c r="R81" s="278"/>
    </row>
    <row r="82" spans="1:170" x14ac:dyDescent="0.35">
      <c r="A82" s="41" t="s">
        <v>32</v>
      </c>
      <c r="B82" s="55">
        <f t="shared" si="10"/>
        <v>6181.9679999999998</v>
      </c>
      <c r="C82" s="55"/>
      <c r="D82" s="55"/>
      <c r="E82" s="55"/>
      <c r="F82" s="55"/>
      <c r="G82" s="55">
        <v>342.54700000000003</v>
      </c>
      <c r="H82" s="55">
        <v>1101.92</v>
      </c>
      <c r="I82" s="55">
        <v>1482.05</v>
      </c>
      <c r="J82" s="55">
        <v>1512.05</v>
      </c>
      <c r="K82" s="55">
        <v>673.38499999999999</v>
      </c>
      <c r="L82" s="55">
        <v>404.33</v>
      </c>
      <c r="M82" s="55">
        <v>448.69400000000002</v>
      </c>
      <c r="N82" s="55">
        <v>73.150000000000006</v>
      </c>
      <c r="O82" s="55"/>
      <c r="P82" s="55"/>
      <c r="Q82" s="55"/>
      <c r="R82" s="278">
        <v>143.84200000000001</v>
      </c>
    </row>
    <row r="83" spans="1:170" x14ac:dyDescent="0.35">
      <c r="A83" s="41" t="s">
        <v>33</v>
      </c>
      <c r="B83" s="55">
        <f t="shared" si="10"/>
        <v>0</v>
      </c>
      <c r="C83" s="55"/>
      <c r="D83" s="55"/>
      <c r="E83" s="55"/>
      <c r="F83" s="55"/>
      <c r="G83" s="55"/>
      <c r="H83" s="55"/>
      <c r="I83" s="55"/>
      <c r="J83" s="55"/>
      <c r="K83" s="55"/>
      <c r="L83" s="55"/>
      <c r="M83" s="55"/>
      <c r="N83" s="55"/>
      <c r="O83" s="55"/>
      <c r="P83" s="55"/>
      <c r="Q83" s="55"/>
      <c r="R83" s="278"/>
    </row>
    <row r="84" spans="1:170" x14ac:dyDescent="0.35">
      <c r="A84" s="41" t="s">
        <v>34</v>
      </c>
      <c r="B84" s="55">
        <f t="shared" si="10"/>
        <v>2932.4530000000004</v>
      </c>
      <c r="C84" s="55">
        <v>62.563000000000002</v>
      </c>
      <c r="D84" s="55"/>
      <c r="E84" s="55"/>
      <c r="F84" s="55"/>
      <c r="G84" s="55">
        <v>131.28899999999999</v>
      </c>
      <c r="H84" s="55">
        <v>469.37200000000001</v>
      </c>
      <c r="I84" s="55">
        <v>578.71600000000001</v>
      </c>
      <c r="J84" s="55">
        <v>753.45399999999995</v>
      </c>
      <c r="K84" s="55">
        <v>569.43299999999999</v>
      </c>
      <c r="L84" s="55">
        <v>185.82599999999999</v>
      </c>
      <c r="M84" s="55">
        <v>181.8</v>
      </c>
      <c r="N84" s="55"/>
      <c r="O84" s="55"/>
      <c r="P84" s="55"/>
      <c r="Q84" s="55"/>
      <c r="R84" s="278"/>
    </row>
    <row r="85" spans="1:170" x14ac:dyDescent="0.35">
      <c r="A85" s="41" t="s">
        <v>35</v>
      </c>
      <c r="B85" s="55">
        <f t="shared" si="10"/>
        <v>42.140999999999998</v>
      </c>
      <c r="C85" s="55"/>
      <c r="D85" s="55"/>
      <c r="E85" s="55"/>
      <c r="F85" s="55"/>
      <c r="G85" s="55"/>
      <c r="H85" s="55"/>
      <c r="I85" s="55"/>
      <c r="J85" s="55">
        <v>42.140999999999998</v>
      </c>
      <c r="K85" s="55"/>
      <c r="L85" s="55"/>
      <c r="M85" s="55"/>
      <c r="N85" s="55"/>
      <c r="O85" s="55"/>
      <c r="P85" s="55"/>
      <c r="Q85" s="55"/>
      <c r="R85" s="278"/>
    </row>
    <row r="86" spans="1:170" x14ac:dyDescent="0.35">
      <c r="A86" s="41" t="s">
        <v>36</v>
      </c>
      <c r="B86" s="55">
        <f t="shared" si="10"/>
        <v>4039.7159999999999</v>
      </c>
      <c r="C86" s="55"/>
      <c r="D86" s="55"/>
      <c r="E86" s="55">
        <v>58.222000000000001</v>
      </c>
      <c r="F86" s="55"/>
      <c r="G86" s="55">
        <v>189.17</v>
      </c>
      <c r="H86" s="55">
        <v>378.97800000000001</v>
      </c>
      <c r="I86" s="55">
        <v>970.92499999999995</v>
      </c>
      <c r="J86" s="55">
        <v>701.89700000000005</v>
      </c>
      <c r="K86" s="55">
        <v>600.25800000000004</v>
      </c>
      <c r="L86" s="55">
        <v>342.36</v>
      </c>
      <c r="M86" s="55">
        <v>756.75900000000001</v>
      </c>
      <c r="N86" s="55">
        <v>41.146999999999998</v>
      </c>
      <c r="O86" s="55"/>
      <c r="P86" s="55"/>
      <c r="Q86" s="55"/>
      <c r="R86" s="278"/>
    </row>
    <row r="87" spans="1:170" x14ac:dyDescent="0.35">
      <c r="A87" s="41" t="s">
        <v>37</v>
      </c>
      <c r="B87" s="55">
        <f t="shared" si="10"/>
        <v>51.345999999999997</v>
      </c>
      <c r="C87" s="55"/>
      <c r="D87" s="55"/>
      <c r="E87" s="55"/>
      <c r="F87" s="55"/>
      <c r="G87" s="55"/>
      <c r="H87" s="55"/>
      <c r="I87" s="55">
        <v>51.345999999999997</v>
      </c>
      <c r="J87" s="55"/>
      <c r="K87" s="55"/>
      <c r="L87" s="55"/>
      <c r="M87" s="55"/>
      <c r="N87" s="55"/>
      <c r="O87" s="55"/>
      <c r="P87" s="55"/>
      <c r="Q87" s="55"/>
      <c r="R87" s="278"/>
    </row>
    <row r="88" spans="1:170" x14ac:dyDescent="0.35">
      <c r="A88" s="41" t="s">
        <v>173</v>
      </c>
      <c r="B88" s="55">
        <f t="shared" si="10"/>
        <v>0</v>
      </c>
      <c r="C88" s="55"/>
      <c r="D88" s="55"/>
      <c r="E88" s="55"/>
      <c r="F88" s="55"/>
      <c r="G88" s="55"/>
      <c r="H88" s="55"/>
      <c r="I88" s="55"/>
      <c r="J88" s="55"/>
      <c r="K88" s="55"/>
      <c r="L88" s="55"/>
      <c r="M88" s="55"/>
      <c r="N88" s="55"/>
      <c r="O88" s="55"/>
      <c r="P88" s="55"/>
      <c r="Q88" s="55"/>
      <c r="R88" s="278"/>
    </row>
    <row r="89" spans="1:170" x14ac:dyDescent="0.35">
      <c r="A89" s="252" t="s">
        <v>39</v>
      </c>
      <c r="B89" s="277">
        <f t="shared" ref="B89:R89" si="11">SUM(B78:B88)</f>
        <v>36888.586000000003</v>
      </c>
      <c r="C89" s="277">
        <f t="shared" si="11"/>
        <v>62.563000000000002</v>
      </c>
      <c r="D89" s="277">
        <f t="shared" si="11"/>
        <v>0</v>
      </c>
      <c r="E89" s="277">
        <f t="shared" si="11"/>
        <v>58.222000000000001</v>
      </c>
      <c r="F89" s="277">
        <f t="shared" si="11"/>
        <v>244.03299999999999</v>
      </c>
      <c r="G89" s="277">
        <f t="shared" si="11"/>
        <v>996.9609999999999</v>
      </c>
      <c r="H89" s="277">
        <f t="shared" si="11"/>
        <v>4337.1359999999995</v>
      </c>
      <c r="I89" s="277">
        <f t="shared" si="11"/>
        <v>7744.0420000000004</v>
      </c>
      <c r="J89" s="277">
        <f t="shared" si="11"/>
        <v>9282.3520000000008</v>
      </c>
      <c r="K89" s="277">
        <f t="shared" si="11"/>
        <v>6895.9870000000001</v>
      </c>
      <c r="L89" s="277">
        <f t="shared" si="11"/>
        <v>2579.7820000000002</v>
      </c>
      <c r="M89" s="277">
        <f t="shared" si="11"/>
        <v>3425.6950000000002</v>
      </c>
      <c r="N89" s="277">
        <f t="shared" si="11"/>
        <v>1058.2469999999998</v>
      </c>
      <c r="O89" s="277">
        <f t="shared" si="11"/>
        <v>59.723999999999997</v>
      </c>
      <c r="P89" s="277">
        <f t="shared" si="11"/>
        <v>0</v>
      </c>
      <c r="Q89" s="277">
        <f t="shared" si="11"/>
        <v>0</v>
      </c>
      <c r="R89" s="276">
        <f t="shared" si="11"/>
        <v>143.84200000000001</v>
      </c>
    </row>
    <row r="90" spans="1:170" x14ac:dyDescent="0.35">
      <c r="A90" s="57"/>
      <c r="B90" s="56"/>
      <c r="C90" s="56"/>
      <c r="D90" s="56"/>
      <c r="E90" s="56"/>
      <c r="F90" s="56"/>
      <c r="G90" s="56"/>
      <c r="H90" s="56"/>
      <c r="I90" s="56"/>
      <c r="J90" s="56"/>
      <c r="K90" s="56"/>
      <c r="L90" s="56"/>
    </row>
    <row r="91" spans="1:170" ht="14.5" x14ac:dyDescent="0.35">
      <c r="A91" s="53"/>
      <c r="B91" s="284"/>
      <c r="C91" s="284"/>
      <c r="D91" s="284"/>
      <c r="E91" s="284"/>
      <c r="F91" s="284"/>
      <c r="G91" s="284"/>
      <c r="H91" s="284"/>
      <c r="I91" s="284"/>
      <c r="J91" s="284"/>
      <c r="K91" s="284"/>
      <c r="M91" s="9"/>
      <c r="R91" s="283" t="s">
        <v>26</v>
      </c>
    </row>
    <row r="92" spans="1:170" ht="14.25" customHeight="1" x14ac:dyDescent="0.35">
      <c r="A92" s="324" t="s">
        <v>41</v>
      </c>
      <c r="B92" s="327" t="s">
        <v>42</v>
      </c>
      <c r="C92" s="330" t="s">
        <v>193</v>
      </c>
      <c r="D92" s="330"/>
      <c r="E92" s="330"/>
      <c r="F92" s="330"/>
      <c r="G92" s="330"/>
      <c r="H92" s="330"/>
      <c r="I92" s="330"/>
      <c r="J92" s="330"/>
      <c r="K92" s="330"/>
      <c r="L92" s="330"/>
      <c r="M92" s="330"/>
      <c r="N92" s="330"/>
      <c r="O92" s="330"/>
      <c r="P92" s="330"/>
      <c r="Q92" s="330"/>
      <c r="R92" s="330"/>
    </row>
    <row r="93" spans="1:170" ht="14.25" customHeight="1" x14ac:dyDescent="0.35">
      <c r="A93" s="325"/>
      <c r="B93" s="328"/>
      <c r="C93" s="250">
        <v>1</v>
      </c>
      <c r="D93" s="250">
        <v>2</v>
      </c>
      <c r="E93" s="250">
        <v>3</v>
      </c>
      <c r="F93" s="250">
        <v>4</v>
      </c>
      <c r="G93" s="250">
        <v>5</v>
      </c>
      <c r="H93" s="250">
        <v>6</v>
      </c>
      <c r="I93" s="250">
        <v>7</v>
      </c>
      <c r="J93" s="250">
        <v>8</v>
      </c>
      <c r="K93" s="250">
        <v>9</v>
      </c>
      <c r="L93" s="250">
        <v>10</v>
      </c>
      <c r="M93" s="250">
        <v>11</v>
      </c>
      <c r="N93" s="250">
        <v>12</v>
      </c>
      <c r="O93" s="250">
        <v>13</v>
      </c>
      <c r="P93" s="250">
        <v>14</v>
      </c>
      <c r="Q93" s="250">
        <v>15</v>
      </c>
      <c r="R93" s="250">
        <v>16</v>
      </c>
    </row>
    <row r="94" spans="1:170" ht="29" x14ac:dyDescent="0.35">
      <c r="A94" s="326"/>
      <c r="B94" s="329"/>
      <c r="C94" s="299" t="s">
        <v>43</v>
      </c>
      <c r="D94" s="300" t="s">
        <v>44</v>
      </c>
      <c r="E94" s="300" t="s">
        <v>45</v>
      </c>
      <c r="F94" s="300" t="s">
        <v>46</v>
      </c>
      <c r="G94" s="300" t="s">
        <v>47</v>
      </c>
      <c r="H94" s="300" t="s">
        <v>48</v>
      </c>
      <c r="I94" s="300" t="s">
        <v>49</v>
      </c>
      <c r="J94" s="300" t="s">
        <v>50</v>
      </c>
      <c r="K94" s="300" t="s">
        <v>51</v>
      </c>
      <c r="L94" s="300" t="s">
        <v>192</v>
      </c>
      <c r="M94" s="300" t="s">
        <v>174</v>
      </c>
      <c r="N94" s="300" t="s">
        <v>175</v>
      </c>
      <c r="O94" s="300" t="s">
        <v>176</v>
      </c>
      <c r="P94" s="300" t="s">
        <v>177</v>
      </c>
      <c r="Q94" s="300" t="s">
        <v>191</v>
      </c>
      <c r="R94" s="301" t="s">
        <v>38</v>
      </c>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row>
    <row r="95" spans="1:170" x14ac:dyDescent="0.35">
      <c r="A95" s="281" t="s">
        <v>10</v>
      </c>
      <c r="B95" s="280"/>
      <c r="C95" s="280"/>
      <c r="D95" s="280"/>
      <c r="E95" s="280"/>
      <c r="F95" s="280"/>
      <c r="G95" s="280"/>
      <c r="H95" s="280"/>
      <c r="I95" s="280"/>
      <c r="J95" s="280"/>
      <c r="K95" s="280"/>
      <c r="L95" s="280"/>
      <c r="M95" s="280"/>
      <c r="N95" s="280"/>
      <c r="O95" s="280"/>
      <c r="P95" s="280"/>
      <c r="Q95" s="280"/>
      <c r="R95" s="279"/>
    </row>
    <row r="96" spans="1:170" x14ac:dyDescent="0.35">
      <c r="A96" s="41" t="s">
        <v>28</v>
      </c>
      <c r="B96" s="55">
        <f t="shared" ref="B96:B106" si="12">SUM(C96:R96)</f>
        <v>4227.6390000000001</v>
      </c>
      <c r="C96" s="55"/>
      <c r="D96" s="55">
        <v>49.500999999999998</v>
      </c>
      <c r="E96" s="55">
        <v>30.137</v>
      </c>
      <c r="F96" s="55">
        <v>148.08500000000001</v>
      </c>
      <c r="G96" s="55">
        <v>262.44099999999997</v>
      </c>
      <c r="H96" s="55">
        <v>1045.01</v>
      </c>
      <c r="I96" s="55">
        <v>1002.44</v>
      </c>
      <c r="J96" s="55">
        <v>1032.56</v>
      </c>
      <c r="K96" s="55">
        <v>253.53399999999999</v>
      </c>
      <c r="L96" s="55">
        <v>257.25599999999997</v>
      </c>
      <c r="M96" s="55">
        <v>95.203999999999994</v>
      </c>
      <c r="N96" s="55">
        <v>34.936999999999998</v>
      </c>
      <c r="O96" s="55">
        <v>5.3849999999999998</v>
      </c>
      <c r="P96" s="55"/>
      <c r="Q96" s="55"/>
      <c r="R96" s="278">
        <v>11.148999999999999</v>
      </c>
    </row>
    <row r="97" spans="1:18" x14ac:dyDescent="0.35">
      <c r="A97" s="41" t="s">
        <v>29</v>
      </c>
      <c r="B97" s="55">
        <f t="shared" si="12"/>
        <v>12419.707999999999</v>
      </c>
      <c r="C97" s="55">
        <v>12.507999999999999</v>
      </c>
      <c r="D97" s="55">
        <v>79.239999999999995</v>
      </c>
      <c r="E97" s="55">
        <v>160.28200000000001</v>
      </c>
      <c r="F97" s="55">
        <v>415.33800000000002</v>
      </c>
      <c r="G97" s="55">
        <v>882.61699999999996</v>
      </c>
      <c r="H97" s="55">
        <v>3271.74</v>
      </c>
      <c r="I97" s="55">
        <v>3106.86</v>
      </c>
      <c r="J97" s="55">
        <v>2321.92</v>
      </c>
      <c r="K97" s="55">
        <v>781.57799999999997</v>
      </c>
      <c r="L97" s="55">
        <v>590.31100000000004</v>
      </c>
      <c r="M97" s="55">
        <v>570.51800000000003</v>
      </c>
      <c r="N97" s="55">
        <v>141.44300000000001</v>
      </c>
      <c r="O97" s="55">
        <v>45.722000000000001</v>
      </c>
      <c r="P97" s="55">
        <v>18.044</v>
      </c>
      <c r="Q97" s="55">
        <v>5.7409999999999997</v>
      </c>
      <c r="R97" s="278">
        <v>15.846</v>
      </c>
    </row>
    <row r="98" spans="1:18" x14ac:dyDescent="0.35">
      <c r="A98" s="41" t="s">
        <v>30</v>
      </c>
      <c r="B98" s="55">
        <f t="shared" si="12"/>
        <v>11163.057999999999</v>
      </c>
      <c r="C98" s="55">
        <v>51.731999999999999</v>
      </c>
      <c r="D98" s="55">
        <v>133.125</v>
      </c>
      <c r="E98" s="55">
        <v>168.22800000000001</v>
      </c>
      <c r="F98" s="55">
        <v>497.31599999999997</v>
      </c>
      <c r="G98" s="55">
        <v>755.65300000000002</v>
      </c>
      <c r="H98" s="55">
        <v>3698.82</v>
      </c>
      <c r="I98" s="55">
        <v>2995.83</v>
      </c>
      <c r="J98" s="55">
        <v>1885.47</v>
      </c>
      <c r="K98" s="55">
        <v>513.46799999999996</v>
      </c>
      <c r="L98" s="55">
        <v>210.27199999999999</v>
      </c>
      <c r="M98" s="55">
        <v>153.934</v>
      </c>
      <c r="N98" s="55">
        <v>5.8680000000000003</v>
      </c>
      <c r="O98" s="55">
        <v>24.202999999999999</v>
      </c>
      <c r="P98" s="55"/>
      <c r="Q98" s="55"/>
      <c r="R98" s="278">
        <v>69.138999999999996</v>
      </c>
    </row>
    <row r="99" spans="1:18" x14ac:dyDescent="0.35">
      <c r="A99" s="41" t="s">
        <v>31</v>
      </c>
      <c r="B99" s="55">
        <f t="shared" si="12"/>
        <v>5115.6310000000003</v>
      </c>
      <c r="C99" s="55"/>
      <c r="D99" s="55"/>
      <c r="E99" s="55">
        <v>35.402000000000001</v>
      </c>
      <c r="F99" s="55">
        <v>180.63300000000001</v>
      </c>
      <c r="G99" s="55">
        <v>630.96799999999996</v>
      </c>
      <c r="H99" s="55">
        <v>1761.77</v>
      </c>
      <c r="I99" s="55">
        <v>1451.7</v>
      </c>
      <c r="J99" s="55">
        <v>756.08399999999995</v>
      </c>
      <c r="K99" s="55">
        <v>181.81</v>
      </c>
      <c r="L99" s="55">
        <v>79.872</v>
      </c>
      <c r="M99" s="55">
        <v>17.574999999999999</v>
      </c>
      <c r="N99" s="55">
        <v>8.6679999999999993</v>
      </c>
      <c r="O99" s="55"/>
      <c r="P99" s="55"/>
      <c r="Q99" s="55"/>
      <c r="R99" s="278">
        <v>11.148999999999999</v>
      </c>
    </row>
    <row r="100" spans="1:18" x14ac:dyDescent="0.35">
      <c r="A100" s="41" t="s">
        <v>32</v>
      </c>
      <c r="B100" s="55">
        <f t="shared" si="12"/>
        <v>11644.375000000002</v>
      </c>
      <c r="C100" s="55">
        <v>41.9</v>
      </c>
      <c r="D100" s="55">
        <v>192.69</v>
      </c>
      <c r="E100" s="55">
        <v>232.958</v>
      </c>
      <c r="F100" s="55">
        <v>793.29</v>
      </c>
      <c r="G100" s="55">
        <v>1157.6099999999999</v>
      </c>
      <c r="H100" s="55">
        <v>3923.33</v>
      </c>
      <c r="I100" s="55">
        <v>2873.93</v>
      </c>
      <c r="J100" s="55">
        <v>1651.68</v>
      </c>
      <c r="K100" s="55">
        <v>533.428</v>
      </c>
      <c r="L100" s="55">
        <v>158.52799999999999</v>
      </c>
      <c r="M100" s="55">
        <v>46.408000000000001</v>
      </c>
      <c r="N100" s="55">
        <v>16.324999999999999</v>
      </c>
      <c r="O100" s="55"/>
      <c r="P100" s="55"/>
      <c r="Q100" s="55"/>
      <c r="R100" s="278">
        <v>22.297999999999998</v>
      </c>
    </row>
    <row r="101" spans="1:18" x14ac:dyDescent="0.35">
      <c r="A101" s="41" t="s">
        <v>33</v>
      </c>
      <c r="B101" s="55">
        <f t="shared" si="12"/>
        <v>11297.959000000003</v>
      </c>
      <c r="C101" s="55">
        <v>162.08699999999999</v>
      </c>
      <c r="D101" s="55">
        <v>267.37299999999999</v>
      </c>
      <c r="E101" s="55">
        <v>536.952</v>
      </c>
      <c r="F101" s="55">
        <v>1031.25</v>
      </c>
      <c r="G101" s="55">
        <v>1090.8699999999999</v>
      </c>
      <c r="H101" s="55">
        <v>4239.45</v>
      </c>
      <c r="I101" s="55">
        <v>1948.77</v>
      </c>
      <c r="J101" s="55">
        <v>1489.86</v>
      </c>
      <c r="K101" s="55">
        <v>294.85500000000002</v>
      </c>
      <c r="L101" s="55">
        <v>118.15300000000001</v>
      </c>
      <c r="M101" s="55">
        <v>56.512</v>
      </c>
      <c r="N101" s="55">
        <v>17.797999999999998</v>
      </c>
      <c r="O101" s="55"/>
      <c r="P101" s="55"/>
      <c r="Q101" s="55"/>
      <c r="R101" s="278">
        <v>44.029000000000003</v>
      </c>
    </row>
    <row r="102" spans="1:18" x14ac:dyDescent="0.35">
      <c r="A102" s="41" t="s">
        <v>34</v>
      </c>
      <c r="B102" s="55">
        <f t="shared" si="12"/>
        <v>16653.251</v>
      </c>
      <c r="C102" s="55">
        <v>425.959</v>
      </c>
      <c r="D102" s="55">
        <v>377.53100000000001</v>
      </c>
      <c r="E102" s="55">
        <v>707.50199999999995</v>
      </c>
      <c r="F102" s="55">
        <v>1630.13</v>
      </c>
      <c r="G102" s="55">
        <v>2082.23</v>
      </c>
      <c r="H102" s="55">
        <v>5315.49</v>
      </c>
      <c r="I102" s="55">
        <v>3030.28</v>
      </c>
      <c r="J102" s="55">
        <v>2286.5</v>
      </c>
      <c r="K102" s="55">
        <v>382.00700000000001</v>
      </c>
      <c r="L102" s="55">
        <v>227.185</v>
      </c>
      <c r="M102" s="55">
        <v>43.92</v>
      </c>
      <c r="N102" s="55">
        <v>36.404000000000003</v>
      </c>
      <c r="O102" s="55">
        <v>7.06</v>
      </c>
      <c r="P102" s="55">
        <v>9.3859999999999992</v>
      </c>
      <c r="Q102" s="55"/>
      <c r="R102" s="278">
        <v>91.667000000000002</v>
      </c>
    </row>
    <row r="103" spans="1:18" x14ac:dyDescent="0.35">
      <c r="A103" s="41" t="s">
        <v>35</v>
      </c>
      <c r="B103" s="55">
        <f t="shared" si="12"/>
        <v>3283.377</v>
      </c>
      <c r="C103" s="55">
        <v>45.156999999999996</v>
      </c>
      <c r="D103" s="55">
        <v>61.718000000000004</v>
      </c>
      <c r="E103" s="55">
        <v>106.477</v>
      </c>
      <c r="F103" s="55">
        <v>190.928</v>
      </c>
      <c r="G103" s="55">
        <v>353.51499999999999</v>
      </c>
      <c r="H103" s="55">
        <v>1261.48</v>
      </c>
      <c r="I103" s="55">
        <v>634.27599999999995</v>
      </c>
      <c r="J103" s="55">
        <v>382.64499999999998</v>
      </c>
      <c r="K103" s="55">
        <v>191.82</v>
      </c>
      <c r="L103" s="55">
        <v>30.54</v>
      </c>
      <c r="M103" s="55">
        <v>24.821000000000002</v>
      </c>
      <c r="N103" s="55"/>
      <c r="O103" s="55"/>
      <c r="P103" s="55"/>
      <c r="Q103" s="55"/>
      <c r="R103" s="278"/>
    </row>
    <row r="104" spans="1:18" x14ac:dyDescent="0.35">
      <c r="A104" s="41" t="s">
        <v>36</v>
      </c>
      <c r="B104" s="55">
        <f t="shared" si="12"/>
        <v>11298.363999999996</v>
      </c>
      <c r="C104" s="55">
        <v>122.467</v>
      </c>
      <c r="D104" s="55">
        <v>116.634</v>
      </c>
      <c r="E104" s="55">
        <v>592.05499999999995</v>
      </c>
      <c r="F104" s="55">
        <v>772.76499999999999</v>
      </c>
      <c r="G104" s="55">
        <v>1585.06</v>
      </c>
      <c r="H104" s="55">
        <v>3925.72</v>
      </c>
      <c r="I104" s="55">
        <v>2370.06</v>
      </c>
      <c r="J104" s="55">
        <v>1235.1600000000001</v>
      </c>
      <c r="K104" s="55">
        <v>334.54899999999998</v>
      </c>
      <c r="L104" s="55">
        <v>53.899000000000001</v>
      </c>
      <c r="M104" s="55">
        <v>135.31800000000001</v>
      </c>
      <c r="N104" s="55">
        <v>8.0229999999999997</v>
      </c>
      <c r="O104" s="55">
        <v>14.731999999999999</v>
      </c>
      <c r="P104" s="55"/>
      <c r="Q104" s="55"/>
      <c r="R104" s="278">
        <v>31.922000000000001</v>
      </c>
    </row>
    <row r="105" spans="1:18" x14ac:dyDescent="0.35">
      <c r="A105" s="41" t="s">
        <v>37</v>
      </c>
      <c r="B105" s="55">
        <f t="shared" si="12"/>
        <v>216.50099999999998</v>
      </c>
      <c r="C105" s="55"/>
      <c r="D105" s="55"/>
      <c r="E105" s="55"/>
      <c r="F105" s="55">
        <v>21.721</v>
      </c>
      <c r="G105" s="55">
        <v>5.4809999999999999</v>
      </c>
      <c r="H105" s="55">
        <v>94.635999999999996</v>
      </c>
      <c r="I105" s="55">
        <v>43.534999999999997</v>
      </c>
      <c r="J105" s="55">
        <v>28.564</v>
      </c>
      <c r="K105" s="55">
        <v>12.471</v>
      </c>
      <c r="L105" s="55">
        <v>10.093</v>
      </c>
      <c r="M105" s="55"/>
      <c r="N105" s="55"/>
      <c r="O105" s="55"/>
      <c r="P105" s="55"/>
      <c r="Q105" s="55"/>
      <c r="R105" s="278"/>
    </row>
    <row r="106" spans="1:18" x14ac:dyDescent="0.35">
      <c r="A106" s="41" t="s">
        <v>173</v>
      </c>
      <c r="B106" s="55">
        <f t="shared" si="12"/>
        <v>205.99</v>
      </c>
      <c r="C106" s="55"/>
      <c r="D106" s="55"/>
      <c r="E106" s="55"/>
      <c r="F106" s="55">
        <v>30.283999999999999</v>
      </c>
      <c r="G106" s="55">
        <v>35.094000000000001</v>
      </c>
      <c r="H106" s="55">
        <v>79.567999999999998</v>
      </c>
      <c r="I106" s="55">
        <v>9.1669999999999998</v>
      </c>
      <c r="J106" s="55">
        <v>27.774000000000001</v>
      </c>
      <c r="K106" s="55">
        <v>12.654999999999999</v>
      </c>
      <c r="L106" s="55">
        <v>11.448</v>
      </c>
      <c r="M106" s="55"/>
      <c r="N106" s="55"/>
      <c r="O106" s="55"/>
      <c r="P106" s="55"/>
      <c r="Q106" s="55"/>
      <c r="R106" s="278"/>
    </row>
    <row r="107" spans="1:18" x14ac:dyDescent="0.35">
      <c r="A107" s="252" t="s">
        <v>39</v>
      </c>
      <c r="B107" s="277">
        <f t="shared" ref="B107:R107" si="13">SUM(B96:B106)</f>
        <v>87525.853000000003</v>
      </c>
      <c r="C107" s="277">
        <f t="shared" si="13"/>
        <v>861.81</v>
      </c>
      <c r="D107" s="277">
        <f t="shared" si="13"/>
        <v>1277.8120000000001</v>
      </c>
      <c r="E107" s="277">
        <f t="shared" si="13"/>
        <v>2569.9929999999999</v>
      </c>
      <c r="F107" s="277">
        <f t="shared" si="13"/>
        <v>5711.74</v>
      </c>
      <c r="G107" s="277">
        <f t="shared" si="13"/>
        <v>8841.5389999999989</v>
      </c>
      <c r="H107" s="277">
        <f t="shared" si="13"/>
        <v>28617.013999999999</v>
      </c>
      <c r="I107" s="277">
        <f t="shared" si="13"/>
        <v>19466.848000000005</v>
      </c>
      <c r="J107" s="277">
        <f t="shared" si="13"/>
        <v>13098.217000000001</v>
      </c>
      <c r="K107" s="277">
        <f t="shared" si="13"/>
        <v>3492.1750000000002</v>
      </c>
      <c r="L107" s="277">
        <f t="shared" si="13"/>
        <v>1747.5570000000002</v>
      </c>
      <c r="M107" s="277">
        <f t="shared" si="13"/>
        <v>1144.21</v>
      </c>
      <c r="N107" s="277">
        <f t="shared" si="13"/>
        <v>269.46600000000001</v>
      </c>
      <c r="O107" s="277">
        <f t="shared" si="13"/>
        <v>97.102000000000004</v>
      </c>
      <c r="P107" s="277">
        <f t="shared" si="13"/>
        <v>27.43</v>
      </c>
      <c r="Q107" s="277">
        <f t="shared" si="13"/>
        <v>5.7409999999999997</v>
      </c>
      <c r="R107" s="276">
        <f t="shared" si="13"/>
        <v>297.19900000000001</v>
      </c>
    </row>
    <row r="108" spans="1:18" x14ac:dyDescent="0.35">
      <c r="A108" s="281" t="s">
        <v>22</v>
      </c>
      <c r="B108" s="280"/>
      <c r="C108" s="280"/>
      <c r="D108" s="280"/>
      <c r="E108" s="280"/>
      <c r="F108" s="280"/>
      <c r="G108" s="280"/>
      <c r="H108" s="280"/>
      <c r="I108" s="280"/>
      <c r="J108" s="280"/>
      <c r="K108" s="280"/>
      <c r="L108" s="280"/>
      <c r="M108" s="280"/>
      <c r="N108" s="280"/>
      <c r="O108" s="280"/>
      <c r="P108" s="280"/>
      <c r="Q108" s="280"/>
      <c r="R108" s="279"/>
    </row>
    <row r="109" spans="1:18" x14ac:dyDescent="0.35">
      <c r="A109" s="41" t="s">
        <v>28</v>
      </c>
      <c r="B109" s="55">
        <f t="shared" ref="B109:B119" si="14">SUM(C109:R109)</f>
        <v>3585.9659999999999</v>
      </c>
      <c r="C109" s="55"/>
      <c r="D109" s="55">
        <v>49.500999999999998</v>
      </c>
      <c r="E109" s="55">
        <v>16.213999999999999</v>
      </c>
      <c r="F109" s="55">
        <v>101.786</v>
      </c>
      <c r="G109" s="55">
        <v>229.577</v>
      </c>
      <c r="H109" s="55">
        <v>921.76099999999997</v>
      </c>
      <c r="I109" s="55">
        <v>846.58600000000001</v>
      </c>
      <c r="J109" s="55">
        <v>882.548</v>
      </c>
      <c r="K109" s="55">
        <v>191.673</v>
      </c>
      <c r="L109" s="55">
        <v>232.12100000000001</v>
      </c>
      <c r="M109" s="55">
        <v>80.968000000000004</v>
      </c>
      <c r="N109" s="55">
        <v>16.696999999999999</v>
      </c>
      <c r="O109" s="55">
        <v>5.3849999999999998</v>
      </c>
      <c r="P109" s="55"/>
      <c r="Q109" s="55"/>
      <c r="R109" s="278">
        <v>11.148999999999999</v>
      </c>
    </row>
    <row r="110" spans="1:18" x14ac:dyDescent="0.35">
      <c r="A110" s="41" t="s">
        <v>29</v>
      </c>
      <c r="B110" s="55">
        <f t="shared" si="14"/>
        <v>3434.8429999999998</v>
      </c>
      <c r="C110" s="55">
        <v>12.507999999999999</v>
      </c>
      <c r="D110" s="55">
        <v>33.543999999999997</v>
      </c>
      <c r="E110" s="55">
        <v>43.9</v>
      </c>
      <c r="F110" s="55">
        <v>108.895</v>
      </c>
      <c r="G110" s="55">
        <v>143.059</v>
      </c>
      <c r="H110" s="55">
        <v>700.96299999999997</v>
      </c>
      <c r="I110" s="55">
        <v>687.07600000000002</v>
      </c>
      <c r="J110" s="55">
        <v>671.48900000000003</v>
      </c>
      <c r="K110" s="55">
        <v>316.08600000000001</v>
      </c>
      <c r="L110" s="55">
        <v>258.69200000000001</v>
      </c>
      <c r="M110" s="55">
        <v>315.642</v>
      </c>
      <c r="N110" s="55">
        <v>69.049000000000007</v>
      </c>
      <c r="O110" s="55">
        <v>40.658000000000001</v>
      </c>
      <c r="P110" s="55">
        <v>18.044</v>
      </c>
      <c r="Q110" s="55">
        <v>5.7409999999999997</v>
      </c>
      <c r="R110" s="278">
        <v>9.4969999999999999</v>
      </c>
    </row>
    <row r="111" spans="1:18" x14ac:dyDescent="0.35">
      <c r="A111" s="41" t="s">
        <v>30</v>
      </c>
      <c r="B111" s="55">
        <f t="shared" si="14"/>
        <v>8312.7250000000004</v>
      </c>
      <c r="C111" s="55">
        <v>51.731999999999999</v>
      </c>
      <c r="D111" s="55">
        <v>133.125</v>
      </c>
      <c r="E111" s="55">
        <v>119.67</v>
      </c>
      <c r="F111" s="55">
        <v>465.279</v>
      </c>
      <c r="G111" s="55">
        <v>570.1</v>
      </c>
      <c r="H111" s="55">
        <v>2723.68</v>
      </c>
      <c r="I111" s="55">
        <v>2144.0500000000002</v>
      </c>
      <c r="J111" s="55">
        <v>1333.21</v>
      </c>
      <c r="K111" s="55">
        <v>399.548</v>
      </c>
      <c r="L111" s="55">
        <v>163.417</v>
      </c>
      <c r="M111" s="55">
        <v>109.70399999999999</v>
      </c>
      <c r="N111" s="55">
        <v>5.8680000000000003</v>
      </c>
      <c r="O111" s="55">
        <v>24.202999999999999</v>
      </c>
      <c r="P111" s="55"/>
      <c r="Q111" s="55"/>
      <c r="R111" s="278">
        <v>69.138999999999996</v>
      </c>
    </row>
    <row r="112" spans="1:18" x14ac:dyDescent="0.35">
      <c r="A112" s="41" t="s">
        <v>31</v>
      </c>
      <c r="B112" s="55">
        <f t="shared" si="14"/>
        <v>2112.6909999999998</v>
      </c>
      <c r="C112" s="55"/>
      <c r="D112" s="55"/>
      <c r="E112" s="55">
        <v>13.43</v>
      </c>
      <c r="F112" s="55">
        <v>130.464</v>
      </c>
      <c r="G112" s="55">
        <v>215.68899999999999</v>
      </c>
      <c r="H112" s="55">
        <v>620.51400000000001</v>
      </c>
      <c r="I112" s="55">
        <v>690.57500000000005</v>
      </c>
      <c r="J112" s="55">
        <v>285.339</v>
      </c>
      <c r="K112" s="55">
        <v>82.596999999999994</v>
      </c>
      <c r="L112" s="55">
        <v>47.84</v>
      </c>
      <c r="M112" s="55">
        <v>17.574999999999999</v>
      </c>
      <c r="N112" s="55">
        <v>8.6679999999999993</v>
      </c>
      <c r="O112" s="55"/>
      <c r="P112" s="55"/>
      <c r="Q112" s="55"/>
      <c r="R112" s="278"/>
    </row>
    <row r="113" spans="1:18" x14ac:dyDescent="0.35">
      <c r="A113" s="41" t="s">
        <v>32</v>
      </c>
      <c r="B113" s="55">
        <f t="shared" si="14"/>
        <v>7268.509</v>
      </c>
      <c r="C113" s="55">
        <v>17.54</v>
      </c>
      <c r="D113" s="55">
        <v>86.155000000000001</v>
      </c>
      <c r="E113" s="55">
        <v>127.672</v>
      </c>
      <c r="F113" s="55">
        <v>406.53800000000001</v>
      </c>
      <c r="G113" s="55">
        <v>653.04600000000005</v>
      </c>
      <c r="H113" s="55">
        <v>2381.38</v>
      </c>
      <c r="I113" s="55">
        <v>1990.98</v>
      </c>
      <c r="J113" s="55">
        <v>1114.27</v>
      </c>
      <c r="K113" s="55">
        <v>355.45600000000002</v>
      </c>
      <c r="L113" s="55">
        <v>72.739000000000004</v>
      </c>
      <c r="M113" s="55">
        <v>46.408000000000001</v>
      </c>
      <c r="N113" s="55">
        <v>16.324999999999999</v>
      </c>
      <c r="O113" s="55"/>
      <c r="P113" s="55"/>
      <c r="Q113" s="55"/>
      <c r="R113" s="278"/>
    </row>
    <row r="114" spans="1:18" x14ac:dyDescent="0.35">
      <c r="A114" s="41" t="s">
        <v>33</v>
      </c>
      <c r="B114" s="55">
        <f t="shared" si="14"/>
        <v>10162.135000000002</v>
      </c>
      <c r="C114" s="55">
        <v>124.831</v>
      </c>
      <c r="D114" s="55">
        <v>208.679</v>
      </c>
      <c r="E114" s="55">
        <v>474.24</v>
      </c>
      <c r="F114" s="55">
        <v>940.96400000000006</v>
      </c>
      <c r="G114" s="55">
        <v>984.96299999999997</v>
      </c>
      <c r="H114" s="55">
        <v>3793.59</v>
      </c>
      <c r="I114" s="55">
        <v>1791.85</v>
      </c>
      <c r="J114" s="55">
        <v>1347.86</v>
      </c>
      <c r="K114" s="55">
        <v>294.85500000000002</v>
      </c>
      <c r="L114" s="55">
        <v>81.963999999999999</v>
      </c>
      <c r="M114" s="55">
        <v>56.512</v>
      </c>
      <c r="N114" s="55">
        <v>17.797999999999998</v>
      </c>
      <c r="O114" s="55"/>
      <c r="P114" s="55"/>
      <c r="Q114" s="55"/>
      <c r="R114" s="278">
        <v>44.029000000000003</v>
      </c>
    </row>
    <row r="115" spans="1:18" x14ac:dyDescent="0.35">
      <c r="A115" s="41" t="s">
        <v>34</v>
      </c>
      <c r="B115" s="55">
        <f t="shared" si="14"/>
        <v>6307.0430000000015</v>
      </c>
      <c r="C115" s="55">
        <v>124.181</v>
      </c>
      <c r="D115" s="55">
        <v>79.128</v>
      </c>
      <c r="E115" s="55">
        <v>176.83099999999999</v>
      </c>
      <c r="F115" s="55">
        <v>478.27</v>
      </c>
      <c r="G115" s="55">
        <v>622.38300000000004</v>
      </c>
      <c r="H115" s="55">
        <v>1707.67</v>
      </c>
      <c r="I115" s="55">
        <v>1408.4</v>
      </c>
      <c r="J115" s="55">
        <v>1325.03</v>
      </c>
      <c r="K115" s="55">
        <v>126.845</v>
      </c>
      <c r="L115" s="55">
        <v>153.76900000000001</v>
      </c>
      <c r="M115" s="55">
        <v>25.213999999999999</v>
      </c>
      <c r="N115" s="55">
        <v>28.75</v>
      </c>
      <c r="O115" s="55">
        <v>7.06</v>
      </c>
      <c r="P115" s="55">
        <v>9.3859999999999992</v>
      </c>
      <c r="Q115" s="55"/>
      <c r="R115" s="278">
        <v>34.125999999999998</v>
      </c>
    </row>
    <row r="116" spans="1:18" x14ac:dyDescent="0.35">
      <c r="A116" s="41" t="s">
        <v>35</v>
      </c>
      <c r="B116" s="55">
        <f t="shared" si="14"/>
        <v>3032.8039999999996</v>
      </c>
      <c r="C116" s="55">
        <v>45.156999999999996</v>
      </c>
      <c r="D116" s="55">
        <v>61.718000000000004</v>
      </c>
      <c r="E116" s="55">
        <v>106.477</v>
      </c>
      <c r="F116" s="55">
        <v>177.494</v>
      </c>
      <c r="G116" s="55">
        <v>333.52600000000001</v>
      </c>
      <c r="H116" s="55">
        <v>1188.75</v>
      </c>
      <c r="I116" s="55">
        <v>564.01099999999997</v>
      </c>
      <c r="J116" s="55">
        <v>346.92200000000003</v>
      </c>
      <c r="K116" s="55">
        <v>163.477</v>
      </c>
      <c r="L116" s="55">
        <v>30.54</v>
      </c>
      <c r="M116" s="55">
        <v>14.731999999999999</v>
      </c>
      <c r="N116" s="55"/>
      <c r="O116" s="55"/>
      <c r="P116" s="55"/>
      <c r="Q116" s="55"/>
      <c r="R116" s="278"/>
    </row>
    <row r="117" spans="1:18" x14ac:dyDescent="0.35">
      <c r="A117" s="41" t="s">
        <v>36</v>
      </c>
      <c r="B117" s="55">
        <f t="shared" si="14"/>
        <v>6090.2009999999991</v>
      </c>
      <c r="C117" s="55">
        <v>50.783000000000001</v>
      </c>
      <c r="D117" s="55">
        <v>52.5</v>
      </c>
      <c r="E117" s="55">
        <v>309.637</v>
      </c>
      <c r="F117" s="55">
        <v>451.02100000000002</v>
      </c>
      <c r="G117" s="55">
        <v>836.89099999999996</v>
      </c>
      <c r="H117" s="55">
        <v>2093.87</v>
      </c>
      <c r="I117" s="55">
        <v>1304.47</v>
      </c>
      <c r="J117" s="55">
        <v>660.83</v>
      </c>
      <c r="K117" s="55">
        <v>152.64400000000001</v>
      </c>
      <c r="L117" s="55">
        <v>44.610999999999997</v>
      </c>
      <c r="M117" s="55">
        <v>101.02200000000001</v>
      </c>
      <c r="N117" s="55"/>
      <c r="O117" s="55"/>
      <c r="P117" s="55"/>
      <c r="Q117" s="55"/>
      <c r="R117" s="278">
        <v>31.922000000000001</v>
      </c>
    </row>
    <row r="118" spans="1:18" x14ac:dyDescent="0.35">
      <c r="A118" s="41" t="s">
        <v>37</v>
      </c>
      <c r="B118" s="55">
        <f t="shared" si="14"/>
        <v>201.12099999999998</v>
      </c>
      <c r="C118" s="55"/>
      <c r="D118" s="55"/>
      <c r="E118" s="55"/>
      <c r="F118" s="55">
        <v>21.721</v>
      </c>
      <c r="G118" s="55">
        <v>5.4809999999999999</v>
      </c>
      <c r="H118" s="55">
        <v>79.256</v>
      </c>
      <c r="I118" s="55">
        <v>43.534999999999997</v>
      </c>
      <c r="J118" s="55">
        <v>28.564</v>
      </c>
      <c r="K118" s="55">
        <v>12.471</v>
      </c>
      <c r="L118" s="55">
        <v>10.093</v>
      </c>
      <c r="M118" s="55"/>
      <c r="N118" s="55"/>
      <c r="O118" s="55"/>
      <c r="P118" s="55"/>
      <c r="Q118" s="55"/>
      <c r="R118" s="278"/>
    </row>
    <row r="119" spans="1:18" x14ac:dyDescent="0.35">
      <c r="A119" s="41" t="s">
        <v>173</v>
      </c>
      <c r="B119" s="55">
        <f t="shared" si="14"/>
        <v>189.172</v>
      </c>
      <c r="C119" s="55"/>
      <c r="D119" s="55"/>
      <c r="E119" s="55"/>
      <c r="F119" s="55">
        <v>30.283999999999999</v>
      </c>
      <c r="G119" s="55">
        <v>35.094000000000001</v>
      </c>
      <c r="H119" s="55">
        <v>62.75</v>
      </c>
      <c r="I119" s="55">
        <v>9.1669999999999998</v>
      </c>
      <c r="J119" s="55">
        <v>27.774000000000001</v>
      </c>
      <c r="K119" s="55">
        <v>12.654999999999999</v>
      </c>
      <c r="L119" s="55">
        <v>11.448</v>
      </c>
      <c r="M119" s="55"/>
      <c r="N119" s="55"/>
      <c r="O119" s="55"/>
      <c r="P119" s="55"/>
      <c r="Q119" s="55"/>
      <c r="R119" s="278"/>
    </row>
    <row r="120" spans="1:18" x14ac:dyDescent="0.35">
      <c r="A120" s="251" t="s">
        <v>39</v>
      </c>
      <c r="B120" s="56">
        <f t="shared" ref="B120:R120" si="15">SUM(B109:B119)</f>
        <v>50697.209999999992</v>
      </c>
      <c r="C120" s="56">
        <f t="shared" si="15"/>
        <v>426.73199999999997</v>
      </c>
      <c r="D120" s="56">
        <f t="shared" si="15"/>
        <v>704.35</v>
      </c>
      <c r="E120" s="56">
        <f t="shared" si="15"/>
        <v>1388.0709999999999</v>
      </c>
      <c r="F120" s="56">
        <f t="shared" si="15"/>
        <v>3312.7160000000003</v>
      </c>
      <c r="G120" s="56">
        <f t="shared" si="15"/>
        <v>4629.8089999999993</v>
      </c>
      <c r="H120" s="56">
        <f t="shared" si="15"/>
        <v>16274.183999999999</v>
      </c>
      <c r="I120" s="56">
        <f t="shared" si="15"/>
        <v>11480.699999999999</v>
      </c>
      <c r="J120" s="56">
        <f t="shared" si="15"/>
        <v>8023.8360000000002</v>
      </c>
      <c r="K120" s="56">
        <f t="shared" si="15"/>
        <v>2108.3070000000007</v>
      </c>
      <c r="L120" s="56">
        <f t="shared" si="15"/>
        <v>1107.2340000000004</v>
      </c>
      <c r="M120" s="56">
        <f t="shared" si="15"/>
        <v>767.77699999999993</v>
      </c>
      <c r="N120" s="56">
        <f t="shared" si="15"/>
        <v>163.155</v>
      </c>
      <c r="O120" s="56">
        <f t="shared" si="15"/>
        <v>77.305999999999997</v>
      </c>
      <c r="P120" s="56">
        <f t="shared" si="15"/>
        <v>27.43</v>
      </c>
      <c r="Q120" s="56">
        <f t="shared" si="15"/>
        <v>5.7409999999999997</v>
      </c>
      <c r="R120" s="282">
        <f t="shared" si="15"/>
        <v>199.86199999999999</v>
      </c>
    </row>
    <row r="121" spans="1:18" x14ac:dyDescent="0.35">
      <c r="A121" s="281" t="s">
        <v>23</v>
      </c>
      <c r="B121" s="280"/>
      <c r="C121" s="280"/>
      <c r="D121" s="280"/>
      <c r="E121" s="280"/>
      <c r="F121" s="280"/>
      <c r="G121" s="280"/>
      <c r="H121" s="280"/>
      <c r="I121" s="280"/>
      <c r="J121" s="280"/>
      <c r="K121" s="280"/>
      <c r="L121" s="280"/>
      <c r="M121" s="280"/>
      <c r="N121" s="280"/>
      <c r="O121" s="280"/>
      <c r="P121" s="280"/>
      <c r="Q121" s="280"/>
      <c r="R121" s="279"/>
    </row>
    <row r="122" spans="1:18" x14ac:dyDescent="0.35">
      <c r="A122" s="41" t="s">
        <v>28</v>
      </c>
      <c r="B122" s="55">
        <f t="shared" ref="B122:B132" si="16">SUM(C122:R122)</f>
        <v>641.66899999999998</v>
      </c>
      <c r="C122" s="55"/>
      <c r="D122" s="55"/>
      <c r="E122" s="55">
        <v>13.923</v>
      </c>
      <c r="F122" s="55">
        <v>46.298999999999999</v>
      </c>
      <c r="G122" s="55">
        <v>32.863999999999997</v>
      </c>
      <c r="H122" s="55">
        <v>123.245</v>
      </c>
      <c r="I122" s="55">
        <v>155.858</v>
      </c>
      <c r="J122" s="55">
        <v>150.00800000000001</v>
      </c>
      <c r="K122" s="55">
        <v>61.860999999999997</v>
      </c>
      <c r="L122" s="55">
        <v>25.135000000000002</v>
      </c>
      <c r="M122" s="55">
        <v>14.236000000000001</v>
      </c>
      <c r="N122" s="55">
        <v>18.239999999999998</v>
      </c>
      <c r="O122" s="55"/>
      <c r="P122" s="55"/>
      <c r="Q122" s="55"/>
      <c r="R122" s="278"/>
    </row>
    <row r="123" spans="1:18" x14ac:dyDescent="0.35">
      <c r="A123" s="41" t="s">
        <v>29</v>
      </c>
      <c r="B123" s="55">
        <f t="shared" si="16"/>
        <v>8984.8530000000028</v>
      </c>
      <c r="C123" s="55"/>
      <c r="D123" s="55">
        <v>45.695999999999998</v>
      </c>
      <c r="E123" s="55">
        <v>116.38200000000001</v>
      </c>
      <c r="F123" s="55">
        <v>306.44299999999998</v>
      </c>
      <c r="G123" s="55">
        <v>739.55799999999999</v>
      </c>
      <c r="H123" s="55">
        <v>2570.77</v>
      </c>
      <c r="I123" s="55">
        <v>2419.7800000000002</v>
      </c>
      <c r="J123" s="55">
        <v>1650.43</v>
      </c>
      <c r="K123" s="55">
        <v>465.49200000000002</v>
      </c>
      <c r="L123" s="55">
        <v>331.61900000000003</v>
      </c>
      <c r="M123" s="55">
        <v>254.876</v>
      </c>
      <c r="N123" s="55">
        <v>72.394000000000005</v>
      </c>
      <c r="O123" s="55">
        <v>5.0640000000000001</v>
      </c>
      <c r="P123" s="55"/>
      <c r="Q123" s="55"/>
      <c r="R123" s="278">
        <v>6.3490000000000002</v>
      </c>
    </row>
    <row r="124" spans="1:18" x14ac:dyDescent="0.35">
      <c r="A124" s="41" t="s">
        <v>30</v>
      </c>
      <c r="B124" s="55">
        <f t="shared" si="16"/>
        <v>2850.3290000000002</v>
      </c>
      <c r="C124" s="55"/>
      <c r="D124" s="55"/>
      <c r="E124" s="55">
        <v>48.558</v>
      </c>
      <c r="F124" s="55">
        <v>32.036999999999999</v>
      </c>
      <c r="G124" s="55">
        <v>185.553</v>
      </c>
      <c r="H124" s="55">
        <v>975.13199999999995</v>
      </c>
      <c r="I124" s="55">
        <v>851.78499999999997</v>
      </c>
      <c r="J124" s="55">
        <v>552.25900000000001</v>
      </c>
      <c r="K124" s="55">
        <v>113.92</v>
      </c>
      <c r="L124" s="55">
        <v>46.854999999999997</v>
      </c>
      <c r="M124" s="55">
        <v>44.23</v>
      </c>
      <c r="N124" s="55"/>
      <c r="O124" s="55"/>
      <c r="P124" s="55"/>
      <c r="Q124" s="55"/>
      <c r="R124" s="278"/>
    </row>
    <row r="125" spans="1:18" x14ac:dyDescent="0.35">
      <c r="A125" s="41" t="s">
        <v>31</v>
      </c>
      <c r="B125" s="55">
        <f t="shared" si="16"/>
        <v>3002.9479999999999</v>
      </c>
      <c r="C125" s="55"/>
      <c r="D125" s="55"/>
      <c r="E125" s="55">
        <v>21.972000000000001</v>
      </c>
      <c r="F125" s="55">
        <v>50.168999999999997</v>
      </c>
      <c r="G125" s="55">
        <v>415.279</v>
      </c>
      <c r="H125" s="55">
        <v>1141.26</v>
      </c>
      <c r="I125" s="55">
        <v>761.12900000000002</v>
      </c>
      <c r="J125" s="55">
        <v>470.745</v>
      </c>
      <c r="K125" s="55">
        <v>99.212999999999994</v>
      </c>
      <c r="L125" s="55">
        <v>32.031999999999996</v>
      </c>
      <c r="M125" s="55"/>
      <c r="N125" s="55"/>
      <c r="O125" s="55"/>
      <c r="P125" s="55"/>
      <c r="Q125" s="55"/>
      <c r="R125" s="278">
        <v>11.148999999999999</v>
      </c>
    </row>
    <row r="126" spans="1:18" x14ac:dyDescent="0.35">
      <c r="A126" s="41" t="s">
        <v>32</v>
      </c>
      <c r="B126" s="55">
        <f t="shared" si="16"/>
        <v>4375.8649999999998</v>
      </c>
      <c r="C126" s="55">
        <v>24.36</v>
      </c>
      <c r="D126" s="55">
        <v>106.535</v>
      </c>
      <c r="E126" s="55">
        <v>105.286</v>
      </c>
      <c r="F126" s="55">
        <v>386.75200000000001</v>
      </c>
      <c r="G126" s="55">
        <v>504.565</v>
      </c>
      <c r="H126" s="55">
        <v>1541.95</v>
      </c>
      <c r="I126" s="55">
        <v>882.947</v>
      </c>
      <c r="J126" s="55">
        <v>537.41099999999994</v>
      </c>
      <c r="K126" s="55">
        <v>177.97200000000001</v>
      </c>
      <c r="L126" s="55">
        <v>85.789000000000001</v>
      </c>
      <c r="M126" s="55"/>
      <c r="N126" s="55"/>
      <c r="O126" s="55"/>
      <c r="P126" s="55"/>
      <c r="Q126" s="55"/>
      <c r="R126" s="278">
        <v>22.297999999999998</v>
      </c>
    </row>
    <row r="127" spans="1:18" x14ac:dyDescent="0.35">
      <c r="A127" s="41" t="s">
        <v>33</v>
      </c>
      <c r="B127" s="55">
        <f t="shared" si="16"/>
        <v>1135.8220000000001</v>
      </c>
      <c r="C127" s="55">
        <v>37.256</v>
      </c>
      <c r="D127" s="55">
        <v>58.694000000000003</v>
      </c>
      <c r="E127" s="55">
        <v>62.712000000000003</v>
      </c>
      <c r="F127" s="55">
        <v>90.284000000000006</v>
      </c>
      <c r="G127" s="55">
        <v>105.907</v>
      </c>
      <c r="H127" s="55">
        <v>445.858</v>
      </c>
      <c r="I127" s="55">
        <v>156.92500000000001</v>
      </c>
      <c r="J127" s="55">
        <v>141.99700000000001</v>
      </c>
      <c r="K127" s="55"/>
      <c r="L127" s="55">
        <v>36.189</v>
      </c>
      <c r="M127" s="55"/>
      <c r="N127" s="55"/>
      <c r="O127" s="55"/>
      <c r="P127" s="55"/>
      <c r="Q127" s="55"/>
      <c r="R127" s="278"/>
    </row>
    <row r="128" spans="1:18" x14ac:dyDescent="0.35">
      <c r="A128" s="41" t="s">
        <v>34</v>
      </c>
      <c r="B128" s="55">
        <f t="shared" si="16"/>
        <v>10346.207999999999</v>
      </c>
      <c r="C128" s="55">
        <v>301.77800000000002</v>
      </c>
      <c r="D128" s="55">
        <v>298.40300000000002</v>
      </c>
      <c r="E128" s="55">
        <v>530.67100000000005</v>
      </c>
      <c r="F128" s="55">
        <v>1151.8599999999999</v>
      </c>
      <c r="G128" s="55">
        <v>1459.84</v>
      </c>
      <c r="H128" s="55">
        <v>3607.82</v>
      </c>
      <c r="I128" s="55">
        <v>1621.89</v>
      </c>
      <c r="J128" s="55">
        <v>961.46699999999998</v>
      </c>
      <c r="K128" s="55">
        <v>255.16200000000001</v>
      </c>
      <c r="L128" s="55">
        <v>73.415999999999997</v>
      </c>
      <c r="M128" s="55">
        <v>18.706</v>
      </c>
      <c r="N128" s="55">
        <v>7.6539999999999999</v>
      </c>
      <c r="O128" s="55"/>
      <c r="P128" s="55"/>
      <c r="Q128" s="55"/>
      <c r="R128" s="278">
        <v>57.540999999999997</v>
      </c>
    </row>
    <row r="129" spans="1:18" x14ac:dyDescent="0.35">
      <c r="A129" s="41" t="s">
        <v>35</v>
      </c>
      <c r="B129" s="55">
        <f t="shared" si="16"/>
        <v>250.578</v>
      </c>
      <c r="C129" s="55"/>
      <c r="D129" s="55"/>
      <c r="E129" s="55"/>
      <c r="F129" s="55">
        <v>13.433999999999999</v>
      </c>
      <c r="G129" s="55">
        <v>19.989000000000001</v>
      </c>
      <c r="H129" s="55">
        <v>72.734999999999999</v>
      </c>
      <c r="I129" s="55">
        <v>70.265000000000001</v>
      </c>
      <c r="J129" s="55">
        <v>35.722999999999999</v>
      </c>
      <c r="K129" s="55">
        <v>28.343</v>
      </c>
      <c r="L129" s="55"/>
      <c r="M129" s="55">
        <v>10.089</v>
      </c>
      <c r="N129" s="55"/>
      <c r="O129" s="55"/>
      <c r="P129" s="55"/>
      <c r="Q129" s="55"/>
      <c r="R129" s="278"/>
    </row>
    <row r="130" spans="1:18" x14ac:dyDescent="0.35">
      <c r="A130" s="41" t="s">
        <v>36</v>
      </c>
      <c r="B130" s="55">
        <f t="shared" si="16"/>
        <v>5208.1519999999991</v>
      </c>
      <c r="C130" s="55">
        <v>71.683999999999997</v>
      </c>
      <c r="D130" s="55">
        <v>64.134</v>
      </c>
      <c r="E130" s="55">
        <v>282.41800000000001</v>
      </c>
      <c r="F130" s="55">
        <v>321.74400000000003</v>
      </c>
      <c r="G130" s="55">
        <v>748.16899999999998</v>
      </c>
      <c r="H130" s="55">
        <v>1831.84</v>
      </c>
      <c r="I130" s="55">
        <v>1065.5899999999999</v>
      </c>
      <c r="J130" s="55">
        <v>574.32899999999995</v>
      </c>
      <c r="K130" s="55">
        <v>181.905</v>
      </c>
      <c r="L130" s="55">
        <v>9.2880000000000003</v>
      </c>
      <c r="M130" s="55">
        <v>34.295999999999999</v>
      </c>
      <c r="N130" s="55">
        <v>8.0229999999999997</v>
      </c>
      <c r="O130" s="55">
        <v>14.731999999999999</v>
      </c>
      <c r="P130" s="55"/>
      <c r="Q130" s="55"/>
      <c r="R130" s="278"/>
    </row>
    <row r="131" spans="1:18" x14ac:dyDescent="0.35">
      <c r="A131" s="41" t="s">
        <v>37</v>
      </c>
      <c r="B131" s="55">
        <f t="shared" si="16"/>
        <v>15.38</v>
      </c>
      <c r="C131" s="55"/>
      <c r="D131" s="55"/>
      <c r="E131" s="55"/>
      <c r="F131" s="55"/>
      <c r="G131" s="55"/>
      <c r="H131" s="55">
        <v>15.38</v>
      </c>
      <c r="I131" s="55"/>
      <c r="J131" s="55"/>
      <c r="K131" s="55"/>
      <c r="L131" s="55"/>
      <c r="M131" s="55"/>
      <c r="N131" s="55"/>
      <c r="O131" s="55"/>
      <c r="P131" s="55"/>
      <c r="Q131" s="55"/>
      <c r="R131" s="278"/>
    </row>
    <row r="132" spans="1:18" x14ac:dyDescent="0.35">
      <c r="A132" s="41" t="s">
        <v>173</v>
      </c>
      <c r="B132" s="55">
        <f t="shared" si="16"/>
        <v>16.818000000000001</v>
      </c>
      <c r="C132" s="55"/>
      <c r="D132" s="55"/>
      <c r="E132" s="55"/>
      <c r="F132" s="55"/>
      <c r="G132" s="55"/>
      <c r="H132" s="55">
        <v>16.818000000000001</v>
      </c>
      <c r="I132" s="55"/>
      <c r="J132" s="55"/>
      <c r="K132" s="55"/>
      <c r="L132" s="55"/>
      <c r="M132" s="55"/>
      <c r="N132" s="55"/>
      <c r="O132" s="55"/>
      <c r="P132" s="55"/>
      <c r="Q132" s="55"/>
      <c r="R132" s="278"/>
    </row>
    <row r="133" spans="1:18" x14ac:dyDescent="0.35">
      <c r="A133" s="252" t="s">
        <v>39</v>
      </c>
      <c r="B133" s="277">
        <f t="shared" ref="B133:R133" si="17">SUM(B122:B132)</f>
        <v>36828.622000000003</v>
      </c>
      <c r="C133" s="277">
        <f t="shared" si="17"/>
        <v>435.07799999999997</v>
      </c>
      <c r="D133" s="277">
        <f t="shared" si="17"/>
        <v>573.46199999999999</v>
      </c>
      <c r="E133" s="277">
        <f t="shared" si="17"/>
        <v>1181.922</v>
      </c>
      <c r="F133" s="277">
        <f t="shared" si="17"/>
        <v>2399.0220000000004</v>
      </c>
      <c r="G133" s="277">
        <f t="shared" si="17"/>
        <v>4211.7240000000002</v>
      </c>
      <c r="H133" s="277">
        <f t="shared" si="17"/>
        <v>12342.807999999999</v>
      </c>
      <c r="I133" s="277">
        <f t="shared" si="17"/>
        <v>7986.1690000000017</v>
      </c>
      <c r="J133" s="277">
        <f t="shared" si="17"/>
        <v>5074.3689999999997</v>
      </c>
      <c r="K133" s="277">
        <f t="shared" si="17"/>
        <v>1383.8679999999999</v>
      </c>
      <c r="L133" s="277">
        <f t="shared" si="17"/>
        <v>640.32300000000009</v>
      </c>
      <c r="M133" s="277">
        <f t="shared" si="17"/>
        <v>376.43300000000005</v>
      </c>
      <c r="N133" s="277">
        <f t="shared" si="17"/>
        <v>106.31099999999999</v>
      </c>
      <c r="O133" s="277">
        <f t="shared" si="17"/>
        <v>19.795999999999999</v>
      </c>
      <c r="P133" s="277">
        <f t="shared" si="17"/>
        <v>0</v>
      </c>
      <c r="Q133" s="277">
        <f t="shared" si="17"/>
        <v>0</v>
      </c>
      <c r="R133" s="276">
        <f t="shared" si="17"/>
        <v>97.336999999999989</v>
      </c>
    </row>
    <row r="134" spans="1:18" x14ac:dyDescent="0.35">
      <c r="A134" s="57"/>
      <c r="B134" s="56"/>
      <c r="C134" s="56"/>
      <c r="D134" s="56"/>
      <c r="E134" s="56"/>
      <c r="F134" s="56"/>
      <c r="G134" s="56"/>
      <c r="H134" s="56"/>
      <c r="I134" s="56"/>
      <c r="J134" s="56"/>
      <c r="K134" s="56"/>
      <c r="L134" s="56"/>
    </row>
    <row r="136" spans="1:18" x14ac:dyDescent="0.35">
      <c r="A136" s="24" t="s">
        <v>40</v>
      </c>
    </row>
  </sheetData>
  <mergeCells count="10">
    <mergeCell ref="A92:A94"/>
    <mergeCell ref="B92:B94"/>
    <mergeCell ref="C92:R92"/>
    <mergeCell ref="B1:L1"/>
    <mergeCell ref="A4:A6"/>
    <mergeCell ref="B4:B6"/>
    <mergeCell ref="C4:R4"/>
    <mergeCell ref="A48:A50"/>
    <mergeCell ref="B48:B50"/>
    <mergeCell ref="C48:R48"/>
  </mergeCells>
  <pageMargins left="0.67" right="0.16" top="0.6" bottom="0.5" header="0.17" footer="0.2"/>
  <pageSetup paperSize="9" scale="80" orientation="landscape" r:id="rId1"/>
  <headerFooter>
    <oddFooter>&amp;L&amp;F&amp;R&amp;D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33"/>
  <sheetViews>
    <sheetView showGridLines="0" zoomScale="90" zoomScaleNormal="110" workbookViewId="0">
      <selection activeCell="B1" sqref="B1:H1"/>
    </sheetView>
  </sheetViews>
  <sheetFormatPr defaultColWidth="9.1796875" defaultRowHeight="14" x14ac:dyDescent="0.35"/>
  <cols>
    <col min="1" max="1" width="49.1796875" style="9" bestFit="1" customWidth="1"/>
    <col min="2" max="2" width="16.453125" style="78" customWidth="1"/>
    <col min="3" max="7" width="15.7265625" style="78" customWidth="1"/>
    <col min="8" max="8" width="13.453125" style="78" customWidth="1"/>
    <col min="9" max="16384" width="9.1796875" style="9"/>
  </cols>
  <sheetData>
    <row r="1" spans="1:12" s="1" customFormat="1" ht="15" customHeight="1" x14ac:dyDescent="0.35">
      <c r="A1" s="1" t="s">
        <v>52</v>
      </c>
      <c r="B1" s="332" t="s">
        <v>216</v>
      </c>
      <c r="C1" s="332"/>
      <c r="D1" s="332"/>
      <c r="E1" s="332"/>
      <c r="F1" s="332"/>
      <c r="G1" s="332"/>
      <c r="H1" s="332"/>
    </row>
    <row r="2" spans="1:12" s="5" customFormat="1" ht="14.5" x14ac:dyDescent="0.35">
      <c r="A2" s="34"/>
      <c r="B2" s="212"/>
      <c r="C2" s="333"/>
      <c r="D2" s="333"/>
      <c r="E2" s="333"/>
      <c r="F2" s="333"/>
      <c r="G2" s="333"/>
      <c r="H2" s="58" t="s">
        <v>9</v>
      </c>
    </row>
    <row r="3" spans="1:12" s="5" customFormat="1" ht="15" customHeight="1" x14ac:dyDescent="0.35">
      <c r="A3" s="334" t="s">
        <v>41</v>
      </c>
      <c r="B3" s="335" t="s">
        <v>53</v>
      </c>
      <c r="C3" s="335" t="s">
        <v>204</v>
      </c>
      <c r="D3" s="335"/>
      <c r="E3" s="335"/>
      <c r="F3" s="335"/>
      <c r="G3" s="335"/>
      <c r="H3" s="336" t="s">
        <v>38</v>
      </c>
    </row>
    <row r="4" spans="1:12" s="5" customFormat="1" ht="14.5" x14ac:dyDescent="0.35">
      <c r="A4" s="334"/>
      <c r="B4" s="335"/>
      <c r="C4" s="59" t="s">
        <v>54</v>
      </c>
      <c r="D4" s="60" t="s">
        <v>55</v>
      </c>
      <c r="E4" s="60" t="s">
        <v>57</v>
      </c>
      <c r="F4" s="60">
        <v>8</v>
      </c>
      <c r="G4" s="59" t="s">
        <v>58</v>
      </c>
      <c r="H4" s="337"/>
      <c r="J4" s="218"/>
    </row>
    <row r="5" spans="1:12" x14ac:dyDescent="0.35">
      <c r="A5" s="61" t="s">
        <v>25</v>
      </c>
      <c r="B5" s="62">
        <f>SUM(B6:B16)</f>
        <v>181143.58299999998</v>
      </c>
      <c r="C5" s="62">
        <f t="shared" ref="C5:G5" si="0">SUM(C6:C16)</f>
        <v>14529.412</v>
      </c>
      <c r="D5" s="62">
        <f t="shared" si="0"/>
        <v>15361.241000000002</v>
      </c>
      <c r="E5" s="62">
        <f t="shared" si="0"/>
        <v>28590.649999999998</v>
      </c>
      <c r="F5" s="62">
        <f t="shared" si="0"/>
        <v>69968.710999999996</v>
      </c>
      <c r="G5" s="62">
        <f t="shared" si="0"/>
        <v>52500.611000000004</v>
      </c>
      <c r="H5" s="63">
        <f>SUM(H6:H16)</f>
        <v>192.958</v>
      </c>
      <c r="J5" s="217"/>
    </row>
    <row r="6" spans="1:12" x14ac:dyDescent="0.35">
      <c r="A6" s="41" t="s">
        <v>28</v>
      </c>
      <c r="B6" s="70">
        <f>SUM(C6:H6)</f>
        <v>16839.569</v>
      </c>
      <c r="C6" s="215">
        <v>782.61800000000005</v>
      </c>
      <c r="D6" s="215">
        <v>1443.23</v>
      </c>
      <c r="E6" s="215">
        <v>2227.0700000000002</v>
      </c>
      <c r="F6" s="215">
        <v>5644.2</v>
      </c>
      <c r="G6" s="215">
        <v>6697.82</v>
      </c>
      <c r="H6" s="216">
        <v>44.631</v>
      </c>
    </row>
    <row r="7" spans="1:12" x14ac:dyDescent="0.35">
      <c r="A7" s="41" t="s">
        <v>29</v>
      </c>
      <c r="B7" s="70">
        <f t="shared" ref="B7:B16" si="1">SUM(C7:H7)</f>
        <v>27990.298000000003</v>
      </c>
      <c r="C7" s="215">
        <v>1904.52</v>
      </c>
      <c r="D7" s="215">
        <v>2428.38</v>
      </c>
      <c r="E7" s="215">
        <v>5910.55</v>
      </c>
      <c r="F7" s="215">
        <v>11293.1</v>
      </c>
      <c r="G7" s="215">
        <v>6368.96</v>
      </c>
      <c r="H7" s="216">
        <v>84.787999999999997</v>
      </c>
      <c r="K7" s="62"/>
      <c r="L7" s="78"/>
    </row>
    <row r="8" spans="1:12" x14ac:dyDescent="0.35">
      <c r="A8" s="41" t="s">
        <v>30</v>
      </c>
      <c r="B8" s="70">
        <f t="shared" si="1"/>
        <v>32600.929</v>
      </c>
      <c r="C8" s="215">
        <v>661.14200000000005</v>
      </c>
      <c r="D8" s="215">
        <v>1110.55</v>
      </c>
      <c r="E8" s="215">
        <v>5317.16</v>
      </c>
      <c r="F8" s="215">
        <v>15731.5</v>
      </c>
      <c r="G8" s="215">
        <v>9775.26</v>
      </c>
      <c r="H8" s="216">
        <v>5.3170000000000002</v>
      </c>
    </row>
    <row r="9" spans="1:12" x14ac:dyDescent="0.35">
      <c r="A9" s="41" t="s">
        <v>31</v>
      </c>
      <c r="B9" s="70">
        <f t="shared" si="1"/>
        <v>15501.832</v>
      </c>
      <c r="C9" s="215">
        <v>334.596</v>
      </c>
      <c r="D9" s="215">
        <v>559.41600000000005</v>
      </c>
      <c r="E9" s="215">
        <v>3296.79</v>
      </c>
      <c r="F9" s="215">
        <v>8956.6</v>
      </c>
      <c r="G9" s="215">
        <v>2354.4299999999998</v>
      </c>
      <c r="H9" s="216"/>
    </row>
    <row r="10" spans="1:12" x14ac:dyDescent="0.35">
      <c r="A10" s="41" t="s">
        <v>32</v>
      </c>
      <c r="B10" s="70">
        <f t="shared" si="1"/>
        <v>25409.940000000002</v>
      </c>
      <c r="C10" s="215">
        <v>1194.1300000000001</v>
      </c>
      <c r="D10" s="215">
        <v>1952.6</v>
      </c>
      <c r="E10" s="215">
        <v>3406.72</v>
      </c>
      <c r="F10" s="215">
        <v>12630.2</v>
      </c>
      <c r="G10" s="215">
        <v>6226.29</v>
      </c>
      <c r="H10" s="216"/>
    </row>
    <row r="11" spans="1:12" x14ac:dyDescent="0.35">
      <c r="A11" s="41" t="s">
        <v>33</v>
      </c>
      <c r="B11" s="70">
        <f t="shared" si="1"/>
        <v>11918.81</v>
      </c>
      <c r="C11" s="215">
        <v>1312.13</v>
      </c>
      <c r="D11" s="215">
        <v>1287.7</v>
      </c>
      <c r="E11" s="215">
        <v>1258.8699999999999</v>
      </c>
      <c r="F11" s="215">
        <v>1523.92</v>
      </c>
      <c r="G11" s="215">
        <v>6536.19</v>
      </c>
      <c r="H11" s="216"/>
    </row>
    <row r="12" spans="1:12" x14ac:dyDescent="0.35">
      <c r="A12" s="41" t="s">
        <v>34</v>
      </c>
      <c r="B12" s="70">
        <f t="shared" si="1"/>
        <v>22388.880000000001</v>
      </c>
      <c r="C12" s="215">
        <v>6334.06</v>
      </c>
      <c r="D12" s="215">
        <v>4353.72</v>
      </c>
      <c r="E12" s="215">
        <v>2958.26</v>
      </c>
      <c r="F12" s="215">
        <v>4009.75</v>
      </c>
      <c r="G12" s="215">
        <v>4733.09</v>
      </c>
      <c r="H12" s="216"/>
    </row>
    <row r="13" spans="1:12" x14ac:dyDescent="0.35">
      <c r="A13" s="41" t="s">
        <v>35</v>
      </c>
      <c r="B13" s="70">
        <f t="shared" si="1"/>
        <v>6995.3130000000001</v>
      </c>
      <c r="C13" s="215">
        <v>218.905</v>
      </c>
      <c r="D13" s="215">
        <v>450.315</v>
      </c>
      <c r="E13" s="215">
        <v>751.89300000000003</v>
      </c>
      <c r="F13" s="215">
        <v>2776.21</v>
      </c>
      <c r="G13" s="215">
        <v>2797.99</v>
      </c>
      <c r="H13" s="216"/>
    </row>
    <row r="14" spans="1:12" x14ac:dyDescent="0.35">
      <c r="A14" s="41" t="s">
        <v>36</v>
      </c>
      <c r="B14" s="70">
        <f t="shared" si="1"/>
        <v>18342.63</v>
      </c>
      <c r="C14" s="215">
        <v>1768.74</v>
      </c>
      <c r="D14" s="215">
        <v>1775.33</v>
      </c>
      <c r="E14" s="215">
        <v>3124.62</v>
      </c>
      <c r="F14" s="215">
        <v>6643.58</v>
      </c>
      <c r="G14" s="215">
        <v>5030.3599999999997</v>
      </c>
      <c r="H14" s="216"/>
    </row>
    <row r="15" spans="1:12" x14ac:dyDescent="0.35">
      <c r="A15" s="41" t="s">
        <v>37</v>
      </c>
      <c r="B15" s="70">
        <f t="shared" si="1"/>
        <v>2766.6909999999998</v>
      </c>
      <c r="C15" s="215">
        <v>18.571000000000002</v>
      </c>
      <c r="D15" s="215"/>
      <c r="E15" s="215">
        <v>278.52999999999997</v>
      </c>
      <c r="F15" s="215">
        <v>682.49</v>
      </c>
      <c r="G15" s="215">
        <v>1787.1</v>
      </c>
      <c r="H15" s="216"/>
    </row>
    <row r="16" spans="1:12" x14ac:dyDescent="0.35">
      <c r="A16" s="41" t="s">
        <v>173</v>
      </c>
      <c r="B16" s="70">
        <f t="shared" si="1"/>
        <v>388.69100000000003</v>
      </c>
      <c r="C16" s="215"/>
      <c r="D16" s="215"/>
      <c r="E16" s="215">
        <v>60.186999999999998</v>
      </c>
      <c r="F16" s="215">
        <v>77.161000000000001</v>
      </c>
      <c r="G16" s="215">
        <v>193.12100000000001</v>
      </c>
      <c r="H16" s="216">
        <v>58.222000000000001</v>
      </c>
    </row>
    <row r="17" spans="1:9" x14ac:dyDescent="0.35">
      <c r="A17" s="66"/>
      <c r="B17" s="67"/>
      <c r="C17" s="67"/>
      <c r="D17" s="67"/>
      <c r="E17" s="67"/>
      <c r="F17" s="67"/>
      <c r="G17" s="67"/>
      <c r="H17" s="68"/>
    </row>
    <row r="18" spans="1:9" s="69" customFormat="1" x14ac:dyDescent="0.35">
      <c r="A18" s="61" t="s">
        <v>22</v>
      </c>
      <c r="B18" s="62">
        <f>SUM(B19:B29)</f>
        <v>107426.45000000001</v>
      </c>
      <c r="C18" s="62">
        <f t="shared" ref="C18:G18" si="2">SUM(C19:C29)</f>
        <v>3856.674</v>
      </c>
      <c r="D18" s="62">
        <f t="shared" si="2"/>
        <v>6214.3040000000001</v>
      </c>
      <c r="E18" s="62">
        <f t="shared" si="2"/>
        <v>13843.136999999999</v>
      </c>
      <c r="F18" s="62">
        <f t="shared" si="2"/>
        <v>43160.253000000004</v>
      </c>
      <c r="G18" s="62">
        <f t="shared" si="2"/>
        <v>40164.441000000006</v>
      </c>
      <c r="H18" s="63">
        <f>SUM(H19:H29)</f>
        <v>187.64099999999999</v>
      </c>
      <c r="I18" s="35"/>
    </row>
    <row r="19" spans="1:9" x14ac:dyDescent="0.35">
      <c r="A19" s="41" t="s">
        <v>28</v>
      </c>
      <c r="B19" s="193">
        <f>SUM(C19:H19)</f>
        <v>13612.088</v>
      </c>
      <c r="C19" s="215">
        <v>538.24699999999996</v>
      </c>
      <c r="D19" s="215">
        <v>1013.87</v>
      </c>
      <c r="E19" s="215">
        <v>1522.29</v>
      </c>
      <c r="F19" s="215">
        <v>4502.67</v>
      </c>
      <c r="G19" s="215">
        <v>5990.38</v>
      </c>
      <c r="H19" s="216">
        <v>44.631</v>
      </c>
    </row>
    <row r="20" spans="1:9" x14ac:dyDescent="0.35">
      <c r="A20" s="41" t="s">
        <v>29</v>
      </c>
      <c r="B20" s="193">
        <f t="shared" ref="B20:B29" si="3">SUM(C20:H20)</f>
        <v>9791.8889999999992</v>
      </c>
      <c r="C20" s="215">
        <v>419.77199999999999</v>
      </c>
      <c r="D20" s="215">
        <v>484.68900000000002</v>
      </c>
      <c r="E20" s="215">
        <v>1976.07</v>
      </c>
      <c r="F20" s="215">
        <v>4131.07</v>
      </c>
      <c r="G20" s="215">
        <v>2695.5</v>
      </c>
      <c r="H20" s="216">
        <v>84.787999999999997</v>
      </c>
    </row>
    <row r="21" spans="1:9" x14ac:dyDescent="0.35">
      <c r="A21" s="41" t="s">
        <v>30</v>
      </c>
      <c r="B21" s="193">
        <f t="shared" si="3"/>
        <v>23372.76</v>
      </c>
      <c r="C21" s="215">
        <v>488.96499999999997</v>
      </c>
      <c r="D21" s="215">
        <v>927.65499999999997</v>
      </c>
      <c r="E21" s="215">
        <v>2922.28</v>
      </c>
      <c r="F21" s="215">
        <v>11456.5</v>
      </c>
      <c r="G21" s="215">
        <v>7577.36</v>
      </c>
      <c r="H21" s="216"/>
    </row>
    <row r="22" spans="1:9" x14ac:dyDescent="0.35">
      <c r="A22" s="41" t="s">
        <v>31</v>
      </c>
      <c r="B22" s="193">
        <f t="shared" si="3"/>
        <v>7035.1960000000008</v>
      </c>
      <c r="C22" s="215">
        <v>271.596</v>
      </c>
      <c r="D22" s="215">
        <v>357.9</v>
      </c>
      <c r="E22" s="215">
        <v>912.71</v>
      </c>
      <c r="F22" s="215">
        <v>3891.69</v>
      </c>
      <c r="G22" s="215">
        <v>1601.3</v>
      </c>
      <c r="H22" s="216"/>
    </row>
    <row r="23" spans="1:9" x14ac:dyDescent="0.35">
      <c r="A23" s="41" t="s">
        <v>32</v>
      </c>
      <c r="B23" s="193">
        <f t="shared" si="3"/>
        <v>14852.134000000002</v>
      </c>
      <c r="C23" s="215">
        <v>268.60599999999999</v>
      </c>
      <c r="D23" s="215">
        <v>549.89800000000002</v>
      </c>
      <c r="E23" s="215">
        <v>1708.47</v>
      </c>
      <c r="F23" s="215">
        <v>7223.62</v>
      </c>
      <c r="G23" s="215">
        <v>5101.54</v>
      </c>
      <c r="H23" s="216"/>
    </row>
    <row r="24" spans="1:9" x14ac:dyDescent="0.35">
      <c r="A24" s="41" t="s">
        <v>33</v>
      </c>
      <c r="B24" s="193">
        <f t="shared" si="3"/>
        <v>10782.985000000001</v>
      </c>
      <c r="C24" s="215">
        <v>678.53499999999997</v>
      </c>
      <c r="D24" s="215">
        <v>1038.81</v>
      </c>
      <c r="E24" s="215">
        <v>1141.9000000000001</v>
      </c>
      <c r="F24" s="215">
        <v>1494.06</v>
      </c>
      <c r="G24" s="215">
        <v>6429.68</v>
      </c>
      <c r="H24" s="216"/>
    </row>
    <row r="25" spans="1:9" x14ac:dyDescent="0.35">
      <c r="A25" s="41" t="s">
        <v>34</v>
      </c>
      <c r="B25" s="193">
        <f t="shared" si="3"/>
        <v>9110.2209999999995</v>
      </c>
      <c r="C25" s="215">
        <v>562.13400000000001</v>
      </c>
      <c r="D25" s="215">
        <v>813.80700000000002</v>
      </c>
      <c r="E25" s="215">
        <v>1206.54</v>
      </c>
      <c r="F25" s="215">
        <v>3179.02</v>
      </c>
      <c r="G25" s="215">
        <v>3348.72</v>
      </c>
      <c r="H25" s="216"/>
    </row>
    <row r="26" spans="1:9" x14ac:dyDescent="0.35">
      <c r="A26" s="41" t="s">
        <v>35</v>
      </c>
      <c r="B26" s="193">
        <f t="shared" si="3"/>
        <v>6702.5840000000007</v>
      </c>
      <c r="C26" s="215">
        <v>178.11099999999999</v>
      </c>
      <c r="D26" s="215">
        <v>394.68700000000001</v>
      </c>
      <c r="E26" s="215">
        <v>722.32600000000002</v>
      </c>
      <c r="F26" s="215">
        <v>2646.23</v>
      </c>
      <c r="G26" s="215">
        <v>2761.23</v>
      </c>
      <c r="H26" s="216"/>
    </row>
    <row r="27" spans="1:9" x14ac:dyDescent="0.35">
      <c r="A27" s="41" t="s">
        <v>36</v>
      </c>
      <c r="B27" s="193">
        <f t="shared" si="3"/>
        <v>9094.755000000001</v>
      </c>
      <c r="C27" s="215">
        <v>432.137</v>
      </c>
      <c r="D27" s="215">
        <v>632.98800000000006</v>
      </c>
      <c r="E27" s="215">
        <v>1443.18</v>
      </c>
      <c r="F27" s="215">
        <v>3907.94</v>
      </c>
      <c r="G27" s="215">
        <v>2678.51</v>
      </c>
      <c r="H27" s="216"/>
    </row>
    <row r="28" spans="1:9" x14ac:dyDescent="0.35">
      <c r="A28" s="41" t="s">
        <v>37</v>
      </c>
      <c r="B28" s="193">
        <f t="shared" si="3"/>
        <v>2699.9650000000001</v>
      </c>
      <c r="C28" s="221">
        <v>18.571000000000002</v>
      </c>
      <c r="D28" s="221"/>
      <c r="E28" s="221">
        <v>227.184</v>
      </c>
      <c r="F28" s="221">
        <v>667.11</v>
      </c>
      <c r="G28" s="221">
        <v>1787.1</v>
      </c>
      <c r="H28" s="222"/>
    </row>
    <row r="29" spans="1:9" x14ac:dyDescent="0.35">
      <c r="A29" s="41" t="s">
        <v>173</v>
      </c>
      <c r="B29" s="193">
        <f t="shared" si="3"/>
        <v>371.87299999999999</v>
      </c>
      <c r="C29" s="221"/>
      <c r="D29" s="221"/>
      <c r="E29" s="221">
        <v>60.186999999999998</v>
      </c>
      <c r="F29" s="221">
        <v>60.343000000000004</v>
      </c>
      <c r="G29" s="221">
        <v>193.12100000000001</v>
      </c>
      <c r="H29" s="222">
        <v>58.222000000000001</v>
      </c>
    </row>
    <row r="30" spans="1:9" x14ac:dyDescent="0.35">
      <c r="A30" s="66"/>
      <c r="B30" s="67"/>
      <c r="C30" s="67"/>
      <c r="D30" s="67"/>
      <c r="E30" s="67"/>
      <c r="F30" s="67"/>
      <c r="G30" s="67"/>
      <c r="H30" s="68"/>
    </row>
    <row r="31" spans="1:9" x14ac:dyDescent="0.35">
      <c r="A31" s="61" t="s">
        <v>23</v>
      </c>
      <c r="B31" s="62">
        <f>SUM(B32:B42)</f>
        <v>73717.215999999986</v>
      </c>
      <c r="C31" s="62">
        <f t="shared" ref="C31:G31" si="4">SUM(C32:C42)</f>
        <v>10672.746000000001</v>
      </c>
      <c r="D31" s="62">
        <f t="shared" si="4"/>
        <v>9146.9490000000005</v>
      </c>
      <c r="E31" s="62">
        <f t="shared" si="4"/>
        <v>14747.512999999999</v>
      </c>
      <c r="F31" s="62">
        <f t="shared" si="4"/>
        <v>26808.514000000003</v>
      </c>
      <c r="G31" s="62">
        <f t="shared" si="4"/>
        <v>12336.177</v>
      </c>
      <c r="H31" s="63">
        <f>SUM(H32:H42)</f>
        <v>5.3170000000000002</v>
      </c>
      <c r="I31" s="35"/>
    </row>
    <row r="32" spans="1:9" x14ac:dyDescent="0.35">
      <c r="A32" s="41" t="s">
        <v>28</v>
      </c>
      <c r="B32" s="70">
        <f>SUM(C32:H32)</f>
        <v>3227.4830000000002</v>
      </c>
      <c r="C32" s="215">
        <v>244.37100000000001</v>
      </c>
      <c r="D32" s="215">
        <v>429.35700000000003</v>
      </c>
      <c r="E32" s="215">
        <v>704.77499999999998</v>
      </c>
      <c r="F32" s="215">
        <v>1141.54</v>
      </c>
      <c r="G32" s="215">
        <v>707.44</v>
      </c>
      <c r="H32" s="216"/>
    </row>
    <row r="33" spans="1:8" x14ac:dyDescent="0.35">
      <c r="A33" s="41" t="s">
        <v>29</v>
      </c>
      <c r="B33" s="70">
        <f t="shared" ref="B33:B42" si="5">SUM(C33:H33)</f>
        <v>18198.439999999999</v>
      </c>
      <c r="C33" s="215">
        <v>1484.75</v>
      </c>
      <c r="D33" s="215">
        <v>1943.7</v>
      </c>
      <c r="E33" s="215">
        <v>3934.49</v>
      </c>
      <c r="F33" s="215">
        <v>7162.04</v>
      </c>
      <c r="G33" s="215">
        <v>3673.46</v>
      </c>
      <c r="H33" s="216"/>
    </row>
    <row r="34" spans="1:8" x14ac:dyDescent="0.35">
      <c r="A34" s="41" t="s">
        <v>30</v>
      </c>
      <c r="B34" s="70">
        <f t="shared" si="5"/>
        <v>9228.2039999999979</v>
      </c>
      <c r="C34" s="215">
        <v>172.17699999999999</v>
      </c>
      <c r="D34" s="215">
        <v>182.9</v>
      </c>
      <c r="E34" s="215">
        <v>2394.87</v>
      </c>
      <c r="F34" s="215">
        <v>4275.03</v>
      </c>
      <c r="G34" s="215">
        <v>2197.91</v>
      </c>
      <c r="H34" s="216">
        <v>5.3170000000000002</v>
      </c>
    </row>
    <row r="35" spans="1:8" x14ac:dyDescent="0.35">
      <c r="A35" s="41" t="s">
        <v>31</v>
      </c>
      <c r="B35" s="70">
        <f t="shared" si="5"/>
        <v>8466.643</v>
      </c>
      <c r="C35" s="215">
        <v>63</v>
      </c>
      <c r="D35" s="215">
        <v>201.51599999999999</v>
      </c>
      <c r="E35" s="215">
        <v>2384.08</v>
      </c>
      <c r="F35" s="215">
        <v>5064.91</v>
      </c>
      <c r="G35" s="215">
        <v>753.13699999999994</v>
      </c>
      <c r="H35" s="216"/>
    </row>
    <row r="36" spans="1:8" x14ac:dyDescent="0.35">
      <c r="A36" s="41" t="s">
        <v>32</v>
      </c>
      <c r="B36" s="70">
        <f t="shared" si="5"/>
        <v>10557.838</v>
      </c>
      <c r="C36" s="215">
        <v>925.52800000000002</v>
      </c>
      <c r="D36" s="215">
        <v>1402.7</v>
      </c>
      <c r="E36" s="215">
        <v>1698.26</v>
      </c>
      <c r="F36" s="215">
        <v>5406.61</v>
      </c>
      <c r="G36" s="215">
        <v>1124.74</v>
      </c>
      <c r="H36" s="216"/>
    </row>
    <row r="37" spans="1:8" x14ac:dyDescent="0.35">
      <c r="A37" s="41" t="s">
        <v>33</v>
      </c>
      <c r="B37" s="70">
        <f t="shared" si="5"/>
        <v>1135.8220000000001</v>
      </c>
      <c r="C37" s="215">
        <v>633.596</v>
      </c>
      <c r="D37" s="215">
        <v>248.898</v>
      </c>
      <c r="E37" s="215">
        <v>116.965</v>
      </c>
      <c r="F37" s="215">
        <v>29.852</v>
      </c>
      <c r="G37" s="215">
        <v>106.511</v>
      </c>
      <c r="H37" s="216"/>
    </row>
    <row r="38" spans="1:8" x14ac:dyDescent="0.35">
      <c r="A38" s="41" t="s">
        <v>34</v>
      </c>
      <c r="B38" s="70">
        <f t="shared" si="5"/>
        <v>13278.663</v>
      </c>
      <c r="C38" s="215">
        <v>5771.93</v>
      </c>
      <c r="D38" s="215">
        <v>3539.91</v>
      </c>
      <c r="E38" s="215">
        <v>1751.72</v>
      </c>
      <c r="F38" s="215">
        <v>830.73299999999995</v>
      </c>
      <c r="G38" s="215">
        <v>1384.37</v>
      </c>
      <c r="H38" s="216"/>
    </row>
    <row r="39" spans="1:8" x14ac:dyDescent="0.35">
      <c r="A39" s="41" t="s">
        <v>35</v>
      </c>
      <c r="B39" s="70">
        <f t="shared" si="5"/>
        <v>292.71899999999999</v>
      </c>
      <c r="C39" s="215">
        <v>40.793999999999997</v>
      </c>
      <c r="D39" s="215">
        <v>55.628</v>
      </c>
      <c r="E39" s="215">
        <v>29.567</v>
      </c>
      <c r="F39" s="215">
        <v>129.971</v>
      </c>
      <c r="G39" s="215">
        <v>36.759</v>
      </c>
      <c r="H39" s="216"/>
    </row>
    <row r="40" spans="1:8" x14ac:dyDescent="0.35">
      <c r="A40" s="41" t="s">
        <v>36</v>
      </c>
      <c r="B40" s="70">
        <f t="shared" si="5"/>
        <v>9247.8599999999988</v>
      </c>
      <c r="C40" s="215">
        <v>1336.6</v>
      </c>
      <c r="D40" s="215">
        <v>1142.3399999999999</v>
      </c>
      <c r="E40" s="215">
        <v>1681.44</v>
      </c>
      <c r="F40" s="215">
        <v>2735.63</v>
      </c>
      <c r="G40" s="215">
        <v>2351.85</v>
      </c>
      <c r="H40" s="216"/>
    </row>
    <row r="41" spans="1:8" x14ac:dyDescent="0.35">
      <c r="A41" s="41" t="s">
        <v>37</v>
      </c>
      <c r="B41" s="70">
        <f t="shared" si="5"/>
        <v>66.725999999999999</v>
      </c>
      <c r="C41" s="215"/>
      <c r="D41" s="215"/>
      <c r="E41" s="215">
        <v>51.345999999999997</v>
      </c>
      <c r="F41" s="215">
        <v>15.38</v>
      </c>
      <c r="G41" s="215"/>
      <c r="H41" s="216"/>
    </row>
    <row r="42" spans="1:8" x14ac:dyDescent="0.35">
      <c r="A42" s="41" t="s">
        <v>173</v>
      </c>
      <c r="B42" s="70">
        <f t="shared" si="5"/>
        <v>16.818000000000001</v>
      </c>
      <c r="C42" s="64"/>
      <c r="D42" s="64"/>
      <c r="E42" s="64"/>
      <c r="F42" s="215">
        <v>16.818000000000001</v>
      </c>
      <c r="G42" s="64"/>
      <c r="H42" s="65"/>
    </row>
    <row r="43" spans="1:8" x14ac:dyDescent="0.35">
      <c r="A43" s="66"/>
      <c r="B43" s="67"/>
      <c r="C43" s="67"/>
      <c r="D43" s="67"/>
      <c r="E43" s="67"/>
      <c r="F43" s="67"/>
      <c r="G43" s="67"/>
      <c r="H43" s="68"/>
    </row>
    <row r="44" spans="1:8" ht="22.5" customHeight="1" x14ac:dyDescent="0.35">
      <c r="B44" s="70"/>
      <c r="C44" s="70"/>
      <c r="D44" s="70"/>
      <c r="E44" s="70"/>
      <c r="F44" s="70"/>
      <c r="G44" s="70"/>
      <c r="H44" s="71"/>
    </row>
    <row r="45" spans="1:8" ht="15" customHeight="1" x14ac:dyDescent="0.35">
      <c r="A45" s="72"/>
      <c r="B45" s="73"/>
      <c r="C45" s="74"/>
      <c r="D45" s="74"/>
      <c r="E45" s="74"/>
      <c r="F45" s="74"/>
      <c r="G45" s="75"/>
      <c r="H45" s="76" t="s">
        <v>24</v>
      </c>
    </row>
    <row r="46" spans="1:8" ht="14.25" customHeight="1" x14ac:dyDescent="0.35">
      <c r="A46" s="334" t="s">
        <v>41</v>
      </c>
      <c r="B46" s="335" t="s">
        <v>53</v>
      </c>
      <c r="C46" s="335" t="s">
        <v>204</v>
      </c>
      <c r="D46" s="335"/>
      <c r="E46" s="335"/>
      <c r="F46" s="335"/>
      <c r="G46" s="335"/>
      <c r="H46" s="336" t="s">
        <v>38</v>
      </c>
    </row>
    <row r="47" spans="1:8" ht="14.5" x14ac:dyDescent="0.35">
      <c r="A47" s="334"/>
      <c r="B47" s="335"/>
      <c r="C47" s="59" t="s">
        <v>54</v>
      </c>
      <c r="D47" s="60" t="s">
        <v>55</v>
      </c>
      <c r="E47" s="60" t="s">
        <v>56</v>
      </c>
      <c r="F47" s="60" t="s">
        <v>57</v>
      </c>
      <c r="G47" s="59" t="s">
        <v>58</v>
      </c>
      <c r="H47" s="337"/>
    </row>
    <row r="48" spans="1:8" s="69" customFormat="1" x14ac:dyDescent="0.35">
      <c r="A48" s="61" t="s">
        <v>25</v>
      </c>
      <c r="B48" s="62">
        <f>SUM(B49:B59)</f>
        <v>93617.843000000008</v>
      </c>
      <c r="C48" s="62">
        <f t="shared" ref="C48:G48" si="6">SUM(C49:C59)</f>
        <v>3964.4619999999995</v>
      </c>
      <c r="D48" s="62">
        <f t="shared" si="6"/>
        <v>5665.973</v>
      </c>
      <c r="E48" s="62">
        <f t="shared" si="6"/>
        <v>11807.345999999998</v>
      </c>
      <c r="F48" s="62">
        <f t="shared" si="6"/>
        <v>41608.242999999995</v>
      </c>
      <c r="G48" s="62">
        <f t="shared" si="6"/>
        <v>30384.178</v>
      </c>
      <c r="H48" s="63">
        <f>SUM(H49:H59)</f>
        <v>187.64099999999999</v>
      </c>
    </row>
    <row r="49" spans="1:9" x14ac:dyDescent="0.35">
      <c r="A49" s="41" t="s">
        <v>28</v>
      </c>
      <c r="B49" s="193">
        <f>SUM(C49:H49)</f>
        <v>12611.944</v>
      </c>
      <c r="C49" s="221">
        <v>471.52300000000002</v>
      </c>
      <c r="D49" s="221">
        <v>1074.03</v>
      </c>
      <c r="E49" s="221">
        <v>1397.19</v>
      </c>
      <c r="F49" s="221">
        <v>4330</v>
      </c>
      <c r="G49" s="221">
        <v>5294.57</v>
      </c>
      <c r="H49" s="222">
        <v>44.631</v>
      </c>
    </row>
    <row r="50" spans="1:9" x14ac:dyDescent="0.35">
      <c r="A50" s="41" t="s">
        <v>29</v>
      </c>
      <c r="B50" s="193">
        <f t="shared" ref="B50:B59" si="7">SUM(C50:H50)</f>
        <v>15570.604000000001</v>
      </c>
      <c r="C50" s="221">
        <v>896.74599999999998</v>
      </c>
      <c r="D50" s="221">
        <v>1178.29</v>
      </c>
      <c r="E50" s="221">
        <v>2423.02</v>
      </c>
      <c r="F50" s="221">
        <v>6757.5</v>
      </c>
      <c r="G50" s="221">
        <v>4230.26</v>
      </c>
      <c r="H50" s="222">
        <v>84.787999999999997</v>
      </c>
    </row>
    <row r="51" spans="1:9" x14ac:dyDescent="0.35">
      <c r="A51" s="41" t="s">
        <v>30</v>
      </c>
      <c r="B51" s="193">
        <f t="shared" si="7"/>
        <v>21437.923000000003</v>
      </c>
      <c r="C51" s="221">
        <v>314.767</v>
      </c>
      <c r="D51" s="221">
        <v>587.68600000000004</v>
      </c>
      <c r="E51" s="221">
        <v>2912.86</v>
      </c>
      <c r="F51" s="221">
        <v>10574.1</v>
      </c>
      <c r="G51" s="221">
        <v>7048.51</v>
      </c>
      <c r="H51" s="222"/>
    </row>
    <row r="52" spans="1:9" x14ac:dyDescent="0.35">
      <c r="A52" s="41" t="s">
        <v>31</v>
      </c>
      <c r="B52" s="193">
        <f t="shared" si="7"/>
        <v>10386.197</v>
      </c>
      <c r="C52" s="221">
        <v>234.26300000000001</v>
      </c>
      <c r="D52" s="221">
        <v>281.68400000000003</v>
      </c>
      <c r="E52" s="221">
        <v>1800.25</v>
      </c>
      <c r="F52" s="221">
        <v>6260.12</v>
      </c>
      <c r="G52" s="221">
        <v>1809.88</v>
      </c>
      <c r="H52" s="222"/>
    </row>
    <row r="53" spans="1:9" x14ac:dyDescent="0.35">
      <c r="A53" s="41" t="s">
        <v>32</v>
      </c>
      <c r="B53" s="193">
        <f t="shared" si="7"/>
        <v>13765.595000000001</v>
      </c>
      <c r="C53" s="221">
        <v>575.22500000000002</v>
      </c>
      <c r="D53" s="221">
        <v>1030.78</v>
      </c>
      <c r="E53" s="221">
        <v>1455.15</v>
      </c>
      <c r="F53" s="221">
        <v>7521.66</v>
      </c>
      <c r="G53" s="221">
        <v>3182.78</v>
      </c>
      <c r="H53" s="222"/>
    </row>
    <row r="54" spans="1:9" x14ac:dyDescent="0.35">
      <c r="A54" s="41" t="s">
        <v>33</v>
      </c>
      <c r="B54" s="193">
        <f t="shared" si="7"/>
        <v>620.84699999999998</v>
      </c>
      <c r="C54" s="221">
        <v>45.905999999999999</v>
      </c>
      <c r="D54" s="221"/>
      <c r="E54" s="221">
        <v>45.862000000000002</v>
      </c>
      <c r="F54" s="221"/>
      <c r="G54" s="221">
        <v>529.07899999999995</v>
      </c>
      <c r="H54" s="222"/>
    </row>
    <row r="55" spans="1:9" x14ac:dyDescent="0.35">
      <c r="A55" s="41" t="s">
        <v>34</v>
      </c>
      <c r="B55" s="193">
        <f t="shared" si="7"/>
        <v>5735.634</v>
      </c>
      <c r="C55" s="221">
        <v>1374.3</v>
      </c>
      <c r="D55" s="221">
        <v>958.63699999999994</v>
      </c>
      <c r="E55" s="221">
        <v>475.73700000000002</v>
      </c>
      <c r="F55" s="221">
        <v>1484.71</v>
      </c>
      <c r="G55" s="221">
        <v>1442.25</v>
      </c>
      <c r="H55" s="222"/>
    </row>
    <row r="56" spans="1:9" x14ac:dyDescent="0.35">
      <c r="A56" s="41" t="s">
        <v>35</v>
      </c>
      <c r="B56" s="193">
        <f t="shared" si="7"/>
        <v>3711.9380000000001</v>
      </c>
      <c r="C56" s="221"/>
      <c r="D56" s="221">
        <v>172.61099999999999</v>
      </c>
      <c r="E56" s="221">
        <v>346.56700000000001</v>
      </c>
      <c r="F56" s="221">
        <v>1425.23</v>
      </c>
      <c r="G56" s="221">
        <v>1767.53</v>
      </c>
      <c r="H56" s="222"/>
    </row>
    <row r="57" spans="1:9" x14ac:dyDescent="0.35">
      <c r="A57" s="41" t="s">
        <v>36</v>
      </c>
      <c r="B57" s="193">
        <f t="shared" si="7"/>
        <v>7044.2730000000001</v>
      </c>
      <c r="C57" s="221">
        <v>51.731999999999999</v>
      </c>
      <c r="D57" s="221">
        <v>382.255</v>
      </c>
      <c r="E57" s="221">
        <v>708.65599999999995</v>
      </c>
      <c r="F57" s="221">
        <v>2641.88</v>
      </c>
      <c r="G57" s="221">
        <v>3259.75</v>
      </c>
      <c r="H57" s="222"/>
    </row>
    <row r="58" spans="1:9" x14ac:dyDescent="0.35">
      <c r="A58" s="41" t="s">
        <v>37</v>
      </c>
      <c r="B58" s="193">
        <f t="shared" si="7"/>
        <v>2550.1869999999999</v>
      </c>
      <c r="C58" s="221"/>
      <c r="D58" s="221"/>
      <c r="E58" s="221">
        <v>242.054</v>
      </c>
      <c r="F58" s="221">
        <v>613.04300000000001</v>
      </c>
      <c r="G58" s="221">
        <v>1695.09</v>
      </c>
      <c r="H58" s="222"/>
    </row>
    <row r="59" spans="1:9" x14ac:dyDescent="0.35">
      <c r="A59" s="41" t="s">
        <v>173</v>
      </c>
      <c r="B59" s="193">
        <f t="shared" si="7"/>
        <v>182.70099999999999</v>
      </c>
      <c r="C59" s="221"/>
      <c r="D59" s="221"/>
      <c r="E59" s="221"/>
      <c r="F59" s="221"/>
      <c r="G59" s="221">
        <v>124.479</v>
      </c>
      <c r="H59" s="222">
        <v>58.222000000000001</v>
      </c>
    </row>
    <row r="60" spans="1:9" x14ac:dyDescent="0.35">
      <c r="A60" s="66"/>
      <c r="B60" s="67"/>
      <c r="C60" s="67"/>
      <c r="D60" s="67"/>
      <c r="E60" s="67"/>
      <c r="F60" s="67"/>
      <c r="G60" s="67"/>
      <c r="H60" s="68"/>
    </row>
    <row r="61" spans="1:9" x14ac:dyDescent="0.35">
      <c r="A61" s="61" t="s">
        <v>22</v>
      </c>
      <c r="B61" s="62">
        <f>SUM(B62:B72)</f>
        <v>56729.220999999998</v>
      </c>
      <c r="C61" s="62">
        <f t="shared" ref="C61:G61" si="8">SUM(C62:C72)</f>
        <v>1347.4069999999999</v>
      </c>
      <c r="D61" s="62">
        <f t="shared" si="8"/>
        <v>2174.8359999999998</v>
      </c>
      <c r="E61" s="62">
        <f t="shared" si="8"/>
        <v>5130.6859999999997</v>
      </c>
      <c r="F61" s="62">
        <f t="shared" si="8"/>
        <v>25428.803000000004</v>
      </c>
      <c r="G61" s="62">
        <f t="shared" si="8"/>
        <v>22459.847999999998</v>
      </c>
      <c r="H61" s="63">
        <f>SUM(H62:H72)</f>
        <v>187.64099999999999</v>
      </c>
      <c r="I61" s="35"/>
    </row>
    <row r="62" spans="1:9" x14ac:dyDescent="0.35">
      <c r="A62" s="41" t="s">
        <v>28</v>
      </c>
      <c r="B62" s="193">
        <f>SUM(C62:H62)</f>
        <v>10026.125999999998</v>
      </c>
      <c r="C62" s="221">
        <v>302.83</v>
      </c>
      <c r="D62" s="221">
        <v>689.29200000000003</v>
      </c>
      <c r="E62" s="221">
        <v>873.89300000000003</v>
      </c>
      <c r="F62" s="221">
        <v>3362.65</v>
      </c>
      <c r="G62" s="221">
        <v>4752.83</v>
      </c>
      <c r="H62" s="222">
        <v>44.631</v>
      </c>
    </row>
    <row r="63" spans="1:9" x14ac:dyDescent="0.35">
      <c r="A63" s="41" t="s">
        <v>29</v>
      </c>
      <c r="B63" s="193">
        <f t="shared" ref="B63:B72" si="9">SUM(C63:H63)</f>
        <v>6357.0359999999991</v>
      </c>
      <c r="C63" s="221">
        <v>198.78800000000001</v>
      </c>
      <c r="D63" s="221">
        <v>184.81</v>
      </c>
      <c r="E63" s="221">
        <v>1051.2</v>
      </c>
      <c r="F63" s="221">
        <v>2838.43</v>
      </c>
      <c r="G63" s="221">
        <v>1999.02</v>
      </c>
      <c r="H63" s="222">
        <v>84.787999999999997</v>
      </c>
    </row>
    <row r="64" spans="1:9" x14ac:dyDescent="0.35">
      <c r="A64" s="41" t="s">
        <v>30</v>
      </c>
      <c r="B64" s="193">
        <f t="shared" si="9"/>
        <v>15060.013999999999</v>
      </c>
      <c r="C64" s="221">
        <v>288.83199999999999</v>
      </c>
      <c r="D64" s="221">
        <v>512.80200000000002</v>
      </c>
      <c r="E64" s="221">
        <v>1407.95</v>
      </c>
      <c r="F64" s="221">
        <v>7704.87</v>
      </c>
      <c r="G64" s="221">
        <v>5145.5600000000004</v>
      </c>
      <c r="H64" s="222"/>
    </row>
    <row r="65" spans="1:9" x14ac:dyDescent="0.35">
      <c r="A65" s="41" t="s">
        <v>31</v>
      </c>
      <c r="B65" s="193">
        <f t="shared" si="9"/>
        <v>4922.5019999999995</v>
      </c>
      <c r="C65" s="221">
        <v>234.26300000000001</v>
      </c>
      <c r="D65" s="221">
        <v>281.68400000000003</v>
      </c>
      <c r="E65" s="221">
        <v>328.40499999999997</v>
      </c>
      <c r="F65" s="221">
        <v>2857.31</v>
      </c>
      <c r="G65" s="221">
        <v>1220.8399999999999</v>
      </c>
      <c r="H65" s="222"/>
    </row>
    <row r="66" spans="1:9" x14ac:dyDescent="0.35">
      <c r="A66" s="41" t="s">
        <v>32</v>
      </c>
      <c r="B66" s="193">
        <f t="shared" si="9"/>
        <v>7583.6200000000008</v>
      </c>
      <c r="C66" s="221">
        <v>133.267</v>
      </c>
      <c r="D66" s="221">
        <v>231.31100000000001</v>
      </c>
      <c r="E66" s="221">
        <v>631.05200000000002</v>
      </c>
      <c r="F66" s="221">
        <v>3874.21</v>
      </c>
      <c r="G66" s="221">
        <v>2713.78</v>
      </c>
      <c r="H66" s="222"/>
    </row>
    <row r="67" spans="1:9" x14ac:dyDescent="0.35">
      <c r="A67" s="41" t="s">
        <v>33</v>
      </c>
      <c r="B67" s="193">
        <f t="shared" si="9"/>
        <v>620.84699999999998</v>
      </c>
      <c r="C67" s="221">
        <v>45.905999999999999</v>
      </c>
      <c r="D67" s="221"/>
      <c r="E67" s="221">
        <v>45.862000000000002</v>
      </c>
      <c r="F67" s="221"/>
      <c r="G67" s="221">
        <v>529.07899999999995</v>
      </c>
      <c r="H67" s="222"/>
    </row>
    <row r="68" spans="1:9" x14ac:dyDescent="0.35">
      <c r="A68" s="41" t="s">
        <v>34</v>
      </c>
      <c r="B68" s="193">
        <f t="shared" si="9"/>
        <v>2803.1840000000002</v>
      </c>
      <c r="C68" s="221">
        <v>143.52099999999999</v>
      </c>
      <c r="D68" s="221">
        <v>144.46700000000001</v>
      </c>
      <c r="E68" s="221">
        <v>136.506</v>
      </c>
      <c r="F68" s="221">
        <v>1256.58</v>
      </c>
      <c r="G68" s="221">
        <v>1122.1099999999999</v>
      </c>
      <c r="H68" s="222"/>
    </row>
    <row r="69" spans="1:9" x14ac:dyDescent="0.35">
      <c r="A69" s="41" t="s">
        <v>35</v>
      </c>
      <c r="B69" s="193">
        <f t="shared" si="9"/>
        <v>3669.797</v>
      </c>
      <c r="C69" s="221"/>
      <c r="D69" s="221">
        <v>130.47</v>
      </c>
      <c r="E69" s="221">
        <v>346.56700000000001</v>
      </c>
      <c r="F69" s="221">
        <v>1425.23</v>
      </c>
      <c r="G69" s="221">
        <v>1767.53</v>
      </c>
      <c r="H69" s="222"/>
    </row>
    <row r="70" spans="1:9" x14ac:dyDescent="0.35">
      <c r="A70" s="41" t="s">
        <v>36</v>
      </c>
      <c r="B70" s="193">
        <f t="shared" si="9"/>
        <v>3004.5529999999999</v>
      </c>
      <c r="C70" s="221"/>
      <c r="D70" s="221"/>
      <c r="E70" s="221">
        <v>118.54300000000001</v>
      </c>
      <c r="F70" s="221">
        <v>1496.48</v>
      </c>
      <c r="G70" s="221">
        <v>1389.53</v>
      </c>
      <c r="H70" s="222"/>
    </row>
    <row r="71" spans="1:9" x14ac:dyDescent="0.35">
      <c r="A71" s="41" t="s">
        <v>37</v>
      </c>
      <c r="B71" s="193">
        <f t="shared" si="9"/>
        <v>2498.8409999999999</v>
      </c>
      <c r="C71" s="221"/>
      <c r="D71" s="221"/>
      <c r="E71" s="221">
        <v>190.708</v>
      </c>
      <c r="F71" s="221">
        <v>613.04300000000001</v>
      </c>
      <c r="G71" s="221">
        <v>1695.09</v>
      </c>
      <c r="H71" s="222"/>
    </row>
    <row r="72" spans="1:9" x14ac:dyDescent="0.35">
      <c r="A72" s="41" t="s">
        <v>173</v>
      </c>
      <c r="B72" s="193">
        <f t="shared" si="9"/>
        <v>182.70099999999999</v>
      </c>
      <c r="C72" s="221"/>
      <c r="D72" s="221"/>
      <c r="E72" s="221"/>
      <c r="F72" s="221"/>
      <c r="G72" s="221">
        <v>124.479</v>
      </c>
      <c r="H72" s="222">
        <v>58.222000000000001</v>
      </c>
    </row>
    <row r="73" spans="1:9" x14ac:dyDescent="0.35">
      <c r="A73" s="66"/>
      <c r="B73" s="67"/>
      <c r="C73" s="67"/>
      <c r="D73" s="67"/>
      <c r="E73" s="67"/>
      <c r="F73" s="67"/>
      <c r="G73" s="67"/>
      <c r="H73" s="68"/>
    </row>
    <row r="74" spans="1:9" x14ac:dyDescent="0.35">
      <c r="A74" s="61" t="s">
        <v>23</v>
      </c>
      <c r="B74" s="62">
        <f>SUM(B75:B85)</f>
        <v>36888.587999999996</v>
      </c>
      <c r="C74" s="62">
        <f t="shared" ref="C74:G74" si="10">SUM(C75:C85)</f>
        <v>2617.0559999999996</v>
      </c>
      <c r="D74" s="62">
        <f t="shared" si="10"/>
        <v>3491.1320000000001</v>
      </c>
      <c r="E74" s="62">
        <f t="shared" si="10"/>
        <v>6676.6749999999984</v>
      </c>
      <c r="F74" s="62">
        <f t="shared" si="10"/>
        <v>16179.401999999998</v>
      </c>
      <c r="G74" s="62">
        <f t="shared" si="10"/>
        <v>7924.3230000000003</v>
      </c>
      <c r="H74" s="63">
        <f>SUM(H75:H85)</f>
        <v>0</v>
      </c>
      <c r="I74" s="35"/>
    </row>
    <row r="75" spans="1:9" x14ac:dyDescent="0.35">
      <c r="A75" s="41" t="s">
        <v>28</v>
      </c>
      <c r="B75" s="193">
        <f>SUM(C75:H75)</f>
        <v>2585.8090000000002</v>
      </c>
      <c r="C75" s="221">
        <v>168.69300000000001</v>
      </c>
      <c r="D75" s="221">
        <v>384.73399999999998</v>
      </c>
      <c r="E75" s="221">
        <v>523.29899999999998</v>
      </c>
      <c r="F75" s="221">
        <v>967.34400000000005</v>
      </c>
      <c r="G75" s="221">
        <v>541.73900000000003</v>
      </c>
      <c r="H75" s="65"/>
    </row>
    <row r="76" spans="1:9" x14ac:dyDescent="0.35">
      <c r="A76" s="41" t="s">
        <v>29</v>
      </c>
      <c r="B76" s="193">
        <f t="shared" ref="B76:B85" si="11">SUM(C76:H76)</f>
        <v>9213.5759999999991</v>
      </c>
      <c r="C76" s="221">
        <v>697.95799999999997</v>
      </c>
      <c r="D76" s="221">
        <v>993.47799999999995</v>
      </c>
      <c r="E76" s="221">
        <v>1371.82</v>
      </c>
      <c r="F76" s="221">
        <v>3919.08</v>
      </c>
      <c r="G76" s="221">
        <v>2231.2399999999998</v>
      </c>
      <c r="H76" s="65"/>
    </row>
    <row r="77" spans="1:9" x14ac:dyDescent="0.35">
      <c r="A77" s="41" t="s">
        <v>30</v>
      </c>
      <c r="B77" s="193">
        <f t="shared" si="11"/>
        <v>6377.8789999999999</v>
      </c>
      <c r="C77" s="221">
        <v>25.934999999999999</v>
      </c>
      <c r="D77" s="221">
        <v>74.884</v>
      </c>
      <c r="E77" s="221">
        <v>1504.92</v>
      </c>
      <c r="F77" s="221">
        <v>2869.19</v>
      </c>
      <c r="G77" s="221">
        <v>1902.95</v>
      </c>
      <c r="H77" s="65"/>
    </row>
    <row r="78" spans="1:9" x14ac:dyDescent="0.35">
      <c r="A78" s="41" t="s">
        <v>31</v>
      </c>
      <c r="B78" s="193">
        <f t="shared" si="11"/>
        <v>5463.701</v>
      </c>
      <c r="C78" s="221"/>
      <c r="D78" s="221"/>
      <c r="E78" s="221">
        <v>1471.85</v>
      </c>
      <c r="F78" s="221">
        <v>3402.82</v>
      </c>
      <c r="G78" s="221">
        <v>589.03099999999995</v>
      </c>
      <c r="H78" s="65"/>
    </row>
    <row r="79" spans="1:9" x14ac:dyDescent="0.35">
      <c r="A79" s="41" t="s">
        <v>32</v>
      </c>
      <c r="B79" s="193">
        <f t="shared" si="11"/>
        <v>6181.9690000000001</v>
      </c>
      <c r="C79" s="221">
        <v>441.95800000000003</v>
      </c>
      <c r="D79" s="221">
        <v>799.47</v>
      </c>
      <c r="E79" s="221">
        <v>824.096</v>
      </c>
      <c r="F79" s="221">
        <v>3647.45</v>
      </c>
      <c r="G79" s="221">
        <v>468.995</v>
      </c>
      <c r="H79" s="65"/>
    </row>
    <row r="80" spans="1:9" x14ac:dyDescent="0.35">
      <c r="A80" s="41" t="s">
        <v>33</v>
      </c>
      <c r="B80" s="193">
        <f t="shared" si="11"/>
        <v>0</v>
      </c>
      <c r="C80" s="221"/>
      <c r="D80" s="221"/>
      <c r="E80" s="221"/>
      <c r="F80" s="221"/>
      <c r="G80" s="221"/>
      <c r="H80" s="65"/>
    </row>
    <row r="81" spans="1:8" x14ac:dyDescent="0.35">
      <c r="A81" s="41" t="s">
        <v>34</v>
      </c>
      <c r="B81" s="193">
        <f t="shared" si="11"/>
        <v>2932.4569999999999</v>
      </c>
      <c r="C81" s="221">
        <v>1230.78</v>
      </c>
      <c r="D81" s="221">
        <v>814.17</v>
      </c>
      <c r="E81" s="221">
        <v>339.23099999999999</v>
      </c>
      <c r="F81" s="221">
        <v>228.12799999999999</v>
      </c>
      <c r="G81" s="221">
        <v>320.14800000000002</v>
      </c>
      <c r="H81" s="65"/>
    </row>
    <row r="82" spans="1:8" x14ac:dyDescent="0.35">
      <c r="A82" s="41" t="s">
        <v>35</v>
      </c>
      <c r="B82" s="193">
        <f t="shared" si="11"/>
        <v>42.140999999999998</v>
      </c>
      <c r="C82" s="221"/>
      <c r="D82" s="221">
        <v>42.140999999999998</v>
      </c>
      <c r="E82" s="221"/>
      <c r="F82" s="221"/>
      <c r="G82" s="221"/>
      <c r="H82" s="65"/>
    </row>
    <row r="83" spans="1:8" x14ac:dyDescent="0.35">
      <c r="A83" s="41" t="s">
        <v>36</v>
      </c>
      <c r="B83" s="193">
        <f t="shared" si="11"/>
        <v>4039.71</v>
      </c>
      <c r="C83" s="221">
        <v>51.731999999999999</v>
      </c>
      <c r="D83" s="221">
        <v>382.255</v>
      </c>
      <c r="E83" s="221">
        <v>590.11300000000006</v>
      </c>
      <c r="F83" s="221">
        <v>1145.3900000000001</v>
      </c>
      <c r="G83" s="221">
        <v>1870.22</v>
      </c>
      <c r="H83" s="65"/>
    </row>
    <row r="84" spans="1:8" x14ac:dyDescent="0.35">
      <c r="A84" s="41" t="s">
        <v>37</v>
      </c>
      <c r="B84" s="193">
        <f t="shared" si="11"/>
        <v>51.345999999999997</v>
      </c>
      <c r="C84" s="221"/>
      <c r="D84" s="221"/>
      <c r="E84" s="221">
        <v>51.345999999999997</v>
      </c>
      <c r="F84" s="221"/>
      <c r="G84" s="221"/>
      <c r="H84" s="65"/>
    </row>
    <row r="85" spans="1:8" x14ac:dyDescent="0.35">
      <c r="A85" s="41" t="s">
        <v>173</v>
      </c>
      <c r="B85" s="193">
        <f t="shared" si="11"/>
        <v>0</v>
      </c>
      <c r="C85" s="64"/>
      <c r="D85" s="64"/>
      <c r="E85" s="64"/>
      <c r="F85" s="64"/>
      <c r="G85" s="64"/>
      <c r="H85" s="65"/>
    </row>
    <row r="86" spans="1:8" x14ac:dyDescent="0.35">
      <c r="A86" s="66"/>
      <c r="B86" s="67"/>
      <c r="C86" s="67"/>
      <c r="D86" s="67"/>
      <c r="E86" s="67"/>
      <c r="F86" s="67"/>
      <c r="G86" s="67"/>
      <c r="H86" s="68"/>
    </row>
    <row r="87" spans="1:8" ht="22.5" customHeight="1" x14ac:dyDescent="0.35">
      <c r="B87" s="70"/>
      <c r="C87" s="70"/>
      <c r="D87" s="70"/>
      <c r="E87" s="70"/>
      <c r="F87" s="70"/>
      <c r="G87" s="70"/>
      <c r="H87" s="71"/>
    </row>
    <row r="88" spans="1:8" ht="15" customHeight="1" x14ac:dyDescent="0.35">
      <c r="A88" s="72"/>
      <c r="B88" s="73"/>
      <c r="C88" s="74"/>
      <c r="D88" s="74"/>
      <c r="E88" s="74"/>
      <c r="F88" s="74"/>
      <c r="G88" s="75"/>
      <c r="H88" s="76" t="s">
        <v>26</v>
      </c>
    </row>
    <row r="89" spans="1:8" ht="14.25" customHeight="1" x14ac:dyDescent="0.35">
      <c r="A89" s="334" t="s">
        <v>41</v>
      </c>
      <c r="B89" s="335" t="s">
        <v>53</v>
      </c>
      <c r="C89" s="335" t="s">
        <v>204</v>
      </c>
      <c r="D89" s="335"/>
      <c r="E89" s="335"/>
      <c r="F89" s="335"/>
      <c r="G89" s="335"/>
      <c r="H89" s="336" t="s">
        <v>38</v>
      </c>
    </row>
    <row r="90" spans="1:8" ht="14.5" x14ac:dyDescent="0.35">
      <c r="A90" s="334"/>
      <c r="B90" s="335"/>
      <c r="C90" s="59" t="s">
        <v>54</v>
      </c>
      <c r="D90" s="60" t="s">
        <v>55</v>
      </c>
      <c r="E90" s="60" t="s">
        <v>56</v>
      </c>
      <c r="F90" s="60" t="s">
        <v>57</v>
      </c>
      <c r="G90" s="59" t="s">
        <v>58</v>
      </c>
      <c r="H90" s="337"/>
    </row>
    <row r="91" spans="1:8" x14ac:dyDescent="0.35">
      <c r="A91" s="77"/>
      <c r="H91" s="219"/>
    </row>
    <row r="92" spans="1:8" x14ac:dyDescent="0.35">
      <c r="A92" s="61" t="s">
        <v>25</v>
      </c>
      <c r="B92" s="62">
        <f>SUM(B93:B103)</f>
        <v>87525.860000000015</v>
      </c>
      <c r="C92" s="62">
        <f t="shared" ref="C92:G92" si="12">SUM(C93:C103)</f>
        <v>10564.968000000001</v>
      </c>
      <c r="D92" s="62">
        <f t="shared" si="12"/>
        <v>9695.2759999999998</v>
      </c>
      <c r="E92" s="62">
        <f t="shared" si="12"/>
        <v>16783.293000000001</v>
      </c>
      <c r="F92" s="62">
        <f t="shared" si="12"/>
        <v>28360.557999999997</v>
      </c>
      <c r="G92" s="62">
        <f t="shared" si="12"/>
        <v>22116.448</v>
      </c>
      <c r="H92" s="220">
        <f>SUM(H93:H103)</f>
        <v>5.3170000000000002</v>
      </c>
    </row>
    <row r="93" spans="1:8" x14ac:dyDescent="0.35">
      <c r="A93" s="41" t="s">
        <v>28</v>
      </c>
      <c r="B93" s="193">
        <f>SUM(C93:H93)</f>
        <v>4227.6350000000002</v>
      </c>
      <c r="C93" s="221">
        <v>311.09500000000003</v>
      </c>
      <c r="D93" s="221">
        <v>369.20600000000002</v>
      </c>
      <c r="E93" s="221">
        <v>829.87400000000002</v>
      </c>
      <c r="F93" s="221">
        <v>1314.21</v>
      </c>
      <c r="G93" s="221">
        <v>1403.25</v>
      </c>
      <c r="H93" s="222"/>
    </row>
    <row r="94" spans="1:8" x14ac:dyDescent="0.35">
      <c r="A94" s="41" t="s">
        <v>29</v>
      </c>
      <c r="B94" s="193">
        <f t="shared" ref="B94:B103" si="13">SUM(C94:H94)</f>
        <v>12419.7</v>
      </c>
      <c r="C94" s="221">
        <v>1007.77</v>
      </c>
      <c r="D94" s="221">
        <v>1250.0999999999999</v>
      </c>
      <c r="E94" s="221">
        <v>3487.53</v>
      </c>
      <c r="F94" s="221">
        <v>4535.6000000000004</v>
      </c>
      <c r="G94" s="221">
        <v>2138.6999999999998</v>
      </c>
      <c r="H94" s="222"/>
    </row>
    <row r="95" spans="1:8" x14ac:dyDescent="0.35">
      <c r="A95" s="41" t="s">
        <v>30</v>
      </c>
      <c r="B95" s="193">
        <f t="shared" si="13"/>
        <v>11163.071</v>
      </c>
      <c r="C95" s="221">
        <v>346.375</v>
      </c>
      <c r="D95" s="221">
        <v>522.86900000000003</v>
      </c>
      <c r="E95" s="221">
        <v>2404.3000000000002</v>
      </c>
      <c r="F95" s="221">
        <v>5157.45</v>
      </c>
      <c r="G95" s="221">
        <v>2726.76</v>
      </c>
      <c r="H95" s="222">
        <v>5.3170000000000002</v>
      </c>
    </row>
    <row r="96" spans="1:8" x14ac:dyDescent="0.35">
      <c r="A96" s="41" t="s">
        <v>31</v>
      </c>
      <c r="B96" s="193">
        <f t="shared" si="13"/>
        <v>5115.634</v>
      </c>
      <c r="C96" s="221">
        <v>100.333</v>
      </c>
      <c r="D96" s="221">
        <v>277.73200000000003</v>
      </c>
      <c r="E96" s="221">
        <v>1496.53</v>
      </c>
      <c r="F96" s="221">
        <v>2696.48</v>
      </c>
      <c r="G96" s="221">
        <v>544.55899999999997</v>
      </c>
      <c r="H96" s="222"/>
    </row>
    <row r="97" spans="1:9" x14ac:dyDescent="0.35">
      <c r="A97" s="41" t="s">
        <v>32</v>
      </c>
      <c r="B97" s="193">
        <f t="shared" si="13"/>
        <v>11644.374</v>
      </c>
      <c r="C97" s="221">
        <v>618.90899999999999</v>
      </c>
      <c r="D97" s="221">
        <v>921.81500000000005</v>
      </c>
      <c r="E97" s="221">
        <v>1951.57</v>
      </c>
      <c r="F97" s="221">
        <v>5108.57</v>
      </c>
      <c r="G97" s="221">
        <v>3043.51</v>
      </c>
      <c r="H97" s="222"/>
    </row>
    <row r="98" spans="1:9" x14ac:dyDescent="0.35">
      <c r="A98" s="41" t="s">
        <v>33</v>
      </c>
      <c r="B98" s="193">
        <f t="shared" si="13"/>
        <v>11297.96</v>
      </c>
      <c r="C98" s="221">
        <v>1266.23</v>
      </c>
      <c r="D98" s="221">
        <v>1287.7</v>
      </c>
      <c r="E98" s="221">
        <v>1213</v>
      </c>
      <c r="F98" s="221">
        <v>1523.92</v>
      </c>
      <c r="G98" s="221">
        <v>6007.11</v>
      </c>
      <c r="H98" s="222"/>
    </row>
    <row r="99" spans="1:9" x14ac:dyDescent="0.35">
      <c r="A99" s="41" t="s">
        <v>34</v>
      </c>
      <c r="B99" s="193">
        <f t="shared" si="13"/>
        <v>16653.25</v>
      </c>
      <c r="C99" s="221">
        <v>4959.7700000000004</v>
      </c>
      <c r="D99" s="221">
        <v>3395.08</v>
      </c>
      <c r="E99" s="221">
        <v>2482.5300000000002</v>
      </c>
      <c r="F99" s="221">
        <v>2525.04</v>
      </c>
      <c r="G99" s="221">
        <v>3290.83</v>
      </c>
      <c r="H99" s="222"/>
    </row>
    <row r="100" spans="1:9" x14ac:dyDescent="0.35">
      <c r="A100" s="41" t="s">
        <v>35</v>
      </c>
      <c r="B100" s="193">
        <f t="shared" si="13"/>
        <v>3283.3850000000002</v>
      </c>
      <c r="C100" s="221">
        <v>218.905</v>
      </c>
      <c r="D100" s="221">
        <v>277.70400000000001</v>
      </c>
      <c r="E100" s="221">
        <v>405.32600000000002</v>
      </c>
      <c r="F100" s="221">
        <v>1350.98</v>
      </c>
      <c r="G100" s="221">
        <v>1030.47</v>
      </c>
      <c r="H100" s="222"/>
    </row>
    <row r="101" spans="1:9" x14ac:dyDescent="0.35">
      <c r="A101" s="41" t="s">
        <v>36</v>
      </c>
      <c r="B101" s="193">
        <f t="shared" si="13"/>
        <v>11298.36</v>
      </c>
      <c r="C101" s="221">
        <v>1717.01</v>
      </c>
      <c r="D101" s="221">
        <v>1393.07</v>
      </c>
      <c r="E101" s="221">
        <v>2415.9699999999998</v>
      </c>
      <c r="F101" s="221">
        <v>4001.7</v>
      </c>
      <c r="G101" s="221">
        <v>1770.61</v>
      </c>
      <c r="H101" s="222"/>
    </row>
    <row r="102" spans="1:9" x14ac:dyDescent="0.35">
      <c r="A102" s="41" t="s">
        <v>37</v>
      </c>
      <c r="B102" s="193">
        <f t="shared" si="13"/>
        <v>216.501</v>
      </c>
      <c r="C102" s="221">
        <v>18.571000000000002</v>
      </c>
      <c r="D102" s="221"/>
      <c r="E102" s="221">
        <v>36.475999999999999</v>
      </c>
      <c r="F102" s="221">
        <v>69.447000000000003</v>
      </c>
      <c r="G102" s="221">
        <v>92.007000000000005</v>
      </c>
      <c r="H102" s="222"/>
    </row>
    <row r="103" spans="1:9" x14ac:dyDescent="0.35">
      <c r="A103" s="41" t="s">
        <v>173</v>
      </c>
      <c r="B103" s="193">
        <f t="shared" si="13"/>
        <v>205.99</v>
      </c>
      <c r="C103" s="221"/>
      <c r="D103" s="221"/>
      <c r="E103" s="221">
        <v>60.186999999999998</v>
      </c>
      <c r="F103" s="221">
        <v>77.161000000000001</v>
      </c>
      <c r="G103" s="221">
        <v>68.641999999999996</v>
      </c>
      <c r="H103" s="222"/>
    </row>
    <row r="104" spans="1:9" x14ac:dyDescent="0.35">
      <c r="A104" s="66"/>
      <c r="B104" s="67"/>
      <c r="C104" s="67"/>
      <c r="D104" s="67"/>
      <c r="E104" s="67"/>
      <c r="F104" s="67"/>
      <c r="G104" s="67"/>
      <c r="H104" s="68"/>
    </row>
    <row r="105" spans="1:9" x14ac:dyDescent="0.35">
      <c r="A105" s="61" t="s">
        <v>22</v>
      </c>
      <c r="B105" s="62">
        <f>SUM(B106:B116)</f>
        <v>50697.203999999998</v>
      </c>
      <c r="C105" s="62">
        <f t="shared" ref="C105:G105" si="14">SUM(C106:C116)</f>
        <v>2509.2670000000003</v>
      </c>
      <c r="D105" s="62">
        <f t="shared" si="14"/>
        <v>4039.473</v>
      </c>
      <c r="E105" s="62">
        <f t="shared" si="14"/>
        <v>8712.4510000000009</v>
      </c>
      <c r="F105" s="62">
        <f t="shared" si="14"/>
        <v>17731.43</v>
      </c>
      <c r="G105" s="62">
        <f t="shared" si="14"/>
        <v>17704.583000000002</v>
      </c>
      <c r="H105" s="63">
        <f>SUM(H106:H116)</f>
        <v>0</v>
      </c>
      <c r="I105" s="35"/>
    </row>
    <row r="106" spans="1:9" x14ac:dyDescent="0.35">
      <c r="A106" s="41" t="s">
        <v>28</v>
      </c>
      <c r="B106" s="193">
        <f>SUM(C106:H106)</f>
        <v>3585.9679999999998</v>
      </c>
      <c r="C106" s="221">
        <v>235.417</v>
      </c>
      <c r="D106" s="221">
        <v>324.58300000000003</v>
      </c>
      <c r="E106" s="221">
        <v>648.39800000000002</v>
      </c>
      <c r="F106" s="221">
        <v>1140.02</v>
      </c>
      <c r="G106" s="221">
        <v>1237.55</v>
      </c>
      <c r="H106" s="65"/>
    </row>
    <row r="107" spans="1:9" x14ac:dyDescent="0.35">
      <c r="A107" s="41" t="s">
        <v>29</v>
      </c>
      <c r="B107" s="193">
        <f t="shared" ref="B107:B116" si="15">SUM(C107:H107)</f>
        <v>3434.8430000000003</v>
      </c>
      <c r="C107" s="221">
        <v>220.98400000000001</v>
      </c>
      <c r="D107" s="221">
        <v>299.87900000000002</v>
      </c>
      <c r="E107" s="221">
        <v>924.86599999999999</v>
      </c>
      <c r="F107" s="221">
        <v>1292.6400000000001</v>
      </c>
      <c r="G107" s="221">
        <v>696.47400000000005</v>
      </c>
      <c r="H107" s="65"/>
    </row>
    <row r="108" spans="1:9" x14ac:dyDescent="0.35">
      <c r="A108" s="41" t="s">
        <v>30</v>
      </c>
      <c r="B108" s="193">
        <f t="shared" si="15"/>
        <v>8312.7259999999987</v>
      </c>
      <c r="C108" s="221">
        <v>200.13300000000001</v>
      </c>
      <c r="D108" s="221">
        <v>414.85300000000001</v>
      </c>
      <c r="E108" s="221">
        <v>1514.33</v>
      </c>
      <c r="F108" s="221">
        <v>3751.61</v>
      </c>
      <c r="G108" s="221">
        <v>2431.8000000000002</v>
      </c>
      <c r="H108" s="65"/>
    </row>
    <row r="109" spans="1:9" x14ac:dyDescent="0.35">
      <c r="A109" s="41" t="s">
        <v>31</v>
      </c>
      <c r="B109" s="193">
        <f t="shared" si="15"/>
        <v>2112.6869999999999</v>
      </c>
      <c r="C109" s="221">
        <v>37.332999999999998</v>
      </c>
      <c r="D109" s="221">
        <v>76.215999999999994</v>
      </c>
      <c r="E109" s="221">
        <v>584.30499999999995</v>
      </c>
      <c r="F109" s="221">
        <v>1034.3800000000001</v>
      </c>
      <c r="G109" s="221">
        <v>380.45299999999997</v>
      </c>
      <c r="H109" s="65"/>
    </row>
    <row r="110" spans="1:9" x14ac:dyDescent="0.35">
      <c r="A110" s="41" t="s">
        <v>32</v>
      </c>
      <c r="B110" s="193">
        <f t="shared" si="15"/>
        <v>7268.5060000000003</v>
      </c>
      <c r="C110" s="221">
        <v>135.339</v>
      </c>
      <c r="D110" s="221">
        <v>318.58699999999999</v>
      </c>
      <c r="E110" s="221">
        <v>1077.4100000000001</v>
      </c>
      <c r="F110" s="221">
        <v>3349.41</v>
      </c>
      <c r="G110" s="221">
        <v>2387.7600000000002</v>
      </c>
      <c r="H110" s="65"/>
    </row>
    <row r="111" spans="1:9" x14ac:dyDescent="0.35">
      <c r="A111" s="41" t="s">
        <v>33</v>
      </c>
      <c r="B111" s="193">
        <f t="shared" si="15"/>
        <v>10162.138999999999</v>
      </c>
      <c r="C111" s="221">
        <v>632.62900000000002</v>
      </c>
      <c r="D111" s="221">
        <v>1038.81</v>
      </c>
      <c r="E111" s="221">
        <v>1096.04</v>
      </c>
      <c r="F111" s="221">
        <v>1494.06</v>
      </c>
      <c r="G111" s="221">
        <v>5900.6</v>
      </c>
      <c r="H111" s="65"/>
    </row>
    <row r="112" spans="1:9" x14ac:dyDescent="0.35">
      <c r="A112" s="41" t="s">
        <v>34</v>
      </c>
      <c r="B112" s="193">
        <f t="shared" si="15"/>
        <v>6307.0429999999997</v>
      </c>
      <c r="C112" s="221">
        <v>418.613</v>
      </c>
      <c r="D112" s="221">
        <v>669.34</v>
      </c>
      <c r="E112" s="221">
        <v>1070.04</v>
      </c>
      <c r="F112" s="221">
        <v>1922.44</v>
      </c>
      <c r="G112" s="221">
        <v>2226.61</v>
      </c>
      <c r="H112" s="65"/>
    </row>
    <row r="113" spans="1:9" x14ac:dyDescent="0.35">
      <c r="A113" s="41" t="s">
        <v>35</v>
      </c>
      <c r="B113" s="193">
        <f t="shared" si="15"/>
        <v>3032.7939999999999</v>
      </c>
      <c r="C113" s="221">
        <v>178.11099999999999</v>
      </c>
      <c r="D113" s="221">
        <v>264.21699999999998</v>
      </c>
      <c r="E113" s="221">
        <v>375.75900000000001</v>
      </c>
      <c r="F113" s="221">
        <v>1221</v>
      </c>
      <c r="G113" s="221">
        <v>993.70699999999999</v>
      </c>
      <c r="H113" s="65"/>
    </row>
    <row r="114" spans="1:9" x14ac:dyDescent="0.35">
      <c r="A114" s="41" t="s">
        <v>36</v>
      </c>
      <c r="B114" s="193">
        <f t="shared" si="15"/>
        <v>6090.2049999999999</v>
      </c>
      <c r="C114" s="221">
        <v>432.137</v>
      </c>
      <c r="D114" s="221">
        <v>632.98800000000006</v>
      </c>
      <c r="E114" s="221">
        <v>1324.64</v>
      </c>
      <c r="F114" s="221">
        <v>2411.46</v>
      </c>
      <c r="G114" s="221">
        <v>1288.98</v>
      </c>
      <c r="H114" s="65"/>
    </row>
    <row r="115" spans="1:9" x14ac:dyDescent="0.35">
      <c r="A115" s="41" t="s">
        <v>37</v>
      </c>
      <c r="B115" s="193">
        <f t="shared" si="15"/>
        <v>201.12100000000001</v>
      </c>
      <c r="C115" s="221">
        <v>18.571000000000002</v>
      </c>
      <c r="D115" s="221"/>
      <c r="E115" s="221">
        <v>36.475999999999999</v>
      </c>
      <c r="F115" s="221">
        <v>54.067</v>
      </c>
      <c r="G115" s="221">
        <v>92.007000000000005</v>
      </c>
      <c r="H115" s="65"/>
    </row>
    <row r="116" spans="1:9" x14ac:dyDescent="0.35">
      <c r="A116" s="41" t="s">
        <v>173</v>
      </c>
      <c r="B116" s="193">
        <f t="shared" si="15"/>
        <v>189.172</v>
      </c>
      <c r="C116" s="221"/>
      <c r="D116" s="221"/>
      <c r="E116" s="221">
        <v>60.186999999999998</v>
      </c>
      <c r="F116" s="221">
        <v>60.343000000000004</v>
      </c>
      <c r="G116" s="221">
        <v>68.641999999999996</v>
      </c>
      <c r="H116" s="65"/>
    </row>
    <row r="117" spans="1:9" x14ac:dyDescent="0.35">
      <c r="A117" s="66"/>
      <c r="B117" s="67"/>
      <c r="C117" s="67"/>
      <c r="D117" s="67"/>
      <c r="E117" s="67"/>
      <c r="F117" s="67"/>
      <c r="G117" s="67"/>
      <c r="H117" s="68"/>
    </row>
    <row r="118" spans="1:9" x14ac:dyDescent="0.35">
      <c r="A118" s="61" t="s">
        <v>23</v>
      </c>
      <c r="B118" s="62">
        <f>SUM(B119:B129)</f>
        <v>36828.608</v>
      </c>
      <c r="C118" s="62">
        <f t="shared" ref="C118:G118" si="16">SUM(C119:C129)</f>
        <v>8055.69</v>
      </c>
      <c r="D118" s="62">
        <f t="shared" si="16"/>
        <v>5655.8069999999998</v>
      </c>
      <c r="E118" s="62">
        <f t="shared" si="16"/>
        <v>8070.8359999999993</v>
      </c>
      <c r="F118" s="62">
        <f t="shared" si="16"/>
        <v>10629.106999999998</v>
      </c>
      <c r="G118" s="62">
        <f t="shared" si="16"/>
        <v>4411.8510000000006</v>
      </c>
      <c r="H118" s="63">
        <f>SUM(H119:H129)</f>
        <v>5.3170000000000002</v>
      </c>
      <c r="I118" s="35"/>
    </row>
    <row r="119" spans="1:9" x14ac:dyDescent="0.35">
      <c r="A119" s="41" t="s">
        <v>28</v>
      </c>
      <c r="B119" s="193">
        <f t="shared" ref="B119:B128" si="17">SUM(C119:H119)</f>
        <v>641.66899999999998</v>
      </c>
      <c r="C119" s="221">
        <v>75.677999999999997</v>
      </c>
      <c r="D119" s="221">
        <v>44.622999999999998</v>
      </c>
      <c r="E119" s="221">
        <v>181.476</v>
      </c>
      <c r="F119" s="221">
        <v>174.191</v>
      </c>
      <c r="G119" s="221">
        <v>165.70099999999999</v>
      </c>
      <c r="H119" s="222"/>
    </row>
    <row r="120" spans="1:9" x14ac:dyDescent="0.35">
      <c r="A120" s="41" t="s">
        <v>29</v>
      </c>
      <c r="B120" s="193">
        <f t="shared" si="17"/>
        <v>8984.8469999999998</v>
      </c>
      <c r="C120" s="221">
        <v>786.79</v>
      </c>
      <c r="D120" s="221">
        <v>950.21699999999998</v>
      </c>
      <c r="E120" s="221">
        <v>2562.66</v>
      </c>
      <c r="F120" s="221">
        <v>3242.96</v>
      </c>
      <c r="G120" s="221">
        <v>1442.22</v>
      </c>
      <c r="H120" s="222"/>
    </row>
    <row r="121" spans="1:9" x14ac:dyDescent="0.35">
      <c r="A121" s="41" t="s">
        <v>30</v>
      </c>
      <c r="B121" s="193">
        <f t="shared" si="17"/>
        <v>2850.3330000000001</v>
      </c>
      <c r="C121" s="221">
        <v>146.24199999999999</v>
      </c>
      <c r="D121" s="221">
        <v>108.01600000000001</v>
      </c>
      <c r="E121" s="221">
        <v>889.96</v>
      </c>
      <c r="F121" s="221">
        <v>1405.84</v>
      </c>
      <c r="G121" s="221">
        <v>294.95800000000003</v>
      </c>
      <c r="H121" s="222">
        <v>5.3170000000000002</v>
      </c>
    </row>
    <row r="122" spans="1:9" x14ac:dyDescent="0.35">
      <c r="A122" s="41" t="s">
        <v>31</v>
      </c>
      <c r="B122" s="193">
        <f t="shared" si="17"/>
        <v>3002.9409999999998</v>
      </c>
      <c r="C122" s="221">
        <v>63</v>
      </c>
      <c r="D122" s="221">
        <v>201.51599999999999</v>
      </c>
      <c r="E122" s="221">
        <v>912.22900000000004</v>
      </c>
      <c r="F122" s="221">
        <v>1662.09</v>
      </c>
      <c r="G122" s="221">
        <v>164.10599999999999</v>
      </c>
      <c r="H122" s="222"/>
    </row>
    <row r="123" spans="1:9" x14ac:dyDescent="0.35">
      <c r="A123" s="41" t="s">
        <v>32</v>
      </c>
      <c r="B123" s="193">
        <f t="shared" si="17"/>
        <v>4375.866</v>
      </c>
      <c r="C123" s="221">
        <v>483.57</v>
      </c>
      <c r="D123" s="221">
        <v>603.22799999999995</v>
      </c>
      <c r="E123" s="221">
        <v>874.15899999999999</v>
      </c>
      <c r="F123" s="221">
        <v>1759.16</v>
      </c>
      <c r="G123" s="221">
        <v>655.74900000000002</v>
      </c>
      <c r="H123" s="222"/>
    </row>
    <row r="124" spans="1:9" x14ac:dyDescent="0.35">
      <c r="A124" s="41" t="s">
        <v>33</v>
      </c>
      <c r="B124" s="193">
        <f t="shared" si="17"/>
        <v>1135.8220000000001</v>
      </c>
      <c r="C124" s="221">
        <v>633.596</v>
      </c>
      <c r="D124" s="221">
        <v>248.898</v>
      </c>
      <c r="E124" s="221">
        <v>116.965</v>
      </c>
      <c r="F124" s="221">
        <v>29.852</v>
      </c>
      <c r="G124" s="221">
        <v>106.511</v>
      </c>
      <c r="H124" s="222"/>
    </row>
    <row r="125" spans="1:9" x14ac:dyDescent="0.35">
      <c r="A125" s="41" t="s">
        <v>34</v>
      </c>
      <c r="B125" s="193">
        <f t="shared" si="17"/>
        <v>10346.204999999998</v>
      </c>
      <c r="C125" s="221">
        <v>4541.1499999999996</v>
      </c>
      <c r="D125" s="221">
        <v>2725.74</v>
      </c>
      <c r="E125" s="221">
        <v>1412.49</v>
      </c>
      <c r="F125" s="221">
        <v>602.60500000000002</v>
      </c>
      <c r="G125" s="221">
        <v>1064.22</v>
      </c>
      <c r="H125" s="222"/>
    </row>
    <row r="126" spans="1:9" x14ac:dyDescent="0.35">
      <c r="A126" s="41" t="s">
        <v>35</v>
      </c>
      <c r="B126" s="193">
        <f t="shared" si="17"/>
        <v>250.57800000000003</v>
      </c>
      <c r="C126" s="221">
        <v>40.793999999999997</v>
      </c>
      <c r="D126" s="221">
        <v>13.487</v>
      </c>
      <c r="E126" s="221">
        <v>29.567</v>
      </c>
      <c r="F126" s="221">
        <v>129.971</v>
      </c>
      <c r="G126" s="221">
        <v>36.759</v>
      </c>
      <c r="H126" s="222"/>
    </row>
    <row r="127" spans="1:9" x14ac:dyDescent="0.35">
      <c r="A127" s="41" t="s">
        <v>36</v>
      </c>
      <c r="B127" s="193">
        <f t="shared" si="17"/>
        <v>5208.1490000000003</v>
      </c>
      <c r="C127" s="221">
        <v>1284.8699999999999</v>
      </c>
      <c r="D127" s="221">
        <v>760.08199999999999</v>
      </c>
      <c r="E127" s="221">
        <v>1091.33</v>
      </c>
      <c r="F127" s="221">
        <v>1590.24</v>
      </c>
      <c r="G127" s="221">
        <v>481.62700000000001</v>
      </c>
      <c r="H127" s="222"/>
    </row>
    <row r="128" spans="1:9" x14ac:dyDescent="0.35">
      <c r="A128" s="41" t="s">
        <v>37</v>
      </c>
      <c r="B128" s="193">
        <f t="shared" si="17"/>
        <v>15.38</v>
      </c>
      <c r="C128" s="221"/>
      <c r="D128" s="221"/>
      <c r="E128" s="221"/>
      <c r="F128" s="221">
        <v>15.38</v>
      </c>
      <c r="G128" s="221"/>
      <c r="H128" s="222"/>
    </row>
    <row r="129" spans="1:8" x14ac:dyDescent="0.35">
      <c r="A129" s="41" t="s">
        <v>173</v>
      </c>
      <c r="B129" s="193">
        <f>SUM(C129:H129)</f>
        <v>16.818000000000001</v>
      </c>
      <c r="C129" s="221"/>
      <c r="D129" s="221"/>
      <c r="E129" s="221"/>
      <c r="F129" s="221">
        <v>16.818000000000001</v>
      </c>
      <c r="G129" s="221"/>
      <c r="H129" s="222"/>
    </row>
    <row r="130" spans="1:8" x14ac:dyDescent="0.35">
      <c r="A130" s="66"/>
      <c r="B130" s="67"/>
      <c r="C130" s="67"/>
      <c r="D130" s="67"/>
      <c r="E130" s="67"/>
      <c r="F130" s="67"/>
      <c r="G130" s="67"/>
      <c r="H130" s="68"/>
    </row>
    <row r="132" spans="1:8" x14ac:dyDescent="0.35">
      <c r="B132" s="70"/>
      <c r="C132" s="70"/>
      <c r="D132" s="70"/>
      <c r="E132" s="70"/>
      <c r="F132" s="70"/>
      <c r="G132" s="70"/>
      <c r="H132" s="71"/>
    </row>
    <row r="133" spans="1:8" x14ac:dyDescent="0.35">
      <c r="A133" s="24" t="s">
        <v>27</v>
      </c>
      <c r="B133" s="71"/>
      <c r="C133" s="71"/>
      <c r="D133" s="71"/>
      <c r="E133" s="71"/>
      <c r="F133" s="71"/>
      <c r="G133" s="71"/>
      <c r="H133" s="71"/>
    </row>
  </sheetData>
  <mergeCells count="14">
    <mergeCell ref="A46:A47"/>
    <mergeCell ref="B46:B47"/>
    <mergeCell ref="C46:G46"/>
    <mergeCell ref="H46:H47"/>
    <mergeCell ref="A89:A90"/>
    <mergeCell ref="B89:B90"/>
    <mergeCell ref="C89:G89"/>
    <mergeCell ref="H89:H90"/>
    <mergeCell ref="B1:H1"/>
    <mergeCell ref="C2:G2"/>
    <mergeCell ref="A3:A4"/>
    <mergeCell ref="B3:B4"/>
    <mergeCell ref="C3:G3"/>
    <mergeCell ref="H3:H4"/>
  </mergeCells>
  <pageMargins left="0.5" right="0.41" top="0.67" bottom="0.48" header="0.3" footer="0.73"/>
  <pageSetup paperSize="9" scale="75" orientation="landscape" r:id="rId1"/>
  <headerFooter>
    <oddFooter>&amp;L&amp;F&amp;R&amp;D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4"/>
  <sheetViews>
    <sheetView showGridLines="0" topLeftCell="B1" zoomScale="83" zoomScaleNormal="85" workbookViewId="0">
      <selection activeCell="G15" sqref="G15"/>
    </sheetView>
  </sheetViews>
  <sheetFormatPr defaultColWidth="9.1796875" defaultRowHeight="14.25" customHeight="1" x14ac:dyDescent="0.35"/>
  <cols>
    <col min="1" max="1" width="30.26953125" style="9" hidden="1" customWidth="1"/>
    <col min="2" max="2" width="25.1796875" style="9" customWidth="1"/>
    <col min="3" max="3" width="19.1796875" style="71" customWidth="1"/>
    <col min="4" max="4" width="7.26953125" style="71" customWidth="1"/>
    <col min="5" max="5" width="10.08984375" style="71" bestFit="1" customWidth="1"/>
    <col min="6" max="14" width="11.26953125" style="71" customWidth="1"/>
    <col min="15" max="15" width="22.26953125" style="9" bestFit="1" customWidth="1"/>
    <col min="16" max="16384" width="9.1796875" style="9"/>
  </cols>
  <sheetData>
    <row r="1" spans="1:15" s="3" customFormat="1" ht="14.25" customHeight="1" x14ac:dyDescent="0.35">
      <c r="B1" s="1" t="s">
        <v>59</v>
      </c>
      <c r="C1" s="338" t="s">
        <v>202</v>
      </c>
      <c r="D1" s="338"/>
      <c r="E1" s="338"/>
      <c r="F1" s="338"/>
      <c r="G1" s="338"/>
      <c r="H1" s="338"/>
      <c r="I1" s="338"/>
      <c r="J1" s="338"/>
      <c r="K1" s="338"/>
      <c r="L1" s="338"/>
      <c r="M1" s="338"/>
      <c r="N1" s="338"/>
    </row>
    <row r="2" spans="1:15" s="5" customFormat="1" ht="14.25" customHeight="1" x14ac:dyDescent="0.35">
      <c r="C2" s="79"/>
      <c r="D2" s="37"/>
      <c r="E2" s="207"/>
      <c r="F2" s="207"/>
      <c r="G2" s="207"/>
      <c r="H2" s="207"/>
      <c r="I2" s="207"/>
      <c r="J2" s="207"/>
      <c r="K2" s="207"/>
      <c r="L2" s="207"/>
      <c r="M2" s="207"/>
      <c r="N2" s="207"/>
    </row>
    <row r="3" spans="1:15" s="79" customFormat="1" ht="15.75" customHeight="1" x14ac:dyDescent="0.35">
      <c r="B3" s="335" t="s">
        <v>60</v>
      </c>
      <c r="C3" s="339" t="s">
        <v>61</v>
      </c>
      <c r="D3" s="340" t="s">
        <v>62</v>
      </c>
      <c r="E3" s="340"/>
      <c r="F3" s="340"/>
      <c r="G3" s="340"/>
      <c r="H3" s="340"/>
      <c r="I3" s="340"/>
      <c r="J3" s="340"/>
      <c r="K3" s="340"/>
      <c r="L3" s="340"/>
      <c r="M3" s="340"/>
      <c r="N3" s="340"/>
    </row>
    <row r="4" spans="1:15" s="79" customFormat="1" ht="91.5" customHeight="1" x14ac:dyDescent="0.35">
      <c r="B4" s="335"/>
      <c r="C4" s="339"/>
      <c r="D4" s="80" t="s">
        <v>28</v>
      </c>
      <c r="E4" s="80" t="s">
        <v>29</v>
      </c>
      <c r="F4" s="80" t="s">
        <v>30</v>
      </c>
      <c r="G4" s="80" t="s">
        <v>31</v>
      </c>
      <c r="H4" s="80" t="s">
        <v>32</v>
      </c>
      <c r="I4" s="80" t="s">
        <v>33</v>
      </c>
      <c r="J4" s="80" t="s">
        <v>34</v>
      </c>
      <c r="K4" s="80" t="s">
        <v>35</v>
      </c>
      <c r="L4" s="80" t="s">
        <v>36</v>
      </c>
      <c r="M4" s="80" t="s">
        <v>37</v>
      </c>
      <c r="N4" s="224" t="s">
        <v>173</v>
      </c>
    </row>
    <row r="5" spans="1:15" ht="14.25" customHeight="1" x14ac:dyDescent="0.35">
      <c r="B5" s="7"/>
      <c r="C5" s="81"/>
      <c r="D5" s="81"/>
      <c r="E5" s="81"/>
      <c r="F5" s="81"/>
      <c r="G5" s="81"/>
      <c r="H5" s="81"/>
      <c r="I5" s="81"/>
      <c r="J5" s="81"/>
      <c r="K5" s="81"/>
      <c r="L5" s="81"/>
      <c r="M5" s="81"/>
      <c r="N5" s="82" t="s">
        <v>9</v>
      </c>
    </row>
    <row r="6" spans="1:15" ht="14" x14ac:dyDescent="0.35">
      <c r="A6" s="12" t="s">
        <v>153</v>
      </c>
      <c r="B6" s="12" t="s">
        <v>63</v>
      </c>
      <c r="C6" s="402"/>
      <c r="D6" s="403"/>
      <c r="E6" s="403"/>
      <c r="F6" s="403"/>
      <c r="G6" s="403"/>
      <c r="H6" s="403"/>
      <c r="I6" s="403"/>
      <c r="J6" s="403"/>
      <c r="K6" s="403"/>
      <c r="L6" s="403"/>
      <c r="M6" s="403"/>
      <c r="N6" s="403"/>
      <c r="O6" s="83"/>
    </row>
    <row r="7" spans="1:15" ht="14" x14ac:dyDescent="0.35">
      <c r="A7" s="12" t="s">
        <v>155</v>
      </c>
      <c r="B7" s="84" t="s">
        <v>64</v>
      </c>
      <c r="C7" s="402">
        <f>SUM(D7:N7)</f>
        <v>4026.5660000000003</v>
      </c>
      <c r="D7" s="404">
        <v>195.88900000000001</v>
      </c>
      <c r="E7" s="404">
        <v>65.061000000000007</v>
      </c>
      <c r="F7" s="404">
        <v>210.67699999999999</v>
      </c>
      <c r="G7" s="404">
        <v>105.533</v>
      </c>
      <c r="H7" s="404">
        <v>421.51400000000001</v>
      </c>
      <c r="I7" s="404">
        <v>653.19299999999998</v>
      </c>
      <c r="J7" s="404">
        <v>1016.12</v>
      </c>
      <c r="K7" s="404">
        <v>273.21300000000002</v>
      </c>
      <c r="L7" s="404">
        <v>1016.33</v>
      </c>
      <c r="M7" s="404"/>
      <c r="N7" s="404">
        <v>69.036000000000001</v>
      </c>
      <c r="O7" s="83"/>
    </row>
    <row r="8" spans="1:15" ht="14" x14ac:dyDescent="0.35">
      <c r="A8" s="12" t="s">
        <v>156</v>
      </c>
      <c r="B8" s="84" t="s">
        <v>65</v>
      </c>
      <c r="C8" s="402">
        <f t="shared" ref="C8:C20" si="0">SUM(D8:N8)</f>
        <v>10351.66</v>
      </c>
      <c r="D8" s="404">
        <v>655.30899999999997</v>
      </c>
      <c r="E8" s="404">
        <v>183.33699999999999</v>
      </c>
      <c r="F8" s="404">
        <v>1704.22</v>
      </c>
      <c r="G8" s="404">
        <v>310.84699999999998</v>
      </c>
      <c r="H8" s="404">
        <v>1641.41</v>
      </c>
      <c r="I8" s="404">
        <v>1190.28</v>
      </c>
      <c r="J8" s="404">
        <v>1916.01</v>
      </c>
      <c r="K8" s="404">
        <v>1119.74</v>
      </c>
      <c r="L8" s="404">
        <v>1420.26</v>
      </c>
      <c r="M8" s="404">
        <v>188.70099999999999</v>
      </c>
      <c r="N8" s="404">
        <v>21.545999999999999</v>
      </c>
      <c r="O8" s="83"/>
    </row>
    <row r="9" spans="1:15" ht="14" x14ac:dyDescent="0.35">
      <c r="A9" s="12" t="s">
        <v>157</v>
      </c>
      <c r="B9" s="84" t="s">
        <v>66</v>
      </c>
      <c r="C9" s="402">
        <f t="shared" si="0"/>
        <v>8597.887999999999</v>
      </c>
      <c r="D9" s="404">
        <v>725.68100000000004</v>
      </c>
      <c r="E9" s="404">
        <v>146.69800000000001</v>
      </c>
      <c r="F9" s="404">
        <v>1251.23</v>
      </c>
      <c r="G9" s="404">
        <v>461.23500000000001</v>
      </c>
      <c r="H9" s="404">
        <v>1796.95</v>
      </c>
      <c r="I9" s="404">
        <v>773.91700000000003</v>
      </c>
      <c r="J9" s="404">
        <v>1221.32</v>
      </c>
      <c r="K9" s="404">
        <v>833.072</v>
      </c>
      <c r="L9" s="404">
        <v>1018.35</v>
      </c>
      <c r="M9" s="404">
        <v>351.99</v>
      </c>
      <c r="N9" s="404">
        <v>17.445</v>
      </c>
      <c r="O9" s="83"/>
    </row>
    <row r="10" spans="1:15" ht="14" x14ac:dyDescent="0.35">
      <c r="A10" s="12" t="s">
        <v>158</v>
      </c>
      <c r="B10" s="84" t="s">
        <v>67</v>
      </c>
      <c r="C10" s="402">
        <f t="shared" si="0"/>
        <v>1746.4720000000002</v>
      </c>
      <c r="D10" s="404">
        <v>146.81700000000001</v>
      </c>
      <c r="E10" s="404">
        <v>136.57900000000001</v>
      </c>
      <c r="F10" s="404">
        <v>348.95400000000001</v>
      </c>
      <c r="G10" s="404">
        <v>134.03200000000001</v>
      </c>
      <c r="H10" s="404">
        <v>480.09399999999999</v>
      </c>
      <c r="I10" s="404">
        <v>115.015</v>
      </c>
      <c r="J10" s="404">
        <v>47.822000000000003</v>
      </c>
      <c r="K10" s="404">
        <v>164.83799999999999</v>
      </c>
      <c r="L10" s="404">
        <v>167.2</v>
      </c>
      <c r="M10" s="404">
        <v>5.1210000000000004</v>
      </c>
      <c r="N10" s="404"/>
      <c r="O10" s="83"/>
    </row>
    <row r="11" spans="1:15" ht="14" x14ac:dyDescent="0.35">
      <c r="A11" s="12" t="s">
        <v>159</v>
      </c>
      <c r="B11" s="84" t="s">
        <v>68</v>
      </c>
      <c r="C11" s="402">
        <f t="shared" si="0"/>
        <v>18.059000000000001</v>
      </c>
      <c r="D11" s="404"/>
      <c r="E11" s="404"/>
      <c r="F11" s="404"/>
      <c r="G11" s="404"/>
      <c r="H11" s="404">
        <v>18.059000000000001</v>
      </c>
      <c r="I11" s="404"/>
      <c r="J11" s="404"/>
      <c r="K11" s="404"/>
      <c r="L11" s="404"/>
      <c r="M11" s="404"/>
      <c r="N11" s="404"/>
      <c r="O11" s="83"/>
    </row>
    <row r="12" spans="1:15" ht="14" x14ac:dyDescent="0.35">
      <c r="A12" s="12" t="s">
        <v>160</v>
      </c>
      <c r="B12" s="84" t="s">
        <v>69</v>
      </c>
      <c r="C12" s="402">
        <f t="shared" si="0"/>
        <v>132.38900000000001</v>
      </c>
      <c r="D12" s="404"/>
      <c r="E12" s="404">
        <v>9.3680000000000003</v>
      </c>
      <c r="F12" s="404">
        <v>98.965000000000003</v>
      </c>
      <c r="G12" s="404"/>
      <c r="H12" s="404"/>
      <c r="I12" s="404"/>
      <c r="J12" s="404"/>
      <c r="K12" s="404">
        <v>15.585000000000001</v>
      </c>
      <c r="L12" s="404">
        <v>8.4710000000000001</v>
      </c>
      <c r="M12" s="404"/>
      <c r="N12" s="404"/>
      <c r="O12" s="83"/>
    </row>
    <row r="13" spans="1:15" ht="14" x14ac:dyDescent="0.35">
      <c r="A13" s="12" t="s">
        <v>161</v>
      </c>
      <c r="B13" s="12" t="s">
        <v>70</v>
      </c>
      <c r="C13" s="402">
        <f t="shared" si="0"/>
        <v>42370.953000000001</v>
      </c>
      <c r="D13" s="404">
        <v>3122.2</v>
      </c>
      <c r="E13" s="404">
        <v>3816.2</v>
      </c>
      <c r="F13" s="404">
        <v>9155.33</v>
      </c>
      <c r="G13" s="404">
        <v>5360.31</v>
      </c>
      <c r="H13" s="404">
        <v>9799.7999999999993</v>
      </c>
      <c r="I13" s="404">
        <v>1806.84</v>
      </c>
      <c r="J13" s="404">
        <v>4133.45</v>
      </c>
      <c r="K13" s="404">
        <v>1393.41</v>
      </c>
      <c r="L13" s="404">
        <v>2684.28</v>
      </c>
      <c r="M13" s="404">
        <v>1060.71</v>
      </c>
      <c r="N13" s="404">
        <v>38.423000000000002</v>
      </c>
      <c r="O13" s="83"/>
    </row>
    <row r="14" spans="1:15" ht="14" x14ac:dyDescent="0.35">
      <c r="A14" s="12" t="s">
        <v>162</v>
      </c>
      <c r="B14" s="12" t="s">
        <v>71</v>
      </c>
      <c r="C14" s="402">
        <f t="shared" si="0"/>
        <v>10727.662999999999</v>
      </c>
      <c r="D14" s="404">
        <v>855.59</v>
      </c>
      <c r="E14" s="404">
        <v>1483.65</v>
      </c>
      <c r="F14" s="404">
        <v>2835.99</v>
      </c>
      <c r="G14" s="404">
        <v>2763.92</v>
      </c>
      <c r="H14" s="404">
        <v>1757.87</v>
      </c>
      <c r="I14" s="404">
        <v>39.31</v>
      </c>
      <c r="J14" s="404">
        <v>321.19499999999999</v>
      </c>
      <c r="K14" s="404">
        <v>195.923</v>
      </c>
      <c r="L14" s="404">
        <v>403.98700000000002</v>
      </c>
      <c r="M14" s="404">
        <v>61.819000000000003</v>
      </c>
      <c r="N14" s="404">
        <v>8.4090000000000007</v>
      </c>
      <c r="O14" s="83"/>
    </row>
    <row r="15" spans="1:15" ht="14" x14ac:dyDescent="0.35">
      <c r="A15" s="12" t="s">
        <v>163</v>
      </c>
      <c r="B15" s="12" t="s">
        <v>72</v>
      </c>
      <c r="C15" s="402">
        <f t="shared" si="0"/>
        <v>9678.8159999999989</v>
      </c>
      <c r="D15" s="404">
        <v>746.69799999999998</v>
      </c>
      <c r="E15" s="404">
        <v>1300.18</v>
      </c>
      <c r="F15" s="404">
        <v>2541.04</v>
      </c>
      <c r="G15" s="404">
        <v>1105.24</v>
      </c>
      <c r="H15" s="404">
        <v>1107.71</v>
      </c>
      <c r="I15" s="404">
        <v>336.589</v>
      </c>
      <c r="J15" s="404">
        <v>1009.04</v>
      </c>
      <c r="K15" s="404">
        <v>591.22900000000004</v>
      </c>
      <c r="L15" s="404">
        <v>750.69500000000005</v>
      </c>
      <c r="M15" s="404">
        <v>181.98599999999999</v>
      </c>
      <c r="N15" s="404">
        <v>8.4090000000000007</v>
      </c>
      <c r="O15" s="83"/>
    </row>
    <row r="16" spans="1:15" ht="14" x14ac:dyDescent="0.35">
      <c r="A16" s="12" t="s">
        <v>164</v>
      </c>
      <c r="B16" s="12" t="s">
        <v>73</v>
      </c>
      <c r="C16" s="402">
        <f t="shared" si="0"/>
        <v>23054.062000000002</v>
      </c>
      <c r="D16" s="404">
        <v>2389.5100000000002</v>
      </c>
      <c r="E16" s="404">
        <v>6517.28</v>
      </c>
      <c r="F16" s="404">
        <v>6523.32</v>
      </c>
      <c r="G16" s="404">
        <v>2808.43</v>
      </c>
      <c r="H16" s="404">
        <v>2587.86</v>
      </c>
      <c r="I16" s="404">
        <v>106.129</v>
      </c>
      <c r="J16" s="404">
        <v>1218.1400000000001</v>
      </c>
      <c r="K16" s="404">
        <v>136.69900000000001</v>
      </c>
      <c r="L16" s="404">
        <v>247.61099999999999</v>
      </c>
      <c r="M16" s="404">
        <v>388.00200000000001</v>
      </c>
      <c r="N16" s="404">
        <v>131.08099999999999</v>
      </c>
      <c r="O16" s="83"/>
    </row>
    <row r="17" spans="1:15" ht="14" x14ac:dyDescent="0.35">
      <c r="A17" s="12" t="s">
        <v>165</v>
      </c>
      <c r="B17" s="12" t="s">
        <v>74</v>
      </c>
      <c r="C17" s="402">
        <f t="shared" si="0"/>
        <v>17615.797999999995</v>
      </c>
      <c r="D17" s="404">
        <v>3092.62</v>
      </c>
      <c r="E17" s="404">
        <v>7918.27</v>
      </c>
      <c r="F17" s="404">
        <v>4194.76</v>
      </c>
      <c r="G17" s="404">
        <v>1292.52</v>
      </c>
      <c r="H17" s="404">
        <v>542.43899999999996</v>
      </c>
      <c r="I17" s="404"/>
      <c r="J17" s="404">
        <v>221.125</v>
      </c>
      <c r="K17" s="404">
        <v>59.723999999999997</v>
      </c>
      <c r="L17" s="404">
        <v>25.282</v>
      </c>
      <c r="M17" s="404">
        <v>269.05799999999999</v>
      </c>
      <c r="N17" s="404"/>
      <c r="O17" s="83"/>
    </row>
    <row r="18" spans="1:15" ht="14" x14ac:dyDescent="0.35">
      <c r="A18" s="12" t="s">
        <v>166</v>
      </c>
      <c r="B18" s="12" t="s">
        <v>75</v>
      </c>
      <c r="C18" s="402">
        <f t="shared" si="0"/>
        <v>9309.5319999999992</v>
      </c>
      <c r="D18" s="404">
        <v>2373.87</v>
      </c>
      <c r="E18" s="404">
        <v>5597.44</v>
      </c>
      <c r="F18" s="404">
        <v>781.24</v>
      </c>
      <c r="G18" s="404">
        <v>233.19499999999999</v>
      </c>
      <c r="H18" s="404">
        <v>7.8840000000000003</v>
      </c>
      <c r="I18" s="404"/>
      <c r="J18" s="404">
        <v>53.828000000000003</v>
      </c>
      <c r="K18" s="404"/>
      <c r="L18" s="404">
        <v>54.863</v>
      </c>
      <c r="M18" s="404">
        <v>191.96799999999999</v>
      </c>
      <c r="N18" s="404">
        <v>15.244</v>
      </c>
      <c r="O18" s="83"/>
    </row>
    <row r="19" spans="1:15" ht="14" x14ac:dyDescent="0.35">
      <c r="A19" s="12" t="s">
        <v>167</v>
      </c>
      <c r="B19" s="12" t="s">
        <v>76</v>
      </c>
      <c r="C19" s="402">
        <f t="shared" si="0"/>
        <v>336.49700000000001</v>
      </c>
      <c r="D19" s="404">
        <v>171.501</v>
      </c>
      <c r="E19" s="404">
        <v>127.86</v>
      </c>
      <c r="F19" s="404">
        <v>37.136000000000003</v>
      </c>
      <c r="G19" s="404"/>
      <c r="H19" s="404"/>
      <c r="I19" s="404"/>
      <c r="J19" s="404"/>
      <c r="K19" s="404"/>
      <c r="L19" s="404"/>
      <c r="M19" s="404"/>
      <c r="N19" s="404"/>
      <c r="O19" s="83"/>
    </row>
    <row r="20" spans="1:15" ht="14" x14ac:dyDescent="0.35">
      <c r="A20" s="12" t="s">
        <v>168</v>
      </c>
      <c r="B20" s="12" t="s">
        <v>77</v>
      </c>
      <c r="C20" s="402">
        <f t="shared" si="0"/>
        <v>43177.232000000004</v>
      </c>
      <c r="D20" s="404">
        <v>2363.88</v>
      </c>
      <c r="E20" s="404">
        <v>688.38300000000004</v>
      </c>
      <c r="F20" s="404">
        <v>2918.08</v>
      </c>
      <c r="G20" s="404">
        <v>926.56700000000001</v>
      </c>
      <c r="H20" s="404">
        <v>5248.38</v>
      </c>
      <c r="I20" s="404">
        <v>6897.53</v>
      </c>
      <c r="J20" s="404">
        <v>11230.8</v>
      </c>
      <c r="K20" s="404">
        <v>2211.88</v>
      </c>
      <c r="L20" s="404">
        <v>10545.3</v>
      </c>
      <c r="M20" s="404">
        <v>67.334000000000003</v>
      </c>
      <c r="N20" s="404">
        <v>79.097999999999999</v>
      </c>
      <c r="O20" s="83"/>
    </row>
    <row r="21" spans="1:15" ht="23.25" customHeight="1" x14ac:dyDescent="0.35">
      <c r="B21" s="85" t="s">
        <v>6</v>
      </c>
      <c r="C21" s="405">
        <f t="shared" ref="C21:N21" si="1">SUM(C6:C20)</f>
        <v>181143.587</v>
      </c>
      <c r="D21" s="405">
        <f t="shared" si="1"/>
        <v>16839.564999999999</v>
      </c>
      <c r="E21" s="405">
        <f t="shared" si="1"/>
        <v>27990.306</v>
      </c>
      <c r="F21" s="405">
        <f t="shared" si="1"/>
        <v>32600.941999999995</v>
      </c>
      <c r="G21" s="405">
        <f t="shared" si="1"/>
        <v>15501.829000000002</v>
      </c>
      <c r="H21" s="405">
        <f t="shared" si="1"/>
        <v>25409.969999999998</v>
      </c>
      <c r="I21" s="405">
        <f t="shared" si="1"/>
        <v>11918.803</v>
      </c>
      <c r="J21" s="405">
        <f t="shared" si="1"/>
        <v>22388.85</v>
      </c>
      <c r="K21" s="405">
        <f t="shared" si="1"/>
        <v>6995.3130000000001</v>
      </c>
      <c r="L21" s="405">
        <f t="shared" si="1"/>
        <v>18342.629000000001</v>
      </c>
      <c r="M21" s="405">
        <f t="shared" si="1"/>
        <v>2766.6889999999994</v>
      </c>
      <c r="N21" s="405">
        <f t="shared" si="1"/>
        <v>388.69099999999997</v>
      </c>
      <c r="O21" s="83"/>
    </row>
    <row r="22" spans="1:15" ht="14.25" customHeight="1" x14ac:dyDescent="0.35">
      <c r="B22" s="7"/>
      <c r="C22" s="406"/>
      <c r="D22" s="406"/>
      <c r="E22" s="406"/>
      <c r="F22" s="406"/>
      <c r="G22" s="406"/>
      <c r="H22" s="406"/>
      <c r="I22" s="406"/>
      <c r="J22" s="406"/>
      <c r="K22" s="406"/>
      <c r="L22" s="406"/>
      <c r="M22" s="406"/>
      <c r="N22" s="407" t="s">
        <v>24</v>
      </c>
    </row>
    <row r="23" spans="1:15" ht="27.75" customHeight="1" x14ac:dyDescent="0.35">
      <c r="A23" s="9" t="s">
        <v>154</v>
      </c>
      <c r="B23" s="12" t="s">
        <v>63</v>
      </c>
      <c r="C23" s="408"/>
      <c r="D23" s="403"/>
      <c r="E23" s="403"/>
      <c r="F23" s="403"/>
      <c r="G23" s="403"/>
      <c r="H23" s="403"/>
      <c r="I23" s="403"/>
      <c r="J23" s="403"/>
      <c r="K23" s="403"/>
      <c r="L23" s="403"/>
      <c r="M23" s="403"/>
      <c r="N23" s="403"/>
    </row>
    <row r="24" spans="1:15" ht="14.25" customHeight="1" x14ac:dyDescent="0.35">
      <c r="A24" s="9" t="s">
        <v>169</v>
      </c>
      <c r="B24" s="84" t="s">
        <v>64</v>
      </c>
      <c r="C24" s="402">
        <f>SUM(D24:N24)</f>
        <v>1601.9829999999999</v>
      </c>
      <c r="D24" s="404">
        <v>107.65600000000001</v>
      </c>
      <c r="E24" s="404"/>
      <c r="F24" s="404"/>
      <c r="G24" s="404">
        <v>71.378</v>
      </c>
      <c r="H24" s="404">
        <v>189.74799999999999</v>
      </c>
      <c r="I24" s="404">
        <v>145.40199999999999</v>
      </c>
      <c r="J24" s="404">
        <v>319.34899999999999</v>
      </c>
      <c r="K24" s="404">
        <v>115.291</v>
      </c>
      <c r="L24" s="404">
        <v>594.93700000000001</v>
      </c>
      <c r="M24" s="404"/>
      <c r="N24" s="404">
        <v>58.222000000000001</v>
      </c>
    </row>
    <row r="25" spans="1:15" ht="14.25" customHeight="1" x14ac:dyDescent="0.35">
      <c r="A25" s="9" t="s">
        <v>156</v>
      </c>
      <c r="B25" s="84" t="s">
        <v>65</v>
      </c>
      <c r="C25" s="402">
        <f t="shared" ref="C25:C37" si="2">SUM(D25:N25)</f>
        <v>3701.9240000000004</v>
      </c>
      <c r="D25" s="404">
        <v>361.73700000000002</v>
      </c>
      <c r="E25" s="404">
        <v>84.787999999999997</v>
      </c>
      <c r="F25" s="404">
        <v>739.22699999999998</v>
      </c>
      <c r="G25" s="404">
        <v>128.59899999999999</v>
      </c>
      <c r="H25" s="404">
        <v>767.44600000000003</v>
      </c>
      <c r="I25" s="404">
        <v>124.88500000000001</v>
      </c>
      <c r="J25" s="404">
        <v>418.30500000000001</v>
      </c>
      <c r="K25" s="404">
        <v>546.14800000000002</v>
      </c>
      <c r="L25" s="404">
        <v>361.43400000000003</v>
      </c>
      <c r="M25" s="404">
        <v>169.35499999999999</v>
      </c>
      <c r="N25" s="404"/>
    </row>
    <row r="26" spans="1:15" ht="14.25" customHeight="1" x14ac:dyDescent="0.35">
      <c r="A26" s="9" t="s">
        <v>157</v>
      </c>
      <c r="B26" s="84" t="s">
        <v>66</v>
      </c>
      <c r="C26" s="402">
        <f t="shared" si="2"/>
        <v>5117.2920000000004</v>
      </c>
      <c r="D26" s="404">
        <v>462.50200000000001</v>
      </c>
      <c r="E26" s="404">
        <v>44.97</v>
      </c>
      <c r="F26" s="404">
        <v>695.44899999999996</v>
      </c>
      <c r="G26" s="404">
        <v>403.24700000000001</v>
      </c>
      <c r="H26" s="404">
        <v>1297.3900000000001</v>
      </c>
      <c r="I26" s="404">
        <v>100.85299999999999</v>
      </c>
      <c r="J26" s="404">
        <v>595.18399999999997</v>
      </c>
      <c r="K26" s="404">
        <v>685.322</v>
      </c>
      <c r="L26" s="404">
        <v>480.38499999999999</v>
      </c>
      <c r="M26" s="404">
        <v>351.99</v>
      </c>
      <c r="N26" s="404"/>
    </row>
    <row r="27" spans="1:15" ht="14.25" customHeight="1" x14ac:dyDescent="0.35">
      <c r="A27" s="9" t="s">
        <v>158</v>
      </c>
      <c r="B27" s="84" t="s">
        <v>67</v>
      </c>
      <c r="C27" s="402">
        <f t="shared" si="2"/>
        <v>1037.8440000000001</v>
      </c>
      <c r="D27" s="404">
        <v>107.65600000000001</v>
      </c>
      <c r="E27" s="404">
        <v>89.525999999999996</v>
      </c>
      <c r="F27" s="404">
        <v>303.85500000000002</v>
      </c>
      <c r="G27" s="404">
        <v>48.353000000000002</v>
      </c>
      <c r="H27" s="404">
        <v>322.67500000000001</v>
      </c>
      <c r="I27" s="404"/>
      <c r="J27" s="404"/>
      <c r="K27" s="404">
        <v>62.563000000000002</v>
      </c>
      <c r="L27" s="404">
        <v>103.21599999999999</v>
      </c>
      <c r="M27" s="404"/>
      <c r="N27" s="404"/>
    </row>
    <row r="28" spans="1:15" ht="14.25" customHeight="1" x14ac:dyDescent="0.35">
      <c r="A28" s="9" t="s">
        <v>159</v>
      </c>
      <c r="B28" s="84" t="s">
        <v>68</v>
      </c>
      <c r="C28" s="402">
        <f t="shared" si="2"/>
        <v>0</v>
      </c>
      <c r="D28" s="404"/>
      <c r="E28" s="404"/>
      <c r="F28" s="404"/>
      <c r="G28" s="404"/>
      <c r="H28" s="404"/>
      <c r="I28" s="404"/>
      <c r="J28" s="404"/>
      <c r="K28" s="404"/>
      <c r="L28" s="404"/>
      <c r="M28" s="408"/>
      <c r="N28" s="408"/>
    </row>
    <row r="29" spans="1:15" ht="14.25" customHeight="1" x14ac:dyDescent="0.35">
      <c r="A29" s="9" t="s">
        <v>160</v>
      </c>
      <c r="B29" s="84" t="s">
        <v>69</v>
      </c>
      <c r="C29" s="402">
        <f t="shared" si="2"/>
        <v>90.494</v>
      </c>
      <c r="D29" s="404"/>
      <c r="E29" s="404"/>
      <c r="F29" s="404">
        <v>90.494</v>
      </c>
      <c r="G29" s="404"/>
      <c r="H29" s="404"/>
      <c r="I29" s="404"/>
      <c r="J29" s="404"/>
      <c r="K29" s="404"/>
      <c r="L29" s="404"/>
      <c r="M29" s="404"/>
      <c r="N29" s="404"/>
    </row>
    <row r="30" spans="1:15" ht="14.25" customHeight="1" x14ac:dyDescent="0.35">
      <c r="A30" s="9" t="s">
        <v>161</v>
      </c>
      <c r="B30" s="12" t="s">
        <v>70</v>
      </c>
      <c r="C30" s="402">
        <f t="shared" si="2"/>
        <v>21474.602000000003</v>
      </c>
      <c r="D30" s="404">
        <v>2022.23</v>
      </c>
      <c r="E30" s="404">
        <v>1652.52</v>
      </c>
      <c r="F30" s="404">
        <v>5553.18</v>
      </c>
      <c r="G30" s="404">
        <v>3036.08</v>
      </c>
      <c r="H30" s="404">
        <v>5315.92</v>
      </c>
      <c r="I30" s="404">
        <v>112.033</v>
      </c>
      <c r="J30" s="404">
        <v>1150.6199999999999</v>
      </c>
      <c r="K30" s="404">
        <v>704.31200000000001</v>
      </c>
      <c r="L30" s="404">
        <v>1012.99</v>
      </c>
      <c r="M30" s="404">
        <v>914.71699999999998</v>
      </c>
      <c r="N30" s="404"/>
    </row>
    <row r="31" spans="1:15" ht="14.25" customHeight="1" x14ac:dyDescent="0.35">
      <c r="A31" s="9" t="s">
        <v>162</v>
      </c>
      <c r="B31" s="12" t="s">
        <v>71</v>
      </c>
      <c r="C31" s="402">
        <f t="shared" si="2"/>
        <v>8172.2099999999991</v>
      </c>
      <c r="D31" s="404">
        <v>740.77099999999996</v>
      </c>
      <c r="E31" s="404">
        <v>975.61400000000003</v>
      </c>
      <c r="F31" s="404">
        <v>2278.11</v>
      </c>
      <c r="G31" s="404">
        <v>2092.69</v>
      </c>
      <c r="H31" s="404">
        <v>1303.5899999999999</v>
      </c>
      <c r="I31" s="404"/>
      <c r="J31" s="404">
        <v>190.33099999999999</v>
      </c>
      <c r="K31" s="404">
        <v>162.65</v>
      </c>
      <c r="L31" s="404">
        <v>381.09899999999999</v>
      </c>
      <c r="M31" s="404">
        <v>47.354999999999997</v>
      </c>
      <c r="N31" s="404"/>
    </row>
    <row r="32" spans="1:15" ht="14.25" customHeight="1" x14ac:dyDescent="0.35">
      <c r="A32" s="9" t="s">
        <v>163</v>
      </c>
      <c r="B32" s="12" t="s">
        <v>72</v>
      </c>
      <c r="C32" s="402">
        <f t="shared" si="2"/>
        <v>5596.1759999999995</v>
      </c>
      <c r="D32" s="404">
        <v>527.09199999999998</v>
      </c>
      <c r="E32" s="404">
        <v>425.62799999999999</v>
      </c>
      <c r="F32" s="404">
        <v>1623.68</v>
      </c>
      <c r="G32" s="404">
        <v>733.29499999999996</v>
      </c>
      <c r="H32" s="404">
        <v>625.05799999999999</v>
      </c>
      <c r="I32" s="404"/>
      <c r="J32" s="404">
        <v>547.83299999999997</v>
      </c>
      <c r="K32" s="404">
        <v>418.92700000000002</v>
      </c>
      <c r="L32" s="404">
        <v>517.99400000000003</v>
      </c>
      <c r="M32" s="404">
        <v>176.66900000000001</v>
      </c>
      <c r="N32" s="404"/>
    </row>
    <row r="33" spans="1:14" ht="14.25" customHeight="1" x14ac:dyDescent="0.35">
      <c r="A33" s="9" t="s">
        <v>164</v>
      </c>
      <c r="B33" s="12" t="s">
        <v>73</v>
      </c>
      <c r="C33" s="402">
        <f t="shared" si="2"/>
        <v>14890.427999999998</v>
      </c>
      <c r="D33" s="404">
        <v>1784.3</v>
      </c>
      <c r="E33" s="404">
        <v>3167.46</v>
      </c>
      <c r="F33" s="404">
        <v>4498.79</v>
      </c>
      <c r="G33" s="404">
        <v>2039.29</v>
      </c>
      <c r="H33" s="404">
        <v>1962.72</v>
      </c>
      <c r="I33" s="404"/>
      <c r="J33" s="404">
        <v>787.30700000000002</v>
      </c>
      <c r="K33" s="404">
        <v>47.354999999999997</v>
      </c>
      <c r="L33" s="404">
        <v>141.60300000000001</v>
      </c>
      <c r="M33" s="404">
        <v>374.214</v>
      </c>
      <c r="N33" s="404">
        <v>87.388999999999996</v>
      </c>
    </row>
    <row r="34" spans="1:14" ht="14.25" customHeight="1" x14ac:dyDescent="0.35">
      <c r="A34" s="9" t="s">
        <v>165</v>
      </c>
      <c r="B34" s="12" t="s">
        <v>74</v>
      </c>
      <c r="C34" s="402">
        <f t="shared" si="2"/>
        <v>13779.132999999998</v>
      </c>
      <c r="D34" s="404">
        <v>2775.34</v>
      </c>
      <c r="E34" s="404">
        <v>5285.13</v>
      </c>
      <c r="F34" s="404">
        <v>3734.24</v>
      </c>
      <c r="G34" s="404">
        <v>1025</v>
      </c>
      <c r="H34" s="404">
        <v>437.62099999999998</v>
      </c>
      <c r="I34" s="404"/>
      <c r="J34" s="404">
        <v>193.02</v>
      </c>
      <c r="K34" s="404">
        <v>59.723999999999997</v>
      </c>
      <c r="L34" s="404"/>
      <c r="M34" s="404">
        <v>269.05799999999999</v>
      </c>
      <c r="N34" s="404"/>
    </row>
    <row r="35" spans="1:14" ht="14.25" customHeight="1" x14ac:dyDescent="0.35">
      <c r="A35" s="9" t="s">
        <v>166</v>
      </c>
      <c r="B35" s="12" t="s">
        <v>75</v>
      </c>
      <c r="C35" s="402">
        <f t="shared" si="2"/>
        <v>7074.7739999999994</v>
      </c>
      <c r="D35" s="404">
        <v>2201.16</v>
      </c>
      <c r="E35" s="404">
        <v>3687.95</v>
      </c>
      <c r="F35" s="404">
        <v>672.92200000000003</v>
      </c>
      <c r="G35" s="404">
        <v>212.083</v>
      </c>
      <c r="H35" s="404"/>
      <c r="I35" s="404"/>
      <c r="J35" s="404">
        <v>53.828000000000003</v>
      </c>
      <c r="K35" s="404"/>
      <c r="L35" s="404">
        <v>54.863</v>
      </c>
      <c r="M35" s="404">
        <v>191.96799999999999</v>
      </c>
      <c r="N35" s="404"/>
    </row>
    <row r="36" spans="1:14" ht="14.25" customHeight="1" x14ac:dyDescent="0.35">
      <c r="A36" s="9" t="s">
        <v>167</v>
      </c>
      <c r="B36" s="12" t="s">
        <v>76</v>
      </c>
      <c r="C36" s="402">
        <f t="shared" si="2"/>
        <v>282.22399999999999</v>
      </c>
      <c r="D36" s="404">
        <v>171.501</v>
      </c>
      <c r="E36" s="404">
        <v>84.787999999999997</v>
      </c>
      <c r="F36" s="404">
        <v>25.934999999999999</v>
      </c>
      <c r="G36" s="404"/>
      <c r="H36" s="404"/>
      <c r="I36" s="404"/>
      <c r="J36" s="404"/>
      <c r="K36" s="404"/>
      <c r="L36" s="404"/>
      <c r="M36" s="404"/>
      <c r="N36" s="404"/>
    </row>
    <row r="37" spans="1:14" ht="14.25" customHeight="1" x14ac:dyDescent="0.35">
      <c r="A37" s="9" t="s">
        <v>168</v>
      </c>
      <c r="B37" s="12" t="s">
        <v>77</v>
      </c>
      <c r="C37" s="402">
        <f t="shared" si="2"/>
        <v>10798.742999999999</v>
      </c>
      <c r="D37" s="404">
        <v>1350</v>
      </c>
      <c r="E37" s="404">
        <v>72.248000000000005</v>
      </c>
      <c r="F37" s="404">
        <v>1222.02</v>
      </c>
      <c r="G37" s="404">
        <v>596.17600000000004</v>
      </c>
      <c r="H37" s="404">
        <v>1543.44</v>
      </c>
      <c r="I37" s="404">
        <v>137.67400000000001</v>
      </c>
      <c r="J37" s="404">
        <v>1479.85</v>
      </c>
      <c r="K37" s="404">
        <v>909.64200000000005</v>
      </c>
      <c r="L37" s="404">
        <v>3395.74</v>
      </c>
      <c r="M37" s="404">
        <v>54.863</v>
      </c>
      <c r="N37" s="404">
        <v>37.090000000000003</v>
      </c>
    </row>
    <row r="38" spans="1:14" ht="14.25" customHeight="1" x14ac:dyDescent="0.35">
      <c r="B38" s="85" t="s">
        <v>6</v>
      </c>
      <c r="C38" s="405">
        <f t="shared" ref="C38:N38" si="3">SUM(C23:C37)</f>
        <v>93617.827000000005</v>
      </c>
      <c r="D38" s="405">
        <f t="shared" si="3"/>
        <v>12611.945</v>
      </c>
      <c r="E38" s="405">
        <f t="shared" si="3"/>
        <v>15570.621999999999</v>
      </c>
      <c r="F38" s="405">
        <f t="shared" si="3"/>
        <v>21437.902000000002</v>
      </c>
      <c r="G38" s="405">
        <f t="shared" si="3"/>
        <v>10386.191000000001</v>
      </c>
      <c r="H38" s="405">
        <f t="shared" si="3"/>
        <v>13765.608</v>
      </c>
      <c r="I38" s="405">
        <f t="shared" si="3"/>
        <v>620.84699999999998</v>
      </c>
      <c r="J38" s="405">
        <f t="shared" si="3"/>
        <v>5735.6270000000004</v>
      </c>
      <c r="K38" s="405">
        <f t="shared" si="3"/>
        <v>3711.9340000000002</v>
      </c>
      <c r="L38" s="405">
        <f t="shared" si="3"/>
        <v>7044.2610000000004</v>
      </c>
      <c r="M38" s="405">
        <f t="shared" si="3"/>
        <v>2550.1889999999999</v>
      </c>
      <c r="N38" s="405">
        <f t="shared" si="3"/>
        <v>182.70099999999999</v>
      </c>
    </row>
    <row r="39" spans="1:14" ht="14.25" customHeight="1" x14ac:dyDescent="0.35">
      <c r="B39" s="7"/>
      <c r="C39" s="406"/>
      <c r="D39" s="406"/>
      <c r="E39" s="406"/>
      <c r="F39" s="406"/>
      <c r="G39" s="406"/>
      <c r="H39" s="406"/>
      <c r="I39" s="406"/>
      <c r="J39" s="406"/>
      <c r="K39" s="406"/>
      <c r="L39" s="406"/>
      <c r="M39" s="406"/>
      <c r="N39" s="407" t="s">
        <v>26</v>
      </c>
    </row>
    <row r="40" spans="1:14" ht="14.25" customHeight="1" x14ac:dyDescent="0.35">
      <c r="A40" s="9" t="s">
        <v>154</v>
      </c>
      <c r="B40" s="12" t="s">
        <v>63</v>
      </c>
      <c r="C40" s="402">
        <f>SUM(D40:N40)</f>
        <v>0</v>
      </c>
      <c r="D40" s="403"/>
      <c r="E40" s="403"/>
      <c r="F40" s="403"/>
      <c r="G40" s="403"/>
      <c r="H40" s="403"/>
      <c r="I40" s="403"/>
      <c r="J40" s="403"/>
      <c r="K40" s="403"/>
      <c r="L40" s="403"/>
      <c r="M40" s="403"/>
      <c r="N40" s="403"/>
    </row>
    <row r="41" spans="1:14" ht="14.25" customHeight="1" x14ac:dyDescent="0.35">
      <c r="A41" s="9" t="s">
        <v>169</v>
      </c>
      <c r="B41" s="84" t="s">
        <v>64</v>
      </c>
      <c r="C41" s="402">
        <f>SUM(D41:N41)</f>
        <v>2424.5809999999997</v>
      </c>
      <c r="D41" s="404">
        <v>88.233000000000004</v>
      </c>
      <c r="E41" s="404">
        <v>65.061000000000007</v>
      </c>
      <c r="F41" s="404">
        <v>210.67699999999999</v>
      </c>
      <c r="G41" s="404">
        <v>34.155000000000001</v>
      </c>
      <c r="H41" s="404">
        <v>231.76599999999999</v>
      </c>
      <c r="I41" s="404">
        <v>507.791</v>
      </c>
      <c r="J41" s="404">
        <v>696.77200000000005</v>
      </c>
      <c r="K41" s="404">
        <v>157.922</v>
      </c>
      <c r="L41" s="404">
        <v>421.39</v>
      </c>
      <c r="M41" s="404"/>
      <c r="N41" s="404">
        <v>10.814</v>
      </c>
    </row>
    <row r="42" spans="1:14" ht="14.25" customHeight="1" x14ac:dyDescent="0.35">
      <c r="A42" s="9" t="s">
        <v>156</v>
      </c>
      <c r="B42" s="84" t="s">
        <v>65</v>
      </c>
      <c r="C42" s="402">
        <f t="shared" ref="C42:C54" si="4">SUM(D42:N42)</f>
        <v>6649.7240000000002</v>
      </c>
      <c r="D42" s="404">
        <v>293.572</v>
      </c>
      <c r="E42" s="404">
        <v>98.549000000000007</v>
      </c>
      <c r="F42" s="404">
        <v>964.99</v>
      </c>
      <c r="G42" s="404">
        <v>182.24799999999999</v>
      </c>
      <c r="H42" s="404">
        <v>873.96299999999997</v>
      </c>
      <c r="I42" s="404">
        <v>1065.4000000000001</v>
      </c>
      <c r="J42" s="404">
        <v>1497.7</v>
      </c>
      <c r="K42" s="404">
        <v>573.59</v>
      </c>
      <c r="L42" s="404">
        <v>1058.82</v>
      </c>
      <c r="M42" s="404">
        <v>19.346</v>
      </c>
      <c r="N42" s="404">
        <v>21.545999999999999</v>
      </c>
    </row>
    <row r="43" spans="1:14" ht="14.25" customHeight="1" x14ac:dyDescent="0.35">
      <c r="A43" s="9" t="s">
        <v>157</v>
      </c>
      <c r="B43" s="84" t="s">
        <v>66</v>
      </c>
      <c r="C43" s="402">
        <f t="shared" si="4"/>
        <v>3480.6020000000003</v>
      </c>
      <c r="D43" s="404">
        <v>263.17899999999997</v>
      </c>
      <c r="E43" s="404">
        <v>101.72799999999999</v>
      </c>
      <c r="F43" s="404">
        <v>555.78499999999997</v>
      </c>
      <c r="G43" s="404">
        <v>57.988</v>
      </c>
      <c r="H43" s="404">
        <v>499.56</v>
      </c>
      <c r="I43" s="404">
        <v>673.06399999999996</v>
      </c>
      <c r="J43" s="404">
        <v>626.14099999999996</v>
      </c>
      <c r="K43" s="404">
        <v>147.75</v>
      </c>
      <c r="L43" s="404">
        <v>537.96199999999999</v>
      </c>
      <c r="M43" s="404"/>
      <c r="N43" s="404">
        <v>17.445</v>
      </c>
    </row>
    <row r="44" spans="1:14" ht="14.25" customHeight="1" x14ac:dyDescent="0.35">
      <c r="A44" s="9" t="s">
        <v>158</v>
      </c>
      <c r="B44" s="84" t="s">
        <v>67</v>
      </c>
      <c r="C44" s="402">
        <f t="shared" si="4"/>
        <v>708.62800000000004</v>
      </c>
      <c r="D44" s="404">
        <v>39.161000000000001</v>
      </c>
      <c r="E44" s="404">
        <v>47.052999999999997</v>
      </c>
      <c r="F44" s="404">
        <v>45.098999999999997</v>
      </c>
      <c r="G44" s="404">
        <v>85.679000000000002</v>
      </c>
      <c r="H44" s="404">
        <v>157.41900000000001</v>
      </c>
      <c r="I44" s="404">
        <v>115.015</v>
      </c>
      <c r="J44" s="404">
        <v>47.822000000000003</v>
      </c>
      <c r="K44" s="404">
        <v>102.27500000000001</v>
      </c>
      <c r="L44" s="404">
        <v>63.984000000000002</v>
      </c>
      <c r="M44" s="404">
        <v>5.1210000000000004</v>
      </c>
      <c r="N44" s="404"/>
    </row>
    <row r="45" spans="1:14" ht="14.25" customHeight="1" x14ac:dyDescent="0.35">
      <c r="A45" s="9" t="s">
        <v>159</v>
      </c>
      <c r="B45" s="84" t="s">
        <v>68</v>
      </c>
      <c r="C45" s="402">
        <f t="shared" si="4"/>
        <v>18.059000000000001</v>
      </c>
      <c r="D45" s="404"/>
      <c r="E45" s="404"/>
      <c r="F45" s="404"/>
      <c r="G45" s="404"/>
      <c r="H45" s="404">
        <v>18.059000000000001</v>
      </c>
      <c r="I45" s="404"/>
      <c r="J45" s="404"/>
      <c r="K45" s="404"/>
      <c r="L45" s="404"/>
      <c r="M45" s="404"/>
      <c r="N45" s="404"/>
    </row>
    <row r="46" spans="1:14" ht="14.25" customHeight="1" x14ac:dyDescent="0.35">
      <c r="A46" s="9" t="s">
        <v>160</v>
      </c>
      <c r="B46" s="84" t="s">
        <v>69</v>
      </c>
      <c r="C46" s="402">
        <f t="shared" si="4"/>
        <v>41.894999999999996</v>
      </c>
      <c r="D46" s="404"/>
      <c r="E46" s="404">
        <v>9.3680000000000003</v>
      </c>
      <c r="F46" s="404">
        <v>8.4710000000000001</v>
      </c>
      <c r="G46" s="404"/>
      <c r="H46" s="404"/>
      <c r="I46" s="404"/>
      <c r="J46" s="404"/>
      <c r="K46" s="404">
        <v>15.585000000000001</v>
      </c>
      <c r="L46" s="404">
        <v>8.4710000000000001</v>
      </c>
      <c r="M46" s="404"/>
      <c r="N46" s="404"/>
    </row>
    <row r="47" spans="1:14" ht="14.25" customHeight="1" x14ac:dyDescent="0.35">
      <c r="A47" s="9" t="s">
        <v>161</v>
      </c>
      <c r="B47" s="12" t="s">
        <v>70</v>
      </c>
      <c r="C47" s="402">
        <f t="shared" si="4"/>
        <v>20896.357999999997</v>
      </c>
      <c r="D47" s="404">
        <v>1099.97</v>
      </c>
      <c r="E47" s="404">
        <v>2163.6799999999998</v>
      </c>
      <c r="F47" s="404">
        <v>3602.15</v>
      </c>
      <c r="G47" s="404">
        <v>2324.23</v>
      </c>
      <c r="H47" s="404">
        <v>4483.88</v>
      </c>
      <c r="I47" s="404">
        <v>1694.81</v>
      </c>
      <c r="J47" s="404">
        <v>2982.83</v>
      </c>
      <c r="K47" s="404">
        <v>689.101</v>
      </c>
      <c r="L47" s="404">
        <v>1671.29</v>
      </c>
      <c r="M47" s="404">
        <v>145.994</v>
      </c>
      <c r="N47" s="404">
        <v>38.423000000000002</v>
      </c>
    </row>
    <row r="48" spans="1:14" ht="14.25" customHeight="1" x14ac:dyDescent="0.35">
      <c r="A48" s="9" t="s">
        <v>162</v>
      </c>
      <c r="B48" s="12" t="s">
        <v>71</v>
      </c>
      <c r="C48" s="402">
        <f t="shared" si="4"/>
        <v>2555.4569999999999</v>
      </c>
      <c r="D48" s="404">
        <v>114.819</v>
      </c>
      <c r="E48" s="404">
        <v>508.03300000000002</v>
      </c>
      <c r="F48" s="404">
        <v>557.88400000000001</v>
      </c>
      <c r="G48" s="404">
        <v>671.22799999999995</v>
      </c>
      <c r="H48" s="404">
        <v>454.28500000000003</v>
      </c>
      <c r="I48" s="404">
        <v>39.31</v>
      </c>
      <c r="J48" s="404">
        <v>130.864</v>
      </c>
      <c r="K48" s="404">
        <v>33.273000000000003</v>
      </c>
      <c r="L48" s="404">
        <v>22.888000000000002</v>
      </c>
      <c r="M48" s="404">
        <v>14.464</v>
      </c>
      <c r="N48" s="404">
        <v>8.4090000000000007</v>
      </c>
    </row>
    <row r="49" spans="1:14" ht="14.25" customHeight="1" x14ac:dyDescent="0.35">
      <c r="A49" s="9" t="s">
        <v>163</v>
      </c>
      <c r="B49" s="12" t="s">
        <v>72</v>
      </c>
      <c r="C49" s="402">
        <f t="shared" si="4"/>
        <v>4082.6450000000009</v>
      </c>
      <c r="D49" s="404">
        <v>219.60599999999999</v>
      </c>
      <c r="E49" s="404">
        <v>874.553</v>
      </c>
      <c r="F49" s="404">
        <v>917.36699999999996</v>
      </c>
      <c r="G49" s="404">
        <v>371.94400000000002</v>
      </c>
      <c r="H49" s="404">
        <v>482.65300000000002</v>
      </c>
      <c r="I49" s="404">
        <v>336.589</v>
      </c>
      <c r="J49" s="404">
        <v>461.20400000000001</v>
      </c>
      <c r="K49" s="404">
        <v>172.30199999999999</v>
      </c>
      <c r="L49" s="404">
        <v>232.70099999999999</v>
      </c>
      <c r="M49" s="404">
        <v>5.3170000000000002</v>
      </c>
      <c r="N49" s="404">
        <v>8.4090000000000007</v>
      </c>
    </row>
    <row r="50" spans="1:14" ht="14.25" customHeight="1" x14ac:dyDescent="0.35">
      <c r="A50" s="9" t="s">
        <v>164</v>
      </c>
      <c r="B50" s="12" t="s">
        <v>73</v>
      </c>
      <c r="C50" s="402">
        <f t="shared" si="4"/>
        <v>8163.6409999999996</v>
      </c>
      <c r="D50" s="404">
        <v>605.21299999999997</v>
      </c>
      <c r="E50" s="404">
        <v>3349.82</v>
      </c>
      <c r="F50" s="404">
        <v>2024.53</v>
      </c>
      <c r="G50" s="404">
        <v>769.13900000000001</v>
      </c>
      <c r="H50" s="404">
        <v>625.14300000000003</v>
      </c>
      <c r="I50" s="404">
        <v>106.129</v>
      </c>
      <c r="J50" s="404">
        <v>430.83499999999998</v>
      </c>
      <c r="K50" s="404">
        <v>89.343999999999994</v>
      </c>
      <c r="L50" s="404">
        <v>106.008</v>
      </c>
      <c r="M50" s="404">
        <v>13.788</v>
      </c>
      <c r="N50" s="404">
        <v>43.692</v>
      </c>
    </row>
    <row r="51" spans="1:14" ht="14.25" customHeight="1" x14ac:dyDescent="0.35">
      <c r="A51" s="9" t="s">
        <v>165</v>
      </c>
      <c r="B51" s="12" t="s">
        <v>74</v>
      </c>
      <c r="C51" s="402">
        <f t="shared" si="4"/>
        <v>3836.6760000000004</v>
      </c>
      <c r="D51" s="404">
        <v>317.28100000000001</v>
      </c>
      <c r="E51" s="404">
        <v>2633.15</v>
      </c>
      <c r="F51" s="404">
        <v>460.52199999999999</v>
      </c>
      <c r="G51" s="404">
        <v>267.51799999999997</v>
      </c>
      <c r="H51" s="404">
        <v>104.818</v>
      </c>
      <c r="I51" s="404"/>
      <c r="J51" s="404">
        <v>28.105</v>
      </c>
      <c r="K51" s="404"/>
      <c r="L51" s="404">
        <v>25.282</v>
      </c>
      <c r="M51" s="404"/>
      <c r="N51" s="404"/>
    </row>
    <row r="52" spans="1:14" ht="14.25" customHeight="1" x14ac:dyDescent="0.35">
      <c r="A52" s="9" t="s">
        <v>166</v>
      </c>
      <c r="B52" s="12" t="s">
        <v>75</v>
      </c>
      <c r="C52" s="402">
        <f t="shared" si="4"/>
        <v>2234.7670000000003</v>
      </c>
      <c r="D52" s="404">
        <v>172.709</v>
      </c>
      <c r="E52" s="404">
        <v>1909.5</v>
      </c>
      <c r="F52" s="404">
        <v>108.318</v>
      </c>
      <c r="G52" s="404">
        <v>21.111999999999998</v>
      </c>
      <c r="H52" s="404">
        <v>7.8840000000000003</v>
      </c>
      <c r="I52" s="404"/>
      <c r="J52" s="404"/>
      <c r="K52" s="404"/>
      <c r="L52" s="404"/>
      <c r="M52" s="404"/>
      <c r="N52" s="404">
        <v>15.244</v>
      </c>
    </row>
    <row r="53" spans="1:14" ht="14.25" customHeight="1" x14ac:dyDescent="0.35">
      <c r="A53" s="9" t="s">
        <v>167</v>
      </c>
      <c r="B53" s="12" t="s">
        <v>76</v>
      </c>
      <c r="C53" s="402">
        <f t="shared" si="4"/>
        <v>54.273000000000003</v>
      </c>
      <c r="D53" s="404"/>
      <c r="E53" s="404">
        <v>43.072000000000003</v>
      </c>
      <c r="F53" s="404">
        <v>11.201000000000001</v>
      </c>
      <c r="G53" s="404"/>
      <c r="H53" s="404"/>
      <c r="I53" s="404"/>
      <c r="J53" s="404"/>
      <c r="K53" s="404"/>
      <c r="L53" s="404"/>
      <c r="M53" s="404"/>
      <c r="N53" s="404"/>
    </row>
    <row r="54" spans="1:14" ht="14.25" customHeight="1" x14ac:dyDescent="0.35">
      <c r="A54" s="9" t="s">
        <v>168</v>
      </c>
      <c r="B54" s="12" t="s">
        <v>77</v>
      </c>
      <c r="C54" s="402">
        <f t="shared" si="4"/>
        <v>32378.475000000002</v>
      </c>
      <c r="D54" s="404">
        <v>1013.89</v>
      </c>
      <c r="E54" s="404">
        <v>616.13499999999999</v>
      </c>
      <c r="F54" s="404">
        <v>1696</v>
      </c>
      <c r="G54" s="404">
        <v>330.39100000000002</v>
      </c>
      <c r="H54" s="404">
        <v>3704.95</v>
      </c>
      <c r="I54" s="404">
        <v>6759.86</v>
      </c>
      <c r="J54" s="404">
        <v>9750.9699999999993</v>
      </c>
      <c r="K54" s="404">
        <v>1302.24</v>
      </c>
      <c r="L54" s="404">
        <v>7149.56</v>
      </c>
      <c r="M54" s="404">
        <v>12.471</v>
      </c>
      <c r="N54" s="404">
        <v>42.008000000000003</v>
      </c>
    </row>
    <row r="55" spans="1:14" ht="14.25" customHeight="1" x14ac:dyDescent="0.35">
      <c r="B55" s="85" t="s">
        <v>6</v>
      </c>
      <c r="C55" s="405">
        <f t="shared" ref="C55:N55" si="5">SUM(C40:C54)</f>
        <v>87525.781000000003</v>
      </c>
      <c r="D55" s="405">
        <f t="shared" si="5"/>
        <v>4227.6329999999998</v>
      </c>
      <c r="E55" s="405">
        <f t="shared" si="5"/>
        <v>12419.701999999999</v>
      </c>
      <c r="F55" s="405">
        <f t="shared" si="5"/>
        <v>11162.993999999999</v>
      </c>
      <c r="G55" s="405">
        <f t="shared" si="5"/>
        <v>5115.6319999999996</v>
      </c>
      <c r="H55" s="405">
        <f t="shared" si="5"/>
        <v>11644.380000000001</v>
      </c>
      <c r="I55" s="405">
        <f t="shared" si="5"/>
        <v>11297.968000000001</v>
      </c>
      <c r="J55" s="405">
        <f t="shared" si="5"/>
        <v>16653.242999999999</v>
      </c>
      <c r="K55" s="405">
        <f t="shared" si="5"/>
        <v>3283.3819999999996</v>
      </c>
      <c r="L55" s="405">
        <f t="shared" si="5"/>
        <v>11298.356</v>
      </c>
      <c r="M55" s="405">
        <f t="shared" si="5"/>
        <v>216.50100000000003</v>
      </c>
      <c r="N55" s="405">
        <f t="shared" si="5"/>
        <v>205.99000000000004</v>
      </c>
    </row>
    <row r="56" spans="1:14" ht="14.25" customHeight="1" x14ac:dyDescent="0.35">
      <c r="B56" s="69"/>
      <c r="C56" s="62"/>
      <c r="D56" s="62"/>
      <c r="E56" s="62"/>
      <c r="F56" s="62"/>
      <c r="G56" s="62"/>
      <c r="H56" s="62"/>
      <c r="I56" s="62"/>
      <c r="J56" s="62"/>
      <c r="K56" s="62"/>
      <c r="L56" s="62"/>
      <c r="M56" s="62"/>
      <c r="N56" s="62"/>
    </row>
    <row r="57" spans="1:14" ht="14.25" customHeight="1" x14ac:dyDescent="0.35">
      <c r="B57" s="24" t="s">
        <v>40</v>
      </c>
      <c r="C57" s="62"/>
      <c r="D57" s="62"/>
      <c r="E57" s="62"/>
      <c r="F57" s="62"/>
      <c r="G57" s="62"/>
      <c r="H57" s="62"/>
      <c r="I57" s="62"/>
      <c r="J57" s="62"/>
      <c r="K57" s="62"/>
      <c r="L57" s="62"/>
      <c r="M57" s="62"/>
      <c r="N57" s="62"/>
    </row>
    <row r="58" spans="1:14" ht="14.25" customHeight="1" x14ac:dyDescent="0.35">
      <c r="B58" s="69"/>
      <c r="C58" s="62"/>
      <c r="D58" s="62"/>
      <c r="E58" s="62"/>
      <c r="F58" s="62"/>
      <c r="G58" s="62"/>
      <c r="H58" s="62"/>
      <c r="I58" s="62"/>
      <c r="J58" s="62"/>
      <c r="K58" s="62"/>
      <c r="L58" s="62"/>
      <c r="M58" s="62"/>
      <c r="N58" s="62"/>
    </row>
    <row r="59" spans="1:14" ht="14.25" customHeight="1" x14ac:dyDescent="0.35">
      <c r="B59" s="69"/>
      <c r="C59" s="62"/>
      <c r="D59" s="62"/>
      <c r="E59" s="62"/>
      <c r="F59" s="62"/>
      <c r="G59" s="62"/>
      <c r="H59" s="62"/>
      <c r="I59" s="62"/>
      <c r="J59" s="62"/>
      <c r="K59" s="62"/>
      <c r="L59" s="62"/>
      <c r="M59" s="62"/>
      <c r="N59" s="62"/>
    </row>
    <row r="60" spans="1:14" ht="14.25" customHeight="1" x14ac:dyDescent="0.35">
      <c r="B60" s="69"/>
      <c r="C60" s="62"/>
      <c r="D60" s="62"/>
      <c r="E60" s="62"/>
      <c r="F60" s="62"/>
      <c r="G60" s="62"/>
      <c r="H60" s="62"/>
      <c r="I60" s="62"/>
      <c r="J60" s="62"/>
      <c r="K60" s="62"/>
      <c r="L60" s="62"/>
      <c r="M60" s="62"/>
      <c r="N60" s="62"/>
    </row>
    <row r="61" spans="1:14" ht="14.25" customHeight="1" x14ac:dyDescent="0.35">
      <c r="B61" s="69"/>
      <c r="C61" s="62"/>
      <c r="D61" s="62"/>
      <c r="E61" s="62"/>
      <c r="F61" s="62"/>
      <c r="G61" s="62"/>
      <c r="H61" s="62"/>
      <c r="I61" s="62"/>
      <c r="J61" s="62"/>
      <c r="K61" s="62"/>
      <c r="L61" s="62"/>
      <c r="M61" s="62"/>
      <c r="N61" s="62"/>
    </row>
    <row r="62" spans="1:14" ht="14.25" customHeight="1" x14ac:dyDescent="0.35">
      <c r="B62" s="69"/>
      <c r="C62" s="62"/>
      <c r="D62" s="62"/>
      <c r="E62" s="62"/>
      <c r="F62" s="62"/>
      <c r="G62" s="62"/>
      <c r="H62" s="62"/>
      <c r="I62" s="62"/>
      <c r="J62" s="62"/>
      <c r="K62" s="62"/>
      <c r="L62" s="62"/>
      <c r="M62" s="62"/>
      <c r="N62" s="62"/>
    </row>
    <row r="63" spans="1:14" ht="14.25" customHeight="1" x14ac:dyDescent="0.35">
      <c r="B63" s="69"/>
      <c r="C63" s="62"/>
      <c r="D63" s="62"/>
      <c r="E63" s="62"/>
      <c r="F63" s="62"/>
      <c r="G63" s="62"/>
      <c r="H63" s="62"/>
      <c r="I63" s="62"/>
      <c r="J63" s="62"/>
      <c r="K63" s="62"/>
      <c r="L63" s="62"/>
      <c r="M63" s="62"/>
      <c r="N63" s="62"/>
    </row>
    <row r="64" spans="1:14" ht="14.25" customHeight="1" x14ac:dyDescent="0.35">
      <c r="B64" s="69"/>
      <c r="C64" s="62"/>
      <c r="D64" s="62"/>
      <c r="E64" s="62"/>
      <c r="F64" s="62"/>
      <c r="G64" s="62"/>
      <c r="H64" s="62"/>
      <c r="I64" s="62"/>
      <c r="J64" s="62"/>
      <c r="K64" s="62"/>
      <c r="L64" s="62"/>
      <c r="M64" s="62"/>
      <c r="N64" s="62"/>
    </row>
    <row r="65" spans="2:14" ht="14.25" customHeight="1" x14ac:dyDescent="0.35">
      <c r="B65" s="69"/>
      <c r="C65" s="62"/>
      <c r="D65" s="62"/>
      <c r="E65" s="62"/>
      <c r="F65" s="62"/>
      <c r="G65" s="62"/>
      <c r="H65" s="62"/>
      <c r="I65" s="62"/>
      <c r="J65" s="62"/>
      <c r="K65" s="62"/>
      <c r="L65" s="62"/>
      <c r="M65" s="62"/>
      <c r="N65" s="62"/>
    </row>
    <row r="66" spans="2:14" ht="14.25" customHeight="1" x14ac:dyDescent="0.35">
      <c r="B66" s="69"/>
      <c r="C66" s="62"/>
      <c r="D66" s="62"/>
      <c r="E66" s="62"/>
      <c r="F66" s="62"/>
      <c r="G66" s="62"/>
      <c r="H66" s="62"/>
      <c r="I66" s="62"/>
      <c r="J66" s="62"/>
      <c r="K66" s="62"/>
      <c r="L66" s="62"/>
      <c r="M66" s="62"/>
      <c r="N66" s="62"/>
    </row>
    <row r="67" spans="2:14" ht="14.25" customHeight="1" x14ac:dyDescent="0.35">
      <c r="B67" s="69"/>
      <c r="C67" s="62"/>
      <c r="D67" s="62"/>
      <c r="E67" s="62"/>
      <c r="F67" s="62"/>
      <c r="G67" s="62"/>
      <c r="H67" s="62"/>
      <c r="I67" s="62"/>
      <c r="J67" s="62"/>
      <c r="K67" s="62"/>
      <c r="L67" s="62"/>
      <c r="M67" s="62"/>
      <c r="N67" s="62"/>
    </row>
    <row r="68" spans="2:14" ht="14.25" customHeight="1" x14ac:dyDescent="0.35">
      <c r="B68" s="69"/>
      <c r="C68" s="62"/>
      <c r="D68" s="62"/>
      <c r="E68" s="62"/>
      <c r="F68" s="62"/>
      <c r="G68" s="62"/>
      <c r="H68" s="62"/>
      <c r="I68" s="62"/>
      <c r="J68" s="62"/>
      <c r="K68" s="62"/>
      <c r="L68" s="62"/>
      <c r="M68" s="62"/>
      <c r="N68" s="62"/>
    </row>
    <row r="69" spans="2:14" ht="14.25" customHeight="1" x14ac:dyDescent="0.35">
      <c r="B69" s="69"/>
      <c r="C69" s="62"/>
      <c r="D69" s="62"/>
      <c r="E69" s="62"/>
      <c r="F69" s="62"/>
      <c r="G69" s="62"/>
      <c r="H69" s="62"/>
      <c r="I69" s="62"/>
      <c r="J69" s="62"/>
      <c r="K69" s="62"/>
      <c r="L69" s="62"/>
      <c r="M69" s="62"/>
      <c r="N69" s="62"/>
    </row>
    <row r="70" spans="2:14" ht="14.25" customHeight="1" x14ac:dyDescent="0.35">
      <c r="B70" s="69"/>
      <c r="C70" s="62"/>
      <c r="D70" s="62"/>
      <c r="E70" s="62"/>
      <c r="F70" s="62"/>
      <c r="G70" s="62"/>
      <c r="H70" s="62"/>
      <c r="I70" s="62"/>
      <c r="J70" s="62"/>
      <c r="K70" s="62"/>
      <c r="L70" s="62"/>
      <c r="M70" s="62"/>
      <c r="N70" s="62"/>
    </row>
    <row r="71" spans="2:14" ht="14.25" customHeight="1" x14ac:dyDescent="0.35">
      <c r="B71" s="69"/>
      <c r="C71" s="62"/>
      <c r="D71" s="62"/>
      <c r="E71" s="62"/>
      <c r="F71" s="62"/>
      <c r="G71" s="62"/>
      <c r="H71" s="62"/>
      <c r="I71" s="62"/>
      <c r="J71" s="62"/>
      <c r="K71" s="62"/>
      <c r="L71" s="62"/>
      <c r="M71" s="62"/>
      <c r="N71" s="62"/>
    </row>
    <row r="72" spans="2:14" ht="14.25" customHeight="1" x14ac:dyDescent="0.35">
      <c r="B72" s="69"/>
      <c r="C72" s="62"/>
      <c r="D72" s="62"/>
      <c r="E72" s="62"/>
      <c r="F72" s="62"/>
      <c r="G72" s="62"/>
      <c r="H72" s="62"/>
      <c r="I72" s="62"/>
      <c r="J72" s="62"/>
      <c r="K72" s="62"/>
      <c r="L72" s="62"/>
      <c r="M72" s="62"/>
      <c r="N72" s="62"/>
    </row>
    <row r="73" spans="2:14" ht="14.25" customHeight="1" x14ac:dyDescent="0.35">
      <c r="B73" s="69"/>
      <c r="C73" s="62"/>
      <c r="D73" s="62"/>
      <c r="E73" s="62"/>
      <c r="F73" s="62"/>
      <c r="G73" s="62"/>
      <c r="H73" s="62"/>
      <c r="I73" s="62"/>
      <c r="J73" s="62"/>
      <c r="K73" s="62"/>
      <c r="L73" s="62"/>
      <c r="M73" s="62"/>
      <c r="N73" s="62"/>
    </row>
    <row r="74" spans="2:14" ht="14.25" customHeight="1" x14ac:dyDescent="0.35">
      <c r="B74" s="69"/>
      <c r="C74" s="62"/>
      <c r="D74" s="62"/>
      <c r="E74" s="62"/>
      <c r="F74" s="62"/>
      <c r="G74" s="62"/>
      <c r="H74" s="62"/>
      <c r="I74" s="62"/>
      <c r="J74" s="62"/>
      <c r="K74" s="62"/>
      <c r="L74" s="62"/>
      <c r="M74" s="62"/>
      <c r="N74" s="62"/>
    </row>
    <row r="75" spans="2:14" ht="14.25" customHeight="1" x14ac:dyDescent="0.35">
      <c r="B75" s="69"/>
      <c r="C75" s="62"/>
      <c r="D75" s="62"/>
      <c r="E75" s="62"/>
      <c r="F75" s="62"/>
      <c r="G75" s="62"/>
      <c r="H75" s="62"/>
      <c r="I75" s="62"/>
      <c r="J75" s="62"/>
      <c r="K75" s="62"/>
      <c r="L75" s="62"/>
      <c r="M75" s="62"/>
      <c r="N75" s="62"/>
    </row>
    <row r="76" spans="2:14" ht="14.25" customHeight="1" x14ac:dyDescent="0.35">
      <c r="B76" s="69"/>
      <c r="C76" s="62"/>
      <c r="D76" s="62"/>
      <c r="E76" s="62"/>
      <c r="F76" s="62"/>
      <c r="G76" s="62"/>
      <c r="H76" s="62"/>
      <c r="I76" s="62"/>
      <c r="J76" s="62"/>
      <c r="K76" s="62"/>
      <c r="L76" s="62"/>
      <c r="M76" s="62"/>
      <c r="N76" s="62"/>
    </row>
    <row r="77" spans="2:14" ht="14.25" customHeight="1" x14ac:dyDescent="0.35">
      <c r="B77" s="69"/>
      <c r="C77" s="62"/>
      <c r="D77" s="62"/>
      <c r="E77" s="62"/>
      <c r="F77" s="62"/>
      <c r="G77" s="62"/>
      <c r="H77" s="62"/>
      <c r="I77" s="62"/>
      <c r="J77" s="62"/>
      <c r="K77" s="62"/>
      <c r="L77" s="62"/>
      <c r="M77" s="62"/>
      <c r="N77" s="62"/>
    </row>
    <row r="78" spans="2:14" ht="14.25" customHeight="1" x14ac:dyDescent="0.35">
      <c r="B78" s="69"/>
      <c r="C78" s="62"/>
      <c r="D78" s="62"/>
      <c r="E78" s="62"/>
      <c r="F78" s="62"/>
      <c r="G78" s="62"/>
      <c r="H78" s="62"/>
      <c r="I78" s="62"/>
      <c r="J78" s="62"/>
      <c r="K78" s="62"/>
      <c r="L78" s="62"/>
      <c r="M78" s="62"/>
      <c r="N78" s="62"/>
    </row>
    <row r="79" spans="2:14" ht="14.25" customHeight="1" x14ac:dyDescent="0.35">
      <c r="B79" s="69"/>
      <c r="C79" s="62"/>
      <c r="D79" s="62"/>
      <c r="E79" s="62"/>
      <c r="F79" s="62"/>
      <c r="G79" s="62"/>
      <c r="H79" s="62"/>
      <c r="I79" s="62"/>
      <c r="J79" s="62"/>
      <c r="K79" s="62"/>
      <c r="L79" s="62"/>
      <c r="M79" s="62"/>
      <c r="N79" s="62"/>
    </row>
    <row r="80" spans="2:14" ht="14.25" customHeight="1" x14ac:dyDescent="0.35">
      <c r="B80" s="69"/>
      <c r="C80" s="62"/>
      <c r="D80" s="62"/>
      <c r="E80" s="62"/>
      <c r="F80" s="62"/>
      <c r="G80" s="62"/>
      <c r="H80" s="62"/>
      <c r="I80" s="62"/>
      <c r="J80" s="62"/>
      <c r="K80" s="62"/>
      <c r="L80" s="62"/>
      <c r="M80" s="62"/>
      <c r="N80" s="62"/>
    </row>
    <row r="81" spans="2:14" ht="14.25" customHeight="1" x14ac:dyDescent="0.35">
      <c r="B81" s="69"/>
      <c r="C81" s="62"/>
      <c r="D81" s="62"/>
      <c r="E81" s="62"/>
      <c r="F81" s="62"/>
      <c r="G81" s="62"/>
      <c r="H81" s="62"/>
      <c r="I81" s="62"/>
      <c r="J81" s="62"/>
      <c r="K81" s="62"/>
      <c r="L81" s="62"/>
      <c r="M81" s="62"/>
      <c r="N81" s="62"/>
    </row>
    <row r="82" spans="2:14" ht="14.25" customHeight="1" x14ac:dyDescent="0.35">
      <c r="B82" s="69"/>
      <c r="C82" s="62"/>
      <c r="D82" s="62"/>
      <c r="E82" s="62"/>
      <c r="F82" s="62"/>
      <c r="G82" s="62"/>
      <c r="H82" s="62"/>
      <c r="I82" s="62"/>
      <c r="J82" s="62"/>
      <c r="K82" s="62"/>
      <c r="L82" s="62"/>
      <c r="M82" s="62"/>
      <c r="N82" s="62"/>
    </row>
    <row r="83" spans="2:14" ht="14.25" customHeight="1" x14ac:dyDescent="0.35">
      <c r="B83" s="69"/>
      <c r="C83" s="62"/>
      <c r="D83" s="62"/>
      <c r="E83" s="62"/>
      <c r="F83" s="62"/>
      <c r="G83" s="62"/>
      <c r="H83" s="62"/>
      <c r="I83" s="62"/>
      <c r="J83" s="62"/>
      <c r="K83" s="62"/>
      <c r="L83" s="62"/>
      <c r="M83" s="62"/>
      <c r="N83" s="62"/>
    </row>
    <row r="84" spans="2:14" ht="14.25" customHeight="1" x14ac:dyDescent="0.35">
      <c r="B84" s="69"/>
      <c r="C84" s="62"/>
      <c r="D84" s="62"/>
      <c r="E84" s="62"/>
      <c r="F84" s="62"/>
      <c r="G84" s="62"/>
      <c r="H84" s="62"/>
      <c r="I84" s="62"/>
      <c r="J84" s="62"/>
      <c r="K84" s="62"/>
      <c r="L84" s="62"/>
      <c r="M84" s="62"/>
      <c r="N84" s="62"/>
    </row>
    <row r="85" spans="2:14" ht="14.25" customHeight="1" x14ac:dyDescent="0.35">
      <c r="B85" s="69"/>
      <c r="C85" s="62"/>
      <c r="D85" s="62"/>
      <c r="E85" s="62"/>
      <c r="F85" s="62"/>
      <c r="G85" s="62"/>
      <c r="H85" s="62"/>
      <c r="I85" s="62"/>
      <c r="J85" s="62"/>
      <c r="K85" s="62"/>
      <c r="L85" s="62"/>
      <c r="M85" s="62"/>
      <c r="N85" s="62"/>
    </row>
    <row r="86" spans="2:14" ht="14.25" customHeight="1" x14ac:dyDescent="0.35">
      <c r="B86" s="69"/>
      <c r="C86" s="62"/>
      <c r="D86" s="62"/>
      <c r="E86" s="62"/>
      <c r="F86" s="62"/>
      <c r="G86" s="62"/>
      <c r="H86" s="62"/>
      <c r="I86" s="62"/>
      <c r="J86" s="62"/>
      <c r="K86" s="62"/>
      <c r="L86" s="62"/>
      <c r="M86" s="62"/>
      <c r="N86" s="62"/>
    </row>
    <row r="87" spans="2:14" ht="14.25" customHeight="1" x14ac:dyDescent="0.35">
      <c r="B87" s="69"/>
      <c r="C87" s="62"/>
      <c r="D87" s="62"/>
      <c r="E87" s="62"/>
      <c r="F87" s="62"/>
      <c r="G87" s="62"/>
      <c r="H87" s="62"/>
      <c r="I87" s="62"/>
      <c r="J87" s="62"/>
      <c r="K87" s="62"/>
      <c r="L87" s="62"/>
      <c r="M87" s="62"/>
      <c r="N87" s="62"/>
    </row>
    <row r="88" spans="2:14" ht="14.25" customHeight="1" x14ac:dyDescent="0.35">
      <c r="B88" s="69"/>
      <c r="C88" s="62"/>
      <c r="D88" s="62"/>
      <c r="E88" s="62"/>
      <c r="F88" s="62"/>
      <c r="G88" s="62"/>
      <c r="H88" s="62"/>
      <c r="I88" s="62"/>
      <c r="J88" s="62"/>
      <c r="K88" s="62"/>
      <c r="L88" s="62"/>
      <c r="M88" s="62"/>
      <c r="N88" s="62"/>
    </row>
    <row r="89" spans="2:14" ht="14.25" customHeight="1" x14ac:dyDescent="0.35">
      <c r="B89" s="69"/>
      <c r="C89" s="62"/>
      <c r="D89" s="62"/>
      <c r="E89" s="62"/>
      <c r="F89" s="62"/>
      <c r="G89" s="62"/>
      <c r="H89" s="62"/>
      <c r="I89" s="62"/>
      <c r="J89" s="62"/>
      <c r="K89" s="62"/>
      <c r="L89" s="62"/>
      <c r="M89" s="62"/>
      <c r="N89" s="62"/>
    </row>
    <row r="90" spans="2:14" ht="14.25" customHeight="1" x14ac:dyDescent="0.35">
      <c r="B90" s="69"/>
      <c r="C90" s="62"/>
      <c r="D90" s="62"/>
      <c r="E90" s="62"/>
      <c r="F90" s="62"/>
      <c r="G90" s="62"/>
      <c r="H90" s="62"/>
      <c r="I90" s="62"/>
      <c r="J90" s="62"/>
      <c r="K90" s="62"/>
      <c r="L90" s="62"/>
      <c r="M90" s="62"/>
      <c r="N90" s="62"/>
    </row>
    <row r="91" spans="2:14" ht="14.25" customHeight="1" x14ac:dyDescent="0.35">
      <c r="B91" s="69"/>
      <c r="C91" s="62"/>
      <c r="D91" s="62"/>
      <c r="E91" s="62"/>
      <c r="F91" s="62"/>
      <c r="G91" s="62"/>
      <c r="H91" s="62"/>
      <c r="I91" s="62"/>
      <c r="J91" s="62"/>
      <c r="K91" s="62"/>
      <c r="L91" s="62"/>
      <c r="M91" s="62"/>
      <c r="N91" s="62"/>
    </row>
    <row r="92" spans="2:14" ht="14.25" customHeight="1" x14ac:dyDescent="0.35">
      <c r="B92" s="69"/>
      <c r="C92" s="62"/>
      <c r="D92" s="62"/>
      <c r="E92" s="62"/>
      <c r="F92" s="62"/>
      <c r="G92" s="62"/>
      <c r="H92" s="62"/>
      <c r="I92" s="62"/>
      <c r="J92" s="62"/>
      <c r="K92" s="62"/>
      <c r="L92" s="62"/>
      <c r="M92" s="62"/>
      <c r="N92" s="62"/>
    </row>
    <row r="93" spans="2:14" ht="14.25" customHeight="1" x14ac:dyDescent="0.35">
      <c r="B93" s="69"/>
      <c r="C93" s="62"/>
      <c r="D93" s="62"/>
      <c r="E93" s="62"/>
      <c r="F93" s="62"/>
      <c r="G93" s="62"/>
      <c r="H93" s="62"/>
      <c r="I93" s="62"/>
      <c r="J93" s="62"/>
      <c r="K93" s="62"/>
      <c r="L93" s="62"/>
      <c r="M93" s="62"/>
      <c r="N93" s="62"/>
    </row>
    <row r="94" spans="2:14" ht="14.25" customHeight="1" x14ac:dyDescent="0.35">
      <c r="B94" s="69"/>
      <c r="C94" s="62"/>
      <c r="D94" s="62"/>
      <c r="E94" s="62"/>
      <c r="F94" s="62"/>
      <c r="G94" s="62"/>
      <c r="H94" s="62"/>
      <c r="I94" s="62"/>
      <c r="J94" s="62"/>
      <c r="K94" s="62"/>
      <c r="L94" s="62"/>
      <c r="M94" s="62"/>
      <c r="N94" s="62"/>
    </row>
    <row r="95" spans="2:14" ht="14.25" customHeight="1" x14ac:dyDescent="0.35">
      <c r="B95" s="69"/>
      <c r="C95" s="62"/>
      <c r="D95" s="62"/>
      <c r="E95" s="62"/>
      <c r="F95" s="62"/>
      <c r="G95" s="62"/>
      <c r="H95" s="62"/>
      <c r="I95" s="62"/>
      <c r="J95" s="62"/>
      <c r="K95" s="62"/>
      <c r="L95" s="62"/>
      <c r="M95" s="62"/>
      <c r="N95" s="62"/>
    </row>
    <row r="96" spans="2:14" ht="14.25" customHeight="1" x14ac:dyDescent="0.35">
      <c r="B96" s="69"/>
      <c r="C96" s="62"/>
      <c r="D96" s="62"/>
      <c r="E96" s="62"/>
      <c r="F96" s="62"/>
      <c r="G96" s="62"/>
      <c r="H96" s="62"/>
      <c r="I96" s="62"/>
      <c r="J96" s="62"/>
      <c r="K96" s="62"/>
      <c r="L96" s="62"/>
      <c r="M96" s="62"/>
      <c r="N96" s="62"/>
    </row>
    <row r="97" spans="2:14" ht="14.25" customHeight="1" x14ac:dyDescent="0.35">
      <c r="B97" s="69"/>
      <c r="C97" s="62"/>
      <c r="D97" s="62"/>
      <c r="E97" s="62"/>
      <c r="F97" s="62"/>
      <c r="G97" s="62"/>
      <c r="H97" s="62"/>
      <c r="I97" s="62"/>
      <c r="J97" s="62"/>
      <c r="K97" s="62"/>
      <c r="L97" s="62"/>
      <c r="M97" s="62"/>
      <c r="N97" s="62"/>
    </row>
    <row r="98" spans="2:14" ht="14.25" customHeight="1" x14ac:dyDescent="0.35">
      <c r="B98" s="69"/>
      <c r="C98" s="62"/>
      <c r="D98" s="62"/>
      <c r="E98" s="62"/>
      <c r="F98" s="62"/>
      <c r="G98" s="62"/>
      <c r="H98" s="62"/>
      <c r="I98" s="62"/>
      <c r="J98" s="62"/>
      <c r="K98" s="62"/>
      <c r="L98" s="62"/>
      <c r="M98" s="62"/>
      <c r="N98" s="62"/>
    </row>
    <row r="99" spans="2:14" ht="14.25" customHeight="1" x14ac:dyDescent="0.35">
      <c r="B99" s="69"/>
      <c r="C99" s="62"/>
      <c r="D99" s="62"/>
      <c r="E99" s="62"/>
      <c r="F99" s="62"/>
      <c r="G99" s="62"/>
      <c r="H99" s="62"/>
      <c r="I99" s="62"/>
      <c r="J99" s="62"/>
      <c r="K99" s="62"/>
      <c r="L99" s="62"/>
      <c r="M99" s="62"/>
      <c r="N99" s="62"/>
    </row>
    <row r="100" spans="2:14" ht="14.25" customHeight="1" x14ac:dyDescent="0.35">
      <c r="B100" s="69"/>
      <c r="C100" s="62"/>
      <c r="D100" s="62"/>
      <c r="E100" s="62"/>
      <c r="F100" s="62"/>
      <c r="G100" s="62"/>
      <c r="H100" s="62"/>
      <c r="I100" s="62"/>
      <c r="J100" s="62"/>
      <c r="K100" s="62"/>
      <c r="L100" s="62"/>
      <c r="M100" s="62"/>
      <c r="N100" s="62"/>
    </row>
    <row r="101" spans="2:14" ht="14.25" customHeight="1" x14ac:dyDescent="0.35">
      <c r="B101" s="69"/>
      <c r="C101" s="62"/>
      <c r="D101" s="62"/>
      <c r="E101" s="62"/>
      <c r="F101" s="62"/>
      <c r="G101" s="62"/>
      <c r="H101" s="62"/>
      <c r="I101" s="62"/>
      <c r="J101" s="62"/>
      <c r="K101" s="62"/>
      <c r="L101" s="62"/>
      <c r="M101" s="62"/>
      <c r="N101" s="62"/>
    </row>
    <row r="102" spans="2:14" ht="14.25" customHeight="1" x14ac:dyDescent="0.35">
      <c r="B102" s="69"/>
      <c r="C102" s="62"/>
      <c r="D102" s="62"/>
      <c r="E102" s="62"/>
      <c r="F102" s="62"/>
      <c r="G102" s="62"/>
      <c r="H102" s="62"/>
      <c r="I102" s="62"/>
      <c r="J102" s="62"/>
      <c r="K102" s="62"/>
      <c r="L102" s="62"/>
      <c r="M102" s="62"/>
      <c r="N102" s="62"/>
    </row>
    <row r="103" spans="2:14" ht="14.25" customHeight="1" x14ac:dyDescent="0.35">
      <c r="B103" s="69"/>
      <c r="C103" s="62"/>
      <c r="D103" s="62"/>
      <c r="E103" s="62"/>
      <c r="F103" s="62"/>
      <c r="G103" s="62"/>
      <c r="H103" s="62"/>
      <c r="I103" s="62"/>
      <c r="J103" s="62"/>
      <c r="K103" s="62"/>
      <c r="L103" s="62"/>
      <c r="M103" s="62"/>
      <c r="N103" s="62"/>
    </row>
    <row r="104" spans="2:14" ht="14.25" customHeight="1" x14ac:dyDescent="0.35">
      <c r="B104" s="69"/>
      <c r="C104" s="62"/>
      <c r="D104" s="62"/>
      <c r="E104" s="62"/>
      <c r="F104" s="62"/>
      <c r="G104" s="62"/>
      <c r="H104" s="62"/>
      <c r="I104" s="62"/>
      <c r="J104" s="62"/>
      <c r="K104" s="62"/>
      <c r="L104" s="62"/>
      <c r="M104" s="62"/>
      <c r="N104" s="62"/>
    </row>
    <row r="105" spans="2:14" ht="14.25" customHeight="1" x14ac:dyDescent="0.35">
      <c r="B105" s="69"/>
      <c r="C105" s="62"/>
      <c r="D105" s="62"/>
      <c r="E105" s="62"/>
      <c r="F105" s="62"/>
      <c r="G105" s="62"/>
      <c r="H105" s="62"/>
      <c r="I105" s="62"/>
      <c r="J105" s="62"/>
      <c r="K105" s="62"/>
      <c r="L105" s="62"/>
      <c r="M105" s="62"/>
      <c r="N105" s="62"/>
    </row>
    <row r="106" spans="2:14" ht="14.25" customHeight="1" x14ac:dyDescent="0.35">
      <c r="B106" s="69"/>
      <c r="C106" s="62"/>
      <c r="D106" s="62"/>
      <c r="E106" s="62"/>
      <c r="F106" s="62"/>
      <c r="G106" s="62"/>
      <c r="H106" s="62"/>
      <c r="I106" s="62"/>
      <c r="J106" s="62"/>
      <c r="K106" s="62"/>
      <c r="L106" s="62"/>
      <c r="M106" s="62"/>
      <c r="N106" s="62"/>
    </row>
    <row r="107" spans="2:14" ht="14.25" customHeight="1" x14ac:dyDescent="0.35">
      <c r="B107" s="69"/>
      <c r="C107" s="62"/>
      <c r="D107" s="62"/>
      <c r="E107" s="62"/>
      <c r="F107" s="62"/>
      <c r="G107" s="62"/>
      <c r="H107" s="62"/>
      <c r="I107" s="62"/>
      <c r="J107" s="62"/>
      <c r="K107" s="62"/>
      <c r="L107" s="62"/>
      <c r="M107" s="62"/>
      <c r="N107" s="62"/>
    </row>
    <row r="108" spans="2:14" ht="14.25" customHeight="1" x14ac:dyDescent="0.35">
      <c r="B108" s="69"/>
      <c r="C108" s="62"/>
      <c r="D108" s="62"/>
      <c r="E108" s="62"/>
      <c r="F108" s="62"/>
      <c r="G108" s="62"/>
      <c r="H108" s="62"/>
      <c r="I108" s="62"/>
      <c r="J108" s="62"/>
      <c r="K108" s="62"/>
      <c r="L108" s="62"/>
      <c r="M108" s="62"/>
      <c r="N108" s="62"/>
    </row>
    <row r="109" spans="2:14" ht="14.25" customHeight="1" x14ac:dyDescent="0.35">
      <c r="B109" s="69"/>
      <c r="C109" s="62"/>
      <c r="D109" s="62"/>
      <c r="E109" s="62"/>
      <c r="F109" s="62"/>
      <c r="G109" s="62"/>
      <c r="H109" s="62"/>
      <c r="I109" s="62"/>
      <c r="J109" s="62"/>
      <c r="K109" s="62"/>
      <c r="L109" s="62"/>
      <c r="M109" s="62"/>
      <c r="N109" s="62"/>
    </row>
    <row r="110" spans="2:14" ht="14.25" customHeight="1" x14ac:dyDescent="0.35">
      <c r="B110" s="69"/>
      <c r="C110" s="62"/>
      <c r="D110" s="62"/>
      <c r="E110" s="62"/>
      <c r="F110" s="62"/>
      <c r="G110" s="62"/>
      <c r="H110" s="62"/>
      <c r="I110" s="62"/>
      <c r="J110" s="62"/>
      <c r="K110" s="62"/>
      <c r="L110" s="62"/>
      <c r="M110" s="62"/>
      <c r="N110" s="62"/>
    </row>
    <row r="111" spans="2:14" ht="14.25" customHeight="1" x14ac:dyDescent="0.35">
      <c r="B111" s="69"/>
      <c r="C111" s="62"/>
      <c r="D111" s="62"/>
      <c r="E111" s="62"/>
      <c r="F111" s="62"/>
      <c r="G111" s="62"/>
      <c r="H111" s="62"/>
      <c r="I111" s="62"/>
      <c r="J111" s="62"/>
      <c r="K111" s="62"/>
      <c r="L111" s="62"/>
      <c r="M111" s="62"/>
      <c r="N111" s="62"/>
    </row>
    <row r="112" spans="2:14" ht="14.25" customHeight="1" x14ac:dyDescent="0.35">
      <c r="B112" s="69"/>
      <c r="C112" s="62"/>
      <c r="D112" s="62"/>
      <c r="E112" s="62"/>
      <c r="F112" s="62"/>
      <c r="G112" s="62"/>
      <c r="H112" s="62"/>
      <c r="I112" s="62"/>
      <c r="J112" s="62"/>
      <c r="K112" s="62"/>
      <c r="L112" s="62"/>
      <c r="M112" s="62"/>
      <c r="N112" s="62"/>
    </row>
    <row r="113" spans="2:14" ht="14.25" customHeight="1" x14ac:dyDescent="0.35">
      <c r="B113" s="69"/>
      <c r="C113" s="62"/>
      <c r="D113" s="62"/>
      <c r="E113" s="62"/>
      <c r="F113" s="62"/>
      <c r="G113" s="62"/>
      <c r="H113" s="62"/>
      <c r="I113" s="62"/>
      <c r="J113" s="62"/>
      <c r="K113" s="62"/>
      <c r="L113" s="62"/>
      <c r="M113" s="62"/>
      <c r="N113" s="62"/>
    </row>
    <row r="114" spans="2:14" ht="14.25" customHeight="1" x14ac:dyDescent="0.35">
      <c r="B114" s="69"/>
      <c r="C114" s="62"/>
      <c r="D114" s="62"/>
      <c r="E114" s="62"/>
      <c r="F114" s="62"/>
      <c r="G114" s="62"/>
      <c r="H114" s="62"/>
      <c r="I114" s="62"/>
      <c r="J114" s="62"/>
      <c r="K114" s="62"/>
      <c r="L114" s="62"/>
      <c r="M114" s="62"/>
      <c r="N114" s="62"/>
    </row>
    <row r="115" spans="2:14" ht="14.25" customHeight="1" x14ac:dyDescent="0.35">
      <c r="B115" s="69"/>
      <c r="C115" s="62"/>
      <c r="D115" s="62"/>
      <c r="E115" s="62"/>
      <c r="F115" s="62"/>
      <c r="G115" s="62"/>
      <c r="H115" s="62"/>
      <c r="I115" s="62"/>
      <c r="J115" s="62"/>
      <c r="K115" s="62"/>
      <c r="L115" s="62"/>
      <c r="M115" s="62"/>
      <c r="N115" s="62"/>
    </row>
    <row r="116" spans="2:14" ht="14.25" customHeight="1" x14ac:dyDescent="0.35">
      <c r="B116" s="69"/>
      <c r="C116" s="62"/>
      <c r="D116" s="62"/>
      <c r="E116" s="62"/>
      <c r="F116" s="62"/>
      <c r="G116" s="62"/>
      <c r="H116" s="62"/>
      <c r="I116" s="62"/>
      <c r="J116" s="62"/>
      <c r="K116" s="62"/>
      <c r="L116" s="62"/>
      <c r="M116" s="62"/>
      <c r="N116" s="62"/>
    </row>
    <row r="117" spans="2:14" ht="14.25" customHeight="1" x14ac:dyDescent="0.35">
      <c r="B117" s="69"/>
      <c r="C117" s="62"/>
      <c r="D117" s="62"/>
      <c r="E117" s="62"/>
      <c r="F117" s="62"/>
      <c r="G117" s="62"/>
      <c r="H117" s="62"/>
      <c r="I117" s="62"/>
      <c r="J117" s="62"/>
      <c r="K117" s="62"/>
      <c r="L117" s="62"/>
      <c r="M117" s="62"/>
      <c r="N117" s="62"/>
    </row>
    <row r="118" spans="2:14" ht="14.25" customHeight="1" x14ac:dyDescent="0.35">
      <c r="B118" s="69"/>
      <c r="C118" s="62"/>
      <c r="D118" s="62"/>
      <c r="E118" s="62"/>
      <c r="F118" s="62"/>
      <c r="G118" s="62"/>
      <c r="H118" s="62"/>
      <c r="I118" s="62"/>
      <c r="J118" s="62"/>
      <c r="K118" s="62"/>
      <c r="L118" s="62"/>
      <c r="M118" s="62"/>
      <c r="N118" s="62"/>
    </row>
    <row r="119" spans="2:14" ht="14.25" customHeight="1" x14ac:dyDescent="0.35">
      <c r="B119" s="69"/>
      <c r="C119" s="62"/>
      <c r="D119" s="62"/>
      <c r="E119" s="62"/>
      <c r="F119" s="62"/>
      <c r="G119" s="62"/>
      <c r="H119" s="62"/>
      <c r="I119" s="62"/>
      <c r="J119" s="62"/>
      <c r="K119" s="62"/>
      <c r="L119" s="62"/>
      <c r="M119" s="62"/>
      <c r="N119" s="62"/>
    </row>
    <row r="120" spans="2:14" ht="14.25" customHeight="1" x14ac:dyDescent="0.35">
      <c r="B120" s="69"/>
      <c r="C120" s="62"/>
      <c r="D120" s="62"/>
      <c r="E120" s="62"/>
      <c r="F120" s="62"/>
      <c r="G120" s="62"/>
      <c r="H120" s="62"/>
      <c r="I120" s="62"/>
      <c r="J120" s="62"/>
      <c r="K120" s="62"/>
      <c r="L120" s="62"/>
      <c r="M120" s="62"/>
      <c r="N120" s="62"/>
    </row>
    <row r="121" spans="2:14" ht="14.25" customHeight="1" x14ac:dyDescent="0.35">
      <c r="B121" s="69"/>
      <c r="C121" s="62"/>
      <c r="D121" s="62"/>
      <c r="E121" s="62"/>
      <c r="F121" s="62"/>
      <c r="G121" s="62"/>
      <c r="H121" s="62"/>
      <c r="I121" s="62"/>
      <c r="J121" s="62"/>
      <c r="K121" s="62"/>
      <c r="L121" s="62"/>
      <c r="M121" s="62"/>
      <c r="N121" s="62"/>
    </row>
    <row r="122" spans="2:14" ht="14.25" customHeight="1" x14ac:dyDescent="0.35">
      <c r="B122" s="69"/>
      <c r="C122" s="62"/>
      <c r="D122" s="62"/>
      <c r="E122" s="62"/>
      <c r="F122" s="62"/>
      <c r="G122" s="62"/>
      <c r="H122" s="62"/>
      <c r="I122" s="62"/>
      <c r="J122" s="62"/>
      <c r="K122" s="62"/>
      <c r="L122" s="62"/>
      <c r="M122" s="62"/>
      <c r="N122" s="62"/>
    </row>
    <row r="123" spans="2:14" ht="14.25" customHeight="1" x14ac:dyDescent="0.35">
      <c r="B123" s="69"/>
      <c r="C123" s="62"/>
      <c r="D123" s="62"/>
      <c r="E123" s="62"/>
      <c r="F123" s="62"/>
      <c r="G123" s="62"/>
      <c r="H123" s="62"/>
      <c r="I123" s="62"/>
      <c r="J123" s="62"/>
      <c r="K123" s="62"/>
      <c r="L123" s="62"/>
      <c r="M123" s="62"/>
      <c r="N123" s="62"/>
    </row>
    <row r="124" spans="2:14" ht="14.25" customHeight="1" x14ac:dyDescent="0.35">
      <c r="B124" s="69"/>
      <c r="C124" s="62"/>
      <c r="D124" s="62"/>
      <c r="E124" s="62"/>
      <c r="F124" s="62"/>
      <c r="G124" s="62"/>
      <c r="H124" s="62"/>
      <c r="I124" s="62"/>
      <c r="J124" s="62"/>
      <c r="K124" s="62"/>
      <c r="L124" s="62"/>
      <c r="M124" s="62"/>
      <c r="N124" s="62"/>
    </row>
    <row r="125" spans="2:14" ht="14.25" customHeight="1" x14ac:dyDescent="0.35">
      <c r="B125" s="69"/>
      <c r="C125" s="62"/>
      <c r="D125" s="62"/>
      <c r="E125" s="62"/>
      <c r="F125" s="62"/>
      <c r="G125" s="62"/>
      <c r="H125" s="62"/>
      <c r="I125" s="62"/>
      <c r="J125" s="62"/>
      <c r="K125" s="62"/>
      <c r="L125" s="62"/>
      <c r="M125" s="62"/>
      <c r="N125" s="62"/>
    </row>
    <row r="126" spans="2:14" ht="14.25" customHeight="1" x14ac:dyDescent="0.35">
      <c r="B126" s="69"/>
      <c r="C126" s="62"/>
      <c r="D126" s="62"/>
      <c r="E126" s="62"/>
      <c r="F126" s="62"/>
      <c r="G126" s="62"/>
      <c r="H126" s="62"/>
      <c r="I126" s="62"/>
      <c r="J126" s="62"/>
      <c r="K126" s="62"/>
      <c r="L126" s="62"/>
      <c r="M126" s="62"/>
      <c r="N126" s="62"/>
    </row>
    <row r="127" spans="2:14" ht="14.25" customHeight="1" x14ac:dyDescent="0.35">
      <c r="B127" s="69"/>
      <c r="C127" s="62"/>
      <c r="D127" s="62"/>
      <c r="E127" s="62"/>
      <c r="F127" s="62"/>
      <c r="G127" s="62"/>
      <c r="H127" s="62"/>
      <c r="I127" s="62"/>
      <c r="J127" s="62"/>
      <c r="K127" s="62"/>
      <c r="L127" s="62"/>
      <c r="M127" s="62"/>
      <c r="N127" s="62"/>
    </row>
    <row r="128" spans="2:14" ht="14.25" customHeight="1" x14ac:dyDescent="0.35">
      <c r="B128" s="69"/>
      <c r="C128" s="62"/>
      <c r="D128" s="62"/>
      <c r="E128" s="62"/>
      <c r="F128" s="62"/>
      <c r="G128" s="62"/>
      <c r="H128" s="62"/>
      <c r="I128" s="62"/>
      <c r="J128" s="62"/>
      <c r="K128" s="62"/>
      <c r="L128" s="62"/>
      <c r="M128" s="62"/>
      <c r="N128" s="62"/>
    </row>
    <row r="129" spans="2:14" ht="14.25" customHeight="1" x14ac:dyDescent="0.35">
      <c r="B129" s="69"/>
      <c r="C129" s="62"/>
      <c r="D129" s="62"/>
      <c r="E129" s="62"/>
      <c r="F129" s="62"/>
      <c r="G129" s="62"/>
      <c r="H129" s="62"/>
      <c r="I129" s="62"/>
      <c r="J129" s="62"/>
      <c r="K129" s="62"/>
      <c r="L129" s="62"/>
      <c r="M129" s="62"/>
      <c r="N129" s="62"/>
    </row>
    <row r="130" spans="2:14" ht="14.25" customHeight="1" x14ac:dyDescent="0.35">
      <c r="B130" s="69"/>
      <c r="C130" s="62"/>
      <c r="D130" s="62"/>
      <c r="E130" s="62"/>
      <c r="F130" s="62"/>
      <c r="G130" s="62"/>
      <c r="H130" s="62"/>
      <c r="I130" s="62"/>
      <c r="J130" s="62"/>
      <c r="K130" s="62"/>
      <c r="L130" s="62"/>
      <c r="M130" s="62"/>
      <c r="N130" s="62"/>
    </row>
    <row r="131" spans="2:14" ht="14.25" customHeight="1" x14ac:dyDescent="0.35">
      <c r="B131" s="69"/>
      <c r="C131" s="62"/>
      <c r="D131" s="62"/>
      <c r="E131" s="62"/>
      <c r="F131" s="62"/>
      <c r="G131" s="62"/>
      <c r="H131" s="62"/>
      <c r="I131" s="62"/>
      <c r="J131" s="62"/>
      <c r="K131" s="62"/>
      <c r="L131" s="62"/>
      <c r="M131" s="62"/>
      <c r="N131" s="62"/>
    </row>
    <row r="132" spans="2:14" ht="14.25" customHeight="1" x14ac:dyDescent="0.35">
      <c r="B132" s="69"/>
      <c r="C132" s="62"/>
      <c r="D132" s="62"/>
      <c r="E132" s="62"/>
      <c r="F132" s="62"/>
      <c r="G132" s="62"/>
      <c r="H132" s="62"/>
      <c r="I132" s="62"/>
      <c r="J132" s="62"/>
      <c r="K132" s="62"/>
      <c r="L132" s="62"/>
      <c r="M132" s="62"/>
      <c r="N132" s="62"/>
    </row>
    <row r="133" spans="2:14" ht="14.25" customHeight="1" x14ac:dyDescent="0.35">
      <c r="C133" s="70"/>
      <c r="D133" s="70"/>
      <c r="E133" s="70"/>
      <c r="F133" s="70"/>
      <c r="G133" s="70"/>
      <c r="H133" s="70"/>
      <c r="I133" s="70"/>
      <c r="J133" s="70"/>
      <c r="K133" s="70"/>
      <c r="L133" s="70"/>
      <c r="M133" s="70"/>
      <c r="N133" s="70"/>
    </row>
    <row r="134" spans="2:14" ht="14.25" customHeight="1" x14ac:dyDescent="0.35">
      <c r="B134" s="34" t="s">
        <v>40</v>
      </c>
    </row>
  </sheetData>
  <mergeCells count="4">
    <mergeCell ref="C1:N1"/>
    <mergeCell ref="B3:B4"/>
    <mergeCell ref="C3:C4"/>
    <mergeCell ref="D3:N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9"/>
  <sheetViews>
    <sheetView showGridLines="0" zoomScale="85" zoomScaleNormal="89" workbookViewId="0">
      <selection activeCell="P53" sqref="P53"/>
    </sheetView>
  </sheetViews>
  <sheetFormatPr defaultColWidth="9.1796875" defaultRowHeight="14" x14ac:dyDescent="0.35"/>
  <cols>
    <col min="1" max="1" width="4.54296875" style="34" customWidth="1"/>
    <col min="2" max="2" width="48.7265625" style="34" bestFit="1" customWidth="1"/>
    <col min="3" max="3" width="10.81640625" style="45" bestFit="1" customWidth="1"/>
    <col min="4" max="4" width="9.7265625" style="45" customWidth="1"/>
    <col min="5" max="5" width="10.81640625" style="45" customWidth="1"/>
    <col min="6" max="6" width="9.453125" style="106" customWidth="1"/>
    <col min="7" max="9" width="9.1796875" style="45"/>
    <col min="10" max="10" width="10.54296875" style="106" customWidth="1"/>
    <col min="11" max="13" width="9.1796875" style="45"/>
    <col min="14" max="14" width="10.54296875" style="106" customWidth="1"/>
    <col min="15" max="16384" width="9.1796875" style="34"/>
  </cols>
  <sheetData>
    <row r="1" spans="1:14" s="27" customFormat="1" ht="15.5" x14ac:dyDescent="0.35">
      <c r="B1" s="27" t="s">
        <v>78</v>
      </c>
      <c r="C1" s="28" t="s">
        <v>203</v>
      </c>
      <c r="D1" s="29"/>
      <c r="E1" s="30"/>
      <c r="F1" s="31"/>
      <c r="G1" s="32"/>
      <c r="H1" s="30"/>
      <c r="I1" s="30"/>
      <c r="J1" s="31"/>
      <c r="K1" s="30"/>
      <c r="L1" s="32"/>
      <c r="M1" s="30"/>
      <c r="N1" s="31"/>
    </row>
    <row r="2" spans="1:14" s="27" customFormat="1" ht="15.5" x14ac:dyDescent="0.35">
      <c r="C2" s="28"/>
      <c r="D2" s="29"/>
      <c r="E2" s="30"/>
      <c r="F2" s="31"/>
      <c r="G2" s="32"/>
      <c r="H2" s="30"/>
      <c r="I2" s="9"/>
      <c r="J2" s="31"/>
      <c r="K2" s="30"/>
      <c r="L2" s="9"/>
      <c r="M2" s="30"/>
      <c r="N2" s="31"/>
    </row>
    <row r="3" spans="1:14" s="51" customFormat="1" ht="14.5" x14ac:dyDescent="0.35">
      <c r="C3" s="341" t="s">
        <v>79</v>
      </c>
      <c r="D3" s="341"/>
      <c r="E3" s="341"/>
      <c r="F3" s="341"/>
      <c r="G3" s="341"/>
      <c r="H3" s="341"/>
      <c r="I3" s="341"/>
      <c r="J3" s="341"/>
      <c r="K3" s="341"/>
      <c r="L3" s="341"/>
      <c r="M3" s="341"/>
      <c r="N3" s="341"/>
    </row>
    <row r="4" spans="1:14" s="51" customFormat="1" ht="14.5" x14ac:dyDescent="0.35">
      <c r="A4" s="342" t="s">
        <v>80</v>
      </c>
      <c r="B4" s="343"/>
      <c r="C4" s="346" t="s">
        <v>9</v>
      </c>
      <c r="D4" s="346"/>
      <c r="E4" s="346"/>
      <c r="F4" s="346"/>
      <c r="G4" s="346" t="s">
        <v>24</v>
      </c>
      <c r="H4" s="346"/>
      <c r="I4" s="346"/>
      <c r="J4" s="346"/>
      <c r="K4" s="346" t="s">
        <v>26</v>
      </c>
      <c r="L4" s="346"/>
      <c r="M4" s="346"/>
      <c r="N4" s="346"/>
    </row>
    <row r="5" spans="1:14" s="51" customFormat="1" ht="29" x14ac:dyDescent="0.35">
      <c r="A5" s="344"/>
      <c r="B5" s="345"/>
      <c r="C5" s="86" t="s">
        <v>25</v>
      </c>
      <c r="D5" s="86" t="s">
        <v>81</v>
      </c>
      <c r="E5" s="347" t="s">
        <v>82</v>
      </c>
      <c r="F5" s="348"/>
      <c r="G5" s="86" t="s">
        <v>25</v>
      </c>
      <c r="H5" s="86" t="s">
        <v>81</v>
      </c>
      <c r="I5" s="347" t="s">
        <v>82</v>
      </c>
      <c r="J5" s="348"/>
      <c r="K5" s="86" t="s">
        <v>25</v>
      </c>
      <c r="L5" s="86" t="s">
        <v>81</v>
      </c>
      <c r="M5" s="347" t="s">
        <v>82</v>
      </c>
      <c r="N5" s="348"/>
    </row>
    <row r="6" spans="1:14" s="35" customFormat="1" x14ac:dyDescent="0.35">
      <c r="A6" s="87" t="s">
        <v>83</v>
      </c>
      <c r="B6" s="34" t="s">
        <v>84</v>
      </c>
      <c r="C6" s="227">
        <f>SUM(D6:F6)</f>
        <v>13427.748000000001</v>
      </c>
      <c r="D6" s="225">
        <f>SUM(H6,L6)</f>
        <v>12171.390000000001</v>
      </c>
      <c r="E6" s="225">
        <f>SUM(I6,M6)</f>
        <v>1256.3579999999999</v>
      </c>
      <c r="F6" s="88"/>
      <c r="G6" s="227">
        <f>SUM(H6:I6)</f>
        <v>844.9380000000001</v>
      </c>
      <c r="H6" s="225">
        <v>772.69</v>
      </c>
      <c r="I6" s="225">
        <v>72.248000000000005</v>
      </c>
      <c r="J6" s="88"/>
      <c r="K6" s="227">
        <f>SUM(L6:M6)</f>
        <v>12582.810000000001</v>
      </c>
      <c r="L6" s="225">
        <v>11398.7</v>
      </c>
      <c r="M6" s="225">
        <v>1184.1099999999999</v>
      </c>
      <c r="N6" s="88"/>
    </row>
    <row r="7" spans="1:14" s="35" customFormat="1" x14ac:dyDescent="0.35">
      <c r="A7" s="87" t="s">
        <v>85</v>
      </c>
      <c r="B7" s="34" t="s">
        <v>86</v>
      </c>
      <c r="C7" s="228">
        <f t="shared" ref="C7:C27" si="0">SUM(D7:F7)</f>
        <v>351.84399999999999</v>
      </c>
      <c r="D7" s="226">
        <f t="shared" ref="D7:D27" si="1">SUM(H7,L7)</f>
        <v>351.84399999999999</v>
      </c>
      <c r="E7" s="226">
        <f t="shared" ref="E7:E27" si="2">SUM(I7,M7)</f>
        <v>0</v>
      </c>
      <c r="F7" s="91"/>
      <c r="G7" s="228">
        <f t="shared" ref="G7:G27" si="3">SUM(H7:I7)</f>
        <v>102.407</v>
      </c>
      <c r="H7" s="226">
        <v>102.407</v>
      </c>
      <c r="I7" s="226"/>
      <c r="J7" s="91"/>
      <c r="K7" s="228">
        <f t="shared" ref="K7:K27" si="4">SUM(L7:M7)</f>
        <v>249.43700000000001</v>
      </c>
      <c r="L7" s="226">
        <v>249.43700000000001</v>
      </c>
      <c r="M7" s="226"/>
      <c r="N7" s="91"/>
    </row>
    <row r="8" spans="1:14" s="35" customFormat="1" x14ac:dyDescent="0.35">
      <c r="A8" s="87" t="s">
        <v>87</v>
      </c>
      <c r="B8" s="34" t="s">
        <v>88</v>
      </c>
      <c r="C8" s="228">
        <f t="shared" si="0"/>
        <v>18836.84</v>
      </c>
      <c r="D8" s="226">
        <f t="shared" si="1"/>
        <v>5409.66</v>
      </c>
      <c r="E8" s="226">
        <f t="shared" si="2"/>
        <v>13427.18</v>
      </c>
      <c r="F8" s="91"/>
      <c r="G8" s="228">
        <f t="shared" si="3"/>
        <v>4144.1900000000005</v>
      </c>
      <c r="H8" s="226">
        <v>1197.81</v>
      </c>
      <c r="I8" s="226">
        <v>2946.38</v>
      </c>
      <c r="J8" s="91"/>
      <c r="K8" s="228">
        <f t="shared" si="4"/>
        <v>14692.65</v>
      </c>
      <c r="L8" s="226">
        <v>4211.8500000000004</v>
      </c>
      <c r="M8" s="226">
        <v>10480.799999999999</v>
      </c>
      <c r="N8" s="91"/>
    </row>
    <row r="9" spans="1:14" s="35" customFormat="1" x14ac:dyDescent="0.35">
      <c r="A9" s="87" t="s">
        <v>89</v>
      </c>
      <c r="B9" s="34" t="s">
        <v>90</v>
      </c>
      <c r="C9" s="228">
        <f t="shared" si="0"/>
        <v>4817.0220000000008</v>
      </c>
      <c r="D9" s="226">
        <f t="shared" si="1"/>
        <v>3871.3860000000004</v>
      </c>
      <c r="E9" s="226">
        <f t="shared" si="2"/>
        <v>945.63599999999997</v>
      </c>
      <c r="F9" s="91"/>
      <c r="G9" s="228">
        <f t="shared" si="3"/>
        <v>1173.047</v>
      </c>
      <c r="H9" s="226">
        <v>777.87599999999998</v>
      </c>
      <c r="I9" s="226">
        <v>395.17099999999999</v>
      </c>
      <c r="J9" s="91"/>
      <c r="K9" s="228">
        <f t="shared" si="4"/>
        <v>3643.9750000000004</v>
      </c>
      <c r="L9" s="226">
        <v>3093.51</v>
      </c>
      <c r="M9" s="226">
        <v>550.46500000000003</v>
      </c>
      <c r="N9" s="91"/>
    </row>
    <row r="10" spans="1:14" s="35" customFormat="1" ht="42" x14ac:dyDescent="0.35">
      <c r="A10" s="87" t="s">
        <v>91</v>
      </c>
      <c r="B10" s="92" t="s">
        <v>92</v>
      </c>
      <c r="C10" s="228">
        <f t="shared" si="0"/>
        <v>2512.0829999999996</v>
      </c>
      <c r="D10" s="226">
        <f t="shared" si="1"/>
        <v>2155.3159999999998</v>
      </c>
      <c r="E10" s="226">
        <f t="shared" si="2"/>
        <v>356.767</v>
      </c>
      <c r="F10" s="91"/>
      <c r="G10" s="228">
        <f t="shared" si="3"/>
        <v>1883.9859999999999</v>
      </c>
      <c r="H10" s="226">
        <v>1607.74</v>
      </c>
      <c r="I10" s="226">
        <v>276.24599999999998</v>
      </c>
      <c r="J10" s="91"/>
      <c r="K10" s="228">
        <f t="shared" si="4"/>
        <v>628.09699999999998</v>
      </c>
      <c r="L10" s="226">
        <v>547.57600000000002</v>
      </c>
      <c r="M10" s="226">
        <v>80.521000000000001</v>
      </c>
      <c r="N10" s="91"/>
    </row>
    <row r="11" spans="1:14" s="35" customFormat="1" x14ac:dyDescent="0.35">
      <c r="A11" s="87" t="s">
        <v>93</v>
      </c>
      <c r="B11" s="34" t="s">
        <v>94</v>
      </c>
      <c r="C11" s="228">
        <f t="shared" si="0"/>
        <v>6076.4920000000002</v>
      </c>
      <c r="D11" s="226">
        <f t="shared" si="1"/>
        <v>5839.27</v>
      </c>
      <c r="E11" s="226">
        <f t="shared" si="2"/>
        <v>237.22200000000001</v>
      </c>
      <c r="F11" s="91"/>
      <c r="G11" s="228">
        <f t="shared" si="3"/>
        <v>3053.056</v>
      </c>
      <c r="H11" s="226">
        <v>2844.55</v>
      </c>
      <c r="I11" s="226">
        <v>208.506</v>
      </c>
      <c r="J11" s="91"/>
      <c r="K11" s="228">
        <f t="shared" si="4"/>
        <v>3023.4359999999997</v>
      </c>
      <c r="L11" s="226">
        <v>2994.72</v>
      </c>
      <c r="M11" s="226">
        <v>28.716000000000001</v>
      </c>
      <c r="N11" s="91"/>
    </row>
    <row r="12" spans="1:14" s="35" customFormat="1" x14ac:dyDescent="0.35">
      <c r="A12" s="87" t="s">
        <v>95</v>
      </c>
      <c r="B12" s="34" t="s">
        <v>96</v>
      </c>
      <c r="C12" s="228">
        <f t="shared" si="0"/>
        <v>20545.86</v>
      </c>
      <c r="D12" s="226">
        <f t="shared" si="1"/>
        <v>12279.93</v>
      </c>
      <c r="E12" s="226">
        <f t="shared" si="2"/>
        <v>8265.93</v>
      </c>
      <c r="F12" s="91"/>
      <c r="G12" s="228">
        <f t="shared" si="3"/>
        <v>13575.28</v>
      </c>
      <c r="H12" s="226">
        <v>8640.9500000000007</v>
      </c>
      <c r="I12" s="226">
        <v>4934.33</v>
      </c>
      <c r="J12" s="91"/>
      <c r="K12" s="228">
        <f t="shared" si="4"/>
        <v>6970.58</v>
      </c>
      <c r="L12" s="226">
        <v>3638.98</v>
      </c>
      <c r="M12" s="226">
        <v>3331.6</v>
      </c>
      <c r="N12" s="91"/>
    </row>
    <row r="13" spans="1:14" s="35" customFormat="1" x14ac:dyDescent="0.35">
      <c r="A13" s="87" t="s">
        <v>97</v>
      </c>
      <c r="B13" s="34" t="s">
        <v>98</v>
      </c>
      <c r="C13" s="228">
        <f t="shared" si="0"/>
        <v>17155.662</v>
      </c>
      <c r="D13" s="226">
        <f t="shared" si="1"/>
        <v>14809.380000000001</v>
      </c>
      <c r="E13" s="226">
        <f t="shared" si="2"/>
        <v>2346.2820000000002</v>
      </c>
      <c r="F13" s="91"/>
      <c r="G13" s="228">
        <f t="shared" si="3"/>
        <v>12444.240000000002</v>
      </c>
      <c r="H13" s="226">
        <v>10650.2</v>
      </c>
      <c r="I13" s="226">
        <v>1794.04</v>
      </c>
      <c r="J13" s="91"/>
      <c r="K13" s="228">
        <f t="shared" si="4"/>
        <v>4711.4220000000005</v>
      </c>
      <c r="L13" s="226">
        <v>4159.18</v>
      </c>
      <c r="M13" s="226">
        <v>552.24199999999996</v>
      </c>
      <c r="N13" s="91"/>
    </row>
    <row r="14" spans="1:14" s="35" customFormat="1" x14ac:dyDescent="0.35">
      <c r="A14" s="87" t="s">
        <v>99</v>
      </c>
      <c r="B14" s="35" t="s">
        <v>100</v>
      </c>
      <c r="C14" s="228">
        <f t="shared" si="0"/>
        <v>12095.070000000002</v>
      </c>
      <c r="D14" s="226">
        <f t="shared" si="1"/>
        <v>8871.9000000000015</v>
      </c>
      <c r="E14" s="226">
        <f t="shared" si="2"/>
        <v>3223.17</v>
      </c>
      <c r="F14" s="91"/>
      <c r="G14" s="228">
        <f t="shared" si="3"/>
        <v>5522.66</v>
      </c>
      <c r="H14" s="226">
        <v>3905.55</v>
      </c>
      <c r="I14" s="226">
        <v>1617.11</v>
      </c>
      <c r="J14" s="91"/>
      <c r="K14" s="228">
        <f t="shared" si="4"/>
        <v>6572.41</v>
      </c>
      <c r="L14" s="226">
        <v>4966.3500000000004</v>
      </c>
      <c r="M14" s="226">
        <v>1606.06</v>
      </c>
      <c r="N14" s="91"/>
    </row>
    <row r="15" spans="1:14" s="35" customFormat="1" x14ac:dyDescent="0.35">
      <c r="A15" s="87" t="s">
        <v>101</v>
      </c>
      <c r="B15" s="34" t="s">
        <v>102</v>
      </c>
      <c r="C15" s="228">
        <f t="shared" si="0"/>
        <v>3173.076</v>
      </c>
      <c r="D15" s="226">
        <f t="shared" si="1"/>
        <v>2461.3440000000001</v>
      </c>
      <c r="E15" s="226">
        <f t="shared" si="2"/>
        <v>711.73199999999997</v>
      </c>
      <c r="F15" s="91"/>
      <c r="G15" s="228">
        <f t="shared" si="3"/>
        <v>2765.0299999999997</v>
      </c>
      <c r="H15" s="226">
        <v>2203.4299999999998</v>
      </c>
      <c r="I15" s="226">
        <v>561.6</v>
      </c>
      <c r="J15" s="91"/>
      <c r="K15" s="228">
        <f t="shared" si="4"/>
        <v>408.04599999999999</v>
      </c>
      <c r="L15" s="226">
        <v>257.91399999999999</v>
      </c>
      <c r="M15" s="226">
        <v>150.13200000000001</v>
      </c>
      <c r="N15" s="91"/>
    </row>
    <row r="16" spans="1:14" s="35" customFormat="1" x14ac:dyDescent="0.35">
      <c r="A16" s="87" t="s">
        <v>103</v>
      </c>
      <c r="B16" s="34" t="s">
        <v>104</v>
      </c>
      <c r="C16" s="228">
        <f t="shared" si="0"/>
        <v>2502.549</v>
      </c>
      <c r="D16" s="226">
        <f t="shared" si="1"/>
        <v>1582.377</v>
      </c>
      <c r="E16" s="226">
        <f t="shared" si="2"/>
        <v>920.17200000000003</v>
      </c>
      <c r="F16" s="91"/>
      <c r="G16" s="228">
        <f t="shared" si="3"/>
        <v>2138.0619999999999</v>
      </c>
      <c r="H16" s="226">
        <v>1300.82</v>
      </c>
      <c r="I16" s="226">
        <v>837.24199999999996</v>
      </c>
      <c r="J16" s="91"/>
      <c r="K16" s="228">
        <f t="shared" si="4"/>
        <v>364.48700000000002</v>
      </c>
      <c r="L16" s="226">
        <v>281.55700000000002</v>
      </c>
      <c r="M16" s="226">
        <v>82.93</v>
      </c>
      <c r="N16" s="91"/>
    </row>
    <row r="17" spans="1:14" s="35" customFormat="1" x14ac:dyDescent="0.35">
      <c r="A17" s="87" t="s">
        <v>105</v>
      </c>
      <c r="B17" s="92" t="s">
        <v>106</v>
      </c>
      <c r="C17" s="228">
        <f t="shared" si="0"/>
        <v>54.863</v>
      </c>
      <c r="D17" s="226">
        <f t="shared" si="1"/>
        <v>54.863</v>
      </c>
      <c r="E17" s="226">
        <f t="shared" si="2"/>
        <v>0</v>
      </c>
      <c r="F17" s="91"/>
      <c r="G17" s="228">
        <f t="shared" si="3"/>
        <v>54.863</v>
      </c>
      <c r="H17" s="226">
        <v>54.863</v>
      </c>
      <c r="I17" s="226"/>
      <c r="J17" s="91"/>
      <c r="K17" s="228">
        <f t="shared" si="4"/>
        <v>0</v>
      </c>
      <c r="L17" s="226">
        <v>0</v>
      </c>
      <c r="M17" s="226">
        <v>0</v>
      </c>
      <c r="N17" s="91"/>
    </row>
    <row r="18" spans="1:14" s="35" customFormat="1" x14ac:dyDescent="0.35">
      <c r="A18" s="87" t="s">
        <v>107</v>
      </c>
      <c r="B18" s="93" t="s">
        <v>108</v>
      </c>
      <c r="C18" s="228">
        <f t="shared" si="0"/>
        <v>4395.6440000000002</v>
      </c>
      <c r="D18" s="226">
        <f t="shared" si="1"/>
        <v>2985.498</v>
      </c>
      <c r="E18" s="226">
        <f t="shared" si="2"/>
        <v>1410.146</v>
      </c>
      <c r="F18" s="91"/>
      <c r="G18" s="228">
        <f t="shared" si="3"/>
        <v>4186.3</v>
      </c>
      <c r="H18" s="226">
        <v>2815.35</v>
      </c>
      <c r="I18" s="226">
        <v>1370.95</v>
      </c>
      <c r="J18" s="91"/>
      <c r="K18" s="228">
        <f t="shared" si="4"/>
        <v>209.34399999999999</v>
      </c>
      <c r="L18" s="226">
        <v>170.148</v>
      </c>
      <c r="M18" s="226">
        <v>39.195999999999998</v>
      </c>
      <c r="N18" s="91"/>
    </row>
    <row r="19" spans="1:14" s="35" customFormat="1" x14ac:dyDescent="0.35">
      <c r="A19" s="87" t="s">
        <v>109</v>
      </c>
      <c r="B19" s="93" t="s">
        <v>110</v>
      </c>
      <c r="C19" s="228">
        <f t="shared" si="0"/>
        <v>2910.0330000000004</v>
      </c>
      <c r="D19" s="226">
        <f t="shared" si="1"/>
        <v>1663.914</v>
      </c>
      <c r="E19" s="226">
        <f t="shared" si="2"/>
        <v>1246.1190000000001</v>
      </c>
      <c r="F19" s="91"/>
      <c r="G19" s="228">
        <f t="shared" si="3"/>
        <v>2136.683</v>
      </c>
      <c r="H19" s="226">
        <v>1449.37</v>
      </c>
      <c r="I19" s="226">
        <v>687.31299999999999</v>
      </c>
      <c r="J19" s="91"/>
      <c r="K19" s="228">
        <f t="shared" si="4"/>
        <v>773.35</v>
      </c>
      <c r="L19" s="226">
        <v>214.54400000000001</v>
      </c>
      <c r="M19" s="226">
        <v>558.80600000000004</v>
      </c>
      <c r="N19" s="91"/>
    </row>
    <row r="20" spans="1:14" s="35" customFormat="1" x14ac:dyDescent="0.35">
      <c r="A20" s="87" t="s">
        <v>111</v>
      </c>
      <c r="B20" s="93" t="s">
        <v>112</v>
      </c>
      <c r="C20" s="228">
        <f t="shared" si="0"/>
        <v>29243.69</v>
      </c>
      <c r="D20" s="226">
        <f t="shared" si="1"/>
        <v>19148.87</v>
      </c>
      <c r="E20" s="226">
        <f t="shared" si="2"/>
        <v>10094.82</v>
      </c>
      <c r="F20" s="91"/>
      <c r="G20" s="228">
        <f t="shared" si="3"/>
        <v>19326.82</v>
      </c>
      <c r="H20" s="226">
        <v>12683.4</v>
      </c>
      <c r="I20" s="226">
        <v>6643.42</v>
      </c>
      <c r="J20" s="91"/>
      <c r="K20" s="228">
        <f t="shared" si="4"/>
        <v>9916.8700000000008</v>
      </c>
      <c r="L20" s="226">
        <v>6465.47</v>
      </c>
      <c r="M20" s="226">
        <v>3451.4</v>
      </c>
      <c r="N20" s="91"/>
    </row>
    <row r="21" spans="1:14" s="35" customFormat="1" x14ac:dyDescent="0.35">
      <c r="A21" s="87" t="s">
        <v>113</v>
      </c>
      <c r="B21" s="35" t="s">
        <v>114</v>
      </c>
      <c r="C21" s="228">
        <f t="shared" si="0"/>
        <v>22674.34</v>
      </c>
      <c r="D21" s="226">
        <f t="shared" si="1"/>
        <v>5763.93</v>
      </c>
      <c r="E21" s="226">
        <f t="shared" si="2"/>
        <v>16910.41</v>
      </c>
      <c r="F21" s="91"/>
      <c r="G21" s="228">
        <f t="shared" si="3"/>
        <v>9691.58</v>
      </c>
      <c r="H21" s="226">
        <v>2193.17</v>
      </c>
      <c r="I21" s="226">
        <v>7498.41</v>
      </c>
      <c r="J21" s="91"/>
      <c r="K21" s="228">
        <f t="shared" si="4"/>
        <v>12982.76</v>
      </c>
      <c r="L21" s="226">
        <v>3570.76</v>
      </c>
      <c r="M21" s="226">
        <v>9412</v>
      </c>
      <c r="N21" s="91"/>
    </row>
    <row r="22" spans="1:14" s="35" customFormat="1" x14ac:dyDescent="0.35">
      <c r="A22" s="87" t="s">
        <v>115</v>
      </c>
      <c r="B22" s="93" t="s">
        <v>116</v>
      </c>
      <c r="C22" s="228">
        <f t="shared" si="0"/>
        <v>11276.880000000001</v>
      </c>
      <c r="D22" s="226">
        <f t="shared" si="1"/>
        <v>3456.1000000000004</v>
      </c>
      <c r="E22" s="226">
        <f t="shared" si="2"/>
        <v>7820.78</v>
      </c>
      <c r="F22" s="91"/>
      <c r="G22" s="228">
        <f t="shared" si="3"/>
        <v>4953.17</v>
      </c>
      <c r="H22" s="226">
        <v>1220.8</v>
      </c>
      <c r="I22" s="226">
        <v>3732.37</v>
      </c>
      <c r="J22" s="91"/>
      <c r="K22" s="228">
        <f t="shared" si="4"/>
        <v>6323.71</v>
      </c>
      <c r="L22" s="226">
        <v>2235.3000000000002</v>
      </c>
      <c r="M22" s="226">
        <v>4088.41</v>
      </c>
      <c r="N22" s="91"/>
    </row>
    <row r="23" spans="1:14" s="35" customFormat="1" x14ac:dyDescent="0.35">
      <c r="A23" s="87" t="s">
        <v>117</v>
      </c>
      <c r="B23" s="93" t="s">
        <v>118</v>
      </c>
      <c r="C23" s="228">
        <f t="shared" si="0"/>
        <v>2086.9230000000002</v>
      </c>
      <c r="D23" s="226">
        <f t="shared" si="1"/>
        <v>1541.1090000000002</v>
      </c>
      <c r="E23" s="226">
        <f t="shared" si="2"/>
        <v>545.81399999999996</v>
      </c>
      <c r="F23" s="91"/>
      <c r="G23" s="228">
        <f t="shared" si="3"/>
        <v>1652.17</v>
      </c>
      <c r="H23" s="226">
        <v>1150.4000000000001</v>
      </c>
      <c r="I23" s="226">
        <v>501.77</v>
      </c>
      <c r="J23" s="91"/>
      <c r="K23" s="228">
        <f t="shared" si="4"/>
        <v>434.75299999999999</v>
      </c>
      <c r="L23" s="226">
        <v>390.709</v>
      </c>
      <c r="M23" s="226">
        <v>44.043999999999997</v>
      </c>
      <c r="N23" s="91"/>
    </row>
    <row r="24" spans="1:14" s="35" customFormat="1" x14ac:dyDescent="0.35">
      <c r="A24" s="87" t="s">
        <v>119</v>
      </c>
      <c r="B24" s="93" t="s">
        <v>120</v>
      </c>
      <c r="C24" s="228">
        <f t="shared" si="0"/>
        <v>2617.9079999999999</v>
      </c>
      <c r="D24" s="226">
        <f t="shared" si="1"/>
        <v>1935.7559999999999</v>
      </c>
      <c r="E24" s="226">
        <f t="shared" si="2"/>
        <v>682.15200000000004</v>
      </c>
      <c r="F24" s="91"/>
      <c r="G24" s="228">
        <f t="shared" si="3"/>
        <v>722.26699999999994</v>
      </c>
      <c r="H24" s="226">
        <v>549.65599999999995</v>
      </c>
      <c r="I24" s="226">
        <v>172.61099999999999</v>
      </c>
      <c r="J24" s="91"/>
      <c r="K24" s="228">
        <f t="shared" si="4"/>
        <v>1895.6409999999998</v>
      </c>
      <c r="L24" s="226">
        <v>1386.1</v>
      </c>
      <c r="M24" s="226">
        <v>509.541</v>
      </c>
      <c r="N24" s="91"/>
    </row>
    <row r="25" spans="1:14" s="35" customFormat="1" ht="42" x14ac:dyDescent="0.35">
      <c r="A25" s="87" t="s">
        <v>121</v>
      </c>
      <c r="B25" s="94" t="s">
        <v>122</v>
      </c>
      <c r="C25" s="228">
        <f t="shared" si="0"/>
        <v>3817.5209999999997</v>
      </c>
      <c r="D25" s="226">
        <f t="shared" si="1"/>
        <v>660.54600000000005</v>
      </c>
      <c r="E25" s="226">
        <f t="shared" si="2"/>
        <v>3156.9749999999999</v>
      </c>
      <c r="F25" s="91"/>
      <c r="G25" s="228">
        <f t="shared" si="3"/>
        <v>2780.3609999999999</v>
      </c>
      <c r="H25" s="226">
        <v>275.12099999999998</v>
      </c>
      <c r="I25" s="226">
        <v>2505.2399999999998</v>
      </c>
      <c r="J25" s="91"/>
      <c r="K25" s="228">
        <f t="shared" si="4"/>
        <v>1037.1600000000001</v>
      </c>
      <c r="L25" s="226">
        <v>385.42500000000001</v>
      </c>
      <c r="M25" s="226">
        <v>651.73500000000001</v>
      </c>
      <c r="N25" s="91"/>
    </row>
    <row r="26" spans="1:14" s="35" customFormat="1" x14ac:dyDescent="0.35">
      <c r="A26" s="87" t="s">
        <v>123</v>
      </c>
      <c r="B26" s="93" t="s">
        <v>124</v>
      </c>
      <c r="C26" s="228">
        <f t="shared" si="0"/>
        <v>54.985999999999997</v>
      </c>
      <c r="D26" s="226">
        <f t="shared" si="1"/>
        <v>7.5090000000000003</v>
      </c>
      <c r="E26" s="226">
        <f t="shared" si="2"/>
        <v>47.476999999999997</v>
      </c>
      <c r="F26" s="91"/>
      <c r="G26" s="228">
        <f t="shared" si="3"/>
        <v>47.476999999999997</v>
      </c>
      <c r="H26" s="226"/>
      <c r="I26" s="226">
        <v>47.476999999999997</v>
      </c>
      <c r="J26" s="91"/>
      <c r="K26" s="228">
        <f t="shared" si="4"/>
        <v>7.5090000000000003</v>
      </c>
      <c r="L26" s="226">
        <v>7.5090000000000003</v>
      </c>
      <c r="M26" s="226"/>
      <c r="N26" s="91"/>
    </row>
    <row r="27" spans="1:14" s="35" customFormat="1" ht="14.5" x14ac:dyDescent="0.35">
      <c r="A27" s="87"/>
      <c r="B27" t="s">
        <v>181</v>
      </c>
      <c r="C27" s="228">
        <f t="shared" si="0"/>
        <v>516.73599999999999</v>
      </c>
      <c r="D27" s="226">
        <f t="shared" si="1"/>
        <v>404.65100000000001</v>
      </c>
      <c r="E27" s="226">
        <f t="shared" si="2"/>
        <v>112.08500000000001</v>
      </c>
      <c r="F27" s="91"/>
      <c r="G27" s="228">
        <f t="shared" si="3"/>
        <v>419.28800000000001</v>
      </c>
      <c r="H27" s="226">
        <v>333.14100000000002</v>
      </c>
      <c r="I27" s="226">
        <v>86.147000000000006</v>
      </c>
      <c r="J27" s="91"/>
      <c r="K27" s="228">
        <f t="shared" si="4"/>
        <v>97.448000000000008</v>
      </c>
      <c r="L27" s="226">
        <v>71.510000000000005</v>
      </c>
      <c r="M27" s="226">
        <v>25.937999999999999</v>
      </c>
      <c r="N27" s="91"/>
    </row>
    <row r="28" spans="1:14" s="35" customFormat="1" x14ac:dyDescent="0.35">
      <c r="A28" s="95"/>
      <c r="C28" s="89"/>
      <c r="D28" s="90"/>
      <c r="E28" s="90"/>
      <c r="F28" s="91"/>
      <c r="G28" s="89"/>
      <c r="H28" s="90"/>
      <c r="I28" s="90"/>
      <c r="J28" s="91"/>
      <c r="K28" s="89"/>
      <c r="L28" s="90"/>
      <c r="M28" s="90"/>
      <c r="N28" s="91"/>
    </row>
    <row r="29" spans="1:14" s="35" customFormat="1" x14ac:dyDescent="0.35">
      <c r="A29" s="42"/>
      <c r="B29" s="96" t="s">
        <v>39</v>
      </c>
      <c r="C29" s="97">
        <f>SUM(C6:C28)</f>
        <v>181143.77000000002</v>
      </c>
      <c r="D29" s="97">
        <f t="shared" ref="D29:M29" si="5">SUM(D6:D28)</f>
        <v>107426.54300000001</v>
      </c>
      <c r="E29" s="97">
        <f t="shared" si="5"/>
        <v>73717.226999999999</v>
      </c>
      <c r="F29" s="98"/>
      <c r="G29" s="97">
        <f t="shared" si="5"/>
        <v>93617.875000000015</v>
      </c>
      <c r="H29" s="97">
        <f t="shared" si="5"/>
        <v>56729.294000000009</v>
      </c>
      <c r="I29" s="97">
        <f t="shared" si="5"/>
        <v>36888.580999999991</v>
      </c>
      <c r="J29" s="98"/>
      <c r="K29" s="97">
        <f t="shared" si="5"/>
        <v>87525.895000000033</v>
      </c>
      <c r="L29" s="97">
        <f t="shared" si="5"/>
        <v>50697.249000000018</v>
      </c>
      <c r="M29" s="97">
        <f t="shared" si="5"/>
        <v>36828.646000000008</v>
      </c>
      <c r="N29" s="98"/>
    </row>
    <row r="30" spans="1:14" s="35" customFormat="1" x14ac:dyDescent="0.35">
      <c r="A30" s="99"/>
      <c r="B30" s="36"/>
      <c r="C30" s="100"/>
      <c r="D30" s="43"/>
      <c r="E30" s="43"/>
      <c r="F30" s="44"/>
      <c r="G30" s="43"/>
      <c r="H30" s="43"/>
      <c r="I30" s="43"/>
      <c r="J30" s="44"/>
      <c r="K30" s="43"/>
      <c r="L30" s="43"/>
      <c r="M30" s="43"/>
      <c r="N30" s="44"/>
    </row>
    <row r="31" spans="1:14" s="102" customFormat="1" ht="14.5" x14ac:dyDescent="0.35">
      <c r="A31" s="101"/>
      <c r="B31" s="101"/>
      <c r="C31" s="341" t="s">
        <v>125</v>
      </c>
      <c r="D31" s="341"/>
      <c r="E31" s="341"/>
      <c r="F31" s="341"/>
      <c r="G31" s="341"/>
      <c r="H31" s="341"/>
      <c r="I31" s="341"/>
      <c r="J31" s="341"/>
      <c r="K31" s="341"/>
      <c r="L31" s="341"/>
      <c r="M31" s="341"/>
      <c r="N31" s="341"/>
    </row>
    <row r="32" spans="1:14" s="51" customFormat="1" ht="14.5" x14ac:dyDescent="0.35">
      <c r="A32" s="342" t="s">
        <v>80</v>
      </c>
      <c r="B32" s="343"/>
      <c r="C32" s="346" t="s">
        <v>9</v>
      </c>
      <c r="D32" s="346"/>
      <c r="E32" s="346"/>
      <c r="F32" s="346"/>
      <c r="G32" s="346" t="s">
        <v>24</v>
      </c>
      <c r="H32" s="346"/>
      <c r="I32" s="346"/>
      <c r="J32" s="346"/>
      <c r="K32" s="346" t="s">
        <v>26</v>
      </c>
      <c r="L32" s="346"/>
      <c r="M32" s="346"/>
      <c r="N32" s="346"/>
    </row>
    <row r="33" spans="1:14" s="51" customFormat="1" ht="43.5" x14ac:dyDescent="0.35">
      <c r="A33" s="344"/>
      <c r="B33" s="345"/>
      <c r="C33" s="86" t="s">
        <v>25</v>
      </c>
      <c r="D33" s="86" t="s">
        <v>81</v>
      </c>
      <c r="E33" s="86" t="s">
        <v>82</v>
      </c>
      <c r="F33" s="86" t="s">
        <v>126</v>
      </c>
      <c r="G33" s="86" t="s">
        <v>25</v>
      </c>
      <c r="H33" s="86" t="s">
        <v>81</v>
      </c>
      <c r="I33" s="86" t="s">
        <v>82</v>
      </c>
      <c r="J33" s="86" t="s">
        <v>126</v>
      </c>
      <c r="K33" s="86" t="s">
        <v>25</v>
      </c>
      <c r="L33" s="86" t="s">
        <v>81</v>
      </c>
      <c r="M33" s="86" t="s">
        <v>82</v>
      </c>
      <c r="N33" s="86" t="s">
        <v>126</v>
      </c>
    </row>
    <row r="34" spans="1:14" s="35" customFormat="1" x14ac:dyDescent="0.35">
      <c r="A34" s="87" t="s">
        <v>83</v>
      </c>
      <c r="B34" s="34" t="s">
        <v>84</v>
      </c>
      <c r="C34" s="46">
        <f>C6/$C$29*100</f>
        <v>7.4127572811364146</v>
      </c>
      <c r="D34" s="47">
        <f>D6/$D$29*100</f>
        <v>11.329965258213699</v>
      </c>
      <c r="E34" s="47">
        <f>E6/$E$29*100</f>
        <v>1.7042936246096181</v>
      </c>
      <c r="F34" s="103">
        <f>E6/C6*100</f>
        <v>9.3564311752052536</v>
      </c>
      <c r="G34" s="46">
        <f>G6/$G$29*100</f>
        <v>0.90253917854896826</v>
      </c>
      <c r="H34" s="47">
        <f>H6/$H$29*100</f>
        <v>1.3620652497455723</v>
      </c>
      <c r="I34" s="47">
        <f t="shared" ref="I34:I55" si="6">I6/$I$29*100</f>
        <v>0.19585464672658465</v>
      </c>
      <c r="J34" s="103">
        <f>I6/G6*100</f>
        <v>8.5506865592505008</v>
      </c>
      <c r="K34" s="46">
        <f>K6/$K$29*100</f>
        <v>14.376099781670323</v>
      </c>
      <c r="L34" s="47">
        <f>L6/$L$29*100</f>
        <v>22.483862980415363</v>
      </c>
      <c r="M34" s="47">
        <f>M6/$M$29*100</f>
        <v>3.2151874386041772</v>
      </c>
      <c r="N34" s="103">
        <f>IFERROR(M6/K6*100,0)</f>
        <v>9.4105370739922147</v>
      </c>
    </row>
    <row r="35" spans="1:14" s="35" customFormat="1" x14ac:dyDescent="0.35">
      <c r="A35" s="87" t="s">
        <v>85</v>
      </c>
      <c r="B35" s="34" t="s">
        <v>86</v>
      </c>
      <c r="C35" s="48">
        <f t="shared" ref="C35:C55" si="7">C7/$C$29*100</f>
        <v>0.19423466785526211</v>
      </c>
      <c r="D35" s="246">
        <f t="shared" ref="D35:D55" si="8">D7/$D$29*100</f>
        <v>0.32752054583009338</v>
      </c>
      <c r="E35" s="246">
        <f t="shared" ref="E35:E55" si="9">E7/$E$29*100</f>
        <v>0</v>
      </c>
      <c r="F35" s="247">
        <f t="shared" ref="F35:F57" si="10">E7/C7*100</f>
        <v>0</v>
      </c>
      <c r="G35" s="48">
        <f t="shared" ref="G35:G55" si="11">G7/$G$29*100</f>
        <v>0.10938829790785144</v>
      </c>
      <c r="H35" s="246">
        <f t="shared" ref="H35:H55" si="12">H7/$H$29*100</f>
        <v>0.18051872811954964</v>
      </c>
      <c r="I35" s="246">
        <f t="shared" si="6"/>
        <v>0</v>
      </c>
      <c r="J35" s="247">
        <f t="shared" ref="J35:J57" si="13">I7/G7*100</f>
        <v>0</v>
      </c>
      <c r="K35" s="48">
        <f t="shared" ref="K35:K55" si="14">K7/$K$29*100</f>
        <v>0.284986517418645</v>
      </c>
      <c r="L35" s="246">
        <f t="shared" ref="L35:L55" si="15">L7/$L$29*100</f>
        <v>0.49201289008798077</v>
      </c>
      <c r="M35" s="246">
        <f t="shared" ref="M35:M55" si="16">M7/$M$29*100</f>
        <v>0</v>
      </c>
      <c r="N35" s="247">
        <f t="shared" ref="N35:N55" si="17">IFERROR(M7/K7*100,0)</f>
        <v>0</v>
      </c>
    </row>
    <row r="36" spans="1:14" s="35" customFormat="1" x14ac:dyDescent="0.35">
      <c r="A36" s="87" t="s">
        <v>87</v>
      </c>
      <c r="B36" s="34" t="s">
        <v>88</v>
      </c>
      <c r="C36" s="48">
        <f t="shared" si="7"/>
        <v>10.398834031112415</v>
      </c>
      <c r="D36" s="246">
        <f t="shared" si="8"/>
        <v>5.0356828479531348</v>
      </c>
      <c r="E36" s="246">
        <f t="shared" si="9"/>
        <v>18.214439889335502</v>
      </c>
      <c r="F36" s="247">
        <f t="shared" si="10"/>
        <v>71.281488827213053</v>
      </c>
      <c r="G36" s="48">
        <f t="shared" si="11"/>
        <v>4.4267080405317891</v>
      </c>
      <c r="H36" s="246">
        <f t="shared" si="12"/>
        <v>2.1114488045629471</v>
      </c>
      <c r="I36" s="246">
        <f t="shared" si="6"/>
        <v>7.9872413633910204</v>
      </c>
      <c r="J36" s="247">
        <f t="shared" si="13"/>
        <v>71.096643734963877</v>
      </c>
      <c r="K36" s="48">
        <f t="shared" si="14"/>
        <v>16.786632116129741</v>
      </c>
      <c r="L36" s="246">
        <f t="shared" si="15"/>
        <v>8.3078472364447205</v>
      </c>
      <c r="M36" s="246">
        <f t="shared" si="16"/>
        <v>28.45828217523934</v>
      </c>
      <c r="N36" s="247">
        <f t="shared" si="17"/>
        <v>71.333625996671799</v>
      </c>
    </row>
    <row r="37" spans="1:14" s="35" customFormat="1" x14ac:dyDescent="0.35">
      <c r="A37" s="87" t="s">
        <v>89</v>
      </c>
      <c r="B37" s="34" t="s">
        <v>90</v>
      </c>
      <c r="C37" s="48">
        <f t="shared" si="7"/>
        <v>2.6592258734595182</v>
      </c>
      <c r="D37" s="246">
        <f t="shared" si="8"/>
        <v>3.6037518213724891</v>
      </c>
      <c r="E37" s="246">
        <f t="shared" si="9"/>
        <v>1.2827883501369362</v>
      </c>
      <c r="F37" s="247">
        <f t="shared" si="10"/>
        <v>19.63113309426446</v>
      </c>
      <c r="G37" s="48">
        <f t="shared" si="11"/>
        <v>1.2530160506206744</v>
      </c>
      <c r="H37" s="246">
        <f t="shared" si="12"/>
        <v>1.3712069111947698</v>
      </c>
      <c r="I37" s="246">
        <f t="shared" si="6"/>
        <v>1.0712556278594725</v>
      </c>
      <c r="J37" s="247">
        <f t="shared" si="13"/>
        <v>33.687567505820311</v>
      </c>
      <c r="K37" s="48">
        <f t="shared" si="14"/>
        <v>4.1633107550628292</v>
      </c>
      <c r="L37" s="246">
        <f t="shared" si="15"/>
        <v>6.101928725955128</v>
      </c>
      <c r="M37" s="246">
        <f t="shared" si="16"/>
        <v>1.4946653211198693</v>
      </c>
      <c r="N37" s="247">
        <f t="shared" si="17"/>
        <v>15.106168401265101</v>
      </c>
    </row>
    <row r="38" spans="1:14" s="35" customFormat="1" ht="42" x14ac:dyDescent="0.35">
      <c r="A38" s="87" t="s">
        <v>91</v>
      </c>
      <c r="B38" s="92" t="s">
        <v>92</v>
      </c>
      <c r="C38" s="48">
        <f t="shared" si="7"/>
        <v>1.3867896202005729</v>
      </c>
      <c r="D38" s="246">
        <f t="shared" si="8"/>
        <v>2.0063160740451265</v>
      </c>
      <c r="E38" s="246">
        <f t="shared" si="9"/>
        <v>0.4839669294668395</v>
      </c>
      <c r="F38" s="247">
        <f t="shared" si="10"/>
        <v>14.202038706523631</v>
      </c>
      <c r="G38" s="48">
        <f t="shared" si="11"/>
        <v>2.0124212389994964</v>
      </c>
      <c r="H38" s="246">
        <f t="shared" si="12"/>
        <v>2.8340560698675357</v>
      </c>
      <c r="I38" s="246">
        <f t="shared" si="6"/>
        <v>0.74886588887764494</v>
      </c>
      <c r="J38" s="247">
        <f t="shared" si="13"/>
        <v>14.662847813094151</v>
      </c>
      <c r="K38" s="48">
        <f t="shared" si="14"/>
        <v>0.71761277048352345</v>
      </c>
      <c r="L38" s="246">
        <f t="shared" si="15"/>
        <v>1.0800901642611807</v>
      </c>
      <c r="M38" s="246">
        <f t="shared" si="16"/>
        <v>0.21863687304713833</v>
      </c>
      <c r="N38" s="247">
        <f t="shared" si="17"/>
        <v>12.819835152850596</v>
      </c>
    </row>
    <row r="39" spans="1:14" s="35" customFormat="1" x14ac:dyDescent="0.35">
      <c r="A39" s="87" t="s">
        <v>93</v>
      </c>
      <c r="B39" s="34" t="s">
        <v>94</v>
      </c>
      <c r="C39" s="48">
        <f t="shared" si="7"/>
        <v>3.354513379069012</v>
      </c>
      <c r="D39" s="246">
        <f t="shared" si="8"/>
        <v>5.435593324454274</v>
      </c>
      <c r="E39" s="246">
        <f t="shared" si="9"/>
        <v>0.32179995050546328</v>
      </c>
      <c r="F39" s="247">
        <f t="shared" si="10"/>
        <v>3.9039300965096309</v>
      </c>
      <c r="G39" s="48">
        <f t="shared" si="11"/>
        <v>3.2611891692692225</v>
      </c>
      <c r="H39" s="246">
        <f t="shared" si="12"/>
        <v>5.0142524248583102</v>
      </c>
      <c r="I39" s="246">
        <f t="shared" si="6"/>
        <v>0.56523182607647626</v>
      </c>
      <c r="J39" s="247">
        <f t="shared" si="13"/>
        <v>6.8294194407177597</v>
      </c>
      <c r="K39" s="48">
        <f t="shared" si="14"/>
        <v>3.4543331433514601</v>
      </c>
      <c r="L39" s="246">
        <f t="shared" si="15"/>
        <v>5.907066081632947</v>
      </c>
      <c r="M39" s="246">
        <f t="shared" si="16"/>
        <v>7.797191349364295E-2</v>
      </c>
      <c r="N39" s="247">
        <f t="shared" si="17"/>
        <v>0.94978031617007941</v>
      </c>
    </row>
    <row r="40" spans="1:14" s="35" customFormat="1" x14ac:dyDescent="0.35">
      <c r="A40" s="87" t="s">
        <v>95</v>
      </c>
      <c r="B40" s="34" t="s">
        <v>96</v>
      </c>
      <c r="C40" s="48">
        <f t="shared" si="7"/>
        <v>11.342294576291527</v>
      </c>
      <c r="D40" s="246">
        <f t="shared" si="8"/>
        <v>11.43100174041717</v>
      </c>
      <c r="E40" s="246">
        <f t="shared" si="9"/>
        <v>11.21302351755581</v>
      </c>
      <c r="F40" s="247">
        <f t="shared" si="10"/>
        <v>40.231608703651247</v>
      </c>
      <c r="G40" s="48">
        <f t="shared" si="11"/>
        <v>14.500735035910608</v>
      </c>
      <c r="H40" s="246">
        <f t="shared" si="12"/>
        <v>15.231901176136617</v>
      </c>
      <c r="I40" s="246">
        <f t="shared" si="6"/>
        <v>13.376307426951451</v>
      </c>
      <c r="J40" s="247">
        <f t="shared" si="13"/>
        <v>36.347905899546824</v>
      </c>
      <c r="K40" s="48">
        <f t="shared" si="14"/>
        <v>7.9640202479506179</v>
      </c>
      <c r="L40" s="246">
        <f t="shared" si="15"/>
        <v>7.1778648186610656</v>
      </c>
      <c r="M40" s="246">
        <f t="shared" si="16"/>
        <v>9.0462190763135837</v>
      </c>
      <c r="N40" s="247">
        <f t="shared" si="17"/>
        <v>47.795161952090069</v>
      </c>
    </row>
    <row r="41" spans="1:14" s="35" customFormat="1" x14ac:dyDescent="0.35">
      <c r="A41" s="87" t="s">
        <v>97</v>
      </c>
      <c r="B41" s="34" t="s">
        <v>98</v>
      </c>
      <c r="C41" s="48">
        <f t="shared" si="7"/>
        <v>9.4707435977511114</v>
      </c>
      <c r="D41" s="246">
        <f t="shared" si="8"/>
        <v>13.785587422281662</v>
      </c>
      <c r="E41" s="246">
        <f t="shared" si="9"/>
        <v>3.1828136997068546</v>
      </c>
      <c r="F41" s="247">
        <f t="shared" si="10"/>
        <v>13.676429391066344</v>
      </c>
      <c r="G41" s="48">
        <f t="shared" si="11"/>
        <v>13.292589689736067</v>
      </c>
      <c r="H41" s="246">
        <f t="shared" si="12"/>
        <v>18.773722091447141</v>
      </c>
      <c r="I41" s="246">
        <f t="shared" si="6"/>
        <v>4.8634020376115856</v>
      </c>
      <c r="J41" s="247">
        <f t="shared" si="13"/>
        <v>14.416629701773671</v>
      </c>
      <c r="K41" s="48">
        <f t="shared" si="14"/>
        <v>5.3828892580875625</v>
      </c>
      <c r="L41" s="246">
        <f t="shared" si="15"/>
        <v>8.2039559976913115</v>
      </c>
      <c r="M41" s="246">
        <f t="shared" si="16"/>
        <v>1.4994903695346276</v>
      </c>
      <c r="N41" s="247">
        <f t="shared" si="17"/>
        <v>11.72134442637488</v>
      </c>
    </row>
    <row r="42" spans="1:14" s="35" customFormat="1" x14ac:dyDescent="0.35">
      <c r="A42" s="87" t="s">
        <v>99</v>
      </c>
      <c r="B42" s="35" t="s">
        <v>100</v>
      </c>
      <c r="C42" s="48">
        <f t="shared" si="7"/>
        <v>6.6770554681510719</v>
      </c>
      <c r="D42" s="246">
        <f t="shared" si="8"/>
        <v>8.2585734886768165</v>
      </c>
      <c r="E42" s="246">
        <f t="shared" si="9"/>
        <v>4.3723429802914318</v>
      </c>
      <c r="F42" s="247">
        <f t="shared" si="10"/>
        <v>26.648626258467289</v>
      </c>
      <c r="G42" s="48">
        <f t="shared" si="11"/>
        <v>5.8991512037631688</v>
      </c>
      <c r="H42" s="246">
        <f t="shared" si="12"/>
        <v>6.8845383480358482</v>
      </c>
      <c r="I42" s="246">
        <f t="shared" si="6"/>
        <v>4.3837685163330091</v>
      </c>
      <c r="J42" s="247">
        <f t="shared" si="13"/>
        <v>29.281360793530652</v>
      </c>
      <c r="K42" s="48">
        <f t="shared" si="14"/>
        <v>7.5091034487565045</v>
      </c>
      <c r="L42" s="246">
        <f t="shared" si="15"/>
        <v>9.7960936696979335</v>
      </c>
      <c r="M42" s="246">
        <f t="shared" si="16"/>
        <v>4.3608988503134212</v>
      </c>
      <c r="N42" s="247">
        <f t="shared" si="17"/>
        <v>24.436393955946144</v>
      </c>
    </row>
    <row r="43" spans="1:14" s="35" customFormat="1" x14ac:dyDescent="0.35">
      <c r="A43" s="87" t="s">
        <v>101</v>
      </c>
      <c r="B43" s="34" t="s">
        <v>102</v>
      </c>
      <c r="C43" s="48">
        <f t="shared" si="7"/>
        <v>1.7516892797362005</v>
      </c>
      <c r="D43" s="246">
        <f t="shared" si="8"/>
        <v>2.2911879422574364</v>
      </c>
      <c r="E43" s="246">
        <f t="shared" si="9"/>
        <v>0.96548938282770735</v>
      </c>
      <c r="F43" s="247">
        <f t="shared" si="10"/>
        <v>22.430348343374064</v>
      </c>
      <c r="G43" s="48">
        <f t="shared" si="11"/>
        <v>2.9535278385671533</v>
      </c>
      <c r="H43" s="246">
        <f t="shared" si="12"/>
        <v>3.8841132061329713</v>
      </c>
      <c r="I43" s="246">
        <f t="shared" si="6"/>
        <v>1.522422345278069</v>
      </c>
      <c r="J43" s="247">
        <f t="shared" si="13"/>
        <v>20.310810370954385</v>
      </c>
      <c r="K43" s="48">
        <f t="shared" si="14"/>
        <v>0.46620031706045378</v>
      </c>
      <c r="L43" s="246">
        <f t="shared" si="15"/>
        <v>0.50873371847060156</v>
      </c>
      <c r="M43" s="246">
        <f t="shared" si="16"/>
        <v>0.40765006674424026</v>
      </c>
      <c r="N43" s="247">
        <f t="shared" si="17"/>
        <v>36.792910603216306</v>
      </c>
    </row>
    <row r="44" spans="1:14" s="35" customFormat="1" x14ac:dyDescent="0.35">
      <c r="A44" s="87" t="s">
        <v>103</v>
      </c>
      <c r="B44" s="34" t="s">
        <v>104</v>
      </c>
      <c r="C44" s="48">
        <f t="shared" si="7"/>
        <v>1.3815263975128704</v>
      </c>
      <c r="D44" s="246">
        <f t="shared" si="8"/>
        <v>1.4729851262178286</v>
      </c>
      <c r="E44" s="246">
        <f t="shared" si="9"/>
        <v>1.2482455423886196</v>
      </c>
      <c r="F44" s="247">
        <f t="shared" si="10"/>
        <v>36.769389930027344</v>
      </c>
      <c r="G44" s="48">
        <f t="shared" si="11"/>
        <v>2.2838181276812786</v>
      </c>
      <c r="H44" s="246">
        <f t="shared" si="12"/>
        <v>2.2930304755775732</v>
      </c>
      <c r="I44" s="246">
        <f t="shared" si="6"/>
        <v>2.2696508710920602</v>
      </c>
      <c r="J44" s="247">
        <f t="shared" si="13"/>
        <v>39.158920555156961</v>
      </c>
      <c r="K44" s="48">
        <f t="shared" si="14"/>
        <v>0.41643333095879786</v>
      </c>
      <c r="L44" s="246">
        <f t="shared" si="15"/>
        <v>0.55536938503310096</v>
      </c>
      <c r="M44" s="246">
        <f t="shared" si="16"/>
        <v>0.2251779769476184</v>
      </c>
      <c r="N44" s="247">
        <f t="shared" si="17"/>
        <v>22.752526153196136</v>
      </c>
    </row>
    <row r="45" spans="1:14" s="35" customFormat="1" x14ac:dyDescent="0.35">
      <c r="A45" s="87" t="s">
        <v>105</v>
      </c>
      <c r="B45" s="92" t="s">
        <v>106</v>
      </c>
      <c r="C45" s="48">
        <f t="shared" si="7"/>
        <v>3.0286992481165651E-2</v>
      </c>
      <c r="D45" s="246">
        <f t="shared" si="8"/>
        <v>5.1070246205353546E-2</v>
      </c>
      <c r="E45" s="246">
        <f t="shared" si="9"/>
        <v>0</v>
      </c>
      <c r="F45" s="247">
        <f t="shared" si="10"/>
        <v>0</v>
      </c>
      <c r="G45" s="48">
        <f t="shared" si="11"/>
        <v>5.860312467036876E-2</v>
      </c>
      <c r="H45" s="246">
        <f t="shared" si="12"/>
        <v>9.6710175874919216E-2</v>
      </c>
      <c r="I45" s="246">
        <f t="shared" si="6"/>
        <v>0</v>
      </c>
      <c r="J45" s="247">
        <f t="shared" si="13"/>
        <v>0</v>
      </c>
      <c r="K45" s="48">
        <f t="shared" si="14"/>
        <v>0</v>
      </c>
      <c r="L45" s="246">
        <f t="shared" si="15"/>
        <v>0</v>
      </c>
      <c r="M45" s="246">
        <f t="shared" si="16"/>
        <v>0</v>
      </c>
      <c r="N45" s="247">
        <f t="shared" si="17"/>
        <v>0</v>
      </c>
    </row>
    <row r="46" spans="1:14" s="35" customFormat="1" x14ac:dyDescent="0.35">
      <c r="A46" s="87" t="s">
        <v>107</v>
      </c>
      <c r="B46" s="93" t="s">
        <v>108</v>
      </c>
      <c r="C46" s="48">
        <f t="shared" si="7"/>
        <v>2.4266051214457995</v>
      </c>
      <c r="D46" s="246">
        <f t="shared" si="8"/>
        <v>2.7791064634743017</v>
      </c>
      <c r="E46" s="246">
        <f t="shared" si="9"/>
        <v>1.9129124322595588</v>
      </c>
      <c r="F46" s="247">
        <f t="shared" si="10"/>
        <v>32.080532454402579</v>
      </c>
      <c r="G46" s="48">
        <f t="shared" si="11"/>
        <v>4.4716887667018712</v>
      </c>
      <c r="H46" s="246">
        <f t="shared" si="12"/>
        <v>4.9627798999226034</v>
      </c>
      <c r="I46" s="246">
        <f t="shared" si="6"/>
        <v>3.7164617419141175</v>
      </c>
      <c r="J46" s="247">
        <f t="shared" si="13"/>
        <v>32.748489119269998</v>
      </c>
      <c r="K46" s="48">
        <f t="shared" si="14"/>
        <v>0.23917950224902002</v>
      </c>
      <c r="L46" s="246">
        <f t="shared" si="15"/>
        <v>0.33561584377093112</v>
      </c>
      <c r="M46" s="246">
        <f t="shared" si="16"/>
        <v>0.10642802344674847</v>
      </c>
      <c r="N46" s="247">
        <f t="shared" si="17"/>
        <v>18.723249770712318</v>
      </c>
    </row>
    <row r="47" spans="1:14" s="35" customFormat="1" x14ac:dyDescent="0.35">
      <c r="A47" s="87" t="s">
        <v>109</v>
      </c>
      <c r="B47" s="93" t="s">
        <v>110</v>
      </c>
      <c r="C47" s="48">
        <f t="shared" si="7"/>
        <v>1.6064769989053447</v>
      </c>
      <c r="D47" s="246">
        <f t="shared" si="8"/>
        <v>1.548885362530934</v>
      </c>
      <c r="E47" s="246">
        <f t="shared" si="9"/>
        <v>1.6904040625402257</v>
      </c>
      <c r="F47" s="247">
        <f t="shared" si="10"/>
        <v>42.821473158551811</v>
      </c>
      <c r="G47" s="48">
        <f t="shared" si="11"/>
        <v>2.282345118386846</v>
      </c>
      <c r="H47" s="246">
        <f t="shared" si="12"/>
        <v>2.5548881323994617</v>
      </c>
      <c r="I47" s="246">
        <f t="shared" si="6"/>
        <v>1.8632134426640055</v>
      </c>
      <c r="J47" s="247">
        <f t="shared" si="13"/>
        <v>32.167289204809514</v>
      </c>
      <c r="K47" s="48">
        <f t="shared" si="14"/>
        <v>0.88356708606064494</v>
      </c>
      <c r="L47" s="246">
        <f t="shared" si="15"/>
        <v>0.42318667034576168</v>
      </c>
      <c r="M47" s="246">
        <f t="shared" si="16"/>
        <v>1.5173134521426606</v>
      </c>
      <c r="N47" s="247">
        <f t="shared" si="17"/>
        <v>72.257839270705375</v>
      </c>
    </row>
    <row r="48" spans="1:14" s="35" customFormat="1" x14ac:dyDescent="0.35">
      <c r="A48" s="87" t="s">
        <v>111</v>
      </c>
      <c r="B48" s="93" t="s">
        <v>112</v>
      </c>
      <c r="C48" s="48">
        <f t="shared" si="7"/>
        <v>16.143911546060895</v>
      </c>
      <c r="D48" s="246">
        <f t="shared" si="8"/>
        <v>17.825082577589786</v>
      </c>
      <c r="E48" s="246">
        <f t="shared" si="9"/>
        <v>13.693976850214401</v>
      </c>
      <c r="F48" s="247">
        <f t="shared" si="10"/>
        <v>34.519651931750062</v>
      </c>
      <c r="G48" s="48">
        <f t="shared" si="11"/>
        <v>20.644369464698912</v>
      </c>
      <c r="H48" s="246">
        <f t="shared" si="12"/>
        <v>22.357761053751169</v>
      </c>
      <c r="I48" s="246">
        <f t="shared" si="6"/>
        <v>18.009421397911733</v>
      </c>
      <c r="J48" s="247">
        <f t="shared" si="13"/>
        <v>34.374097756382064</v>
      </c>
      <c r="K48" s="48">
        <f t="shared" si="14"/>
        <v>11.33021261879127</v>
      </c>
      <c r="L48" s="246">
        <f t="shared" si="15"/>
        <v>12.753098299278523</v>
      </c>
      <c r="M48" s="246">
        <f t="shared" si="16"/>
        <v>9.3715093408538532</v>
      </c>
      <c r="N48" s="247">
        <f t="shared" si="17"/>
        <v>34.803319999152954</v>
      </c>
    </row>
    <row r="49" spans="1:14" s="35" customFormat="1" x14ac:dyDescent="0.35">
      <c r="A49" s="87" t="s">
        <v>113</v>
      </c>
      <c r="B49" s="35" t="s">
        <v>114</v>
      </c>
      <c r="C49" s="48">
        <f t="shared" si="7"/>
        <v>12.517317046012677</v>
      </c>
      <c r="D49" s="246">
        <f t="shared" si="8"/>
        <v>5.3654616811042688</v>
      </c>
      <c r="E49" s="246">
        <f t="shared" si="9"/>
        <v>22.939563366918293</v>
      </c>
      <c r="F49" s="247">
        <f t="shared" si="10"/>
        <v>74.579502644839934</v>
      </c>
      <c r="G49" s="48">
        <f t="shared" si="11"/>
        <v>10.352275139763639</v>
      </c>
      <c r="H49" s="246">
        <f t="shared" si="12"/>
        <v>3.8660273120973434</v>
      </c>
      <c r="I49" s="246">
        <f t="shared" si="6"/>
        <v>20.327184718761618</v>
      </c>
      <c r="J49" s="247">
        <f t="shared" si="13"/>
        <v>77.370356536292334</v>
      </c>
      <c r="K49" s="48">
        <f t="shared" si="14"/>
        <v>14.833050264724509</v>
      </c>
      <c r="L49" s="246">
        <f t="shared" si="15"/>
        <v>7.0433013041792449</v>
      </c>
      <c r="M49" s="246">
        <f t="shared" si="16"/>
        <v>25.556193404449346</v>
      </c>
      <c r="N49" s="247">
        <f t="shared" si="17"/>
        <v>72.496141036266565</v>
      </c>
    </row>
    <row r="50" spans="1:14" s="35" customFormat="1" x14ac:dyDescent="0.35">
      <c r="A50" s="87" t="s">
        <v>115</v>
      </c>
      <c r="B50" s="93" t="s">
        <v>116</v>
      </c>
      <c r="C50" s="48">
        <f t="shared" si="7"/>
        <v>6.2253755677051439</v>
      </c>
      <c r="D50" s="246">
        <f t="shared" si="8"/>
        <v>3.2171751072730697</v>
      </c>
      <c r="E50" s="246">
        <f t="shared" si="9"/>
        <v>10.609161953419653</v>
      </c>
      <c r="F50" s="247">
        <f t="shared" si="10"/>
        <v>69.352338590106484</v>
      </c>
      <c r="G50" s="48">
        <f t="shared" si="11"/>
        <v>5.2908378875294906</v>
      </c>
      <c r="H50" s="246">
        <f t="shared" si="12"/>
        <v>2.1519746041612993</v>
      </c>
      <c r="I50" s="246">
        <f t="shared" si="6"/>
        <v>10.11795493028046</v>
      </c>
      <c r="J50" s="247">
        <f t="shared" si="13"/>
        <v>75.353157674781997</v>
      </c>
      <c r="K50" s="48">
        <f t="shared" si="14"/>
        <v>7.224958967857452</v>
      </c>
      <c r="L50" s="246">
        <f t="shared" si="15"/>
        <v>4.4091149797891385</v>
      </c>
      <c r="M50" s="246">
        <f t="shared" si="16"/>
        <v>11.101168367688562</v>
      </c>
      <c r="N50" s="247">
        <f t="shared" si="17"/>
        <v>64.652079238295229</v>
      </c>
    </row>
    <row r="51" spans="1:14" s="35" customFormat="1" x14ac:dyDescent="0.35">
      <c r="A51" s="87" t="s">
        <v>117</v>
      </c>
      <c r="B51" s="93" t="s">
        <v>118</v>
      </c>
      <c r="C51" s="48">
        <f t="shared" si="7"/>
        <v>1.1520810238188153</v>
      </c>
      <c r="D51" s="246">
        <f t="shared" si="8"/>
        <v>1.4345700391755136</v>
      </c>
      <c r="E51" s="246">
        <f t="shared" si="9"/>
        <v>0.74041580538562579</v>
      </c>
      <c r="F51" s="247">
        <f t="shared" si="10"/>
        <v>26.154007598747047</v>
      </c>
      <c r="G51" s="48">
        <f t="shared" si="11"/>
        <v>1.7648018607557583</v>
      </c>
      <c r="H51" s="246">
        <f t="shared" si="12"/>
        <v>2.0278764618505565</v>
      </c>
      <c r="I51" s="246">
        <f t="shared" si="6"/>
        <v>1.3602312325323658</v>
      </c>
      <c r="J51" s="247">
        <f t="shared" si="13"/>
        <v>30.370361403487532</v>
      </c>
      <c r="K51" s="48">
        <f t="shared" si="14"/>
        <v>0.49671357259471594</v>
      </c>
      <c r="L51" s="246">
        <f t="shared" si="15"/>
        <v>0.77067100820401491</v>
      </c>
      <c r="M51" s="246">
        <f t="shared" si="16"/>
        <v>0.11959168957772705</v>
      </c>
      <c r="N51" s="247">
        <f t="shared" si="17"/>
        <v>10.130809908154745</v>
      </c>
    </row>
    <row r="52" spans="1:14" s="35" customFormat="1" x14ac:dyDescent="0.35">
      <c r="A52" s="87" t="s">
        <v>119</v>
      </c>
      <c r="B52" s="93" t="s">
        <v>120</v>
      </c>
      <c r="C52" s="48">
        <f t="shared" si="7"/>
        <v>1.4452100671196142</v>
      </c>
      <c r="D52" s="246">
        <f t="shared" si="8"/>
        <v>1.8019345554105746</v>
      </c>
      <c r="E52" s="246">
        <f t="shared" si="9"/>
        <v>0.92536307693722675</v>
      </c>
      <c r="F52" s="247">
        <f t="shared" si="10"/>
        <v>26.057141809414237</v>
      </c>
      <c r="G52" s="48">
        <f t="shared" si="11"/>
        <v>0.77150544166912549</v>
      </c>
      <c r="H52" s="246">
        <f t="shared" si="12"/>
        <v>0.96891034815275479</v>
      </c>
      <c r="I52" s="246">
        <f t="shared" si="6"/>
        <v>0.46792529102705255</v>
      </c>
      <c r="J52" s="247">
        <f t="shared" si="13"/>
        <v>23.898502908204307</v>
      </c>
      <c r="K52" s="48">
        <f t="shared" si="14"/>
        <v>2.1658059023560958</v>
      </c>
      <c r="L52" s="246">
        <f t="shared" si="15"/>
        <v>2.7340734011030845</v>
      </c>
      <c r="M52" s="246">
        <f t="shared" si="16"/>
        <v>1.383545297864059</v>
      </c>
      <c r="N52" s="247">
        <f t="shared" si="17"/>
        <v>26.879614863784862</v>
      </c>
    </row>
    <row r="53" spans="1:14" s="35" customFormat="1" ht="42" x14ac:dyDescent="0.35">
      <c r="A53" s="87" t="s">
        <v>121</v>
      </c>
      <c r="B53" s="94" t="s">
        <v>122</v>
      </c>
      <c r="C53" s="48">
        <f t="shared" si="7"/>
        <v>2.1074536540781943</v>
      </c>
      <c r="D53" s="246">
        <f t="shared" si="8"/>
        <v>0.61488155678620315</v>
      </c>
      <c r="E53" s="246">
        <f t="shared" si="9"/>
        <v>4.2825471446450365</v>
      </c>
      <c r="F53" s="247">
        <f t="shared" si="10"/>
        <v>82.696991057809512</v>
      </c>
      <c r="G53" s="48">
        <f t="shared" si="11"/>
        <v>2.9699039846824116</v>
      </c>
      <c r="H53" s="246">
        <f t="shared" si="12"/>
        <v>0.48497166208343773</v>
      </c>
      <c r="I53" s="246">
        <f t="shared" si="6"/>
        <v>6.7913699364038971</v>
      </c>
      <c r="J53" s="247">
        <f t="shared" si="13"/>
        <v>90.104846097323332</v>
      </c>
      <c r="K53" s="48">
        <f t="shared" si="14"/>
        <v>1.1849750293898733</v>
      </c>
      <c r="L53" s="246">
        <f t="shared" si="15"/>
        <v>0.76024835193720253</v>
      </c>
      <c r="M53" s="246">
        <f t="shared" si="16"/>
        <v>1.7696414904854223</v>
      </c>
      <c r="N53" s="247">
        <f t="shared" si="17"/>
        <v>62.838424158278372</v>
      </c>
    </row>
    <row r="54" spans="1:14" s="35" customFormat="1" x14ac:dyDescent="0.35">
      <c r="A54" s="87" t="s">
        <v>123</v>
      </c>
      <c r="B54" s="93" t="s">
        <v>124</v>
      </c>
      <c r="C54" s="48">
        <f t="shared" si="7"/>
        <v>3.0354894347180691E-2</v>
      </c>
      <c r="D54" s="246">
        <f t="shared" si="8"/>
        <v>6.9898926189964055E-3</v>
      </c>
      <c r="E54" s="246">
        <f t="shared" si="9"/>
        <v>6.4404213142743416E-2</v>
      </c>
      <c r="F54" s="247">
        <f t="shared" si="10"/>
        <v>86.343796602771619</v>
      </c>
      <c r="G54" s="48">
        <f t="shared" si="11"/>
        <v>5.0713605708311571E-2</v>
      </c>
      <c r="H54" s="246">
        <f t="shared" si="12"/>
        <v>0</v>
      </c>
      <c r="I54" s="246">
        <f t="shared" si="6"/>
        <v>0.12870378505478433</v>
      </c>
      <c r="J54" s="247">
        <f t="shared" si="13"/>
        <v>100</v>
      </c>
      <c r="K54" s="48">
        <f t="shared" si="14"/>
        <v>8.5791753400522169E-3</v>
      </c>
      <c r="L54" s="246">
        <f t="shared" si="15"/>
        <v>1.4811454562357017E-2</v>
      </c>
      <c r="M54" s="246">
        <f t="shared" si="16"/>
        <v>0</v>
      </c>
      <c r="N54" s="247">
        <f t="shared" si="17"/>
        <v>0</v>
      </c>
    </row>
    <row r="55" spans="1:14" s="35" customFormat="1" ht="14.5" x14ac:dyDescent="0.35">
      <c r="A55" s="87"/>
      <c r="B55" t="s">
        <v>181</v>
      </c>
      <c r="C55" s="48">
        <f t="shared" si="7"/>
        <v>0.28526291574918639</v>
      </c>
      <c r="D55" s="246">
        <f t="shared" si="8"/>
        <v>0.37667692611126841</v>
      </c>
      <c r="E55" s="246">
        <f t="shared" si="9"/>
        <v>0.1520472277124586</v>
      </c>
      <c r="F55" s="247">
        <f t="shared" si="10"/>
        <v>21.69096018082735</v>
      </c>
      <c r="G55" s="48">
        <f t="shared" si="11"/>
        <v>0.44787173389697205</v>
      </c>
      <c r="H55" s="246">
        <f t="shared" si="12"/>
        <v>0.5872468640276044</v>
      </c>
      <c r="I55" s="246">
        <f t="shared" si="6"/>
        <v>0.23353297325261718</v>
      </c>
      <c r="J55" s="247">
        <f t="shared" si="13"/>
        <v>20.546020873480757</v>
      </c>
      <c r="K55" s="48">
        <f t="shared" si="14"/>
        <v>0.1113361937058741</v>
      </c>
      <c r="L55" s="246">
        <f t="shared" si="15"/>
        <v>0.14105301847837931</v>
      </c>
      <c r="M55" s="246">
        <f t="shared" si="16"/>
        <v>7.0428872133936157E-2</v>
      </c>
      <c r="N55" s="247">
        <f t="shared" si="17"/>
        <v>26.617272801904601</v>
      </c>
    </row>
    <row r="56" spans="1:14" s="35" customFormat="1" x14ac:dyDescent="0.35">
      <c r="A56" s="95"/>
      <c r="B56" s="104"/>
      <c r="C56" s="48"/>
      <c r="D56" s="246"/>
      <c r="E56" s="246"/>
      <c r="F56" s="247"/>
      <c r="G56" s="48"/>
      <c r="H56" s="246"/>
      <c r="I56" s="246"/>
      <c r="J56" s="247"/>
      <c r="K56" s="48"/>
      <c r="L56" s="246"/>
      <c r="M56" s="246"/>
      <c r="N56" s="247"/>
    </row>
    <row r="57" spans="1:14" s="35" customFormat="1" x14ac:dyDescent="0.35">
      <c r="A57" s="42"/>
      <c r="B57" s="105" t="s">
        <v>39</v>
      </c>
      <c r="C57" s="49">
        <f>C29/$C$29*100</f>
        <v>100</v>
      </c>
      <c r="D57" s="50">
        <f>D29/$D$29*100</f>
        <v>100</v>
      </c>
      <c r="E57" s="50">
        <f>E29/$E$29*100</f>
        <v>100</v>
      </c>
      <c r="F57" s="248">
        <f t="shared" si="10"/>
        <v>40.695424965484591</v>
      </c>
      <c r="G57" s="49">
        <f>G29/$G$29*100</f>
        <v>100</v>
      </c>
      <c r="H57" s="50">
        <f>H29/$H$29*100</f>
        <v>100</v>
      </c>
      <c r="I57" s="50">
        <f t="shared" ref="I57" si="18">I29/$I$29*100</f>
        <v>100</v>
      </c>
      <c r="J57" s="248">
        <f t="shared" si="13"/>
        <v>39.403352191021199</v>
      </c>
      <c r="K57" s="49">
        <f>K29/$K$29*100</f>
        <v>100</v>
      </c>
      <c r="L57" s="50">
        <f>L29/$L$29*100</f>
        <v>100</v>
      </c>
      <c r="M57" s="50">
        <f>M29/$M$29*100</f>
        <v>100</v>
      </c>
      <c r="N57" s="248">
        <f t="shared" ref="N57" si="19">M29/K29*100</f>
        <v>42.077428628407617</v>
      </c>
    </row>
    <row r="58" spans="1:14" ht="15" customHeight="1" x14ac:dyDescent="0.35"/>
    <row r="59" spans="1:14" x14ac:dyDescent="0.35">
      <c r="B59" s="24" t="s">
        <v>40</v>
      </c>
    </row>
  </sheetData>
  <mergeCells count="13">
    <mergeCell ref="C31:N31"/>
    <mergeCell ref="A32:B33"/>
    <mergeCell ref="C32:F32"/>
    <mergeCell ref="G32:J32"/>
    <mergeCell ref="K32:N32"/>
    <mergeCell ref="C3:N3"/>
    <mergeCell ref="A4:B5"/>
    <mergeCell ref="C4:F4"/>
    <mergeCell ref="G4:J4"/>
    <mergeCell ref="K4:N4"/>
    <mergeCell ref="E5:F5"/>
    <mergeCell ref="I5:J5"/>
    <mergeCell ref="M5:N5"/>
  </mergeCells>
  <pageMargins left="0.6" right="0.3" top="0.75" bottom="0.75" header="0.3" footer="0.3"/>
  <pageSetup paperSize="9" scale="75" orientation="landscape" r:id="rId1"/>
  <headerFooter>
    <oddFooter>&amp;L&amp;F&amp;R&amp;D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I232"/>
  <sheetViews>
    <sheetView showGridLines="0" zoomScale="69" zoomScaleNormal="55" workbookViewId="0">
      <selection activeCell="K9" sqref="K9"/>
    </sheetView>
  </sheetViews>
  <sheetFormatPr defaultColWidth="9.1796875" defaultRowHeight="14" x14ac:dyDescent="0.35"/>
  <cols>
    <col min="1" max="1" width="4.26953125" style="34" customWidth="1"/>
    <col min="2" max="2" width="57.26953125" style="35" customWidth="1"/>
    <col min="3" max="3" width="11.453125" style="55" customWidth="1"/>
    <col min="4" max="13" width="10.81640625" style="55" customWidth="1"/>
    <col min="14" max="14" width="9.1796875" style="35"/>
    <col min="15" max="15" width="0" style="35" hidden="1" customWidth="1"/>
    <col min="16" max="191" width="9.1796875" style="35"/>
    <col min="192" max="16384" width="9.1796875" style="34"/>
  </cols>
  <sheetData>
    <row r="1" spans="1:191" s="107" customFormat="1" ht="15.5" x14ac:dyDescent="0.35">
      <c r="B1" s="27" t="s">
        <v>127</v>
      </c>
      <c r="C1" s="108"/>
      <c r="D1" s="358" t="s">
        <v>183</v>
      </c>
      <c r="E1" s="358"/>
      <c r="F1" s="358"/>
      <c r="G1" s="358"/>
      <c r="H1" s="358"/>
      <c r="I1" s="358"/>
      <c r="J1" s="358"/>
      <c r="K1" s="358"/>
      <c r="L1" s="358"/>
      <c r="M1" s="358"/>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row>
    <row r="2" spans="1:191" ht="14.5" x14ac:dyDescent="0.35">
      <c r="A2" s="110"/>
      <c r="B2" s="51"/>
      <c r="C2" s="112"/>
      <c r="E2" s="56"/>
      <c r="F2" s="56"/>
      <c r="G2" s="230"/>
      <c r="H2" s="230"/>
      <c r="K2" s="193"/>
      <c r="S2" s="231" t="s">
        <v>9</v>
      </c>
    </row>
    <row r="3" spans="1:191" ht="15" customHeight="1" x14ac:dyDescent="0.35">
      <c r="A3" s="349" t="s">
        <v>80</v>
      </c>
      <c r="B3" s="350"/>
      <c r="C3" s="355" t="s">
        <v>42</v>
      </c>
      <c r="D3" s="359" t="s">
        <v>180</v>
      </c>
      <c r="E3" s="359"/>
      <c r="F3" s="359"/>
      <c r="G3" s="359"/>
      <c r="H3" s="359"/>
      <c r="I3" s="359"/>
      <c r="J3" s="359"/>
      <c r="K3" s="359"/>
      <c r="L3" s="359"/>
      <c r="M3" s="359"/>
      <c r="N3" s="359"/>
      <c r="O3" s="359"/>
      <c r="P3" s="359"/>
      <c r="Q3" s="359"/>
      <c r="R3" s="359"/>
      <c r="S3" s="359"/>
    </row>
    <row r="4" spans="1:191" s="39" customFormat="1" ht="12.75" customHeight="1" x14ac:dyDescent="0.35">
      <c r="A4" s="351"/>
      <c r="B4" s="352"/>
      <c r="C4" s="356"/>
      <c r="D4" s="113">
        <v>1</v>
      </c>
      <c r="E4" s="113">
        <v>2</v>
      </c>
      <c r="F4" s="113">
        <v>3</v>
      </c>
      <c r="G4" s="113">
        <v>4</v>
      </c>
      <c r="H4" s="113">
        <v>5</v>
      </c>
      <c r="I4" s="113">
        <v>6</v>
      </c>
      <c r="J4" s="113">
        <v>7</v>
      </c>
      <c r="K4" s="113">
        <v>8</v>
      </c>
      <c r="L4" s="113">
        <v>9</v>
      </c>
      <c r="M4" s="113">
        <v>10</v>
      </c>
      <c r="N4" s="113">
        <v>11</v>
      </c>
      <c r="O4" s="113"/>
      <c r="P4" s="113">
        <v>12</v>
      </c>
      <c r="Q4" s="113">
        <v>13</v>
      </c>
      <c r="R4" s="113">
        <v>14</v>
      </c>
      <c r="S4" s="113">
        <v>15</v>
      </c>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8"/>
      <c r="GD4" s="38"/>
      <c r="GE4" s="38"/>
      <c r="GF4" s="38"/>
      <c r="GG4" s="38"/>
      <c r="GH4" s="38"/>
      <c r="GI4" s="38"/>
    </row>
    <row r="5" spans="1:191" s="39" customFormat="1" ht="28" x14ac:dyDescent="0.35">
      <c r="A5" s="353"/>
      <c r="B5" s="354"/>
      <c r="C5" s="357"/>
      <c r="D5" s="114" t="s">
        <v>43</v>
      </c>
      <c r="E5" s="115" t="s">
        <v>44</v>
      </c>
      <c r="F5" s="116" t="s">
        <v>45</v>
      </c>
      <c r="G5" s="115" t="s">
        <v>46</v>
      </c>
      <c r="H5" s="116" t="s">
        <v>47</v>
      </c>
      <c r="I5" s="115" t="s">
        <v>48</v>
      </c>
      <c r="J5" s="116" t="s">
        <v>49</v>
      </c>
      <c r="K5" s="115" t="s">
        <v>50</v>
      </c>
      <c r="L5" s="115" t="s">
        <v>51</v>
      </c>
      <c r="M5" s="115" t="s">
        <v>178</v>
      </c>
      <c r="N5" s="115" t="s">
        <v>174</v>
      </c>
      <c r="O5" s="115" t="s">
        <v>175</v>
      </c>
      <c r="P5" s="115" t="s">
        <v>176</v>
      </c>
      <c r="Q5" s="115" t="s">
        <v>177</v>
      </c>
      <c r="R5" s="115" t="s">
        <v>179</v>
      </c>
      <c r="S5" s="115" t="s">
        <v>38</v>
      </c>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row>
    <row r="6" spans="1:191" x14ac:dyDescent="0.35">
      <c r="A6" s="117"/>
      <c r="B6" s="118" t="s">
        <v>10</v>
      </c>
      <c r="C6" s="119"/>
      <c r="D6" s="120"/>
      <c r="E6" s="120"/>
      <c r="F6" s="120"/>
      <c r="G6" s="120"/>
      <c r="H6" s="120"/>
      <c r="I6" s="120"/>
      <c r="J6" s="120"/>
      <c r="K6" s="120"/>
      <c r="L6" s="120"/>
      <c r="M6" s="120"/>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1"/>
      <c r="EG6" s="121"/>
      <c r="EH6" s="121"/>
      <c r="EI6" s="121"/>
      <c r="EJ6" s="121"/>
      <c r="EK6" s="121"/>
      <c r="EL6" s="121"/>
      <c r="EM6" s="121"/>
      <c r="EN6" s="121"/>
      <c r="EO6" s="121"/>
      <c r="EP6" s="121"/>
      <c r="EQ6" s="121"/>
    </row>
    <row r="7" spans="1:191" x14ac:dyDescent="0.35">
      <c r="A7" s="87" t="s">
        <v>83</v>
      </c>
      <c r="B7" s="34" t="s">
        <v>84</v>
      </c>
      <c r="C7" s="233">
        <f>SUM(D7:S7)</f>
        <v>13427.701999999999</v>
      </c>
      <c r="D7" s="226">
        <v>174.595</v>
      </c>
      <c r="E7" s="226">
        <v>276.87099999999998</v>
      </c>
      <c r="F7" s="226">
        <v>601.68600000000004</v>
      </c>
      <c r="G7" s="226">
        <v>1133.52</v>
      </c>
      <c r="H7" s="226">
        <v>1268.28</v>
      </c>
      <c r="I7" s="226">
        <v>4931.0600000000004</v>
      </c>
      <c r="J7" s="226">
        <v>2470.31</v>
      </c>
      <c r="K7" s="226">
        <v>1774.68</v>
      </c>
      <c r="L7" s="226">
        <v>398.16899999999998</v>
      </c>
      <c r="M7" s="226">
        <v>190.40100000000001</v>
      </c>
      <c r="N7" s="34">
        <v>87.647999999999996</v>
      </c>
      <c r="O7" s="34">
        <v>72.929000000000002</v>
      </c>
      <c r="P7" s="34"/>
      <c r="Q7" s="34"/>
      <c r="R7" s="34"/>
      <c r="S7" s="34">
        <v>47.552999999999997</v>
      </c>
    </row>
    <row r="8" spans="1:191" x14ac:dyDescent="0.35">
      <c r="A8" s="87" t="s">
        <v>85</v>
      </c>
      <c r="B8" s="34" t="s">
        <v>86</v>
      </c>
      <c r="C8" s="233">
        <f t="shared" ref="C8:C28" si="0">SUM(D8:S8)</f>
        <v>351.84399999999999</v>
      </c>
      <c r="D8" s="226">
        <v>9.9120000000000008</v>
      </c>
      <c r="E8" s="226"/>
      <c r="F8" s="226"/>
      <c r="G8" s="226">
        <v>3.32</v>
      </c>
      <c r="H8" s="226">
        <v>49.572000000000003</v>
      </c>
      <c r="I8" s="226">
        <v>73.153999999999996</v>
      </c>
      <c r="J8" s="226">
        <v>7.3230000000000004</v>
      </c>
      <c r="K8" s="226">
        <v>3.32</v>
      </c>
      <c r="L8" s="226">
        <v>100.40900000000001</v>
      </c>
      <c r="M8" s="226">
        <v>27.545999999999999</v>
      </c>
      <c r="N8" s="34">
        <v>77.287999999999997</v>
      </c>
      <c r="O8" s="34"/>
      <c r="P8" s="34"/>
      <c r="Q8" s="34"/>
      <c r="R8" s="34"/>
      <c r="S8" s="34"/>
    </row>
    <row r="9" spans="1:191" x14ac:dyDescent="0.35">
      <c r="A9" s="87" t="s">
        <v>87</v>
      </c>
      <c r="B9" s="34" t="s">
        <v>88</v>
      </c>
      <c r="C9" s="233">
        <f t="shared" si="0"/>
        <v>18836.809000000005</v>
      </c>
      <c r="D9" s="226">
        <v>453.62700000000001</v>
      </c>
      <c r="E9" s="226">
        <v>380.85399999999998</v>
      </c>
      <c r="F9" s="226">
        <v>708.83900000000006</v>
      </c>
      <c r="G9" s="226">
        <v>1431.61</v>
      </c>
      <c r="H9" s="226">
        <v>2000.97</v>
      </c>
      <c r="I9" s="226">
        <v>5482.61</v>
      </c>
      <c r="J9" s="226">
        <v>3213.66</v>
      </c>
      <c r="K9" s="226">
        <v>2741.87</v>
      </c>
      <c r="L9" s="226">
        <v>1334.18</v>
      </c>
      <c r="M9" s="226">
        <v>607.66099999999994</v>
      </c>
      <c r="N9" s="34">
        <v>317.68700000000001</v>
      </c>
      <c r="O9" s="34">
        <v>52.771000000000001</v>
      </c>
      <c r="P9" s="34"/>
      <c r="Q9" s="34"/>
      <c r="R9" s="34"/>
      <c r="S9" s="34">
        <v>110.47</v>
      </c>
    </row>
    <row r="10" spans="1:191" x14ac:dyDescent="0.35">
      <c r="A10" s="87" t="s">
        <v>89</v>
      </c>
      <c r="B10" s="34" t="s">
        <v>90</v>
      </c>
      <c r="C10" s="233">
        <f t="shared" si="0"/>
        <v>4817.0149999999994</v>
      </c>
      <c r="D10" s="226"/>
      <c r="E10" s="226">
        <v>45.701000000000001</v>
      </c>
      <c r="F10" s="226">
        <v>78.745999999999995</v>
      </c>
      <c r="G10" s="226">
        <v>196.48699999999999</v>
      </c>
      <c r="H10" s="226">
        <v>391.76400000000001</v>
      </c>
      <c r="I10" s="226">
        <v>1561.41</v>
      </c>
      <c r="J10" s="226">
        <v>1200.01</v>
      </c>
      <c r="K10" s="226">
        <v>1030.5899999999999</v>
      </c>
      <c r="L10" s="226">
        <v>141.46199999999999</v>
      </c>
      <c r="M10" s="226">
        <v>52.106000000000002</v>
      </c>
      <c r="N10" s="34">
        <v>60.234999999999999</v>
      </c>
      <c r="O10" s="34">
        <v>47.354999999999997</v>
      </c>
      <c r="P10" s="34"/>
      <c r="Q10" s="34"/>
      <c r="R10" s="34"/>
      <c r="S10" s="34">
        <v>11.148999999999999</v>
      </c>
    </row>
    <row r="11" spans="1:191" ht="28" x14ac:dyDescent="0.35">
      <c r="A11" s="87" t="s">
        <v>91</v>
      </c>
      <c r="B11" s="92" t="s">
        <v>92</v>
      </c>
      <c r="C11" s="233">
        <f t="shared" si="0"/>
        <v>2512.0860000000002</v>
      </c>
      <c r="D11" s="226"/>
      <c r="E11" s="226"/>
      <c r="F11" s="226">
        <v>37.231999999999999</v>
      </c>
      <c r="G11" s="226">
        <v>60.792000000000002</v>
      </c>
      <c r="H11" s="226">
        <v>108.488</v>
      </c>
      <c r="I11" s="226">
        <v>637.79499999999996</v>
      </c>
      <c r="J11" s="226">
        <v>365.15100000000001</v>
      </c>
      <c r="K11" s="226">
        <v>637.62900000000002</v>
      </c>
      <c r="L11" s="226">
        <v>222.18799999999999</v>
      </c>
      <c r="M11" s="226">
        <v>325.14999999999998</v>
      </c>
      <c r="N11" s="34">
        <v>73.150000000000006</v>
      </c>
      <c r="O11" s="34">
        <v>44.511000000000003</v>
      </c>
      <c r="P11" s="34"/>
      <c r="Q11" s="34"/>
      <c r="R11" s="34"/>
      <c r="S11" s="34"/>
    </row>
    <row r="12" spans="1:191" x14ac:dyDescent="0.35">
      <c r="A12" s="87" t="s">
        <v>93</v>
      </c>
      <c r="B12" s="34" t="s">
        <v>94</v>
      </c>
      <c r="C12" s="233">
        <f t="shared" si="0"/>
        <v>6076.4960000000019</v>
      </c>
      <c r="D12" s="226">
        <v>31.986000000000001</v>
      </c>
      <c r="E12" s="226">
        <v>16.37</v>
      </c>
      <c r="F12" s="226">
        <v>66.028000000000006</v>
      </c>
      <c r="G12" s="226">
        <v>140.12299999999999</v>
      </c>
      <c r="H12" s="226">
        <v>266.17399999999998</v>
      </c>
      <c r="I12" s="226">
        <v>900.68899999999996</v>
      </c>
      <c r="J12" s="226">
        <v>1594.69</v>
      </c>
      <c r="K12" s="226">
        <v>1881.38</v>
      </c>
      <c r="L12" s="226">
        <v>644.77700000000004</v>
      </c>
      <c r="M12" s="226">
        <v>152.60300000000001</v>
      </c>
      <c r="N12" s="34">
        <v>263.13</v>
      </c>
      <c r="O12" s="34">
        <v>28.75</v>
      </c>
      <c r="P12" s="34">
        <v>7.06</v>
      </c>
      <c r="Q12" s="34">
        <v>9.3859999999999992</v>
      </c>
      <c r="R12" s="34"/>
      <c r="S12" s="34">
        <v>73.349999999999994</v>
      </c>
    </row>
    <row r="13" spans="1:191" x14ac:dyDescent="0.35">
      <c r="A13" s="87" t="s">
        <v>95</v>
      </c>
      <c r="B13" s="34" t="s">
        <v>96</v>
      </c>
      <c r="C13" s="233">
        <f t="shared" si="0"/>
        <v>20545.845000000001</v>
      </c>
      <c r="D13" s="226">
        <v>30.628</v>
      </c>
      <c r="E13" s="226">
        <v>131.35400000000001</v>
      </c>
      <c r="F13" s="226">
        <v>88.625</v>
      </c>
      <c r="G13" s="226">
        <v>647.80899999999997</v>
      </c>
      <c r="H13" s="226">
        <v>868.13499999999999</v>
      </c>
      <c r="I13" s="226">
        <v>4783.8</v>
      </c>
      <c r="J13" s="226">
        <v>4531.68</v>
      </c>
      <c r="K13" s="226">
        <v>4945.88</v>
      </c>
      <c r="L13" s="226">
        <v>2228.96</v>
      </c>
      <c r="M13" s="226">
        <v>932.29899999999998</v>
      </c>
      <c r="N13" s="34">
        <v>1051.93</v>
      </c>
      <c r="O13" s="34">
        <v>221.239</v>
      </c>
      <c r="P13" s="34"/>
      <c r="Q13" s="34"/>
      <c r="R13" s="34">
        <v>83.506</v>
      </c>
      <c r="S13" s="34"/>
    </row>
    <row r="14" spans="1:191" x14ac:dyDescent="0.35">
      <c r="A14" s="87" t="s">
        <v>97</v>
      </c>
      <c r="B14" s="34" t="s">
        <v>98</v>
      </c>
      <c r="C14" s="233">
        <f t="shared" si="0"/>
        <v>17155.649000000001</v>
      </c>
      <c r="D14" s="226">
        <v>49.58</v>
      </c>
      <c r="E14" s="226">
        <v>83.515000000000001</v>
      </c>
      <c r="F14" s="226">
        <v>119.746</v>
      </c>
      <c r="G14" s="226">
        <v>561.00300000000004</v>
      </c>
      <c r="H14" s="226">
        <v>497.85</v>
      </c>
      <c r="I14" s="226">
        <v>3435.49</v>
      </c>
      <c r="J14" s="226">
        <v>3776.86</v>
      </c>
      <c r="K14" s="226">
        <v>4209.24</v>
      </c>
      <c r="L14" s="226">
        <v>2438.13</v>
      </c>
      <c r="M14" s="226">
        <v>711.57100000000003</v>
      </c>
      <c r="N14" s="34">
        <v>760.38099999999997</v>
      </c>
      <c r="O14" s="34">
        <v>452.39400000000001</v>
      </c>
      <c r="P14" s="34">
        <v>11.536</v>
      </c>
      <c r="Q14" s="34"/>
      <c r="R14" s="34">
        <v>48.353000000000002</v>
      </c>
      <c r="S14" s="34"/>
    </row>
    <row r="15" spans="1:191" x14ac:dyDescent="0.35">
      <c r="A15" s="87" t="s">
        <v>99</v>
      </c>
      <c r="B15" s="35" t="s">
        <v>100</v>
      </c>
      <c r="C15" s="233">
        <f t="shared" si="0"/>
        <v>12095.063</v>
      </c>
      <c r="D15" s="226">
        <v>73.004999999999995</v>
      </c>
      <c r="E15" s="226">
        <v>82.177000000000007</v>
      </c>
      <c r="F15" s="226">
        <v>113.806</v>
      </c>
      <c r="G15" s="226">
        <v>465.02499999999998</v>
      </c>
      <c r="H15" s="226">
        <v>696.94500000000005</v>
      </c>
      <c r="I15" s="226">
        <v>2653.51</v>
      </c>
      <c r="J15" s="226">
        <v>3397.33</v>
      </c>
      <c r="K15" s="226">
        <v>2333.34</v>
      </c>
      <c r="L15" s="226">
        <v>1195.4000000000001</v>
      </c>
      <c r="M15" s="226">
        <v>506.20600000000002</v>
      </c>
      <c r="N15" s="34">
        <v>387.74799999999999</v>
      </c>
      <c r="O15" s="34">
        <v>172.51900000000001</v>
      </c>
      <c r="P15" s="34">
        <v>18.052</v>
      </c>
      <c r="Q15" s="34"/>
      <c r="R15" s="34"/>
      <c r="S15" s="34"/>
    </row>
    <row r="16" spans="1:191" x14ac:dyDescent="0.35">
      <c r="A16" s="87" t="s">
        <v>101</v>
      </c>
      <c r="B16" s="34" t="s">
        <v>102</v>
      </c>
      <c r="C16" s="233">
        <f t="shared" si="0"/>
        <v>3173.0759999999996</v>
      </c>
      <c r="D16" s="226"/>
      <c r="E16" s="226"/>
      <c r="F16" s="226">
        <v>19.032</v>
      </c>
      <c r="G16" s="226">
        <v>23.422999999999998</v>
      </c>
      <c r="H16" s="226">
        <v>113.205</v>
      </c>
      <c r="I16" s="226">
        <v>421.774</v>
      </c>
      <c r="J16" s="226">
        <v>454.59500000000003</v>
      </c>
      <c r="K16" s="226">
        <v>1049.8900000000001</v>
      </c>
      <c r="L16" s="226">
        <v>410.58499999999998</v>
      </c>
      <c r="M16" s="226">
        <v>417.03500000000003</v>
      </c>
      <c r="N16" s="34">
        <v>252.38800000000001</v>
      </c>
      <c r="O16" s="34"/>
      <c r="P16" s="34"/>
      <c r="Q16" s="34"/>
      <c r="R16" s="34"/>
      <c r="S16" s="34">
        <v>11.148999999999999</v>
      </c>
    </row>
    <row r="17" spans="1:19" x14ac:dyDescent="0.35">
      <c r="A17" s="87" t="s">
        <v>103</v>
      </c>
      <c r="B17" s="34" t="s">
        <v>104</v>
      </c>
      <c r="C17" s="233">
        <f t="shared" si="0"/>
        <v>2502.5460000000003</v>
      </c>
      <c r="D17" s="226"/>
      <c r="E17" s="226"/>
      <c r="F17" s="226"/>
      <c r="G17" s="226">
        <v>22.43</v>
      </c>
      <c r="H17" s="226">
        <v>189.17</v>
      </c>
      <c r="I17" s="226">
        <v>269.096</v>
      </c>
      <c r="J17" s="226">
        <v>435.33600000000001</v>
      </c>
      <c r="K17" s="226">
        <v>515.73199999999997</v>
      </c>
      <c r="L17" s="226">
        <v>618.68700000000001</v>
      </c>
      <c r="M17" s="226">
        <v>150.80000000000001</v>
      </c>
      <c r="N17" s="34">
        <v>132.33199999999999</v>
      </c>
      <c r="O17" s="34">
        <v>168.96299999999999</v>
      </c>
      <c r="P17" s="34"/>
      <c r="Q17" s="34"/>
      <c r="R17" s="34"/>
      <c r="S17" s="34"/>
    </row>
    <row r="18" spans="1:19" x14ac:dyDescent="0.35">
      <c r="A18" s="87" t="s">
        <v>105</v>
      </c>
      <c r="B18" s="92" t="s">
        <v>106</v>
      </c>
      <c r="C18" s="233">
        <f t="shared" si="0"/>
        <v>54.863</v>
      </c>
      <c r="D18" s="226"/>
      <c r="E18" s="226"/>
      <c r="F18" s="226"/>
      <c r="G18" s="226"/>
      <c r="H18" s="226"/>
      <c r="I18" s="226"/>
      <c r="J18" s="226"/>
      <c r="K18" s="226">
        <v>54.863</v>
      </c>
      <c r="L18" s="226"/>
      <c r="M18" s="226"/>
      <c r="N18" s="34"/>
      <c r="O18" s="34"/>
      <c r="P18" s="34"/>
      <c r="Q18" s="34"/>
      <c r="R18" s="34"/>
      <c r="S18" s="34"/>
    </row>
    <row r="19" spans="1:19" x14ac:dyDescent="0.35">
      <c r="A19" s="87" t="s">
        <v>107</v>
      </c>
      <c r="B19" s="93" t="s">
        <v>108</v>
      </c>
      <c r="C19" s="233">
        <f t="shared" si="0"/>
        <v>4395.6460000000006</v>
      </c>
      <c r="D19" s="226"/>
      <c r="E19" s="226"/>
      <c r="F19" s="226">
        <v>51.345999999999997</v>
      </c>
      <c r="G19" s="226">
        <v>7.7460000000000004</v>
      </c>
      <c r="H19" s="226"/>
      <c r="I19" s="226">
        <v>273.41199999999998</v>
      </c>
      <c r="J19" s="226">
        <v>912.80100000000004</v>
      </c>
      <c r="K19" s="226">
        <v>508.40800000000002</v>
      </c>
      <c r="L19" s="226">
        <v>927.76800000000003</v>
      </c>
      <c r="M19" s="226">
        <v>549.34900000000005</v>
      </c>
      <c r="N19" s="34">
        <v>741.44</v>
      </c>
      <c r="O19" s="34">
        <v>378.86500000000001</v>
      </c>
      <c r="P19" s="34"/>
      <c r="Q19" s="34">
        <v>44.511000000000003</v>
      </c>
      <c r="R19" s="34"/>
      <c r="S19" s="34"/>
    </row>
    <row r="20" spans="1:19" x14ac:dyDescent="0.35">
      <c r="A20" s="87" t="s">
        <v>109</v>
      </c>
      <c r="B20" s="93" t="s">
        <v>110</v>
      </c>
      <c r="C20" s="233">
        <f t="shared" si="0"/>
        <v>2910.0320000000002</v>
      </c>
      <c r="D20" s="226">
        <v>35.781999999999996</v>
      </c>
      <c r="E20" s="226">
        <v>16.98</v>
      </c>
      <c r="F20" s="226">
        <v>30.46</v>
      </c>
      <c r="G20" s="226">
        <v>29.835999999999999</v>
      </c>
      <c r="H20" s="226">
        <v>90.622</v>
      </c>
      <c r="I20" s="226">
        <v>494.733</v>
      </c>
      <c r="J20" s="226">
        <v>697.28099999999995</v>
      </c>
      <c r="K20" s="226">
        <v>566.46100000000001</v>
      </c>
      <c r="L20" s="226">
        <v>447.07299999999998</v>
      </c>
      <c r="M20" s="226">
        <v>136.03299999999999</v>
      </c>
      <c r="N20" s="34">
        <v>180.56800000000001</v>
      </c>
      <c r="O20" s="34">
        <v>139.11000000000001</v>
      </c>
      <c r="P20" s="34"/>
      <c r="Q20" s="34"/>
      <c r="R20" s="34">
        <v>45.093000000000004</v>
      </c>
      <c r="S20" s="34"/>
    </row>
    <row r="21" spans="1:19" x14ac:dyDescent="0.35">
      <c r="A21" s="87" t="s">
        <v>111</v>
      </c>
      <c r="B21" s="93" t="s">
        <v>112</v>
      </c>
      <c r="C21" s="233">
        <f t="shared" si="0"/>
        <v>29243.666000000001</v>
      </c>
      <c r="D21" s="226">
        <v>29.5</v>
      </c>
      <c r="E21" s="226">
        <v>32.173999999999999</v>
      </c>
      <c r="F21" s="226">
        <v>320.50599999999997</v>
      </c>
      <c r="G21" s="226">
        <v>802.84</v>
      </c>
      <c r="H21" s="226">
        <v>1238.8599999999999</v>
      </c>
      <c r="I21" s="226">
        <v>4968.99</v>
      </c>
      <c r="J21" s="226">
        <v>6920.86</v>
      </c>
      <c r="K21" s="226">
        <v>7315.92</v>
      </c>
      <c r="L21" s="226">
        <v>4477.66</v>
      </c>
      <c r="M21" s="226">
        <v>1555.78</v>
      </c>
      <c r="N21" s="34">
        <v>1015.31</v>
      </c>
      <c r="O21" s="34">
        <v>480.08699999999999</v>
      </c>
      <c r="P21" s="34"/>
      <c r="Q21" s="34">
        <v>51.731999999999999</v>
      </c>
      <c r="R21" s="34"/>
      <c r="S21" s="34">
        <v>33.447000000000003</v>
      </c>
    </row>
    <row r="22" spans="1:19" x14ac:dyDescent="0.35">
      <c r="A22" s="87" t="s">
        <v>113</v>
      </c>
      <c r="B22" s="35" t="s">
        <v>114</v>
      </c>
      <c r="C22" s="233">
        <f t="shared" si="0"/>
        <v>22674.340999999993</v>
      </c>
      <c r="D22" s="226"/>
      <c r="E22" s="226">
        <v>87.120999999999995</v>
      </c>
      <c r="F22" s="226">
        <v>290.15600000000001</v>
      </c>
      <c r="G22" s="226">
        <v>631.51199999999994</v>
      </c>
      <c r="H22" s="226">
        <v>1366.22</v>
      </c>
      <c r="I22" s="226">
        <v>4963.58</v>
      </c>
      <c r="J22" s="226">
        <v>5831.14</v>
      </c>
      <c r="K22" s="226">
        <v>4438.5</v>
      </c>
      <c r="L22" s="226">
        <v>2312.46</v>
      </c>
      <c r="M22" s="226">
        <v>1042.43</v>
      </c>
      <c r="N22" s="34">
        <v>1354.96</v>
      </c>
      <c r="O22" s="34">
        <v>234.215</v>
      </c>
      <c r="P22" s="34">
        <v>59.723999999999997</v>
      </c>
      <c r="Q22" s="34">
        <v>55.973999999999997</v>
      </c>
      <c r="R22" s="34"/>
      <c r="S22" s="34">
        <v>6.3490000000000002</v>
      </c>
    </row>
    <row r="23" spans="1:19" x14ac:dyDescent="0.35">
      <c r="A23" s="87" t="s">
        <v>115</v>
      </c>
      <c r="B23" s="93" t="s">
        <v>116</v>
      </c>
      <c r="C23" s="233">
        <f t="shared" si="0"/>
        <v>11276.884999999997</v>
      </c>
      <c r="D23" s="226"/>
      <c r="E23" s="226">
        <v>15.986000000000001</v>
      </c>
      <c r="F23" s="226">
        <v>115.667</v>
      </c>
      <c r="G23" s="226">
        <v>280.75200000000001</v>
      </c>
      <c r="H23" s="226">
        <v>499.66800000000001</v>
      </c>
      <c r="I23" s="226">
        <v>2531.1799999999998</v>
      </c>
      <c r="J23" s="226">
        <v>2217.4699999999998</v>
      </c>
      <c r="K23" s="226">
        <v>2339.8200000000002</v>
      </c>
      <c r="L23" s="226">
        <v>1350.9</v>
      </c>
      <c r="M23" s="226">
        <v>724.73400000000004</v>
      </c>
      <c r="N23" s="34">
        <v>449.64800000000002</v>
      </c>
      <c r="O23" s="34">
        <v>424.911</v>
      </c>
      <c r="P23" s="34">
        <v>105.08499999999999</v>
      </c>
      <c r="Q23" s="34">
        <v>11.201000000000001</v>
      </c>
      <c r="R23" s="34">
        <v>54.872</v>
      </c>
      <c r="S23" s="34">
        <v>154.99100000000001</v>
      </c>
    </row>
    <row r="24" spans="1:19" x14ac:dyDescent="0.35">
      <c r="A24" s="87" t="s">
        <v>117</v>
      </c>
      <c r="B24" s="93" t="s">
        <v>118</v>
      </c>
      <c r="C24" s="233">
        <f t="shared" si="0"/>
        <v>2086.9250000000002</v>
      </c>
      <c r="D24" s="226">
        <v>9.1869999999999994</v>
      </c>
      <c r="E24" s="226">
        <v>42.453000000000003</v>
      </c>
      <c r="F24" s="226"/>
      <c r="G24" s="226"/>
      <c r="H24" s="226">
        <v>81.629000000000005</v>
      </c>
      <c r="I24" s="226">
        <v>330.32100000000003</v>
      </c>
      <c r="J24" s="226">
        <v>332.97800000000001</v>
      </c>
      <c r="K24" s="226">
        <v>527.57600000000002</v>
      </c>
      <c r="L24" s="226">
        <v>285.52300000000002</v>
      </c>
      <c r="M24" s="226">
        <v>306.37099999999998</v>
      </c>
      <c r="N24" s="34">
        <v>151.565</v>
      </c>
      <c r="O24" s="34"/>
      <c r="P24" s="34"/>
      <c r="Q24" s="34"/>
      <c r="R24" s="34"/>
      <c r="S24" s="34">
        <v>19.321999999999999</v>
      </c>
    </row>
    <row r="25" spans="1:19" x14ac:dyDescent="0.35">
      <c r="A25" s="87" t="s">
        <v>119</v>
      </c>
      <c r="B25" s="93" t="s">
        <v>120</v>
      </c>
      <c r="C25" s="233">
        <f t="shared" si="0"/>
        <v>2617.9119999999998</v>
      </c>
      <c r="D25" s="226">
        <v>26.571000000000002</v>
      </c>
      <c r="E25" s="226">
        <v>38.356999999999999</v>
      </c>
      <c r="F25" s="226">
        <v>44.88</v>
      </c>
      <c r="G25" s="226">
        <v>204.11500000000001</v>
      </c>
      <c r="H25" s="226">
        <v>184.04300000000001</v>
      </c>
      <c r="I25" s="226">
        <v>862.94799999999998</v>
      </c>
      <c r="J25" s="226">
        <v>545.78399999999999</v>
      </c>
      <c r="K25" s="226">
        <v>475.33</v>
      </c>
      <c r="L25" s="226">
        <v>199.76599999999999</v>
      </c>
      <c r="M25" s="226">
        <v>13.872</v>
      </c>
      <c r="N25" s="34"/>
      <c r="O25" s="34"/>
      <c r="P25" s="34"/>
      <c r="Q25" s="34"/>
      <c r="R25" s="34"/>
      <c r="S25" s="34">
        <v>22.245999999999999</v>
      </c>
    </row>
    <row r="26" spans="1:19" ht="28" x14ac:dyDescent="0.35">
      <c r="A26" s="87" t="s">
        <v>121</v>
      </c>
      <c r="B26" s="94" t="s">
        <v>122</v>
      </c>
      <c r="C26" s="233">
        <f t="shared" si="0"/>
        <v>3817.5240000000003</v>
      </c>
      <c r="D26" s="226"/>
      <c r="E26" s="226">
        <v>27.899000000000001</v>
      </c>
      <c r="F26" s="226">
        <v>94.442999999999998</v>
      </c>
      <c r="G26" s="226">
        <v>63.158000000000001</v>
      </c>
      <c r="H26" s="226">
        <v>166.75</v>
      </c>
      <c r="I26" s="226">
        <v>562.26800000000003</v>
      </c>
      <c r="J26" s="226">
        <v>672.44600000000003</v>
      </c>
      <c r="K26" s="226">
        <v>645.61</v>
      </c>
      <c r="L26" s="226">
        <v>463.75700000000001</v>
      </c>
      <c r="M26" s="226">
        <v>297.84899999999999</v>
      </c>
      <c r="N26" s="34">
        <v>709.04700000000003</v>
      </c>
      <c r="O26" s="34">
        <v>114.297</v>
      </c>
      <c r="P26" s="34"/>
      <c r="Q26" s="34"/>
      <c r="R26" s="34"/>
      <c r="S26" s="34"/>
    </row>
    <row r="27" spans="1:19" x14ac:dyDescent="0.35">
      <c r="A27" s="87" t="s">
        <v>123</v>
      </c>
      <c r="B27" s="93" t="s">
        <v>124</v>
      </c>
      <c r="C27" s="233">
        <f t="shared" si="0"/>
        <v>54.985999999999997</v>
      </c>
      <c r="D27" s="226"/>
      <c r="E27" s="226"/>
      <c r="F27" s="226"/>
      <c r="G27" s="226"/>
      <c r="H27" s="226"/>
      <c r="I27" s="226">
        <v>7.5090000000000003</v>
      </c>
      <c r="J27" s="226"/>
      <c r="K27" s="226">
        <v>47.476999999999997</v>
      </c>
      <c r="L27" s="226"/>
      <c r="M27" s="226"/>
      <c r="N27" s="34"/>
      <c r="O27" s="34"/>
      <c r="P27" s="34"/>
      <c r="Q27" s="34"/>
      <c r="R27" s="34"/>
      <c r="S27" s="34"/>
    </row>
    <row r="28" spans="1:19" ht="14.5" x14ac:dyDescent="0.35">
      <c r="A28" s="41"/>
      <c r="B28" s="237" t="s">
        <v>181</v>
      </c>
      <c r="C28" s="233">
        <f t="shared" si="0"/>
        <v>516.73599999999999</v>
      </c>
      <c r="D28" s="226"/>
      <c r="E28" s="226"/>
      <c r="F28" s="226"/>
      <c r="G28" s="226">
        <v>21.545999999999999</v>
      </c>
      <c r="H28" s="226">
        <v>9.0359999999999996</v>
      </c>
      <c r="I28" s="226">
        <v>158.34800000000001</v>
      </c>
      <c r="J28" s="226">
        <v>120.601</v>
      </c>
      <c r="K28" s="226">
        <v>61.454000000000001</v>
      </c>
      <c r="L28" s="226">
        <v>87.388999999999996</v>
      </c>
      <c r="M28" s="226">
        <v>11.448</v>
      </c>
      <c r="N28" s="34"/>
      <c r="O28" s="34">
        <v>46.914000000000001</v>
      </c>
      <c r="P28" s="34"/>
      <c r="Q28" s="34"/>
      <c r="R28" s="34"/>
      <c r="S28" s="34"/>
    </row>
    <row r="29" spans="1:19" x14ac:dyDescent="0.35">
      <c r="A29" s="12"/>
      <c r="B29" s="123" t="s">
        <v>6</v>
      </c>
      <c r="C29" s="124">
        <f>SUM(C7:C28)</f>
        <v>181143.64700000003</v>
      </c>
      <c r="D29" s="124">
        <f t="shared" ref="D29:L29" si="1">SUM(D7:D28)</f>
        <v>924.37300000000016</v>
      </c>
      <c r="E29" s="124">
        <f t="shared" si="1"/>
        <v>1277.8119999999999</v>
      </c>
      <c r="F29" s="124">
        <f t="shared" si="1"/>
        <v>2781.1980000000003</v>
      </c>
      <c r="G29" s="124">
        <f t="shared" si="1"/>
        <v>6727.0470000000005</v>
      </c>
      <c r="H29" s="124">
        <f t="shared" si="1"/>
        <v>10087.380999999999</v>
      </c>
      <c r="I29" s="124">
        <f t="shared" si="1"/>
        <v>40303.677000000003</v>
      </c>
      <c r="J29" s="124">
        <f t="shared" si="1"/>
        <v>39698.306000000011</v>
      </c>
      <c r="K29" s="124">
        <f t="shared" si="1"/>
        <v>38104.97</v>
      </c>
      <c r="L29" s="124">
        <f t="shared" si="1"/>
        <v>20285.243000000002</v>
      </c>
      <c r="M29" s="124">
        <f>SUM(M7:M28)</f>
        <v>8711.2440000000006</v>
      </c>
      <c r="N29" s="124">
        <f t="shared" ref="N29:S29" si="2">SUM(N7:N28)</f>
        <v>8066.4549999999999</v>
      </c>
      <c r="O29" s="124">
        <f t="shared" si="2"/>
        <v>3079.8300000000004</v>
      </c>
      <c r="P29" s="124">
        <f t="shared" si="2"/>
        <v>201.45699999999999</v>
      </c>
      <c r="Q29" s="124">
        <f t="shared" si="2"/>
        <v>172.804</v>
      </c>
      <c r="R29" s="124">
        <f t="shared" si="2"/>
        <v>231.82400000000001</v>
      </c>
      <c r="S29" s="124">
        <f t="shared" si="2"/>
        <v>490.02599999999995</v>
      </c>
    </row>
    <row r="30" spans="1:19" x14ac:dyDescent="0.35">
      <c r="A30" s="117"/>
      <c r="B30" s="118" t="s">
        <v>22</v>
      </c>
      <c r="C30" s="122"/>
      <c r="D30" s="90"/>
      <c r="E30" s="90"/>
      <c r="F30" s="90"/>
      <c r="G30" s="90"/>
      <c r="H30" s="90"/>
      <c r="I30" s="90"/>
      <c r="J30" s="90"/>
      <c r="K30" s="90"/>
      <c r="L30" s="90"/>
      <c r="M30" s="90"/>
    </row>
    <row r="31" spans="1:19" x14ac:dyDescent="0.35">
      <c r="A31" s="87" t="s">
        <v>83</v>
      </c>
      <c r="B31" s="34" t="s">
        <v>84</v>
      </c>
      <c r="C31" s="233">
        <f>SUM(D31:S31)</f>
        <v>12171.359</v>
      </c>
      <c r="D31" s="226">
        <v>137.339</v>
      </c>
      <c r="E31" s="226">
        <v>218.17699999999999</v>
      </c>
      <c r="F31" s="226">
        <v>527.35</v>
      </c>
      <c r="G31" s="226">
        <v>1043.24</v>
      </c>
      <c r="H31" s="226">
        <v>1145.94</v>
      </c>
      <c r="I31" s="226">
        <v>4470.17</v>
      </c>
      <c r="J31" s="226">
        <v>2308.19</v>
      </c>
      <c r="K31" s="226">
        <v>1632.69</v>
      </c>
      <c r="L31" s="226">
        <v>398.16899999999998</v>
      </c>
      <c r="M31" s="226">
        <v>81.963999999999999</v>
      </c>
      <c r="N31" s="34">
        <v>87.647999999999996</v>
      </c>
      <c r="O31" s="34">
        <v>72.929000000000002</v>
      </c>
      <c r="P31" s="34"/>
      <c r="Q31" s="34"/>
      <c r="R31" s="34"/>
      <c r="S31" s="34">
        <v>47.552999999999997</v>
      </c>
    </row>
    <row r="32" spans="1:19" x14ac:dyDescent="0.35">
      <c r="A32" s="87" t="s">
        <v>85</v>
      </c>
      <c r="B32" s="34" t="s">
        <v>86</v>
      </c>
      <c r="C32" s="233">
        <f t="shared" ref="C32:C52" si="3">SUM(D32:S32)</f>
        <v>351.84399999999999</v>
      </c>
      <c r="D32" s="226">
        <v>9.9120000000000008</v>
      </c>
      <c r="E32" s="226"/>
      <c r="F32" s="226"/>
      <c r="G32" s="226">
        <v>3.32</v>
      </c>
      <c r="H32" s="226">
        <v>49.572000000000003</v>
      </c>
      <c r="I32" s="226">
        <v>73.153999999999996</v>
      </c>
      <c r="J32" s="226">
        <v>7.3230000000000004</v>
      </c>
      <c r="K32" s="226">
        <v>3.32</v>
      </c>
      <c r="L32" s="226">
        <v>100.40900000000001</v>
      </c>
      <c r="M32" s="226">
        <v>27.545999999999999</v>
      </c>
      <c r="N32" s="34">
        <v>77.287999999999997</v>
      </c>
      <c r="O32" s="34"/>
      <c r="P32" s="34"/>
      <c r="Q32" s="34"/>
      <c r="R32" s="34"/>
      <c r="S32" s="34"/>
    </row>
    <row r="33" spans="1:147" x14ac:dyDescent="0.35">
      <c r="A33" s="87" t="s">
        <v>87</v>
      </c>
      <c r="B33" s="34" t="s">
        <v>88</v>
      </c>
      <c r="C33" s="233">
        <f t="shared" si="3"/>
        <v>5409.6629999999986</v>
      </c>
      <c r="D33" s="226">
        <v>89.286000000000001</v>
      </c>
      <c r="E33" s="226">
        <v>98.048000000000002</v>
      </c>
      <c r="F33" s="226">
        <v>178.16800000000001</v>
      </c>
      <c r="G33" s="226">
        <v>293.38799999999998</v>
      </c>
      <c r="H33" s="226">
        <v>399.245</v>
      </c>
      <c r="I33" s="226">
        <v>1254.8499999999999</v>
      </c>
      <c r="J33" s="226">
        <v>1103.53</v>
      </c>
      <c r="K33" s="226">
        <v>960.94100000000003</v>
      </c>
      <c r="L33" s="226">
        <v>468.56099999999998</v>
      </c>
      <c r="M33" s="226">
        <v>348.41899999999998</v>
      </c>
      <c r="N33" s="34">
        <v>117.181</v>
      </c>
      <c r="O33" s="34">
        <v>45.116999999999997</v>
      </c>
      <c r="P33" s="34"/>
      <c r="Q33" s="34"/>
      <c r="R33" s="34"/>
      <c r="S33" s="34">
        <v>52.929000000000002</v>
      </c>
    </row>
    <row r="34" spans="1:147" x14ac:dyDescent="0.35">
      <c r="A34" s="87" t="s">
        <v>89</v>
      </c>
      <c r="B34" s="34" t="s">
        <v>90</v>
      </c>
      <c r="C34" s="233">
        <f t="shared" si="3"/>
        <v>3871.3849999999998</v>
      </c>
      <c r="D34" s="226"/>
      <c r="E34" s="226">
        <v>45.701000000000001</v>
      </c>
      <c r="F34" s="226">
        <v>74.135000000000005</v>
      </c>
      <c r="G34" s="226">
        <v>160.434</v>
      </c>
      <c r="H34" s="226">
        <v>298.851</v>
      </c>
      <c r="I34" s="226">
        <v>1174.3499999999999</v>
      </c>
      <c r="J34" s="226">
        <v>939.55</v>
      </c>
      <c r="K34" s="226">
        <v>890.10699999999997</v>
      </c>
      <c r="L34" s="226">
        <v>141.46199999999999</v>
      </c>
      <c r="M34" s="226">
        <v>28.056000000000001</v>
      </c>
      <c r="N34" s="34">
        <v>60.234999999999999</v>
      </c>
      <c r="O34" s="34">
        <v>47.354999999999997</v>
      </c>
      <c r="P34" s="34"/>
      <c r="Q34" s="34"/>
      <c r="R34" s="34"/>
      <c r="S34" s="34">
        <v>11.148999999999999</v>
      </c>
    </row>
    <row r="35" spans="1:147" ht="28" x14ac:dyDescent="0.35">
      <c r="A35" s="87" t="s">
        <v>91</v>
      </c>
      <c r="B35" s="92" t="s">
        <v>92</v>
      </c>
      <c r="C35" s="233">
        <f t="shared" si="3"/>
        <v>2155.319</v>
      </c>
      <c r="D35" s="226"/>
      <c r="E35" s="226"/>
      <c r="F35" s="226">
        <v>37.231999999999999</v>
      </c>
      <c r="G35" s="226">
        <v>60.792000000000002</v>
      </c>
      <c r="H35" s="226">
        <v>73.837000000000003</v>
      </c>
      <c r="I35" s="226">
        <v>614.11800000000005</v>
      </c>
      <c r="J35" s="226">
        <v>275.87599999999998</v>
      </c>
      <c r="K35" s="226">
        <v>551.90599999999995</v>
      </c>
      <c r="L35" s="226">
        <v>171.89699999999999</v>
      </c>
      <c r="M35" s="226">
        <v>325.14999999999998</v>
      </c>
      <c r="N35" s="34"/>
      <c r="O35" s="92">
        <v>44.511000000000003</v>
      </c>
      <c r="P35" s="92"/>
      <c r="Q35" s="92"/>
      <c r="R35" s="92"/>
      <c r="S35" s="92"/>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row>
    <row r="36" spans="1:147" x14ac:dyDescent="0.35">
      <c r="A36" s="87" t="s">
        <v>93</v>
      </c>
      <c r="B36" s="34" t="s">
        <v>94</v>
      </c>
      <c r="C36" s="233">
        <f t="shared" si="3"/>
        <v>5839.2780000000021</v>
      </c>
      <c r="D36" s="226">
        <v>31.986000000000001</v>
      </c>
      <c r="E36" s="226">
        <v>16.37</v>
      </c>
      <c r="F36" s="226">
        <v>66.028000000000006</v>
      </c>
      <c r="G36" s="226">
        <v>140.12299999999999</v>
      </c>
      <c r="H36" s="226">
        <v>266.17399999999998</v>
      </c>
      <c r="I36" s="226">
        <v>895.56799999999998</v>
      </c>
      <c r="J36" s="226">
        <v>1538.73</v>
      </c>
      <c r="K36" s="226">
        <v>1821.56</v>
      </c>
      <c r="L36" s="226">
        <v>528.46</v>
      </c>
      <c r="M36" s="226">
        <v>152.60300000000001</v>
      </c>
      <c r="N36" s="34">
        <v>263.13</v>
      </c>
      <c r="O36" s="92">
        <v>28.75</v>
      </c>
      <c r="P36" s="92">
        <v>7.06</v>
      </c>
      <c r="Q36" s="92">
        <v>9.3859999999999992</v>
      </c>
      <c r="R36" s="92"/>
      <c r="S36" s="92">
        <v>73.349999999999994</v>
      </c>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row>
    <row r="37" spans="1:147" x14ac:dyDescent="0.35">
      <c r="A37" s="87" t="s">
        <v>95</v>
      </c>
      <c r="B37" s="34" t="s">
        <v>96</v>
      </c>
      <c r="C37" s="233">
        <f t="shared" si="3"/>
        <v>12279.934999999998</v>
      </c>
      <c r="D37" s="226">
        <v>20.957999999999998</v>
      </c>
      <c r="E37" s="226">
        <v>48.848999999999997</v>
      </c>
      <c r="F37" s="226">
        <v>33.03</v>
      </c>
      <c r="G37" s="226">
        <v>394.23</v>
      </c>
      <c r="H37" s="226">
        <v>351.26</v>
      </c>
      <c r="I37" s="226">
        <v>2766.73</v>
      </c>
      <c r="J37" s="226">
        <v>2544.31</v>
      </c>
      <c r="K37" s="226">
        <v>3066.22</v>
      </c>
      <c r="L37" s="226">
        <v>1425.46</v>
      </c>
      <c r="M37" s="226">
        <v>615.71400000000006</v>
      </c>
      <c r="N37" s="34">
        <v>762.64200000000005</v>
      </c>
      <c r="O37" s="34">
        <v>167.02600000000001</v>
      </c>
      <c r="P37" s="34"/>
      <c r="Q37" s="34"/>
      <c r="R37" s="34">
        <v>83.506</v>
      </c>
      <c r="S37" s="34"/>
    </row>
    <row r="38" spans="1:147" x14ac:dyDescent="0.35">
      <c r="A38" s="87" t="s">
        <v>97</v>
      </c>
      <c r="B38" s="34" t="s">
        <v>98</v>
      </c>
      <c r="C38" s="233">
        <f t="shared" si="3"/>
        <v>14809.355999999998</v>
      </c>
      <c r="D38" s="226">
        <v>49.58</v>
      </c>
      <c r="E38" s="226">
        <v>83.515000000000001</v>
      </c>
      <c r="F38" s="226">
        <v>99.066000000000003</v>
      </c>
      <c r="G38" s="226">
        <v>534.03399999999999</v>
      </c>
      <c r="H38" s="226">
        <v>412.92</v>
      </c>
      <c r="I38" s="226">
        <v>2926.59</v>
      </c>
      <c r="J38" s="226">
        <v>3047.63</v>
      </c>
      <c r="K38" s="226">
        <v>3756.03</v>
      </c>
      <c r="L38" s="226">
        <v>2315.14</v>
      </c>
      <c r="M38" s="226">
        <v>673.77700000000004</v>
      </c>
      <c r="N38" s="34">
        <v>398.791</v>
      </c>
      <c r="O38" s="34">
        <v>452.39400000000001</v>
      </c>
      <c r="P38" s="34">
        <v>11.536</v>
      </c>
      <c r="Q38" s="34"/>
      <c r="R38" s="34">
        <v>48.353000000000002</v>
      </c>
      <c r="S38" s="34"/>
    </row>
    <row r="39" spans="1:147" x14ac:dyDescent="0.35">
      <c r="A39" s="87" t="s">
        <v>99</v>
      </c>
      <c r="B39" s="35" t="s">
        <v>100</v>
      </c>
      <c r="C39" s="233">
        <f t="shared" si="3"/>
        <v>8871.8989999999994</v>
      </c>
      <c r="D39" s="226">
        <v>51.912999999999997</v>
      </c>
      <c r="E39" s="226">
        <v>57.793999999999997</v>
      </c>
      <c r="F39" s="226">
        <v>88.341999999999999</v>
      </c>
      <c r="G39" s="226">
        <v>336.62900000000002</v>
      </c>
      <c r="H39" s="226">
        <v>280.13299999999998</v>
      </c>
      <c r="I39" s="226">
        <v>1918.33</v>
      </c>
      <c r="J39" s="226">
        <v>2678.38</v>
      </c>
      <c r="K39" s="226">
        <v>1764.59</v>
      </c>
      <c r="L39" s="226">
        <v>865.70500000000004</v>
      </c>
      <c r="M39" s="226">
        <v>301.16699999999997</v>
      </c>
      <c r="N39" s="34">
        <v>338.34500000000003</v>
      </c>
      <c r="O39" s="34">
        <v>172.51900000000001</v>
      </c>
      <c r="P39" s="34">
        <v>18.052</v>
      </c>
      <c r="Q39" s="34"/>
      <c r="R39" s="34"/>
      <c r="S39" s="34"/>
    </row>
    <row r="40" spans="1:147" x14ac:dyDescent="0.35">
      <c r="A40" s="87" t="s">
        <v>101</v>
      </c>
      <c r="B40" s="34" t="s">
        <v>102</v>
      </c>
      <c r="C40" s="233">
        <f t="shared" si="3"/>
        <v>2461.3420000000001</v>
      </c>
      <c r="D40" s="226"/>
      <c r="E40" s="226"/>
      <c r="F40" s="226">
        <v>19.032</v>
      </c>
      <c r="G40" s="226">
        <v>6.1449999999999996</v>
      </c>
      <c r="H40" s="226">
        <v>10.648999999999999</v>
      </c>
      <c r="I40" s="226">
        <v>374.99700000000001</v>
      </c>
      <c r="J40" s="226">
        <v>282.54700000000003</v>
      </c>
      <c r="K40" s="226">
        <v>796.428</v>
      </c>
      <c r="L40" s="226">
        <v>349.14600000000002</v>
      </c>
      <c r="M40" s="226">
        <v>417.03500000000003</v>
      </c>
      <c r="N40" s="34">
        <v>205.363</v>
      </c>
      <c r="O40" s="34"/>
      <c r="P40" s="34"/>
      <c r="Q40" s="34"/>
      <c r="R40" s="34"/>
      <c r="S40" s="34"/>
    </row>
    <row r="41" spans="1:147" x14ac:dyDescent="0.35">
      <c r="A41" s="87" t="s">
        <v>103</v>
      </c>
      <c r="B41" s="34" t="s">
        <v>104</v>
      </c>
      <c r="C41" s="233">
        <f t="shared" si="3"/>
        <v>1582.3740000000003</v>
      </c>
      <c r="D41" s="226"/>
      <c r="E41" s="226"/>
      <c r="F41" s="226"/>
      <c r="G41" s="226">
        <v>22.43</v>
      </c>
      <c r="H41" s="226"/>
      <c r="I41" s="226">
        <v>99.656000000000006</v>
      </c>
      <c r="J41" s="226">
        <v>412.23200000000003</v>
      </c>
      <c r="K41" s="226">
        <v>462.42</v>
      </c>
      <c r="L41" s="226">
        <v>212.56399999999999</v>
      </c>
      <c r="M41" s="226">
        <v>150.80000000000001</v>
      </c>
      <c r="N41" s="34">
        <v>132.33199999999999</v>
      </c>
      <c r="O41" s="34">
        <v>89.94</v>
      </c>
      <c r="P41" s="34"/>
      <c r="Q41" s="34"/>
      <c r="R41" s="34"/>
      <c r="S41" s="34"/>
    </row>
    <row r="42" spans="1:147" x14ac:dyDescent="0.35">
      <c r="A42" s="87" t="s">
        <v>105</v>
      </c>
      <c r="B42" s="92" t="s">
        <v>106</v>
      </c>
      <c r="C42" s="233">
        <f t="shared" si="3"/>
        <v>54.863</v>
      </c>
      <c r="D42" s="226"/>
      <c r="E42" s="226"/>
      <c r="F42" s="226"/>
      <c r="G42" s="226"/>
      <c r="H42" s="226"/>
      <c r="I42" s="226"/>
      <c r="J42" s="226"/>
      <c r="K42" s="226">
        <v>54.863</v>
      </c>
      <c r="L42" s="226"/>
      <c r="M42" s="226"/>
      <c r="N42" s="34"/>
      <c r="O42" s="34"/>
      <c r="P42" s="34"/>
      <c r="Q42" s="34"/>
      <c r="R42" s="34"/>
      <c r="S42" s="34"/>
    </row>
    <row r="43" spans="1:147" x14ac:dyDescent="0.35">
      <c r="A43" s="87" t="s">
        <v>107</v>
      </c>
      <c r="B43" s="93" t="s">
        <v>108</v>
      </c>
      <c r="C43" s="233">
        <f t="shared" si="3"/>
        <v>2985.4959999999996</v>
      </c>
      <c r="D43" s="226"/>
      <c r="E43" s="226"/>
      <c r="F43" s="226">
        <v>51.345999999999997</v>
      </c>
      <c r="G43" s="226">
        <v>7.7460000000000004</v>
      </c>
      <c r="H43" s="226"/>
      <c r="I43" s="226">
        <v>215.995</v>
      </c>
      <c r="J43" s="226">
        <v>517.06899999999996</v>
      </c>
      <c r="K43" s="226">
        <v>324.31400000000002</v>
      </c>
      <c r="L43" s="226">
        <v>800.65700000000004</v>
      </c>
      <c r="M43" s="226">
        <v>256.64600000000002</v>
      </c>
      <c r="N43" s="34">
        <v>388.34699999999998</v>
      </c>
      <c r="O43" s="34">
        <v>378.86500000000001</v>
      </c>
      <c r="P43" s="34"/>
      <c r="Q43" s="34">
        <v>44.511000000000003</v>
      </c>
      <c r="R43" s="34"/>
      <c r="S43" s="34"/>
    </row>
    <row r="44" spans="1:147" x14ac:dyDescent="0.35">
      <c r="A44" s="87" t="s">
        <v>109</v>
      </c>
      <c r="B44" s="93" t="s">
        <v>110</v>
      </c>
      <c r="C44" s="233">
        <f t="shared" si="3"/>
        <v>1663.9130000000002</v>
      </c>
      <c r="D44" s="226"/>
      <c r="E44" s="226"/>
      <c r="F44" s="226">
        <v>4.6710000000000003</v>
      </c>
      <c r="G44" s="226"/>
      <c r="H44" s="226">
        <v>42.951999999999998</v>
      </c>
      <c r="I44" s="226">
        <v>213.83500000000001</v>
      </c>
      <c r="J44" s="226">
        <v>501.233</v>
      </c>
      <c r="K44" s="226">
        <v>486.95600000000002</v>
      </c>
      <c r="L44" s="226">
        <v>177.77799999999999</v>
      </c>
      <c r="M44" s="226">
        <v>53.101999999999997</v>
      </c>
      <c r="N44" s="34">
        <v>48.353000000000002</v>
      </c>
      <c r="O44" s="34">
        <v>89.94</v>
      </c>
      <c r="P44" s="34"/>
      <c r="Q44" s="34"/>
      <c r="R44" s="34">
        <v>45.093000000000004</v>
      </c>
      <c r="S44" s="34"/>
    </row>
    <row r="45" spans="1:147" x14ac:dyDescent="0.35">
      <c r="A45" s="87" t="s">
        <v>111</v>
      </c>
      <c r="B45" s="93" t="s">
        <v>112</v>
      </c>
      <c r="C45" s="233">
        <f t="shared" si="3"/>
        <v>19148.827000000001</v>
      </c>
      <c r="D45" s="226"/>
      <c r="E45" s="226">
        <v>32.173999999999999</v>
      </c>
      <c r="F45" s="226">
        <v>156.124</v>
      </c>
      <c r="G45" s="226">
        <v>466.46600000000001</v>
      </c>
      <c r="H45" s="226">
        <v>769.55</v>
      </c>
      <c r="I45" s="226">
        <v>3173.19</v>
      </c>
      <c r="J45" s="226">
        <v>5044.09</v>
      </c>
      <c r="K45" s="226">
        <v>4810.26</v>
      </c>
      <c r="L45" s="226">
        <v>2557.5700000000002</v>
      </c>
      <c r="M45" s="226">
        <v>1129.21</v>
      </c>
      <c r="N45" s="34">
        <v>671.77099999999996</v>
      </c>
      <c r="O45" s="34">
        <v>264.392</v>
      </c>
      <c r="P45" s="34"/>
      <c r="Q45" s="34">
        <v>51.731999999999999</v>
      </c>
      <c r="R45" s="34"/>
      <c r="S45" s="34">
        <v>22.297999999999998</v>
      </c>
    </row>
    <row r="46" spans="1:147" x14ac:dyDescent="0.35">
      <c r="A46" s="87" t="s">
        <v>113</v>
      </c>
      <c r="B46" s="35" t="s">
        <v>114</v>
      </c>
      <c r="C46" s="233">
        <f t="shared" si="3"/>
        <v>5763.933</v>
      </c>
      <c r="D46" s="226"/>
      <c r="E46" s="226">
        <v>32.552999999999997</v>
      </c>
      <c r="F46" s="226">
        <v>73</v>
      </c>
      <c r="G46" s="226">
        <v>210.32</v>
      </c>
      <c r="H46" s="226">
        <v>399.76299999999998</v>
      </c>
      <c r="I46" s="226">
        <v>1290.8800000000001</v>
      </c>
      <c r="J46" s="226">
        <v>1244.96</v>
      </c>
      <c r="K46" s="226">
        <v>854.803</v>
      </c>
      <c r="L46" s="226">
        <v>650.29300000000001</v>
      </c>
      <c r="M46" s="226">
        <v>419.48500000000001</v>
      </c>
      <c r="N46" s="34">
        <v>518.5</v>
      </c>
      <c r="O46" s="34">
        <v>13.401999999999999</v>
      </c>
      <c r="P46" s="34"/>
      <c r="Q46" s="34">
        <v>55.973999999999997</v>
      </c>
      <c r="R46" s="34"/>
      <c r="S46" s="34"/>
    </row>
    <row r="47" spans="1:147" x14ac:dyDescent="0.35">
      <c r="A47" s="87" t="s">
        <v>115</v>
      </c>
      <c r="B47" s="93" t="s">
        <v>116</v>
      </c>
      <c r="C47" s="233">
        <f t="shared" si="3"/>
        <v>3456.1050000000005</v>
      </c>
      <c r="D47" s="226"/>
      <c r="E47" s="226">
        <v>15.986000000000001</v>
      </c>
      <c r="F47" s="226">
        <v>65.679000000000002</v>
      </c>
      <c r="G47" s="226">
        <v>181.661</v>
      </c>
      <c r="H47" s="226">
        <v>191.84800000000001</v>
      </c>
      <c r="I47" s="226">
        <v>961.93299999999999</v>
      </c>
      <c r="J47" s="226">
        <v>612.51900000000001</v>
      </c>
      <c r="K47" s="226">
        <v>648.45100000000002</v>
      </c>
      <c r="L47" s="226">
        <v>241.374</v>
      </c>
      <c r="M47" s="226">
        <v>253.69499999999999</v>
      </c>
      <c r="N47" s="34">
        <v>83.465000000000003</v>
      </c>
      <c r="O47" s="34">
        <v>48.131999999999998</v>
      </c>
      <c r="P47" s="34">
        <v>85.289000000000001</v>
      </c>
      <c r="Q47" s="34">
        <v>11.201000000000001</v>
      </c>
      <c r="R47" s="34">
        <v>54.872</v>
      </c>
      <c r="S47" s="34"/>
    </row>
    <row r="48" spans="1:147" x14ac:dyDescent="0.35">
      <c r="A48" s="87" t="s">
        <v>117</v>
      </c>
      <c r="B48" s="93" t="s">
        <v>118</v>
      </c>
      <c r="C48" s="233">
        <f t="shared" si="3"/>
        <v>1541.1109999999999</v>
      </c>
      <c r="D48" s="226">
        <v>9.1869999999999994</v>
      </c>
      <c r="E48" s="226">
        <v>42.453000000000003</v>
      </c>
      <c r="F48" s="226"/>
      <c r="G48" s="226"/>
      <c r="H48" s="226">
        <v>22.466000000000001</v>
      </c>
      <c r="I48" s="226">
        <v>234.90799999999999</v>
      </c>
      <c r="J48" s="226">
        <v>319.036</v>
      </c>
      <c r="K48" s="226">
        <v>329.36099999999999</v>
      </c>
      <c r="L48" s="226">
        <v>230.66</v>
      </c>
      <c r="M48" s="226">
        <v>237.01599999999999</v>
      </c>
      <c r="N48" s="34">
        <v>96.701999999999998</v>
      </c>
      <c r="O48" s="34"/>
      <c r="P48" s="34"/>
      <c r="Q48" s="34"/>
      <c r="R48" s="34"/>
      <c r="S48" s="34">
        <v>19.321999999999999</v>
      </c>
    </row>
    <row r="49" spans="1:147" x14ac:dyDescent="0.35">
      <c r="A49" s="87" t="s">
        <v>119</v>
      </c>
      <c r="B49" s="93" t="s">
        <v>120</v>
      </c>
      <c r="C49" s="233">
        <f t="shared" si="3"/>
        <v>1935.7600000000002</v>
      </c>
      <c r="D49" s="226">
        <v>26.571000000000002</v>
      </c>
      <c r="E49" s="226">
        <v>12.73</v>
      </c>
      <c r="F49" s="226">
        <v>37.304000000000002</v>
      </c>
      <c r="G49" s="226">
        <v>191.827</v>
      </c>
      <c r="H49" s="226">
        <v>132.11099999999999</v>
      </c>
      <c r="I49" s="226">
        <v>699.505</v>
      </c>
      <c r="J49" s="226">
        <v>400.91399999999999</v>
      </c>
      <c r="K49" s="226">
        <v>262.709</v>
      </c>
      <c r="L49" s="226">
        <v>141.54400000000001</v>
      </c>
      <c r="M49" s="226">
        <v>8.2989999999999995</v>
      </c>
      <c r="N49" s="34"/>
      <c r="O49" s="34"/>
      <c r="P49" s="34"/>
      <c r="Q49" s="34"/>
      <c r="R49" s="34"/>
      <c r="S49" s="34">
        <v>22.245999999999999</v>
      </c>
    </row>
    <row r="50" spans="1:147" ht="28" x14ac:dyDescent="0.35">
      <c r="A50" s="87" t="s">
        <v>121</v>
      </c>
      <c r="B50" s="94" t="s">
        <v>122</v>
      </c>
      <c r="C50" s="233">
        <f t="shared" si="3"/>
        <v>660.54599999999994</v>
      </c>
      <c r="D50" s="226"/>
      <c r="E50" s="226"/>
      <c r="F50" s="226">
        <v>30.547000000000001</v>
      </c>
      <c r="G50" s="226">
        <v>9.66</v>
      </c>
      <c r="H50" s="226">
        <v>22.39</v>
      </c>
      <c r="I50" s="226">
        <v>115.943</v>
      </c>
      <c r="J50" s="226">
        <v>117.754</v>
      </c>
      <c r="K50" s="226">
        <v>208.87200000000001</v>
      </c>
      <c r="L50" s="226">
        <v>141.14400000000001</v>
      </c>
      <c r="M50" s="226"/>
      <c r="N50" s="34">
        <v>14.236000000000001</v>
      </c>
      <c r="O50" s="34"/>
      <c r="P50" s="34"/>
      <c r="Q50" s="34"/>
      <c r="R50" s="34"/>
      <c r="S50" s="34"/>
    </row>
    <row r="51" spans="1:147" x14ac:dyDescent="0.35">
      <c r="A51" s="87" t="s">
        <v>123</v>
      </c>
      <c r="B51" s="93" t="s">
        <v>124</v>
      </c>
      <c r="C51" s="233">
        <f t="shared" si="3"/>
        <v>7.5090000000000003</v>
      </c>
      <c r="D51" s="226"/>
      <c r="E51" s="226"/>
      <c r="F51" s="226"/>
      <c r="G51" s="226"/>
      <c r="H51" s="226"/>
      <c r="I51" s="226">
        <v>7.5090000000000003</v>
      </c>
      <c r="J51" s="226"/>
      <c r="K51" s="226"/>
      <c r="L51" s="226"/>
      <c r="M51" s="226"/>
      <c r="N51" s="34"/>
      <c r="O51" s="34"/>
      <c r="P51" s="34"/>
      <c r="Q51" s="34"/>
      <c r="R51" s="34"/>
      <c r="S51" s="34"/>
    </row>
    <row r="52" spans="1:147" ht="14.5" x14ac:dyDescent="0.35">
      <c r="A52" s="41"/>
      <c r="B52" s="237" t="s">
        <v>181</v>
      </c>
      <c r="C52" s="233">
        <f t="shared" si="3"/>
        <v>404.65100000000001</v>
      </c>
      <c r="D52" s="226"/>
      <c r="E52" s="226"/>
      <c r="F52" s="226"/>
      <c r="G52" s="226">
        <v>21.545999999999999</v>
      </c>
      <c r="H52" s="226">
        <v>9.0359999999999996</v>
      </c>
      <c r="I52" s="226">
        <v>141.53</v>
      </c>
      <c r="J52" s="226">
        <v>72.248000000000005</v>
      </c>
      <c r="K52" s="226">
        <v>61.454000000000001</v>
      </c>
      <c r="L52" s="226">
        <v>87.388999999999996</v>
      </c>
      <c r="M52" s="226">
        <v>11.448</v>
      </c>
      <c r="N52" s="34"/>
      <c r="O52" s="34"/>
      <c r="P52" s="34"/>
      <c r="Q52" s="34"/>
      <c r="R52" s="34"/>
      <c r="S52" s="34"/>
    </row>
    <row r="53" spans="1:147" x14ac:dyDescent="0.35">
      <c r="A53" s="12"/>
      <c r="B53" s="123" t="s">
        <v>6</v>
      </c>
      <c r="C53" s="124">
        <f>SUM(C31:C52)</f>
        <v>107426.46800000001</v>
      </c>
      <c r="D53" s="124">
        <f t="shared" ref="D53:S53" si="4">SUM(D31:D52)</f>
        <v>426.73200000000003</v>
      </c>
      <c r="E53" s="124">
        <f t="shared" si="4"/>
        <v>704.35</v>
      </c>
      <c r="F53" s="124">
        <f t="shared" si="4"/>
        <v>1541.0540000000003</v>
      </c>
      <c r="G53" s="124">
        <f t="shared" si="4"/>
        <v>4083.9909999999995</v>
      </c>
      <c r="H53" s="124">
        <f t="shared" si="4"/>
        <v>4878.6970000000001</v>
      </c>
      <c r="I53" s="124">
        <f t="shared" si="4"/>
        <v>23623.740999999995</v>
      </c>
      <c r="J53" s="124">
        <f t="shared" si="4"/>
        <v>23968.121000000003</v>
      </c>
      <c r="K53" s="124">
        <f t="shared" si="4"/>
        <v>23748.254999999997</v>
      </c>
      <c r="L53" s="124">
        <f t="shared" si="4"/>
        <v>12005.381999999998</v>
      </c>
      <c r="M53" s="124">
        <f t="shared" si="4"/>
        <v>5491.1319999999996</v>
      </c>
      <c r="N53" s="124">
        <f t="shared" si="4"/>
        <v>4264.3289999999997</v>
      </c>
      <c r="O53" s="124">
        <f t="shared" si="4"/>
        <v>1915.2720000000004</v>
      </c>
      <c r="P53" s="124">
        <f t="shared" si="4"/>
        <v>121.937</v>
      </c>
      <c r="Q53" s="124">
        <f t="shared" si="4"/>
        <v>172.804</v>
      </c>
      <c r="R53" s="124">
        <f t="shared" si="4"/>
        <v>231.82400000000001</v>
      </c>
      <c r="S53" s="124">
        <f t="shared" si="4"/>
        <v>248.84700000000001</v>
      </c>
    </row>
    <row r="54" spans="1:147" x14ac:dyDescent="0.35">
      <c r="A54" s="117"/>
      <c r="B54" s="118" t="s">
        <v>23</v>
      </c>
      <c r="C54" s="122"/>
      <c r="D54" s="90"/>
      <c r="E54" s="90"/>
      <c r="F54" s="90"/>
      <c r="G54" s="90"/>
      <c r="H54" s="90"/>
      <c r="I54" s="90"/>
      <c r="J54" s="90"/>
      <c r="K54" s="90"/>
      <c r="L54" s="90"/>
      <c r="M54" s="90"/>
    </row>
    <row r="55" spans="1:147" x14ac:dyDescent="0.35">
      <c r="A55" s="87" t="s">
        <v>83</v>
      </c>
      <c r="B55" s="34" t="s">
        <v>84</v>
      </c>
      <c r="C55" s="232">
        <f>SUM(D55:S55)</f>
        <v>1256.3619999999999</v>
      </c>
      <c r="D55" s="226">
        <v>37.256</v>
      </c>
      <c r="E55" s="226">
        <v>58.694000000000003</v>
      </c>
      <c r="F55" s="226">
        <v>74.335999999999999</v>
      </c>
      <c r="G55" s="226">
        <v>90.284000000000006</v>
      </c>
      <c r="H55" s="226">
        <v>122.343</v>
      </c>
      <c r="I55" s="226">
        <v>460.89400000000001</v>
      </c>
      <c r="J55" s="226">
        <v>162.12100000000001</v>
      </c>
      <c r="K55" s="226">
        <v>141.99700000000001</v>
      </c>
      <c r="L55" s="226"/>
      <c r="M55" s="226">
        <v>108.437</v>
      </c>
      <c r="N55" s="34"/>
      <c r="O55" s="34"/>
      <c r="P55" s="34"/>
      <c r="Q55" s="34"/>
      <c r="R55" s="34"/>
      <c r="S55" s="34"/>
    </row>
    <row r="56" spans="1:147" x14ac:dyDescent="0.35">
      <c r="A56" s="87" t="s">
        <v>85</v>
      </c>
      <c r="B56" s="34" t="s">
        <v>86</v>
      </c>
      <c r="C56" s="232">
        <f t="shared" ref="C56:C76" si="5">SUM(D56:S56)</f>
        <v>13427.156999999999</v>
      </c>
      <c r="D56" s="226">
        <v>364.34100000000001</v>
      </c>
      <c r="E56" s="226">
        <v>282.80599999999998</v>
      </c>
      <c r="F56" s="226">
        <v>530.67100000000005</v>
      </c>
      <c r="G56" s="226">
        <v>1138.22</v>
      </c>
      <c r="H56" s="226">
        <v>1601.73</v>
      </c>
      <c r="I56" s="226">
        <v>4227.76</v>
      </c>
      <c r="J56" s="226">
        <v>2110.14</v>
      </c>
      <c r="K56" s="226">
        <v>1780.93</v>
      </c>
      <c r="L56" s="226">
        <v>865.61599999999999</v>
      </c>
      <c r="M56" s="226">
        <v>259.24200000000002</v>
      </c>
      <c r="N56" s="34">
        <v>200.506</v>
      </c>
      <c r="O56" s="34">
        <v>7.6539999999999999</v>
      </c>
      <c r="P56" s="34"/>
      <c r="Q56" s="34"/>
      <c r="R56" s="34"/>
      <c r="S56" s="34">
        <v>57.540999999999997</v>
      </c>
    </row>
    <row r="57" spans="1:147" x14ac:dyDescent="0.35">
      <c r="A57" s="87" t="s">
        <v>87</v>
      </c>
      <c r="B57" s="34" t="s">
        <v>88</v>
      </c>
      <c r="C57" s="232">
        <f t="shared" si="5"/>
        <v>945.63599999999997</v>
      </c>
      <c r="D57" s="226"/>
      <c r="E57" s="226"/>
      <c r="F57" s="226">
        <v>4.6109999999999998</v>
      </c>
      <c r="G57" s="226">
        <v>36.052999999999997</v>
      </c>
      <c r="H57" s="226">
        <v>92.912999999999997</v>
      </c>
      <c r="I57" s="226">
        <v>387.06599999999997</v>
      </c>
      <c r="J57" s="226">
        <v>260.46199999999999</v>
      </c>
      <c r="K57" s="226">
        <v>140.48099999999999</v>
      </c>
      <c r="L57" s="226"/>
      <c r="M57" s="226">
        <v>24.05</v>
      </c>
      <c r="N57" s="34"/>
      <c r="O57" s="34"/>
      <c r="P57" s="34"/>
      <c r="Q57" s="34"/>
      <c r="R57" s="34"/>
      <c r="S57" s="34"/>
    </row>
    <row r="58" spans="1:147" ht="15" customHeight="1" x14ac:dyDescent="0.35">
      <c r="A58" s="87" t="s">
        <v>89</v>
      </c>
      <c r="B58" s="34" t="s">
        <v>90</v>
      </c>
      <c r="C58" s="232">
        <f t="shared" si="5"/>
        <v>356.76700000000005</v>
      </c>
      <c r="D58" s="226"/>
      <c r="E58" s="226"/>
      <c r="F58" s="226"/>
      <c r="G58" s="226"/>
      <c r="H58" s="226">
        <v>34.651000000000003</v>
      </c>
      <c r="I58" s="226">
        <v>23.677</v>
      </c>
      <c r="J58" s="226">
        <v>89.275000000000006</v>
      </c>
      <c r="K58" s="226">
        <v>85.722999999999999</v>
      </c>
      <c r="L58" s="226">
        <v>50.290999999999997</v>
      </c>
      <c r="M58" s="226"/>
      <c r="N58" s="34">
        <v>73.150000000000006</v>
      </c>
      <c r="O58" s="34"/>
      <c r="P58" s="34"/>
      <c r="Q58" s="34"/>
      <c r="R58" s="34"/>
      <c r="S58" s="34"/>
    </row>
    <row r="59" spans="1:147" ht="28" x14ac:dyDescent="0.35">
      <c r="A59" s="87" t="s">
        <v>91</v>
      </c>
      <c r="B59" s="92" t="s">
        <v>92</v>
      </c>
      <c r="C59" s="232">
        <f t="shared" si="5"/>
        <v>237.22199999999998</v>
      </c>
      <c r="D59" s="226"/>
      <c r="E59" s="226"/>
      <c r="F59" s="226"/>
      <c r="G59" s="226"/>
      <c r="H59" s="226"/>
      <c r="I59" s="226">
        <v>5.1210000000000004</v>
      </c>
      <c r="J59" s="226">
        <v>55.957999999999998</v>
      </c>
      <c r="K59" s="226">
        <v>59.826000000000001</v>
      </c>
      <c r="L59" s="226">
        <v>116.31699999999999</v>
      </c>
      <c r="M59" s="226"/>
      <c r="N59" s="34"/>
      <c r="O59" s="92"/>
      <c r="P59" s="92"/>
      <c r="Q59" s="92"/>
      <c r="R59" s="92"/>
      <c r="S59" s="92"/>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c r="CT59" s="121"/>
      <c r="CU59" s="121"/>
      <c r="CV59" s="121"/>
      <c r="CW59" s="121"/>
      <c r="CX59" s="121"/>
      <c r="CY59" s="121"/>
      <c r="CZ59" s="121"/>
      <c r="DA59" s="121"/>
      <c r="DB59" s="121"/>
      <c r="DC59" s="121"/>
      <c r="DD59" s="121"/>
      <c r="DE59" s="121"/>
      <c r="DF59" s="121"/>
      <c r="DG59" s="121"/>
      <c r="DH59" s="121"/>
      <c r="DI59" s="121"/>
      <c r="DJ59" s="121"/>
      <c r="DK59" s="121"/>
      <c r="DL59" s="121"/>
      <c r="DM59" s="121"/>
      <c r="DN59" s="121"/>
      <c r="DO59" s="121"/>
      <c r="DP59" s="121"/>
      <c r="DQ59" s="121"/>
      <c r="DR59" s="121"/>
      <c r="DS59" s="121"/>
      <c r="DT59" s="121"/>
      <c r="DU59" s="121"/>
      <c r="DV59" s="121"/>
      <c r="DW59" s="121"/>
      <c r="DX59" s="121"/>
      <c r="DY59" s="121"/>
      <c r="DZ59" s="121"/>
      <c r="EA59" s="121"/>
      <c r="EB59" s="121"/>
      <c r="EC59" s="121"/>
      <c r="ED59" s="121"/>
      <c r="EE59" s="121"/>
      <c r="EF59" s="121"/>
      <c r="EG59" s="121"/>
      <c r="EH59" s="121"/>
      <c r="EI59" s="121"/>
      <c r="EJ59" s="121"/>
      <c r="EK59" s="121"/>
      <c r="EL59" s="121"/>
      <c r="EM59" s="121"/>
      <c r="EN59" s="121"/>
      <c r="EO59" s="121"/>
      <c r="EP59" s="121"/>
      <c r="EQ59" s="121"/>
    </row>
    <row r="60" spans="1:147" x14ac:dyDescent="0.35">
      <c r="A60" s="87" t="s">
        <v>93</v>
      </c>
      <c r="B60" s="34" t="s">
        <v>94</v>
      </c>
      <c r="C60" s="232">
        <f t="shared" si="5"/>
        <v>8265.9269999999997</v>
      </c>
      <c r="D60" s="226">
        <v>9.67</v>
      </c>
      <c r="E60" s="226">
        <v>82.504999999999995</v>
      </c>
      <c r="F60" s="226">
        <v>55.594999999999999</v>
      </c>
      <c r="G60" s="226">
        <v>253.57900000000001</v>
      </c>
      <c r="H60" s="226">
        <v>516.875</v>
      </c>
      <c r="I60" s="226">
        <v>2017.08</v>
      </c>
      <c r="J60" s="226">
        <v>1987.37</v>
      </c>
      <c r="K60" s="226">
        <v>1879.66</v>
      </c>
      <c r="L60" s="226">
        <v>803.50599999999997</v>
      </c>
      <c r="M60" s="226">
        <v>316.58499999999998</v>
      </c>
      <c r="N60" s="34">
        <v>289.28899999999999</v>
      </c>
      <c r="O60" s="92">
        <v>54.213000000000001</v>
      </c>
      <c r="P60" s="92"/>
      <c r="Q60" s="92"/>
      <c r="R60" s="92"/>
      <c r="S60" s="92"/>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c r="CT60" s="121"/>
      <c r="CU60" s="121"/>
      <c r="CV60" s="121"/>
      <c r="CW60" s="121"/>
      <c r="CX60" s="121"/>
      <c r="CY60" s="121"/>
      <c r="CZ60" s="121"/>
      <c r="DA60" s="121"/>
      <c r="DB60" s="121"/>
      <c r="DC60" s="121"/>
      <c r="DD60" s="121"/>
      <c r="DE60" s="121"/>
      <c r="DF60" s="121"/>
      <c r="DG60" s="121"/>
      <c r="DH60" s="121"/>
      <c r="DI60" s="121"/>
      <c r="DJ60" s="121"/>
      <c r="DK60" s="121"/>
      <c r="DL60" s="121"/>
      <c r="DM60" s="121"/>
      <c r="DN60" s="121"/>
      <c r="DO60" s="121"/>
      <c r="DP60" s="121"/>
      <c r="DQ60" s="121"/>
      <c r="DR60" s="121"/>
      <c r="DS60" s="121"/>
      <c r="DT60" s="121"/>
      <c r="DU60" s="121"/>
      <c r="DV60" s="121"/>
      <c r="DW60" s="121"/>
      <c r="DX60" s="121"/>
      <c r="DY60" s="121"/>
      <c r="DZ60" s="121"/>
      <c r="EA60" s="121"/>
      <c r="EB60" s="121"/>
      <c r="EC60" s="121"/>
      <c r="ED60" s="121"/>
      <c r="EE60" s="121"/>
      <c r="EF60" s="121"/>
      <c r="EG60" s="121"/>
      <c r="EH60" s="121"/>
      <c r="EI60" s="121"/>
      <c r="EJ60" s="121"/>
      <c r="EK60" s="121"/>
      <c r="EL60" s="121"/>
      <c r="EM60" s="121"/>
      <c r="EN60" s="121"/>
      <c r="EO60" s="121"/>
      <c r="EP60" s="121"/>
      <c r="EQ60" s="121"/>
    </row>
    <row r="61" spans="1:147" x14ac:dyDescent="0.35">
      <c r="A61" s="87" t="s">
        <v>95</v>
      </c>
      <c r="B61" s="34" t="s">
        <v>96</v>
      </c>
      <c r="C61" s="232">
        <f t="shared" si="5"/>
        <v>2346.2809999999999</v>
      </c>
      <c r="D61" s="226"/>
      <c r="E61" s="226"/>
      <c r="F61" s="226">
        <v>20.68</v>
      </c>
      <c r="G61" s="226">
        <v>26.969000000000001</v>
      </c>
      <c r="H61" s="226">
        <v>84.93</v>
      </c>
      <c r="I61" s="226">
        <v>508.89499999999998</v>
      </c>
      <c r="J61" s="226">
        <v>729.22900000000004</v>
      </c>
      <c r="K61" s="226">
        <v>453.209</v>
      </c>
      <c r="L61" s="226">
        <v>122.985</v>
      </c>
      <c r="M61" s="226">
        <v>37.793999999999997</v>
      </c>
      <c r="N61" s="34">
        <v>361.59</v>
      </c>
      <c r="O61" s="34"/>
      <c r="P61" s="34"/>
      <c r="Q61" s="34"/>
      <c r="R61" s="34"/>
      <c r="S61" s="34"/>
    </row>
    <row r="62" spans="1:147" x14ac:dyDescent="0.35">
      <c r="A62" s="87" t="s">
        <v>97</v>
      </c>
      <c r="B62" s="34" t="s">
        <v>98</v>
      </c>
      <c r="C62" s="232">
        <f t="shared" si="5"/>
        <v>3223.1640000000002</v>
      </c>
      <c r="D62" s="226">
        <v>21.091999999999999</v>
      </c>
      <c r="E62" s="226">
        <v>24.382999999999999</v>
      </c>
      <c r="F62" s="226">
        <v>25.463999999999999</v>
      </c>
      <c r="G62" s="226">
        <v>128.39599999999999</v>
      </c>
      <c r="H62" s="226">
        <v>416.81200000000001</v>
      </c>
      <c r="I62" s="226">
        <v>735.178</v>
      </c>
      <c r="J62" s="226">
        <v>718.952</v>
      </c>
      <c r="K62" s="226">
        <v>568.74800000000005</v>
      </c>
      <c r="L62" s="226">
        <v>329.697</v>
      </c>
      <c r="M62" s="226">
        <v>205.03899999999999</v>
      </c>
      <c r="N62" s="34">
        <v>49.402999999999999</v>
      </c>
      <c r="O62" s="34"/>
      <c r="P62" s="34"/>
      <c r="Q62" s="34"/>
      <c r="R62" s="34"/>
      <c r="S62" s="34"/>
    </row>
    <row r="63" spans="1:147" x14ac:dyDescent="0.35">
      <c r="A63" s="87" t="s">
        <v>99</v>
      </c>
      <c r="B63" s="35" t="s">
        <v>100</v>
      </c>
      <c r="C63" s="232">
        <f t="shared" si="5"/>
        <v>711.73199999999997</v>
      </c>
      <c r="D63" s="226"/>
      <c r="E63" s="226"/>
      <c r="F63" s="226"/>
      <c r="G63" s="226">
        <v>17.277999999999999</v>
      </c>
      <c r="H63" s="226">
        <v>102.556</v>
      </c>
      <c r="I63" s="226">
        <v>46.777000000000001</v>
      </c>
      <c r="J63" s="226">
        <v>172.048</v>
      </c>
      <c r="K63" s="226">
        <v>253.46</v>
      </c>
      <c r="L63" s="226">
        <v>61.439</v>
      </c>
      <c r="M63" s="226"/>
      <c r="N63" s="34">
        <v>47.024999999999999</v>
      </c>
      <c r="O63" s="34"/>
      <c r="P63" s="34"/>
      <c r="Q63" s="34"/>
      <c r="R63" s="34"/>
      <c r="S63" s="34">
        <v>11.148999999999999</v>
      </c>
    </row>
    <row r="64" spans="1:147" x14ac:dyDescent="0.35">
      <c r="A64" s="87" t="s">
        <v>101</v>
      </c>
      <c r="B64" s="34" t="s">
        <v>102</v>
      </c>
      <c r="C64" s="232">
        <f t="shared" si="5"/>
        <v>920.17200000000003</v>
      </c>
      <c r="D64" s="226"/>
      <c r="E64" s="226"/>
      <c r="F64" s="226"/>
      <c r="G64" s="226"/>
      <c r="H64" s="226">
        <v>189.17</v>
      </c>
      <c r="I64" s="226">
        <v>169.44</v>
      </c>
      <c r="J64" s="226">
        <v>23.103999999999999</v>
      </c>
      <c r="K64" s="226">
        <v>53.311999999999998</v>
      </c>
      <c r="L64" s="226">
        <v>406.12299999999999</v>
      </c>
      <c r="M64" s="226"/>
      <c r="N64" s="34"/>
      <c r="O64" s="34">
        <v>79.022999999999996</v>
      </c>
      <c r="P64" s="34"/>
      <c r="Q64" s="34"/>
      <c r="R64" s="34"/>
      <c r="S64" s="34"/>
    </row>
    <row r="65" spans="1:19" x14ac:dyDescent="0.35">
      <c r="A65" s="87" t="s">
        <v>103</v>
      </c>
      <c r="B65" s="34" t="s">
        <v>104</v>
      </c>
      <c r="C65" s="232">
        <f t="shared" si="5"/>
        <v>1410.1499999999999</v>
      </c>
      <c r="D65" s="226"/>
      <c r="E65" s="226"/>
      <c r="F65" s="226"/>
      <c r="G65" s="226"/>
      <c r="H65" s="226"/>
      <c r="I65" s="226">
        <v>57.417000000000002</v>
      </c>
      <c r="J65" s="226">
        <v>395.73200000000003</v>
      </c>
      <c r="K65" s="226">
        <v>184.09399999999999</v>
      </c>
      <c r="L65" s="226">
        <v>127.111</v>
      </c>
      <c r="M65" s="226">
        <v>292.70299999999997</v>
      </c>
      <c r="N65" s="34">
        <v>353.09300000000002</v>
      </c>
      <c r="O65" s="34"/>
      <c r="P65" s="34"/>
      <c r="Q65" s="34"/>
      <c r="R65" s="34"/>
      <c r="S65" s="34"/>
    </row>
    <row r="66" spans="1:19" x14ac:dyDescent="0.35">
      <c r="A66" s="87" t="s">
        <v>105</v>
      </c>
      <c r="B66" s="92" t="s">
        <v>106</v>
      </c>
      <c r="C66" s="232">
        <f t="shared" si="5"/>
        <v>1246.1190000000001</v>
      </c>
      <c r="D66" s="226">
        <v>35.781999999999996</v>
      </c>
      <c r="E66" s="226">
        <v>16.98</v>
      </c>
      <c r="F66" s="226">
        <v>25.789000000000001</v>
      </c>
      <c r="G66" s="226">
        <v>29.835999999999999</v>
      </c>
      <c r="H66" s="226">
        <v>47.67</v>
      </c>
      <c r="I66" s="226">
        <v>280.89800000000002</v>
      </c>
      <c r="J66" s="226">
        <v>196.048</v>
      </c>
      <c r="K66" s="226">
        <v>79.504999999999995</v>
      </c>
      <c r="L66" s="226">
        <v>269.29500000000002</v>
      </c>
      <c r="M66" s="226">
        <v>82.930999999999997</v>
      </c>
      <c r="N66" s="34">
        <v>132.215</v>
      </c>
      <c r="O66" s="34">
        <v>49.17</v>
      </c>
      <c r="P66" s="34"/>
      <c r="Q66" s="34"/>
      <c r="R66" s="34"/>
      <c r="S66" s="34"/>
    </row>
    <row r="67" spans="1:19" x14ac:dyDescent="0.35">
      <c r="A67" s="87" t="s">
        <v>107</v>
      </c>
      <c r="B67" s="93" t="s">
        <v>108</v>
      </c>
      <c r="C67" s="232">
        <f t="shared" si="5"/>
        <v>10094.823999999999</v>
      </c>
      <c r="D67" s="226">
        <v>29.5</v>
      </c>
      <c r="E67" s="226"/>
      <c r="F67" s="226">
        <v>164.38200000000001</v>
      </c>
      <c r="G67" s="226">
        <v>336.37400000000002</v>
      </c>
      <c r="H67" s="226">
        <v>469.30700000000002</v>
      </c>
      <c r="I67" s="226">
        <v>1795.8</v>
      </c>
      <c r="J67" s="226">
        <v>1876.77</v>
      </c>
      <c r="K67" s="226">
        <v>2505.66</v>
      </c>
      <c r="L67" s="226">
        <v>1920.08</v>
      </c>
      <c r="M67" s="226">
        <v>426.56799999999998</v>
      </c>
      <c r="N67" s="34">
        <v>343.53899999999999</v>
      </c>
      <c r="O67" s="34">
        <v>215.69499999999999</v>
      </c>
      <c r="P67" s="34"/>
      <c r="Q67" s="34"/>
      <c r="R67" s="34"/>
      <c r="S67" s="34">
        <v>11.148999999999999</v>
      </c>
    </row>
    <row r="68" spans="1:19" x14ac:dyDescent="0.35">
      <c r="A68" s="87" t="s">
        <v>109</v>
      </c>
      <c r="B68" s="93" t="s">
        <v>110</v>
      </c>
      <c r="C68" s="232">
        <f t="shared" si="5"/>
        <v>16910.412999999997</v>
      </c>
      <c r="D68" s="226"/>
      <c r="E68" s="226">
        <v>54.567999999999998</v>
      </c>
      <c r="F68" s="226">
        <v>217.15600000000001</v>
      </c>
      <c r="G68" s="226">
        <v>421.19200000000001</v>
      </c>
      <c r="H68" s="226">
        <v>966.46</v>
      </c>
      <c r="I68" s="226">
        <v>3672.7</v>
      </c>
      <c r="J68" s="226">
        <v>4586.1899999999996</v>
      </c>
      <c r="K68" s="226">
        <v>3583.7</v>
      </c>
      <c r="L68" s="226">
        <v>1662.16</v>
      </c>
      <c r="M68" s="226">
        <v>622.94000000000005</v>
      </c>
      <c r="N68" s="34">
        <v>836.46100000000001</v>
      </c>
      <c r="O68" s="34">
        <v>220.81299999999999</v>
      </c>
      <c r="P68" s="34">
        <v>59.723999999999997</v>
      </c>
      <c r="Q68" s="34"/>
      <c r="R68" s="34"/>
      <c r="S68" s="34">
        <v>6.3490000000000002</v>
      </c>
    </row>
    <row r="69" spans="1:19" x14ac:dyDescent="0.35">
      <c r="A69" s="87" t="s">
        <v>111</v>
      </c>
      <c r="B69" s="93" t="s">
        <v>112</v>
      </c>
      <c r="C69" s="232">
        <f t="shared" si="5"/>
        <v>7820.7870000000003</v>
      </c>
      <c r="D69" s="226"/>
      <c r="E69" s="226"/>
      <c r="F69" s="226">
        <v>49.988</v>
      </c>
      <c r="G69" s="226">
        <v>99.090999999999994</v>
      </c>
      <c r="H69" s="226">
        <v>307.82</v>
      </c>
      <c r="I69" s="226">
        <v>1569.25</v>
      </c>
      <c r="J69" s="226">
        <v>1604.95</v>
      </c>
      <c r="K69" s="226">
        <v>1691.37</v>
      </c>
      <c r="L69" s="226">
        <v>1109.53</v>
      </c>
      <c r="M69" s="226">
        <v>471.03899999999999</v>
      </c>
      <c r="N69" s="34">
        <v>366.18299999999999</v>
      </c>
      <c r="O69" s="34">
        <v>376.779</v>
      </c>
      <c r="P69" s="34">
        <v>19.795999999999999</v>
      </c>
      <c r="Q69" s="34"/>
      <c r="R69" s="34"/>
      <c r="S69" s="34">
        <v>154.99100000000001</v>
      </c>
    </row>
    <row r="70" spans="1:19" x14ac:dyDescent="0.35">
      <c r="A70" s="87" t="s">
        <v>113</v>
      </c>
      <c r="B70" s="35" t="s">
        <v>114</v>
      </c>
      <c r="C70" s="232">
        <f t="shared" si="5"/>
        <v>545.81400000000008</v>
      </c>
      <c r="D70" s="226"/>
      <c r="E70" s="226"/>
      <c r="F70" s="226"/>
      <c r="G70" s="226"/>
      <c r="H70" s="226">
        <v>59.162999999999997</v>
      </c>
      <c r="I70" s="226">
        <v>95.412999999999997</v>
      </c>
      <c r="J70" s="226">
        <v>13.942</v>
      </c>
      <c r="K70" s="226">
        <v>198.215</v>
      </c>
      <c r="L70" s="226">
        <v>54.863</v>
      </c>
      <c r="M70" s="226">
        <v>69.355000000000004</v>
      </c>
      <c r="N70" s="34">
        <v>54.863</v>
      </c>
      <c r="O70" s="34"/>
      <c r="P70" s="34"/>
      <c r="Q70" s="34"/>
      <c r="R70" s="34"/>
      <c r="S70" s="34"/>
    </row>
    <row r="71" spans="1:19" x14ac:dyDescent="0.35">
      <c r="A71" s="87" t="s">
        <v>115</v>
      </c>
      <c r="B71" s="93" t="s">
        <v>116</v>
      </c>
      <c r="C71" s="232">
        <f t="shared" si="5"/>
        <v>682.15199999999993</v>
      </c>
      <c r="D71" s="226"/>
      <c r="E71" s="226">
        <v>25.626999999999999</v>
      </c>
      <c r="F71" s="226">
        <v>7.5759999999999996</v>
      </c>
      <c r="G71" s="226">
        <v>12.288</v>
      </c>
      <c r="H71" s="226">
        <v>51.932000000000002</v>
      </c>
      <c r="I71" s="226">
        <v>163.44300000000001</v>
      </c>
      <c r="J71" s="226">
        <v>144.87</v>
      </c>
      <c r="K71" s="226">
        <v>212.62100000000001</v>
      </c>
      <c r="L71" s="226">
        <v>58.222000000000001</v>
      </c>
      <c r="M71" s="226">
        <v>5.5730000000000004</v>
      </c>
      <c r="N71" s="34"/>
      <c r="O71" s="34"/>
      <c r="P71" s="34"/>
      <c r="Q71" s="34"/>
      <c r="R71" s="34"/>
      <c r="S71" s="34"/>
    </row>
    <row r="72" spans="1:19" x14ac:dyDescent="0.35">
      <c r="A72" s="87" t="s">
        <v>117</v>
      </c>
      <c r="B72" s="93" t="s">
        <v>118</v>
      </c>
      <c r="C72" s="232">
        <f t="shared" si="5"/>
        <v>3156.9780000000005</v>
      </c>
      <c r="D72" s="226"/>
      <c r="E72" s="226">
        <v>27.899000000000001</v>
      </c>
      <c r="F72" s="226">
        <v>63.896000000000001</v>
      </c>
      <c r="G72" s="226">
        <v>53.497999999999998</v>
      </c>
      <c r="H72" s="226">
        <v>144.36000000000001</v>
      </c>
      <c r="I72" s="226">
        <v>446.32499999999999</v>
      </c>
      <c r="J72" s="226">
        <v>554.69200000000001</v>
      </c>
      <c r="K72" s="226">
        <v>436.738</v>
      </c>
      <c r="L72" s="226">
        <v>322.613</v>
      </c>
      <c r="M72" s="226">
        <v>297.84899999999999</v>
      </c>
      <c r="N72" s="34">
        <v>694.81100000000004</v>
      </c>
      <c r="O72" s="34">
        <v>114.297</v>
      </c>
      <c r="P72" s="34"/>
      <c r="Q72" s="34"/>
      <c r="R72" s="34"/>
      <c r="S72" s="34"/>
    </row>
    <row r="73" spans="1:19" x14ac:dyDescent="0.35">
      <c r="A73" s="87" t="s">
        <v>119</v>
      </c>
      <c r="B73" s="93" t="s">
        <v>120</v>
      </c>
      <c r="C73" s="232">
        <f t="shared" si="5"/>
        <v>47.476999999999997</v>
      </c>
      <c r="D73" s="226"/>
      <c r="E73" s="226"/>
      <c r="F73" s="226"/>
      <c r="G73" s="226"/>
      <c r="H73" s="226"/>
      <c r="I73" s="226"/>
      <c r="J73" s="226"/>
      <c r="K73" s="226">
        <v>47.476999999999997</v>
      </c>
      <c r="L73" s="226"/>
      <c r="M73" s="226"/>
      <c r="N73" s="34"/>
      <c r="O73" s="34"/>
      <c r="P73" s="34"/>
      <c r="Q73" s="34"/>
      <c r="R73" s="34"/>
      <c r="S73" s="34"/>
    </row>
    <row r="74" spans="1:19" ht="28" x14ac:dyDescent="0.35">
      <c r="A74" s="87" t="s">
        <v>121</v>
      </c>
      <c r="B74" s="94" t="s">
        <v>122</v>
      </c>
      <c r="C74" s="232">
        <f t="shared" si="5"/>
        <v>112.08500000000001</v>
      </c>
      <c r="D74" s="226"/>
      <c r="E74" s="226"/>
      <c r="F74" s="226"/>
      <c r="G74" s="226"/>
      <c r="H74" s="226"/>
      <c r="I74" s="226">
        <v>16.818000000000001</v>
      </c>
      <c r="J74" s="226">
        <v>48.353000000000002</v>
      </c>
      <c r="K74" s="226"/>
      <c r="L74" s="226"/>
      <c r="M74" s="226"/>
      <c r="N74" s="34"/>
      <c r="O74" s="34">
        <v>46.914000000000001</v>
      </c>
      <c r="P74" s="34"/>
      <c r="Q74" s="34"/>
      <c r="R74" s="34"/>
      <c r="S74" s="34"/>
    </row>
    <row r="75" spans="1:19" x14ac:dyDescent="0.35">
      <c r="A75" s="87" t="s">
        <v>123</v>
      </c>
      <c r="B75" s="93" t="s">
        <v>124</v>
      </c>
      <c r="C75" s="232">
        <f t="shared" si="5"/>
        <v>0</v>
      </c>
      <c r="D75" s="90"/>
      <c r="E75" s="90"/>
      <c r="F75" s="90"/>
      <c r="G75" s="90"/>
      <c r="H75" s="90"/>
      <c r="I75" s="90"/>
      <c r="J75" s="90"/>
      <c r="K75" s="90"/>
      <c r="L75" s="90"/>
      <c r="M75" s="90"/>
    </row>
    <row r="76" spans="1:19" ht="14.5" x14ac:dyDescent="0.35">
      <c r="A76" s="41"/>
      <c r="B76" s="237" t="s">
        <v>181</v>
      </c>
      <c r="C76" s="232">
        <f t="shared" si="5"/>
        <v>0</v>
      </c>
      <c r="D76" s="90"/>
      <c r="E76" s="90"/>
      <c r="F76" s="90"/>
      <c r="G76" s="90"/>
      <c r="H76" s="90"/>
      <c r="I76" s="90"/>
      <c r="J76" s="90"/>
      <c r="K76" s="90"/>
      <c r="L76" s="90"/>
      <c r="M76" s="90"/>
    </row>
    <row r="77" spans="1:19" x14ac:dyDescent="0.35">
      <c r="A77" s="12"/>
      <c r="B77" s="123" t="s">
        <v>6</v>
      </c>
      <c r="C77" s="124">
        <f>SUM(C55:C76)</f>
        <v>73717.218999999997</v>
      </c>
      <c r="D77" s="124">
        <f t="shared" ref="D77:S77" si="6">SUM(D55:D76)</f>
        <v>497.64099999999996</v>
      </c>
      <c r="E77" s="124">
        <f t="shared" si="6"/>
        <v>573.46199999999999</v>
      </c>
      <c r="F77" s="124">
        <f t="shared" si="6"/>
        <v>1240.144</v>
      </c>
      <c r="G77" s="124">
        <f t="shared" si="6"/>
        <v>2643.0580000000004</v>
      </c>
      <c r="H77" s="124">
        <f t="shared" si="6"/>
        <v>5208.6919999999991</v>
      </c>
      <c r="I77" s="124">
        <f t="shared" si="6"/>
        <v>16679.951999999997</v>
      </c>
      <c r="J77" s="124">
        <f t="shared" si="6"/>
        <v>15730.206000000002</v>
      </c>
      <c r="K77" s="124">
        <f t="shared" si="6"/>
        <v>14356.725999999999</v>
      </c>
      <c r="L77" s="124">
        <f t="shared" si="6"/>
        <v>8279.8479999999981</v>
      </c>
      <c r="M77" s="124">
        <f t="shared" si="6"/>
        <v>3220.1049999999996</v>
      </c>
      <c r="N77" s="124">
        <f t="shared" si="6"/>
        <v>3802.1279999999997</v>
      </c>
      <c r="O77" s="124">
        <f t="shared" si="6"/>
        <v>1164.558</v>
      </c>
      <c r="P77" s="124">
        <f t="shared" si="6"/>
        <v>79.52</v>
      </c>
      <c r="Q77" s="124">
        <f t="shared" si="6"/>
        <v>0</v>
      </c>
      <c r="R77" s="124">
        <f t="shared" si="6"/>
        <v>0</v>
      </c>
      <c r="S77" s="124">
        <f t="shared" si="6"/>
        <v>241.17900000000003</v>
      </c>
    </row>
    <row r="78" spans="1:19" x14ac:dyDescent="0.35">
      <c r="A78" s="12"/>
      <c r="B78" s="57"/>
      <c r="C78" s="56"/>
      <c r="D78" s="56"/>
      <c r="E78" s="56"/>
      <c r="F78" s="56"/>
      <c r="G78" s="56"/>
      <c r="H78" s="56"/>
      <c r="I78" s="56"/>
      <c r="J78" s="56"/>
      <c r="K78" s="56"/>
      <c r="L78" s="56"/>
      <c r="M78" s="56"/>
    </row>
    <row r="79" spans="1:19" x14ac:dyDescent="0.35">
      <c r="A79" s="12"/>
      <c r="B79" s="57"/>
      <c r="C79" s="56"/>
      <c r="D79" s="56"/>
      <c r="E79" s="56"/>
      <c r="F79" s="56"/>
      <c r="G79" s="56"/>
      <c r="H79" s="56"/>
      <c r="I79" s="56"/>
      <c r="J79" s="56"/>
      <c r="K79" s="56"/>
      <c r="L79" s="56"/>
      <c r="M79" s="56" t="s">
        <v>24</v>
      </c>
      <c r="N79" s="9" t="s">
        <v>170</v>
      </c>
    </row>
    <row r="80" spans="1:19" ht="15" customHeight="1" x14ac:dyDescent="0.35">
      <c r="A80" s="349" t="s">
        <v>80</v>
      </c>
      <c r="B80" s="350"/>
      <c r="C80" s="355" t="s">
        <v>42</v>
      </c>
      <c r="D80" s="359" t="s">
        <v>128</v>
      </c>
      <c r="E80" s="359"/>
      <c r="F80" s="359"/>
      <c r="G80" s="359"/>
      <c r="H80" s="359"/>
      <c r="I80" s="359"/>
      <c r="J80" s="359"/>
      <c r="K80" s="359"/>
      <c r="L80" s="359"/>
      <c r="M80" s="359"/>
      <c r="N80" s="359"/>
      <c r="O80" s="359"/>
      <c r="P80" s="359"/>
      <c r="Q80" s="359"/>
      <c r="R80" s="359"/>
      <c r="S80" s="359"/>
    </row>
    <row r="81" spans="1:191" s="39" customFormat="1" ht="12.75" customHeight="1" x14ac:dyDescent="0.35">
      <c r="A81" s="351"/>
      <c r="B81" s="352"/>
      <c r="C81" s="356"/>
      <c r="D81" s="113">
        <v>1</v>
      </c>
      <c r="E81" s="113">
        <v>2</v>
      </c>
      <c r="F81" s="113">
        <v>3</v>
      </c>
      <c r="G81" s="113">
        <v>4</v>
      </c>
      <c r="H81" s="113">
        <v>5</v>
      </c>
      <c r="I81" s="113">
        <v>6</v>
      </c>
      <c r="J81" s="113">
        <v>7</v>
      </c>
      <c r="K81" s="113">
        <v>8</v>
      </c>
      <c r="L81" s="113">
        <v>9</v>
      </c>
      <c r="M81" s="113">
        <v>10</v>
      </c>
      <c r="N81" s="113">
        <v>11</v>
      </c>
      <c r="O81" s="113"/>
      <c r="P81" s="113">
        <v>12</v>
      </c>
      <c r="Q81" s="113">
        <v>13</v>
      </c>
      <c r="R81" s="113">
        <v>14</v>
      </c>
      <c r="S81" s="113">
        <v>15</v>
      </c>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8"/>
      <c r="FQ81" s="38"/>
      <c r="FR81" s="38"/>
      <c r="FS81" s="38"/>
      <c r="FT81" s="38"/>
      <c r="FU81" s="38"/>
      <c r="FV81" s="38"/>
      <c r="FW81" s="38"/>
      <c r="FX81" s="38"/>
      <c r="FY81" s="38"/>
      <c r="FZ81" s="38"/>
      <c r="GA81" s="38"/>
      <c r="GB81" s="38"/>
      <c r="GC81" s="38"/>
      <c r="GD81" s="38"/>
      <c r="GE81" s="38"/>
      <c r="GF81" s="38"/>
      <c r="GG81" s="38"/>
      <c r="GH81" s="38"/>
      <c r="GI81" s="38"/>
    </row>
    <row r="82" spans="1:191" s="39" customFormat="1" ht="28" x14ac:dyDescent="0.35">
      <c r="A82" s="353"/>
      <c r="B82" s="354"/>
      <c r="C82" s="357"/>
      <c r="D82" s="114" t="s">
        <v>43</v>
      </c>
      <c r="E82" s="115" t="s">
        <v>44</v>
      </c>
      <c r="F82" s="116" t="s">
        <v>45</v>
      </c>
      <c r="G82" s="115" t="s">
        <v>46</v>
      </c>
      <c r="H82" s="116" t="s">
        <v>47</v>
      </c>
      <c r="I82" s="115" t="s">
        <v>48</v>
      </c>
      <c r="J82" s="116" t="s">
        <v>49</v>
      </c>
      <c r="K82" s="115" t="s">
        <v>50</v>
      </c>
      <c r="L82" s="115" t="s">
        <v>51</v>
      </c>
      <c r="M82" s="115" t="s">
        <v>178</v>
      </c>
      <c r="N82" s="115" t="s">
        <v>174</v>
      </c>
      <c r="O82" s="115" t="s">
        <v>175</v>
      </c>
      <c r="P82" s="115" t="s">
        <v>176</v>
      </c>
      <c r="Q82" s="115" t="s">
        <v>177</v>
      </c>
      <c r="R82" s="115" t="s">
        <v>179</v>
      </c>
      <c r="S82" s="115" t="s">
        <v>38</v>
      </c>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c r="ED82" s="38"/>
      <c r="EE82" s="38"/>
      <c r="EF82" s="38"/>
      <c r="EG82" s="38"/>
      <c r="EH82" s="38"/>
      <c r="EI82" s="38"/>
      <c r="EJ82" s="38"/>
      <c r="EK82" s="38"/>
      <c r="EL82" s="38"/>
      <c r="EM82" s="38"/>
      <c r="EN82" s="38"/>
      <c r="EO82" s="38"/>
      <c r="EP82" s="38"/>
      <c r="EQ82" s="38"/>
      <c r="ER82" s="38"/>
      <c r="ES82" s="38"/>
      <c r="ET82" s="38"/>
      <c r="EU82" s="38"/>
      <c r="EV82" s="38"/>
      <c r="EW82" s="38"/>
      <c r="EX82" s="38"/>
      <c r="EY82" s="38"/>
      <c r="EZ82" s="38"/>
      <c r="FA82" s="38"/>
      <c r="FB82" s="38"/>
      <c r="FC82" s="38"/>
      <c r="FD82" s="38"/>
      <c r="FE82" s="38"/>
      <c r="FF82" s="38"/>
      <c r="FG82" s="38"/>
      <c r="FH82" s="38"/>
      <c r="FI82" s="38"/>
      <c r="FJ82" s="38"/>
      <c r="FK82" s="38"/>
      <c r="FL82" s="38"/>
      <c r="FM82" s="38"/>
      <c r="FN82" s="38"/>
      <c r="FO82" s="38"/>
      <c r="FP82" s="38"/>
      <c r="FQ82" s="38"/>
      <c r="FR82" s="38"/>
      <c r="FS82" s="38"/>
      <c r="FT82" s="38"/>
      <c r="FU82" s="38"/>
      <c r="FV82" s="38"/>
      <c r="FW82" s="38"/>
      <c r="FX82" s="38"/>
      <c r="FY82" s="38"/>
      <c r="FZ82" s="38"/>
      <c r="GA82" s="38"/>
      <c r="GB82" s="38"/>
      <c r="GC82" s="38"/>
      <c r="GD82" s="38"/>
      <c r="GE82" s="38"/>
      <c r="GF82" s="38"/>
      <c r="GG82" s="38"/>
      <c r="GH82" s="38"/>
      <c r="GI82" s="38"/>
    </row>
    <row r="83" spans="1:191" x14ac:dyDescent="0.35">
      <c r="A83" s="117"/>
      <c r="B83" s="118" t="s">
        <v>10</v>
      </c>
      <c r="C83" s="119"/>
      <c r="D83" s="120"/>
      <c r="E83" s="120"/>
      <c r="F83" s="120"/>
      <c r="G83" s="120"/>
      <c r="H83" s="120"/>
      <c r="I83" s="120"/>
      <c r="J83" s="120"/>
      <c r="K83" s="120"/>
      <c r="L83" s="120"/>
      <c r="M83" s="120"/>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c r="CA83" s="121"/>
      <c r="CB83" s="121"/>
      <c r="CC83" s="121"/>
      <c r="CD83" s="121"/>
      <c r="CE83" s="121"/>
      <c r="CF83" s="121"/>
      <c r="CG83" s="121"/>
      <c r="CH83" s="121"/>
      <c r="CI83" s="121"/>
      <c r="CJ83" s="121"/>
      <c r="CK83" s="121"/>
      <c r="CL83" s="121"/>
      <c r="CM83" s="121"/>
      <c r="CN83" s="121"/>
      <c r="CO83" s="121"/>
      <c r="CP83" s="121"/>
      <c r="CQ83" s="121"/>
      <c r="CR83" s="121"/>
      <c r="CS83" s="121"/>
      <c r="CT83" s="121"/>
      <c r="CU83" s="121"/>
      <c r="CV83" s="121"/>
      <c r="CW83" s="121"/>
      <c r="CX83" s="121"/>
      <c r="CY83" s="121"/>
      <c r="CZ83" s="121"/>
      <c r="DA83" s="121"/>
      <c r="DB83" s="121"/>
      <c r="DC83" s="121"/>
      <c r="DD83" s="121"/>
      <c r="DE83" s="121"/>
      <c r="DF83" s="121"/>
      <c r="DG83" s="121"/>
      <c r="DH83" s="121"/>
      <c r="DI83" s="121"/>
      <c r="DJ83" s="121"/>
      <c r="DK83" s="121"/>
      <c r="DL83" s="121"/>
      <c r="DM83" s="121"/>
      <c r="DN83" s="121"/>
      <c r="DO83" s="121"/>
      <c r="DP83" s="121"/>
      <c r="DQ83" s="121"/>
      <c r="DR83" s="121"/>
      <c r="DS83" s="121"/>
      <c r="DT83" s="121"/>
      <c r="DU83" s="121"/>
      <c r="DV83" s="121"/>
      <c r="DW83" s="121"/>
      <c r="DX83" s="121"/>
      <c r="DY83" s="121"/>
      <c r="DZ83" s="121"/>
      <c r="EA83" s="121"/>
      <c r="EB83" s="121"/>
      <c r="EC83" s="121"/>
      <c r="ED83" s="121"/>
      <c r="EE83" s="121"/>
      <c r="EF83" s="121"/>
      <c r="EG83" s="121"/>
      <c r="EH83" s="121"/>
      <c r="EI83" s="121"/>
      <c r="EJ83" s="121"/>
      <c r="EK83" s="121"/>
      <c r="EL83" s="121"/>
      <c r="EM83" s="121"/>
      <c r="EN83" s="121"/>
      <c r="EO83" s="121"/>
      <c r="EP83" s="121"/>
      <c r="EQ83" s="121"/>
    </row>
    <row r="84" spans="1:191" x14ac:dyDescent="0.35">
      <c r="A84" s="87" t="s">
        <v>83</v>
      </c>
      <c r="B84" s="34" t="s">
        <v>84</v>
      </c>
      <c r="C84" s="233">
        <f>SUM(D84:S84)</f>
        <v>844.93799999999999</v>
      </c>
      <c r="D84" s="226"/>
      <c r="E84" s="226"/>
      <c r="F84" s="226"/>
      <c r="G84" s="226"/>
      <c r="H84" s="226">
        <v>45.862000000000002</v>
      </c>
      <c r="I84" s="226">
        <v>259.53100000000001</v>
      </c>
      <c r="J84" s="226">
        <v>230.14699999999999</v>
      </c>
      <c r="K84" s="226">
        <v>135.845</v>
      </c>
      <c r="L84" s="226">
        <v>53.828000000000003</v>
      </c>
      <c r="M84" s="226">
        <v>72.248000000000005</v>
      </c>
      <c r="N84" s="34"/>
      <c r="O84" s="34">
        <v>47.476999999999997</v>
      </c>
      <c r="P84" s="34"/>
      <c r="Q84" s="34"/>
      <c r="R84" s="34"/>
      <c r="S84" s="34"/>
    </row>
    <row r="85" spans="1:191" x14ac:dyDescent="0.35">
      <c r="A85" s="87" t="s">
        <v>85</v>
      </c>
      <c r="B85" s="34" t="s">
        <v>86</v>
      </c>
      <c r="C85" s="233">
        <f t="shared" ref="C85:C105" si="7">SUM(D85:S85)</f>
        <v>102.407</v>
      </c>
      <c r="D85" s="226"/>
      <c r="E85" s="226"/>
      <c r="F85" s="226"/>
      <c r="G85" s="226"/>
      <c r="H85" s="226"/>
      <c r="I85" s="226">
        <v>47.543999999999997</v>
      </c>
      <c r="J85" s="226"/>
      <c r="K85" s="226"/>
      <c r="L85" s="226">
        <v>54.863</v>
      </c>
      <c r="M85" s="226"/>
      <c r="N85" s="34"/>
      <c r="O85" s="34"/>
      <c r="P85" s="34"/>
      <c r="Q85" s="34"/>
      <c r="R85" s="34"/>
      <c r="S85" s="34"/>
    </row>
    <row r="86" spans="1:191" x14ac:dyDescent="0.35">
      <c r="A86" s="87" t="s">
        <v>87</v>
      </c>
      <c r="B86" s="34" t="s">
        <v>88</v>
      </c>
      <c r="C86" s="233">
        <f t="shared" si="7"/>
        <v>4144.1809999999996</v>
      </c>
      <c r="D86" s="226">
        <v>62.563000000000002</v>
      </c>
      <c r="E86" s="226"/>
      <c r="F86" s="226">
        <v>51.345999999999997</v>
      </c>
      <c r="G86" s="226">
        <v>54.863</v>
      </c>
      <c r="H86" s="226">
        <v>131.28899999999999</v>
      </c>
      <c r="I86" s="226">
        <v>618.80399999999997</v>
      </c>
      <c r="J86" s="226">
        <v>718.52700000000004</v>
      </c>
      <c r="K86" s="226">
        <v>932.92899999999997</v>
      </c>
      <c r="L86" s="226">
        <v>893.95500000000004</v>
      </c>
      <c r="M86" s="226">
        <v>370.05700000000002</v>
      </c>
      <c r="N86" s="34">
        <v>264.73099999999999</v>
      </c>
      <c r="O86" s="34">
        <v>45.116999999999997</v>
      </c>
      <c r="P86" s="34"/>
      <c r="Q86" s="34"/>
      <c r="R86" s="34"/>
      <c r="S86" s="34"/>
    </row>
    <row r="87" spans="1:191" x14ac:dyDescent="0.35">
      <c r="A87" s="87" t="s">
        <v>89</v>
      </c>
      <c r="B87" s="34" t="s">
        <v>90</v>
      </c>
      <c r="C87" s="233">
        <f t="shared" si="7"/>
        <v>1173.0469999999998</v>
      </c>
      <c r="D87" s="226"/>
      <c r="E87" s="226"/>
      <c r="F87" s="226"/>
      <c r="G87" s="226"/>
      <c r="H87" s="226"/>
      <c r="I87" s="226">
        <v>242.99799999999999</v>
      </c>
      <c r="J87" s="226">
        <v>219.441</v>
      </c>
      <c r="K87" s="226">
        <v>563.97699999999998</v>
      </c>
      <c r="L87" s="226">
        <v>50.290999999999997</v>
      </c>
      <c r="M87" s="226"/>
      <c r="N87" s="34">
        <v>48.984999999999999</v>
      </c>
      <c r="O87" s="34">
        <v>47.354999999999997</v>
      </c>
      <c r="P87" s="34"/>
      <c r="Q87" s="34"/>
      <c r="R87" s="34"/>
      <c r="S87" s="34"/>
    </row>
    <row r="88" spans="1:191" ht="28" x14ac:dyDescent="0.35">
      <c r="A88" s="87" t="s">
        <v>91</v>
      </c>
      <c r="B88" s="92" t="s">
        <v>92</v>
      </c>
      <c r="C88" s="233">
        <f t="shared" si="7"/>
        <v>1883.9890000000005</v>
      </c>
      <c r="D88" s="226"/>
      <c r="E88" s="226"/>
      <c r="F88" s="226"/>
      <c r="G88" s="226"/>
      <c r="H88" s="226"/>
      <c r="I88" s="226">
        <v>416.50400000000002</v>
      </c>
      <c r="J88" s="226">
        <v>256.25200000000001</v>
      </c>
      <c r="K88" s="226">
        <v>546.23400000000004</v>
      </c>
      <c r="L88" s="226">
        <v>222.18799999999999</v>
      </c>
      <c r="M88" s="226">
        <v>325.14999999999998</v>
      </c>
      <c r="N88" s="34">
        <v>73.150000000000006</v>
      </c>
      <c r="O88" s="34">
        <v>44.511000000000003</v>
      </c>
      <c r="P88" s="34"/>
      <c r="Q88" s="34"/>
      <c r="R88" s="34"/>
      <c r="S88" s="34"/>
    </row>
    <row r="89" spans="1:191" x14ac:dyDescent="0.35">
      <c r="A89" s="87" t="s">
        <v>93</v>
      </c>
      <c r="B89" s="34" t="s">
        <v>94</v>
      </c>
      <c r="C89" s="233">
        <f t="shared" si="7"/>
        <v>3053.0620000000004</v>
      </c>
      <c r="D89" s="226"/>
      <c r="E89" s="226"/>
      <c r="F89" s="226"/>
      <c r="G89" s="226"/>
      <c r="H89" s="226"/>
      <c r="I89" s="226">
        <v>154.13800000000001</v>
      </c>
      <c r="J89" s="226">
        <v>755.58299999999997</v>
      </c>
      <c r="K89" s="226">
        <v>1123.1199999999999</v>
      </c>
      <c r="L89" s="226">
        <v>619.29200000000003</v>
      </c>
      <c r="M89" s="226">
        <v>129.07900000000001</v>
      </c>
      <c r="N89" s="34">
        <v>222.86500000000001</v>
      </c>
      <c r="O89" s="34"/>
      <c r="P89" s="34"/>
      <c r="Q89" s="34"/>
      <c r="R89" s="34"/>
      <c r="S89" s="34">
        <v>48.984999999999999</v>
      </c>
    </row>
    <row r="90" spans="1:191" x14ac:dyDescent="0.35">
      <c r="A90" s="87" t="s">
        <v>95</v>
      </c>
      <c r="B90" s="34" t="s">
        <v>96</v>
      </c>
      <c r="C90" s="233">
        <f t="shared" si="7"/>
        <v>13575.267000000002</v>
      </c>
      <c r="D90" s="226"/>
      <c r="E90" s="226"/>
      <c r="F90" s="226"/>
      <c r="G90" s="226">
        <v>189.17</v>
      </c>
      <c r="H90" s="226">
        <v>192.82400000000001</v>
      </c>
      <c r="I90" s="226">
        <v>2405.14</v>
      </c>
      <c r="J90" s="226">
        <v>2960.53</v>
      </c>
      <c r="K90" s="226">
        <v>3783.01</v>
      </c>
      <c r="L90" s="226">
        <v>1961.41</v>
      </c>
      <c r="M90" s="226">
        <v>810.20899999999995</v>
      </c>
      <c r="N90" s="34">
        <v>977.34900000000005</v>
      </c>
      <c r="O90" s="34">
        <v>212.119</v>
      </c>
      <c r="P90" s="34"/>
      <c r="Q90" s="34"/>
      <c r="R90" s="34">
        <v>83.506</v>
      </c>
      <c r="S90" s="34"/>
    </row>
    <row r="91" spans="1:191" x14ac:dyDescent="0.35">
      <c r="A91" s="87" t="s">
        <v>97</v>
      </c>
      <c r="B91" s="34" t="s">
        <v>98</v>
      </c>
      <c r="C91" s="233">
        <f t="shared" si="7"/>
        <v>12444.203999999998</v>
      </c>
      <c r="D91" s="226"/>
      <c r="E91" s="226"/>
      <c r="F91" s="226">
        <v>50.290999999999997</v>
      </c>
      <c r="G91" s="226">
        <v>286.529</v>
      </c>
      <c r="H91" s="226"/>
      <c r="I91" s="226">
        <v>1785.36</v>
      </c>
      <c r="J91" s="226">
        <v>2657.11</v>
      </c>
      <c r="K91" s="226">
        <v>3485.51</v>
      </c>
      <c r="L91" s="226">
        <v>2303.12</v>
      </c>
      <c r="M91" s="226">
        <v>649.54999999999995</v>
      </c>
      <c r="N91" s="34">
        <v>734.65499999999997</v>
      </c>
      <c r="O91" s="34">
        <v>443.726</v>
      </c>
      <c r="P91" s="34"/>
      <c r="Q91" s="34"/>
      <c r="R91" s="34">
        <v>48.353000000000002</v>
      </c>
      <c r="S91" s="34"/>
    </row>
    <row r="92" spans="1:191" x14ac:dyDescent="0.35">
      <c r="A92" s="87" t="s">
        <v>99</v>
      </c>
      <c r="B92" s="35" t="s">
        <v>100</v>
      </c>
      <c r="C92" s="233">
        <f t="shared" si="7"/>
        <v>5522.6549999999988</v>
      </c>
      <c r="D92" s="226"/>
      <c r="E92" s="226"/>
      <c r="F92" s="226"/>
      <c r="G92" s="226">
        <v>142.065</v>
      </c>
      <c r="H92" s="226">
        <v>287.68400000000003</v>
      </c>
      <c r="I92" s="226">
        <v>961.32299999999998</v>
      </c>
      <c r="J92" s="226">
        <v>1432.43</v>
      </c>
      <c r="K92" s="226">
        <v>1168.57</v>
      </c>
      <c r="L92" s="226">
        <v>690.36900000000003</v>
      </c>
      <c r="M92" s="226">
        <v>334.15499999999997</v>
      </c>
      <c r="N92" s="34">
        <v>342.58300000000003</v>
      </c>
      <c r="O92" s="34">
        <v>163.476</v>
      </c>
      <c r="P92" s="34"/>
      <c r="Q92" s="34"/>
      <c r="R92" s="34"/>
      <c r="S92" s="34"/>
    </row>
    <row r="93" spans="1:191" x14ac:dyDescent="0.35">
      <c r="A93" s="87" t="s">
        <v>101</v>
      </c>
      <c r="B93" s="34" t="s">
        <v>102</v>
      </c>
      <c r="C93" s="233">
        <f t="shared" si="7"/>
        <v>2765.0310000000004</v>
      </c>
      <c r="D93" s="226"/>
      <c r="E93" s="226"/>
      <c r="F93" s="226"/>
      <c r="G93" s="226"/>
      <c r="H93" s="226">
        <v>85.722999999999999</v>
      </c>
      <c r="I93" s="226">
        <v>242.40199999999999</v>
      </c>
      <c r="J93" s="226">
        <v>376.06599999999997</v>
      </c>
      <c r="K93" s="226">
        <v>1009.33</v>
      </c>
      <c r="L93" s="226">
        <v>400.49200000000002</v>
      </c>
      <c r="M93" s="226">
        <v>417.03500000000003</v>
      </c>
      <c r="N93" s="34">
        <v>233.983</v>
      </c>
      <c r="O93" s="34"/>
      <c r="P93" s="34"/>
      <c r="Q93" s="34"/>
      <c r="R93" s="34"/>
      <c r="S93" s="34"/>
    </row>
    <row r="94" spans="1:191" x14ac:dyDescent="0.35">
      <c r="A94" s="87" t="s">
        <v>103</v>
      </c>
      <c r="B94" s="34" t="s">
        <v>104</v>
      </c>
      <c r="C94" s="233">
        <f t="shared" si="7"/>
        <v>2138.0590000000002</v>
      </c>
      <c r="D94" s="226"/>
      <c r="E94" s="226"/>
      <c r="F94" s="226"/>
      <c r="G94" s="226"/>
      <c r="H94" s="226">
        <v>189.17</v>
      </c>
      <c r="I94" s="226">
        <v>120.785</v>
      </c>
      <c r="J94" s="226">
        <v>298.11</v>
      </c>
      <c r="K94" s="226">
        <v>482.601</v>
      </c>
      <c r="L94" s="226">
        <v>604.33399999999995</v>
      </c>
      <c r="M94" s="226">
        <v>141.76400000000001</v>
      </c>
      <c r="N94" s="34">
        <v>132.33199999999999</v>
      </c>
      <c r="O94" s="34">
        <v>168.96299999999999</v>
      </c>
      <c r="P94" s="34"/>
      <c r="Q94" s="34"/>
      <c r="R94" s="34"/>
      <c r="S94" s="34"/>
    </row>
    <row r="95" spans="1:191" x14ac:dyDescent="0.35">
      <c r="A95" s="87" t="s">
        <v>105</v>
      </c>
      <c r="B95" s="92" t="s">
        <v>106</v>
      </c>
      <c r="C95" s="233">
        <f t="shared" si="7"/>
        <v>54.863</v>
      </c>
      <c r="D95" s="226"/>
      <c r="E95" s="226"/>
      <c r="F95" s="226"/>
      <c r="G95" s="226"/>
      <c r="H95" s="226"/>
      <c r="I95" s="226"/>
      <c r="J95" s="226"/>
      <c r="K95" s="226">
        <v>54.863</v>
      </c>
      <c r="L95" s="226"/>
      <c r="M95" s="226"/>
      <c r="N95" s="34"/>
      <c r="O95" s="34"/>
      <c r="P95" s="34"/>
      <c r="Q95" s="34"/>
      <c r="R95" s="34"/>
      <c r="S95" s="34"/>
    </row>
    <row r="96" spans="1:191" x14ac:dyDescent="0.35">
      <c r="A96" s="87" t="s">
        <v>107</v>
      </c>
      <c r="B96" s="93" t="s">
        <v>108</v>
      </c>
      <c r="C96" s="233">
        <f t="shared" si="7"/>
        <v>4186.3020000000006</v>
      </c>
      <c r="D96" s="226"/>
      <c r="E96" s="226"/>
      <c r="F96" s="226">
        <v>51.345999999999997</v>
      </c>
      <c r="G96" s="226"/>
      <c r="H96" s="226"/>
      <c r="I96" s="226">
        <v>200.13499999999999</v>
      </c>
      <c r="J96" s="226">
        <v>834.84699999999998</v>
      </c>
      <c r="K96" s="226">
        <v>487.15800000000002</v>
      </c>
      <c r="L96" s="226">
        <v>927.76800000000003</v>
      </c>
      <c r="M96" s="226">
        <v>529.17700000000002</v>
      </c>
      <c r="N96" s="34">
        <v>741.44</v>
      </c>
      <c r="O96" s="34">
        <v>369.92</v>
      </c>
      <c r="P96" s="34"/>
      <c r="Q96" s="34">
        <v>44.511000000000003</v>
      </c>
      <c r="R96" s="34"/>
      <c r="S96" s="34"/>
    </row>
    <row r="97" spans="1:147" x14ac:dyDescent="0.35">
      <c r="A97" s="87" t="s">
        <v>109</v>
      </c>
      <c r="B97" s="93" t="s">
        <v>110</v>
      </c>
      <c r="C97" s="233">
        <f t="shared" si="7"/>
        <v>2136.6819999999998</v>
      </c>
      <c r="D97" s="226"/>
      <c r="E97" s="226"/>
      <c r="F97" s="226"/>
      <c r="G97" s="226"/>
      <c r="H97" s="226"/>
      <c r="I97" s="226">
        <v>143.57599999999999</v>
      </c>
      <c r="J97" s="226">
        <v>571.78399999999999</v>
      </c>
      <c r="K97" s="226">
        <v>523.09699999999998</v>
      </c>
      <c r="L97" s="226">
        <v>419.15199999999999</v>
      </c>
      <c r="M97" s="226">
        <v>127.562</v>
      </c>
      <c r="N97" s="34">
        <v>175.33099999999999</v>
      </c>
      <c r="O97" s="34">
        <v>131.08699999999999</v>
      </c>
      <c r="P97" s="34"/>
      <c r="Q97" s="34"/>
      <c r="R97" s="34">
        <v>45.093000000000004</v>
      </c>
      <c r="S97" s="34"/>
    </row>
    <row r="98" spans="1:147" x14ac:dyDescent="0.35">
      <c r="A98" s="87" t="s">
        <v>111</v>
      </c>
      <c r="B98" s="93" t="s">
        <v>112</v>
      </c>
      <c r="C98" s="233">
        <f t="shared" si="7"/>
        <v>19326.780000000002</v>
      </c>
      <c r="D98" s="226"/>
      <c r="E98" s="226"/>
      <c r="F98" s="226"/>
      <c r="G98" s="226">
        <v>237.523</v>
      </c>
      <c r="H98" s="226">
        <v>147.35599999999999</v>
      </c>
      <c r="I98" s="226">
        <v>1625.92</v>
      </c>
      <c r="J98" s="226">
        <v>4605.5600000000004</v>
      </c>
      <c r="K98" s="226">
        <v>5739.5</v>
      </c>
      <c r="L98" s="226">
        <v>4044.41</v>
      </c>
      <c r="M98" s="226">
        <v>1458.29</v>
      </c>
      <c r="N98" s="34">
        <v>957.16499999999996</v>
      </c>
      <c r="O98" s="34">
        <v>459.32400000000001</v>
      </c>
      <c r="P98" s="34"/>
      <c r="Q98" s="34">
        <v>51.731999999999999</v>
      </c>
      <c r="R98" s="34"/>
      <c r="S98" s="34"/>
    </row>
    <row r="99" spans="1:147" x14ac:dyDescent="0.35">
      <c r="A99" s="87" t="s">
        <v>113</v>
      </c>
      <c r="B99" s="35" t="s">
        <v>114</v>
      </c>
      <c r="C99" s="233">
        <f t="shared" si="7"/>
        <v>9691.5750000000007</v>
      </c>
      <c r="D99" s="226"/>
      <c r="E99" s="226"/>
      <c r="F99" s="226">
        <v>58.222000000000001</v>
      </c>
      <c r="G99" s="226">
        <v>54.863</v>
      </c>
      <c r="H99" s="226">
        <v>109.726</v>
      </c>
      <c r="I99" s="226">
        <v>1146.1199999999999</v>
      </c>
      <c r="J99" s="226">
        <v>2587.84</v>
      </c>
      <c r="K99" s="226">
        <v>2304.71</v>
      </c>
      <c r="L99" s="226">
        <v>1630.1</v>
      </c>
      <c r="M99" s="226">
        <v>489.43200000000002</v>
      </c>
      <c r="N99" s="34">
        <v>987.96299999999997</v>
      </c>
      <c r="O99" s="34">
        <v>213.744</v>
      </c>
      <c r="P99" s="34">
        <v>59.723999999999997</v>
      </c>
      <c r="Q99" s="34">
        <v>49.131</v>
      </c>
      <c r="R99" s="34"/>
      <c r="S99" s="34"/>
    </row>
    <row r="100" spans="1:147" x14ac:dyDescent="0.35">
      <c r="A100" s="87" t="s">
        <v>115</v>
      </c>
      <c r="B100" s="93" t="s">
        <v>116</v>
      </c>
      <c r="C100" s="233">
        <f t="shared" si="7"/>
        <v>4953.183</v>
      </c>
      <c r="D100" s="226"/>
      <c r="E100" s="226"/>
      <c r="F100" s="226"/>
      <c r="G100" s="226">
        <v>50.290999999999997</v>
      </c>
      <c r="H100" s="226"/>
      <c r="I100" s="226">
        <v>555.03099999999995</v>
      </c>
      <c r="J100" s="226">
        <v>715.41899999999998</v>
      </c>
      <c r="K100" s="226">
        <v>1343.71</v>
      </c>
      <c r="L100" s="226">
        <v>1011.88</v>
      </c>
      <c r="M100" s="226">
        <v>544.45500000000004</v>
      </c>
      <c r="N100" s="34">
        <v>183.339</v>
      </c>
      <c r="O100" s="34">
        <v>311.45400000000001</v>
      </c>
      <c r="P100" s="34">
        <v>44.631</v>
      </c>
      <c r="Q100" s="34"/>
      <c r="R100" s="34">
        <v>49.131</v>
      </c>
      <c r="S100" s="34">
        <v>143.84200000000001</v>
      </c>
    </row>
    <row r="101" spans="1:147" x14ac:dyDescent="0.35">
      <c r="A101" s="87" t="s">
        <v>117</v>
      </c>
      <c r="B101" s="93" t="s">
        <v>118</v>
      </c>
      <c r="C101" s="233">
        <f t="shared" si="7"/>
        <v>1652.1720000000003</v>
      </c>
      <c r="D101" s="226"/>
      <c r="E101" s="226"/>
      <c r="F101" s="226"/>
      <c r="G101" s="226"/>
      <c r="H101" s="226">
        <v>56.212000000000003</v>
      </c>
      <c r="I101" s="226">
        <v>258.09800000000001</v>
      </c>
      <c r="J101" s="226">
        <v>234.98599999999999</v>
      </c>
      <c r="K101" s="226">
        <v>437.995</v>
      </c>
      <c r="L101" s="226">
        <v>245.654</v>
      </c>
      <c r="M101" s="226">
        <v>267.66199999999998</v>
      </c>
      <c r="N101" s="34">
        <v>151.565</v>
      </c>
      <c r="O101" s="34"/>
      <c r="P101" s="34"/>
      <c r="Q101" s="34"/>
      <c r="R101" s="34"/>
      <c r="S101" s="34"/>
    </row>
    <row r="102" spans="1:147" x14ac:dyDescent="0.35">
      <c r="A102" s="87" t="s">
        <v>119</v>
      </c>
      <c r="B102" s="93" t="s">
        <v>120</v>
      </c>
      <c r="C102" s="233">
        <f t="shared" si="7"/>
        <v>722.26699999999994</v>
      </c>
      <c r="D102" s="226"/>
      <c r="E102" s="226"/>
      <c r="F102" s="226"/>
      <c r="G102" s="226"/>
      <c r="H102" s="226"/>
      <c r="I102" s="226">
        <v>173.40299999999999</v>
      </c>
      <c r="J102" s="226">
        <v>169.785</v>
      </c>
      <c r="K102" s="226">
        <v>218.517</v>
      </c>
      <c r="L102" s="226">
        <v>160.56200000000001</v>
      </c>
      <c r="M102" s="226"/>
      <c r="N102" s="34"/>
      <c r="O102" s="34"/>
      <c r="P102" s="34"/>
      <c r="Q102" s="34"/>
      <c r="R102" s="34"/>
      <c r="S102" s="34"/>
    </row>
    <row r="103" spans="1:147" ht="28" x14ac:dyDescent="0.35">
      <c r="A103" s="87" t="s">
        <v>121</v>
      </c>
      <c r="B103" s="94" t="s">
        <v>122</v>
      </c>
      <c r="C103" s="233">
        <f t="shared" si="7"/>
        <v>2780.364</v>
      </c>
      <c r="D103" s="226"/>
      <c r="E103" s="226"/>
      <c r="F103" s="226"/>
      <c r="G103" s="226"/>
      <c r="H103" s="226"/>
      <c r="I103" s="226">
        <v>217.81</v>
      </c>
      <c r="J103" s="226">
        <v>486.44200000000001</v>
      </c>
      <c r="K103" s="226">
        <v>557.154</v>
      </c>
      <c r="L103" s="226">
        <v>412.00099999999998</v>
      </c>
      <c r="M103" s="226">
        <v>297.84899999999999</v>
      </c>
      <c r="N103" s="34">
        <v>694.81100000000004</v>
      </c>
      <c r="O103" s="34">
        <v>114.297</v>
      </c>
      <c r="P103" s="34"/>
      <c r="Q103" s="34"/>
      <c r="R103" s="34"/>
      <c r="S103" s="34"/>
    </row>
    <row r="104" spans="1:147" x14ac:dyDescent="0.35">
      <c r="A104" s="87" t="s">
        <v>123</v>
      </c>
      <c r="B104" s="93" t="s">
        <v>124</v>
      </c>
      <c r="C104" s="233">
        <f t="shared" si="7"/>
        <v>47.476999999999997</v>
      </c>
      <c r="D104" s="226"/>
      <c r="E104" s="226"/>
      <c r="F104" s="226"/>
      <c r="G104" s="226"/>
      <c r="H104" s="226"/>
      <c r="I104" s="226"/>
      <c r="J104" s="226"/>
      <c r="K104" s="226">
        <v>47.476999999999997</v>
      </c>
      <c r="L104" s="226"/>
      <c r="M104" s="226"/>
      <c r="N104" s="34"/>
      <c r="O104" s="34"/>
      <c r="P104" s="34"/>
      <c r="Q104" s="34"/>
      <c r="R104" s="34"/>
      <c r="S104" s="34"/>
    </row>
    <row r="105" spans="1:147" ht="14.5" x14ac:dyDescent="0.35">
      <c r="A105" s="41"/>
      <c r="B105" s="237" t="s">
        <v>181</v>
      </c>
      <c r="C105" s="233">
        <f t="shared" si="7"/>
        <v>419.28800000000001</v>
      </c>
      <c r="D105" s="226"/>
      <c r="E105" s="226"/>
      <c r="F105" s="226"/>
      <c r="G105" s="226"/>
      <c r="H105" s="226"/>
      <c r="I105" s="226">
        <v>112.05</v>
      </c>
      <c r="J105" s="226">
        <v>120.601</v>
      </c>
      <c r="K105" s="226">
        <v>61.454000000000001</v>
      </c>
      <c r="L105" s="226">
        <v>87.388999999999996</v>
      </c>
      <c r="M105" s="226"/>
      <c r="N105" s="34"/>
      <c r="O105" s="34">
        <v>37.793999999999997</v>
      </c>
      <c r="P105" s="34"/>
      <c r="Q105" s="34"/>
      <c r="R105" s="34"/>
      <c r="S105" s="34"/>
    </row>
    <row r="106" spans="1:147" x14ac:dyDescent="0.35">
      <c r="A106" s="12"/>
      <c r="B106" s="123" t="s">
        <v>6</v>
      </c>
      <c r="C106" s="124">
        <f>SUM(C84:C105)</f>
        <v>93617.79300000002</v>
      </c>
      <c r="D106" s="124">
        <f t="shared" ref="D106:S106" si="8">SUM(D84:D105)</f>
        <v>62.563000000000002</v>
      </c>
      <c r="E106" s="124">
        <f t="shared" si="8"/>
        <v>0</v>
      </c>
      <c r="F106" s="124">
        <f t="shared" si="8"/>
        <v>211.20500000000001</v>
      </c>
      <c r="G106" s="124">
        <f t="shared" si="8"/>
        <v>1015.3039999999999</v>
      </c>
      <c r="H106" s="124">
        <f t="shared" si="8"/>
        <v>1245.846</v>
      </c>
      <c r="I106" s="124">
        <f t="shared" si="8"/>
        <v>11686.671999999997</v>
      </c>
      <c r="J106" s="124">
        <f t="shared" si="8"/>
        <v>20231.460000000003</v>
      </c>
      <c r="K106" s="124">
        <f t="shared" si="8"/>
        <v>25006.760999999995</v>
      </c>
      <c r="L106" s="124">
        <f t="shared" si="8"/>
        <v>16793.057999999997</v>
      </c>
      <c r="M106" s="124">
        <f t="shared" si="8"/>
        <v>6963.674</v>
      </c>
      <c r="N106" s="124">
        <f t="shared" si="8"/>
        <v>6922.2469999999985</v>
      </c>
      <c r="O106" s="124">
        <f t="shared" si="8"/>
        <v>2810.364</v>
      </c>
      <c r="P106" s="124">
        <f t="shared" si="8"/>
        <v>104.35499999999999</v>
      </c>
      <c r="Q106" s="124">
        <f t="shared" si="8"/>
        <v>145.374</v>
      </c>
      <c r="R106" s="124">
        <f t="shared" si="8"/>
        <v>226.083</v>
      </c>
      <c r="S106" s="124">
        <f t="shared" si="8"/>
        <v>192.827</v>
      </c>
    </row>
    <row r="107" spans="1:147" x14ac:dyDescent="0.35">
      <c r="A107" s="117"/>
      <c r="B107" s="118" t="s">
        <v>22</v>
      </c>
      <c r="C107" s="122"/>
      <c r="D107" s="90"/>
      <c r="E107" s="90"/>
      <c r="F107" s="90"/>
      <c r="G107" s="90"/>
      <c r="H107" s="90"/>
      <c r="I107" s="90"/>
      <c r="J107" s="90"/>
      <c r="K107" s="90"/>
      <c r="L107" s="90"/>
      <c r="M107" s="90"/>
    </row>
    <row r="108" spans="1:147" x14ac:dyDescent="0.35">
      <c r="A108" s="87" t="s">
        <v>83</v>
      </c>
      <c r="B108" s="34" t="s">
        <v>84</v>
      </c>
      <c r="C108" s="232">
        <f>SUM(D108:S108)</f>
        <v>772.68999999999994</v>
      </c>
      <c r="D108" s="226"/>
      <c r="E108" s="226"/>
      <c r="F108" s="226"/>
      <c r="G108" s="226"/>
      <c r="H108" s="226">
        <v>45.862000000000002</v>
      </c>
      <c r="I108" s="226">
        <v>259.53100000000001</v>
      </c>
      <c r="J108" s="226">
        <v>230.14699999999999</v>
      </c>
      <c r="K108" s="226">
        <v>135.845</v>
      </c>
      <c r="L108" s="226">
        <v>53.828000000000003</v>
      </c>
      <c r="M108" s="226"/>
      <c r="N108" s="34"/>
      <c r="O108" s="34">
        <v>47.476999999999997</v>
      </c>
      <c r="P108" s="34"/>
      <c r="Q108" s="34"/>
      <c r="R108" s="34"/>
      <c r="S108" s="34"/>
    </row>
    <row r="109" spans="1:147" x14ac:dyDescent="0.35">
      <c r="A109" s="87" t="s">
        <v>85</v>
      </c>
      <c r="B109" s="34" t="s">
        <v>86</v>
      </c>
      <c r="C109" s="232">
        <f t="shared" ref="C109:C129" si="9">SUM(D109:S109)</f>
        <v>102.407</v>
      </c>
      <c r="D109" s="226"/>
      <c r="E109" s="226"/>
      <c r="F109" s="226"/>
      <c r="G109" s="226"/>
      <c r="H109" s="226"/>
      <c r="I109" s="226">
        <v>47.543999999999997</v>
      </c>
      <c r="J109" s="226"/>
      <c r="K109" s="226"/>
      <c r="L109" s="226">
        <v>54.863</v>
      </c>
      <c r="M109" s="226"/>
      <c r="N109" s="34"/>
      <c r="O109" s="34"/>
      <c r="P109" s="34"/>
      <c r="Q109" s="34"/>
      <c r="R109" s="34"/>
      <c r="S109" s="34"/>
    </row>
    <row r="110" spans="1:147" x14ac:dyDescent="0.35">
      <c r="A110" s="87" t="s">
        <v>87</v>
      </c>
      <c r="B110" s="34" t="s">
        <v>88</v>
      </c>
      <c r="C110" s="232">
        <f t="shared" si="9"/>
        <v>1197.806</v>
      </c>
      <c r="D110" s="226"/>
      <c r="E110" s="226"/>
      <c r="F110" s="226">
        <v>51.345999999999997</v>
      </c>
      <c r="G110" s="226">
        <v>54.863</v>
      </c>
      <c r="H110" s="226"/>
      <c r="I110" s="226">
        <v>101.88800000000001</v>
      </c>
      <c r="J110" s="226">
        <v>218.834</v>
      </c>
      <c r="K110" s="226">
        <v>137.334</v>
      </c>
      <c r="L110" s="226">
        <v>321.262</v>
      </c>
      <c r="M110" s="226">
        <v>184.23099999999999</v>
      </c>
      <c r="N110" s="34">
        <v>82.930999999999997</v>
      </c>
      <c r="O110" s="34">
        <v>45.116999999999997</v>
      </c>
      <c r="P110" s="34"/>
      <c r="Q110" s="34"/>
      <c r="R110" s="34"/>
      <c r="S110" s="34"/>
    </row>
    <row r="111" spans="1:147" x14ac:dyDescent="0.35">
      <c r="A111" s="87" t="s">
        <v>89</v>
      </c>
      <c r="B111" s="34" t="s">
        <v>90</v>
      </c>
      <c r="C111" s="232">
        <f t="shared" si="9"/>
        <v>777.87600000000009</v>
      </c>
      <c r="D111" s="226"/>
      <c r="E111" s="226"/>
      <c r="F111" s="226"/>
      <c r="G111" s="226"/>
      <c r="H111" s="226"/>
      <c r="I111" s="226"/>
      <c r="J111" s="226">
        <v>140.41800000000001</v>
      </c>
      <c r="K111" s="226">
        <v>490.827</v>
      </c>
      <c r="L111" s="226">
        <v>50.290999999999997</v>
      </c>
      <c r="M111" s="226"/>
      <c r="N111" s="34">
        <v>48.984999999999999</v>
      </c>
      <c r="O111" s="34">
        <v>47.354999999999997</v>
      </c>
      <c r="P111" s="34"/>
      <c r="Q111" s="34"/>
      <c r="R111" s="34"/>
      <c r="S111" s="34"/>
    </row>
    <row r="112" spans="1:147" ht="28" x14ac:dyDescent="0.35">
      <c r="A112" s="87" t="s">
        <v>91</v>
      </c>
      <c r="B112" s="92" t="s">
        <v>92</v>
      </c>
      <c r="C112" s="232">
        <f t="shared" si="9"/>
        <v>1607.7429999999999</v>
      </c>
      <c r="D112" s="226"/>
      <c r="E112" s="226"/>
      <c r="F112" s="226"/>
      <c r="G112" s="226"/>
      <c r="H112" s="226"/>
      <c r="I112" s="226">
        <v>416.50400000000002</v>
      </c>
      <c r="J112" s="226">
        <v>189.17</v>
      </c>
      <c r="K112" s="226">
        <v>460.51100000000002</v>
      </c>
      <c r="L112" s="226">
        <v>171.89699999999999</v>
      </c>
      <c r="M112" s="226">
        <v>325.14999999999998</v>
      </c>
      <c r="N112" s="34"/>
      <c r="O112" s="92">
        <v>44.511000000000003</v>
      </c>
      <c r="P112" s="92"/>
      <c r="Q112" s="92"/>
      <c r="R112" s="92"/>
      <c r="S112" s="92"/>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c r="CA112" s="121"/>
      <c r="CB112" s="121"/>
      <c r="CC112" s="121"/>
      <c r="CD112" s="121"/>
      <c r="CE112" s="121"/>
      <c r="CF112" s="121"/>
      <c r="CG112" s="121"/>
      <c r="CH112" s="121"/>
      <c r="CI112" s="121"/>
      <c r="CJ112" s="121"/>
      <c r="CK112" s="121"/>
      <c r="CL112" s="121"/>
      <c r="CM112" s="121"/>
      <c r="CN112" s="121"/>
      <c r="CO112" s="121"/>
      <c r="CP112" s="121"/>
      <c r="CQ112" s="121"/>
      <c r="CR112" s="121"/>
      <c r="CS112" s="121"/>
      <c r="CT112" s="121"/>
      <c r="CU112" s="121"/>
      <c r="CV112" s="121"/>
      <c r="CW112" s="121"/>
      <c r="CX112" s="121"/>
      <c r="CY112" s="121"/>
      <c r="CZ112" s="121"/>
      <c r="DA112" s="121"/>
      <c r="DB112" s="121"/>
      <c r="DC112" s="121"/>
      <c r="DD112" s="121"/>
      <c r="DE112" s="121"/>
      <c r="DF112" s="121"/>
      <c r="DG112" s="121"/>
      <c r="DH112" s="121"/>
      <c r="DI112" s="121"/>
      <c r="DJ112" s="121"/>
      <c r="DK112" s="121"/>
      <c r="DL112" s="121"/>
      <c r="DM112" s="121"/>
      <c r="DN112" s="121"/>
      <c r="DO112" s="121"/>
      <c r="DP112" s="121"/>
      <c r="DQ112" s="121"/>
      <c r="DR112" s="121"/>
      <c r="DS112" s="121"/>
      <c r="DT112" s="121"/>
      <c r="DU112" s="121"/>
      <c r="DV112" s="121"/>
      <c r="DW112" s="121"/>
      <c r="DX112" s="121"/>
      <c r="DY112" s="121"/>
      <c r="DZ112" s="121"/>
      <c r="EA112" s="121"/>
      <c r="EB112" s="121"/>
      <c r="EC112" s="121"/>
      <c r="ED112" s="121"/>
      <c r="EE112" s="121"/>
      <c r="EF112" s="121"/>
      <c r="EG112" s="121"/>
      <c r="EH112" s="121"/>
      <c r="EI112" s="121"/>
      <c r="EJ112" s="121"/>
      <c r="EK112" s="121"/>
      <c r="EL112" s="121"/>
      <c r="EM112" s="121"/>
      <c r="EN112" s="121"/>
      <c r="EO112" s="121"/>
      <c r="EP112" s="121"/>
      <c r="EQ112" s="121"/>
    </row>
    <row r="113" spans="1:147" x14ac:dyDescent="0.35">
      <c r="A113" s="87" t="s">
        <v>93</v>
      </c>
      <c r="B113" s="34" t="s">
        <v>94</v>
      </c>
      <c r="C113" s="232">
        <f t="shared" si="9"/>
        <v>2844.5509999999999</v>
      </c>
      <c r="D113" s="226"/>
      <c r="E113" s="226"/>
      <c r="F113" s="226"/>
      <c r="G113" s="226"/>
      <c r="H113" s="226"/>
      <c r="I113" s="226">
        <v>154.13800000000001</v>
      </c>
      <c r="J113" s="226">
        <v>710.74900000000002</v>
      </c>
      <c r="K113" s="226">
        <v>1075.76</v>
      </c>
      <c r="L113" s="226">
        <v>502.97500000000002</v>
      </c>
      <c r="M113" s="226">
        <v>129.07900000000001</v>
      </c>
      <c r="N113" s="34">
        <v>222.86500000000001</v>
      </c>
      <c r="O113" s="92"/>
      <c r="P113" s="92"/>
      <c r="Q113" s="92"/>
      <c r="R113" s="92"/>
      <c r="S113" s="92">
        <v>48.984999999999999</v>
      </c>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1"/>
      <c r="DA113" s="121"/>
      <c r="DB113" s="121"/>
      <c r="DC113" s="121"/>
      <c r="DD113" s="121"/>
      <c r="DE113" s="121"/>
      <c r="DF113" s="121"/>
      <c r="DG113" s="121"/>
      <c r="DH113" s="121"/>
      <c r="DI113" s="121"/>
      <c r="DJ113" s="121"/>
      <c r="DK113" s="121"/>
      <c r="DL113" s="121"/>
      <c r="DM113" s="121"/>
      <c r="DN113" s="121"/>
      <c r="DO113" s="121"/>
      <c r="DP113" s="121"/>
      <c r="DQ113" s="121"/>
      <c r="DR113" s="121"/>
      <c r="DS113" s="121"/>
      <c r="DT113" s="121"/>
      <c r="DU113" s="121"/>
      <c r="DV113" s="121"/>
      <c r="DW113" s="121"/>
      <c r="DX113" s="121"/>
      <c r="DY113" s="121"/>
      <c r="DZ113" s="121"/>
      <c r="EA113" s="121"/>
      <c r="EB113" s="121"/>
      <c r="EC113" s="121"/>
      <c r="ED113" s="121"/>
      <c r="EE113" s="121"/>
      <c r="EF113" s="121"/>
      <c r="EG113" s="121"/>
      <c r="EH113" s="121"/>
      <c r="EI113" s="121"/>
      <c r="EJ113" s="121"/>
      <c r="EK113" s="121"/>
      <c r="EL113" s="121"/>
      <c r="EM113" s="121"/>
      <c r="EN113" s="121"/>
      <c r="EO113" s="121"/>
      <c r="EP113" s="121"/>
      <c r="EQ113" s="121"/>
    </row>
    <row r="114" spans="1:147" x14ac:dyDescent="0.35">
      <c r="A114" s="87" t="s">
        <v>95</v>
      </c>
      <c r="B114" s="34" t="s">
        <v>96</v>
      </c>
      <c r="C114" s="232">
        <f t="shared" si="9"/>
        <v>8640.9499999999989</v>
      </c>
      <c r="D114" s="226"/>
      <c r="E114" s="226"/>
      <c r="F114" s="226"/>
      <c r="G114" s="226">
        <v>189.17</v>
      </c>
      <c r="H114" s="226">
        <v>96.813999999999993</v>
      </c>
      <c r="I114" s="226">
        <v>1523.78</v>
      </c>
      <c r="J114" s="226">
        <v>1749.42</v>
      </c>
      <c r="K114" s="226">
        <v>2346.04</v>
      </c>
      <c r="L114" s="226">
        <v>1281.22</v>
      </c>
      <c r="M114" s="226">
        <v>515.91399999999999</v>
      </c>
      <c r="N114" s="34">
        <v>688.06</v>
      </c>
      <c r="O114" s="34">
        <v>167.02600000000001</v>
      </c>
      <c r="P114" s="34"/>
      <c r="Q114" s="34"/>
      <c r="R114" s="34">
        <v>83.506</v>
      </c>
      <c r="S114" s="34"/>
    </row>
    <row r="115" spans="1:147" x14ac:dyDescent="0.35">
      <c r="A115" s="87" t="s">
        <v>97</v>
      </c>
      <c r="B115" s="34" t="s">
        <v>98</v>
      </c>
      <c r="C115" s="232">
        <f t="shared" si="9"/>
        <v>10650.17</v>
      </c>
      <c r="D115" s="226"/>
      <c r="E115" s="226"/>
      <c r="F115" s="226">
        <v>50.290999999999997</v>
      </c>
      <c r="G115" s="226">
        <v>286.529</v>
      </c>
      <c r="H115" s="226"/>
      <c r="I115" s="226">
        <v>1406.51</v>
      </c>
      <c r="J115" s="226">
        <v>2079.81</v>
      </c>
      <c r="K115" s="226">
        <v>3158.75</v>
      </c>
      <c r="L115" s="226">
        <v>2191.38</v>
      </c>
      <c r="M115" s="226">
        <v>611.75599999999997</v>
      </c>
      <c r="N115" s="34">
        <v>373.065</v>
      </c>
      <c r="O115" s="34">
        <v>443.726</v>
      </c>
      <c r="P115" s="34"/>
      <c r="Q115" s="34"/>
      <c r="R115" s="34">
        <v>48.353000000000002</v>
      </c>
      <c r="S115" s="34"/>
    </row>
    <row r="116" spans="1:147" x14ac:dyDescent="0.35">
      <c r="A116" s="87" t="s">
        <v>99</v>
      </c>
      <c r="B116" s="35" t="s">
        <v>100</v>
      </c>
      <c r="C116" s="232">
        <f t="shared" si="9"/>
        <v>3905.5499999999997</v>
      </c>
      <c r="D116" s="226"/>
      <c r="E116" s="226"/>
      <c r="F116" s="226"/>
      <c r="G116" s="226">
        <v>142.065</v>
      </c>
      <c r="H116" s="226"/>
      <c r="I116" s="226">
        <v>746.90300000000002</v>
      </c>
      <c r="J116" s="226">
        <v>1055.32</v>
      </c>
      <c r="K116" s="226">
        <v>859.47900000000004</v>
      </c>
      <c r="L116" s="226">
        <v>490.137</v>
      </c>
      <c r="M116" s="226">
        <v>150.21799999999999</v>
      </c>
      <c r="N116" s="34">
        <v>297.952</v>
      </c>
      <c r="O116" s="34">
        <v>163.476</v>
      </c>
      <c r="P116" s="34"/>
      <c r="Q116" s="34"/>
      <c r="R116" s="34"/>
      <c r="S116" s="34"/>
    </row>
    <row r="117" spans="1:147" x14ac:dyDescent="0.35">
      <c r="A117" s="87" t="s">
        <v>101</v>
      </c>
      <c r="B117" s="34" t="s">
        <v>102</v>
      </c>
      <c r="C117" s="232">
        <f t="shared" si="9"/>
        <v>2203.4279999999999</v>
      </c>
      <c r="D117" s="226"/>
      <c r="E117" s="226"/>
      <c r="F117" s="226"/>
      <c r="G117" s="226"/>
      <c r="H117" s="226"/>
      <c r="I117" s="226">
        <v>242.40199999999999</v>
      </c>
      <c r="J117" s="226">
        <v>241.26</v>
      </c>
      <c r="K117" s="226">
        <v>766.62699999999995</v>
      </c>
      <c r="L117" s="226">
        <v>349.14600000000002</v>
      </c>
      <c r="M117" s="226">
        <v>417.03500000000003</v>
      </c>
      <c r="N117" s="34">
        <v>186.958</v>
      </c>
      <c r="O117" s="34"/>
      <c r="P117" s="34"/>
      <c r="Q117" s="34"/>
      <c r="R117" s="34"/>
      <c r="S117" s="34"/>
    </row>
    <row r="118" spans="1:147" x14ac:dyDescent="0.35">
      <c r="A118" s="87" t="s">
        <v>103</v>
      </c>
      <c r="B118" s="34" t="s">
        <v>104</v>
      </c>
      <c r="C118" s="232">
        <f t="shared" si="9"/>
        <v>1300.817</v>
      </c>
      <c r="D118" s="226"/>
      <c r="E118" s="226"/>
      <c r="F118" s="226"/>
      <c r="G118" s="226"/>
      <c r="H118" s="226"/>
      <c r="I118" s="226"/>
      <c r="J118" s="226">
        <v>298.11</v>
      </c>
      <c r="K118" s="226">
        <v>440.46</v>
      </c>
      <c r="L118" s="226">
        <v>198.21100000000001</v>
      </c>
      <c r="M118" s="226">
        <v>141.76400000000001</v>
      </c>
      <c r="N118" s="34">
        <v>132.33199999999999</v>
      </c>
      <c r="O118" s="34">
        <v>89.94</v>
      </c>
      <c r="P118" s="34"/>
      <c r="Q118" s="34"/>
      <c r="R118" s="34"/>
      <c r="S118" s="34"/>
    </row>
    <row r="119" spans="1:147" x14ac:dyDescent="0.35">
      <c r="A119" s="87" t="s">
        <v>105</v>
      </c>
      <c r="B119" s="92" t="s">
        <v>106</v>
      </c>
      <c r="C119" s="232">
        <f t="shared" si="9"/>
        <v>54.863</v>
      </c>
      <c r="D119" s="226"/>
      <c r="E119" s="226"/>
      <c r="F119" s="226"/>
      <c r="G119" s="226"/>
      <c r="H119" s="226"/>
      <c r="I119" s="226"/>
      <c r="J119" s="226"/>
      <c r="K119" s="226">
        <v>54.863</v>
      </c>
      <c r="L119" s="226"/>
      <c r="M119" s="226"/>
      <c r="N119" s="34"/>
      <c r="O119" s="34"/>
      <c r="P119" s="34"/>
      <c r="Q119" s="34"/>
      <c r="R119" s="34"/>
      <c r="S119" s="34"/>
    </row>
    <row r="120" spans="1:147" x14ac:dyDescent="0.35">
      <c r="A120" s="87" t="s">
        <v>107</v>
      </c>
      <c r="B120" s="93" t="s">
        <v>108</v>
      </c>
      <c r="C120" s="232">
        <f t="shared" si="9"/>
        <v>2815.348</v>
      </c>
      <c r="D120" s="226"/>
      <c r="E120" s="226"/>
      <c r="F120" s="226">
        <v>51.345999999999997</v>
      </c>
      <c r="G120" s="226"/>
      <c r="H120" s="226"/>
      <c r="I120" s="226">
        <v>146.30699999999999</v>
      </c>
      <c r="J120" s="226">
        <v>468.137</v>
      </c>
      <c r="K120" s="226">
        <v>303.06400000000002</v>
      </c>
      <c r="L120" s="226">
        <v>800.65700000000004</v>
      </c>
      <c r="M120" s="226">
        <v>243.059</v>
      </c>
      <c r="N120" s="34">
        <v>388.34699999999998</v>
      </c>
      <c r="O120" s="34">
        <v>369.92</v>
      </c>
      <c r="P120" s="34"/>
      <c r="Q120" s="34">
        <v>44.511000000000003</v>
      </c>
      <c r="R120" s="34"/>
      <c r="S120" s="34"/>
    </row>
    <row r="121" spans="1:147" x14ac:dyDescent="0.35">
      <c r="A121" s="87" t="s">
        <v>109</v>
      </c>
      <c r="B121" s="93" t="s">
        <v>110</v>
      </c>
      <c r="C121" s="232">
        <f t="shared" si="9"/>
        <v>1449.3690000000004</v>
      </c>
      <c r="D121" s="226"/>
      <c r="E121" s="226"/>
      <c r="F121" s="226"/>
      <c r="G121" s="226"/>
      <c r="H121" s="226"/>
      <c r="I121" s="226">
        <v>89.748000000000005</v>
      </c>
      <c r="J121" s="226">
        <v>489.86</v>
      </c>
      <c r="K121" s="226">
        <v>474.11200000000002</v>
      </c>
      <c r="L121" s="226">
        <v>167.63200000000001</v>
      </c>
      <c r="M121" s="226">
        <v>44.631</v>
      </c>
      <c r="N121" s="34">
        <v>48.353000000000002</v>
      </c>
      <c r="O121" s="34">
        <v>89.94</v>
      </c>
      <c r="P121" s="34"/>
      <c r="Q121" s="34"/>
      <c r="R121" s="34">
        <v>45.093000000000004</v>
      </c>
      <c r="S121" s="34"/>
    </row>
    <row r="122" spans="1:147" x14ac:dyDescent="0.35">
      <c r="A122" s="87" t="s">
        <v>111</v>
      </c>
      <c r="B122" s="93" t="s">
        <v>112</v>
      </c>
      <c r="C122" s="232">
        <f t="shared" si="9"/>
        <v>12683.364000000001</v>
      </c>
      <c r="D122" s="226"/>
      <c r="E122" s="226"/>
      <c r="F122" s="226"/>
      <c r="G122" s="226">
        <v>48.353000000000002</v>
      </c>
      <c r="H122" s="226">
        <v>106.209</v>
      </c>
      <c r="I122" s="226">
        <v>1207.44</v>
      </c>
      <c r="J122" s="226">
        <v>3402.36</v>
      </c>
      <c r="K122" s="226">
        <v>3696.39</v>
      </c>
      <c r="L122" s="226">
        <v>2267.2399999999998</v>
      </c>
      <c r="M122" s="226">
        <v>1033.73</v>
      </c>
      <c r="N122" s="34">
        <v>626.28099999999995</v>
      </c>
      <c r="O122" s="34">
        <v>243.62899999999999</v>
      </c>
      <c r="P122" s="34"/>
      <c r="Q122" s="34">
        <v>51.731999999999999</v>
      </c>
      <c r="R122" s="34"/>
      <c r="S122" s="34"/>
    </row>
    <row r="123" spans="1:147" x14ac:dyDescent="0.35">
      <c r="A123" s="87" t="s">
        <v>113</v>
      </c>
      <c r="B123" s="35" t="s">
        <v>114</v>
      </c>
      <c r="C123" s="232">
        <f t="shared" si="9"/>
        <v>2193.1699999999996</v>
      </c>
      <c r="D123" s="226"/>
      <c r="E123" s="226"/>
      <c r="F123" s="226"/>
      <c r="G123" s="226"/>
      <c r="H123" s="226"/>
      <c r="I123" s="226">
        <v>377.97300000000001</v>
      </c>
      <c r="J123" s="226">
        <v>565.28099999999995</v>
      </c>
      <c r="K123" s="226">
        <v>349.99299999999999</v>
      </c>
      <c r="L123" s="226">
        <v>365.10500000000002</v>
      </c>
      <c r="M123" s="226">
        <v>181.96600000000001</v>
      </c>
      <c r="N123" s="34">
        <v>303.721</v>
      </c>
      <c r="O123" s="34"/>
      <c r="P123" s="34"/>
      <c r="Q123" s="34">
        <v>49.131</v>
      </c>
      <c r="R123" s="34"/>
      <c r="S123" s="34"/>
    </row>
    <row r="124" spans="1:147" x14ac:dyDescent="0.35">
      <c r="A124" s="87" t="s">
        <v>115</v>
      </c>
      <c r="B124" s="93" t="s">
        <v>116</v>
      </c>
      <c r="C124" s="232">
        <f t="shared" si="9"/>
        <v>1220.8040000000001</v>
      </c>
      <c r="D124" s="226"/>
      <c r="E124" s="226"/>
      <c r="F124" s="226"/>
      <c r="G124" s="226">
        <v>50.290999999999997</v>
      </c>
      <c r="H124" s="226"/>
      <c r="I124" s="226">
        <v>168.827</v>
      </c>
      <c r="J124" s="226">
        <v>171.52699999999999</v>
      </c>
      <c r="K124" s="226">
        <v>390.37099999999998</v>
      </c>
      <c r="L124" s="226">
        <v>138.97200000000001</v>
      </c>
      <c r="M124" s="226">
        <v>207.054</v>
      </c>
      <c r="N124" s="34"/>
      <c r="O124" s="34"/>
      <c r="P124" s="34">
        <v>44.631</v>
      </c>
      <c r="Q124" s="34"/>
      <c r="R124" s="34">
        <v>49.131</v>
      </c>
      <c r="S124" s="34"/>
    </row>
    <row r="125" spans="1:147" x14ac:dyDescent="0.35">
      <c r="A125" s="87" t="s">
        <v>117</v>
      </c>
      <c r="B125" s="93" t="s">
        <v>118</v>
      </c>
      <c r="C125" s="232">
        <f t="shared" si="9"/>
        <v>1150.402</v>
      </c>
      <c r="D125" s="226"/>
      <c r="E125" s="226"/>
      <c r="F125" s="226"/>
      <c r="G125" s="226"/>
      <c r="H125" s="226"/>
      <c r="I125" s="226">
        <v>174.59200000000001</v>
      </c>
      <c r="J125" s="226">
        <v>234.98599999999999</v>
      </c>
      <c r="K125" s="226">
        <v>255.024</v>
      </c>
      <c r="L125" s="226">
        <v>190.791</v>
      </c>
      <c r="M125" s="226">
        <v>198.30699999999999</v>
      </c>
      <c r="N125" s="34">
        <v>96.701999999999998</v>
      </c>
      <c r="O125" s="34"/>
      <c r="P125" s="34"/>
      <c r="Q125" s="34"/>
      <c r="R125" s="34"/>
      <c r="S125" s="34"/>
    </row>
    <row r="126" spans="1:147" x14ac:dyDescent="0.35">
      <c r="A126" s="87" t="s">
        <v>119</v>
      </c>
      <c r="B126" s="93" t="s">
        <v>120</v>
      </c>
      <c r="C126" s="232">
        <f t="shared" si="9"/>
        <v>549.65599999999995</v>
      </c>
      <c r="D126" s="226"/>
      <c r="E126" s="226"/>
      <c r="F126" s="226"/>
      <c r="G126" s="226"/>
      <c r="H126" s="226"/>
      <c r="I126" s="226">
        <v>173.40299999999999</v>
      </c>
      <c r="J126" s="226">
        <v>169.785</v>
      </c>
      <c r="K126" s="226">
        <v>104.128</v>
      </c>
      <c r="L126" s="226">
        <v>102.34</v>
      </c>
      <c r="M126" s="226"/>
      <c r="N126" s="34"/>
      <c r="O126" s="34"/>
      <c r="P126" s="34"/>
      <c r="Q126" s="34"/>
      <c r="R126" s="34"/>
      <c r="S126" s="34"/>
    </row>
    <row r="127" spans="1:147" ht="28" x14ac:dyDescent="0.35">
      <c r="A127" s="87" t="s">
        <v>121</v>
      </c>
      <c r="B127" s="94" t="s">
        <v>122</v>
      </c>
      <c r="C127" s="232">
        <f t="shared" si="9"/>
        <v>275.12099999999998</v>
      </c>
      <c r="D127" s="226"/>
      <c r="E127" s="226"/>
      <c r="F127" s="226"/>
      <c r="G127" s="226"/>
      <c r="H127" s="226"/>
      <c r="I127" s="226"/>
      <c r="J127" s="226"/>
      <c r="K127" s="226">
        <v>163.376</v>
      </c>
      <c r="L127" s="226">
        <v>111.745</v>
      </c>
      <c r="M127" s="226"/>
      <c r="N127" s="34"/>
      <c r="O127" s="34"/>
      <c r="P127" s="34"/>
      <c r="Q127" s="34"/>
      <c r="R127" s="34"/>
      <c r="S127" s="34"/>
    </row>
    <row r="128" spans="1:147" x14ac:dyDescent="0.35">
      <c r="A128" s="87" t="s">
        <v>123</v>
      </c>
      <c r="B128" s="93" t="s">
        <v>124</v>
      </c>
      <c r="C128" s="232">
        <f t="shared" si="9"/>
        <v>333.14100000000002</v>
      </c>
      <c r="D128" s="226"/>
      <c r="E128" s="226"/>
      <c r="F128" s="226"/>
      <c r="G128" s="226"/>
      <c r="H128" s="226"/>
      <c r="I128" s="226">
        <v>112.05</v>
      </c>
      <c r="J128" s="226">
        <v>72.248000000000005</v>
      </c>
      <c r="K128" s="226">
        <v>61.454000000000001</v>
      </c>
      <c r="L128" s="226">
        <v>87.388999999999996</v>
      </c>
      <c r="M128" s="226"/>
      <c r="N128" s="34"/>
      <c r="O128" s="34"/>
      <c r="P128" s="34"/>
      <c r="Q128" s="34"/>
      <c r="R128" s="34"/>
      <c r="S128" s="34"/>
    </row>
    <row r="129" spans="1:147" ht="14.5" x14ac:dyDescent="0.35">
      <c r="A129" s="41"/>
      <c r="B129" s="237" t="s">
        <v>181</v>
      </c>
      <c r="C129" s="232">
        <f t="shared" si="9"/>
        <v>0</v>
      </c>
      <c r="D129" s="90"/>
      <c r="E129" s="90"/>
      <c r="F129" s="90"/>
      <c r="G129" s="90"/>
      <c r="H129" s="90"/>
      <c r="I129" s="90"/>
      <c r="J129" s="90"/>
      <c r="K129" s="90"/>
      <c r="L129" s="90"/>
      <c r="M129" s="90"/>
    </row>
    <row r="130" spans="1:147" x14ac:dyDescent="0.35">
      <c r="A130" s="12"/>
      <c r="B130" s="123" t="s">
        <v>6</v>
      </c>
      <c r="C130" s="124">
        <f>SUM(C108:C129)</f>
        <v>56729.225999999995</v>
      </c>
      <c r="D130" s="124">
        <f t="shared" ref="D130:S130" si="10">SUM(D108:D129)</f>
        <v>0</v>
      </c>
      <c r="E130" s="124">
        <f t="shared" si="10"/>
        <v>0</v>
      </c>
      <c r="F130" s="124">
        <f t="shared" si="10"/>
        <v>152.983</v>
      </c>
      <c r="G130" s="124">
        <f t="shared" si="10"/>
        <v>771.27099999999996</v>
      </c>
      <c r="H130" s="124">
        <f t="shared" si="10"/>
        <v>248.88499999999999</v>
      </c>
      <c r="I130" s="124">
        <f t="shared" si="10"/>
        <v>7349.54</v>
      </c>
      <c r="J130" s="124">
        <f t="shared" si="10"/>
        <v>12487.422</v>
      </c>
      <c r="K130" s="124">
        <f t="shared" si="10"/>
        <v>15724.407999999998</v>
      </c>
      <c r="L130" s="124">
        <f t="shared" si="10"/>
        <v>9897.0809999999983</v>
      </c>
      <c r="M130" s="124">
        <f t="shared" si="10"/>
        <v>4383.8940000000002</v>
      </c>
      <c r="N130" s="124">
        <f t="shared" si="10"/>
        <v>3496.5519999999997</v>
      </c>
      <c r="O130" s="124">
        <f t="shared" si="10"/>
        <v>1752.117</v>
      </c>
      <c r="P130" s="124">
        <f t="shared" si="10"/>
        <v>44.631</v>
      </c>
      <c r="Q130" s="124">
        <f t="shared" si="10"/>
        <v>145.374</v>
      </c>
      <c r="R130" s="124">
        <f t="shared" si="10"/>
        <v>226.083</v>
      </c>
      <c r="S130" s="124">
        <f t="shared" si="10"/>
        <v>48.984999999999999</v>
      </c>
    </row>
    <row r="131" spans="1:147" x14ac:dyDescent="0.35">
      <c r="A131" s="117"/>
      <c r="B131" s="118" t="s">
        <v>23</v>
      </c>
      <c r="C131" s="122"/>
      <c r="D131" s="90"/>
      <c r="E131" s="90"/>
      <c r="F131" s="90"/>
      <c r="G131" s="90"/>
      <c r="H131" s="90"/>
      <c r="I131" s="90"/>
      <c r="J131" s="90"/>
      <c r="K131" s="90"/>
      <c r="L131" s="90"/>
      <c r="M131" s="90"/>
    </row>
    <row r="132" spans="1:147" x14ac:dyDescent="0.35">
      <c r="A132" s="87" t="s">
        <v>83</v>
      </c>
      <c r="B132" s="34" t="s">
        <v>84</v>
      </c>
      <c r="C132" s="232">
        <f>SUM(D132:S132)</f>
        <v>72.248000000000005</v>
      </c>
      <c r="D132" s="226"/>
      <c r="E132" s="226"/>
      <c r="F132" s="226"/>
      <c r="G132" s="226"/>
      <c r="H132" s="226"/>
      <c r="I132" s="226"/>
      <c r="J132" s="226"/>
      <c r="K132" s="226"/>
      <c r="L132" s="226"/>
      <c r="M132" s="226">
        <v>72.248000000000005</v>
      </c>
      <c r="N132" s="34"/>
      <c r="O132" s="34"/>
      <c r="P132" s="34"/>
      <c r="Q132" s="34"/>
      <c r="R132" s="34"/>
      <c r="S132" s="34"/>
    </row>
    <row r="133" spans="1:147" x14ac:dyDescent="0.35">
      <c r="A133" s="87" t="s">
        <v>85</v>
      </c>
      <c r="B133" s="34" t="s">
        <v>86</v>
      </c>
      <c r="C133" s="232">
        <f t="shared" ref="C133:C153" si="11">SUM(D133:S133)</f>
        <v>0</v>
      </c>
    </row>
    <row r="134" spans="1:147" x14ac:dyDescent="0.35">
      <c r="A134" s="87" t="s">
        <v>87</v>
      </c>
      <c r="B134" s="34" t="s">
        <v>88</v>
      </c>
      <c r="C134" s="232">
        <f t="shared" si="11"/>
        <v>2946.375</v>
      </c>
      <c r="D134" s="226">
        <v>62.563000000000002</v>
      </c>
      <c r="E134" s="226"/>
      <c r="F134" s="226"/>
      <c r="G134" s="226"/>
      <c r="H134" s="226">
        <v>131.28899999999999</v>
      </c>
      <c r="I134" s="226">
        <v>516.91600000000005</v>
      </c>
      <c r="J134" s="226">
        <v>499.69299999999998</v>
      </c>
      <c r="K134" s="226">
        <v>795.59500000000003</v>
      </c>
      <c r="L134" s="226">
        <v>572.69299999999998</v>
      </c>
      <c r="M134" s="226">
        <v>185.82599999999999</v>
      </c>
      <c r="N134" s="34">
        <v>181.8</v>
      </c>
      <c r="O134" s="34"/>
      <c r="P134" s="34"/>
      <c r="Q134" s="34"/>
      <c r="R134" s="34"/>
      <c r="S134" s="34"/>
    </row>
    <row r="135" spans="1:147" ht="15" customHeight="1" x14ac:dyDescent="0.35">
      <c r="A135" s="87" t="s">
        <v>89</v>
      </c>
      <c r="B135" s="34" t="s">
        <v>90</v>
      </c>
      <c r="C135" s="232">
        <f t="shared" si="11"/>
        <v>395.17099999999994</v>
      </c>
      <c r="D135" s="226"/>
      <c r="E135" s="226"/>
      <c r="F135" s="226"/>
      <c r="G135" s="226"/>
      <c r="H135" s="226"/>
      <c r="I135" s="226">
        <v>242.99799999999999</v>
      </c>
      <c r="J135" s="226">
        <v>79.022999999999996</v>
      </c>
      <c r="K135" s="226">
        <v>73.150000000000006</v>
      </c>
      <c r="L135" s="226"/>
      <c r="M135" s="226"/>
      <c r="N135" s="34"/>
      <c r="O135" s="34"/>
      <c r="P135" s="34"/>
      <c r="Q135" s="34"/>
      <c r="R135" s="34"/>
      <c r="S135" s="34"/>
    </row>
    <row r="136" spans="1:147" ht="28" x14ac:dyDescent="0.35">
      <c r="A136" s="87" t="s">
        <v>91</v>
      </c>
      <c r="B136" s="92" t="s">
        <v>92</v>
      </c>
      <c r="C136" s="232">
        <f t="shared" si="11"/>
        <v>276.24599999999998</v>
      </c>
      <c r="D136" s="226"/>
      <c r="E136" s="226"/>
      <c r="F136" s="226"/>
      <c r="G136" s="226"/>
      <c r="H136" s="226"/>
      <c r="I136" s="226"/>
      <c r="J136" s="226">
        <v>67.081999999999994</v>
      </c>
      <c r="K136" s="226">
        <v>85.722999999999999</v>
      </c>
      <c r="L136" s="226">
        <v>50.290999999999997</v>
      </c>
      <c r="M136" s="226"/>
      <c r="N136" s="34">
        <v>73.150000000000006</v>
      </c>
      <c r="O136" s="34"/>
      <c r="P136" s="34"/>
      <c r="Q136" s="34"/>
      <c r="R136" s="34"/>
      <c r="S136" s="34"/>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c r="BJ136" s="121"/>
      <c r="BK136" s="121"/>
      <c r="BL136" s="121"/>
      <c r="BM136" s="121"/>
      <c r="BN136" s="121"/>
      <c r="BO136" s="121"/>
      <c r="BP136" s="121"/>
      <c r="BQ136" s="121"/>
      <c r="BR136" s="121"/>
      <c r="BS136" s="121"/>
      <c r="BT136" s="121"/>
      <c r="BU136" s="121"/>
      <c r="BV136" s="121"/>
      <c r="BW136" s="121"/>
      <c r="BX136" s="121"/>
      <c r="BY136" s="121"/>
      <c r="BZ136" s="121"/>
      <c r="CA136" s="121"/>
      <c r="CB136" s="121"/>
      <c r="CC136" s="121"/>
      <c r="CD136" s="121"/>
      <c r="CE136" s="121"/>
      <c r="CF136" s="121"/>
      <c r="CG136" s="121"/>
      <c r="CH136" s="121"/>
      <c r="CI136" s="121"/>
      <c r="CJ136" s="121"/>
      <c r="CK136" s="121"/>
      <c r="CL136" s="121"/>
      <c r="CM136" s="121"/>
      <c r="CN136" s="121"/>
      <c r="CO136" s="121"/>
      <c r="CP136" s="121"/>
      <c r="CQ136" s="121"/>
      <c r="CR136" s="121"/>
      <c r="CS136" s="121"/>
      <c r="CT136" s="121"/>
      <c r="CU136" s="121"/>
      <c r="CV136" s="121"/>
      <c r="CW136" s="121"/>
      <c r="CX136" s="121"/>
      <c r="CY136" s="121"/>
      <c r="CZ136" s="121"/>
      <c r="DA136" s="121"/>
      <c r="DB136" s="121"/>
      <c r="DC136" s="121"/>
      <c r="DD136" s="121"/>
      <c r="DE136" s="121"/>
      <c r="DF136" s="121"/>
      <c r="DG136" s="121"/>
      <c r="DH136" s="121"/>
      <c r="DI136" s="121"/>
      <c r="DJ136" s="121"/>
      <c r="DK136" s="121"/>
      <c r="DL136" s="121"/>
      <c r="DM136" s="121"/>
      <c r="DN136" s="121"/>
      <c r="DO136" s="121"/>
      <c r="DP136" s="121"/>
      <c r="DQ136" s="121"/>
      <c r="DR136" s="121"/>
      <c r="DS136" s="121"/>
      <c r="DT136" s="121"/>
      <c r="DU136" s="121"/>
      <c r="DV136" s="121"/>
      <c r="DW136" s="121"/>
      <c r="DX136" s="121"/>
      <c r="DY136" s="121"/>
      <c r="DZ136" s="121"/>
      <c r="EA136" s="121"/>
      <c r="EB136" s="121"/>
      <c r="EC136" s="121"/>
      <c r="ED136" s="121"/>
      <c r="EE136" s="121"/>
      <c r="EF136" s="121"/>
      <c r="EG136" s="121"/>
      <c r="EH136" s="121"/>
      <c r="EI136" s="121"/>
      <c r="EJ136" s="121"/>
      <c r="EK136" s="121"/>
      <c r="EL136" s="121"/>
      <c r="EM136" s="121"/>
      <c r="EN136" s="121"/>
      <c r="EO136" s="121"/>
      <c r="EP136" s="121"/>
      <c r="EQ136" s="121"/>
    </row>
    <row r="137" spans="1:147" x14ac:dyDescent="0.35">
      <c r="A137" s="87" t="s">
        <v>93</v>
      </c>
      <c r="B137" s="34" t="s">
        <v>94</v>
      </c>
      <c r="C137" s="232">
        <f t="shared" si="11"/>
        <v>208.50599999999997</v>
      </c>
      <c r="D137" s="226"/>
      <c r="E137" s="226"/>
      <c r="F137" s="226"/>
      <c r="G137" s="226"/>
      <c r="H137" s="226"/>
      <c r="I137" s="226"/>
      <c r="J137" s="226">
        <v>44.834000000000003</v>
      </c>
      <c r="K137" s="226">
        <v>47.354999999999997</v>
      </c>
      <c r="L137" s="226">
        <v>116.31699999999999</v>
      </c>
      <c r="M137" s="226"/>
      <c r="N137" s="34"/>
      <c r="O137" s="92"/>
      <c r="P137" s="92"/>
      <c r="Q137" s="92"/>
      <c r="R137" s="92"/>
      <c r="S137" s="92"/>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1"/>
      <c r="BG137" s="121"/>
      <c r="BH137" s="121"/>
      <c r="BI137" s="121"/>
      <c r="BJ137" s="121"/>
      <c r="BK137" s="121"/>
      <c r="BL137" s="121"/>
      <c r="BM137" s="121"/>
      <c r="BN137" s="121"/>
      <c r="BO137" s="121"/>
      <c r="BP137" s="121"/>
      <c r="BQ137" s="121"/>
      <c r="BR137" s="121"/>
      <c r="BS137" s="121"/>
      <c r="BT137" s="121"/>
      <c r="BU137" s="121"/>
      <c r="BV137" s="121"/>
      <c r="BW137" s="121"/>
      <c r="BX137" s="121"/>
      <c r="BY137" s="121"/>
      <c r="BZ137" s="121"/>
      <c r="CA137" s="121"/>
      <c r="CB137" s="121"/>
      <c r="CC137" s="121"/>
      <c r="CD137" s="121"/>
      <c r="CE137" s="121"/>
      <c r="CF137" s="121"/>
      <c r="CG137" s="121"/>
      <c r="CH137" s="121"/>
      <c r="CI137" s="121"/>
      <c r="CJ137" s="121"/>
      <c r="CK137" s="121"/>
      <c r="CL137" s="121"/>
      <c r="CM137" s="121"/>
      <c r="CN137" s="121"/>
      <c r="CO137" s="121"/>
      <c r="CP137" s="121"/>
      <c r="CQ137" s="121"/>
      <c r="CR137" s="121"/>
      <c r="CS137" s="121"/>
      <c r="CT137" s="121"/>
      <c r="CU137" s="121"/>
      <c r="CV137" s="121"/>
      <c r="CW137" s="121"/>
      <c r="CX137" s="121"/>
      <c r="CY137" s="121"/>
      <c r="CZ137" s="121"/>
      <c r="DA137" s="121"/>
      <c r="DB137" s="121"/>
      <c r="DC137" s="121"/>
      <c r="DD137" s="121"/>
      <c r="DE137" s="121"/>
      <c r="DF137" s="121"/>
      <c r="DG137" s="121"/>
      <c r="DH137" s="121"/>
      <c r="DI137" s="121"/>
      <c r="DJ137" s="121"/>
      <c r="DK137" s="121"/>
      <c r="DL137" s="121"/>
      <c r="DM137" s="121"/>
      <c r="DN137" s="121"/>
      <c r="DO137" s="121"/>
      <c r="DP137" s="121"/>
      <c r="DQ137" s="121"/>
      <c r="DR137" s="121"/>
      <c r="DS137" s="121"/>
      <c r="DT137" s="121"/>
      <c r="DU137" s="121"/>
      <c r="DV137" s="121"/>
      <c r="DW137" s="121"/>
      <c r="DX137" s="121"/>
      <c r="DY137" s="121"/>
      <c r="DZ137" s="121"/>
      <c r="EA137" s="121"/>
      <c r="EB137" s="121"/>
      <c r="EC137" s="121"/>
      <c r="ED137" s="121"/>
      <c r="EE137" s="121"/>
      <c r="EF137" s="121"/>
      <c r="EG137" s="121"/>
      <c r="EH137" s="121"/>
      <c r="EI137" s="121"/>
      <c r="EJ137" s="121"/>
      <c r="EK137" s="121"/>
      <c r="EL137" s="121"/>
      <c r="EM137" s="121"/>
      <c r="EN137" s="121"/>
      <c r="EO137" s="121"/>
      <c r="EP137" s="121"/>
      <c r="EQ137" s="121"/>
    </row>
    <row r="138" spans="1:147" x14ac:dyDescent="0.35">
      <c r="A138" s="87" t="s">
        <v>95</v>
      </c>
      <c r="B138" s="34" t="s">
        <v>96</v>
      </c>
      <c r="C138" s="232">
        <f t="shared" si="11"/>
        <v>4934.3220000000001</v>
      </c>
      <c r="D138" s="226"/>
      <c r="E138" s="226"/>
      <c r="F138" s="226"/>
      <c r="G138" s="226"/>
      <c r="H138" s="226">
        <v>96.01</v>
      </c>
      <c r="I138" s="226">
        <v>881.36300000000006</v>
      </c>
      <c r="J138" s="226">
        <v>1211.1099999999999</v>
      </c>
      <c r="K138" s="226">
        <v>1436.97</v>
      </c>
      <c r="L138" s="226">
        <v>680.19200000000001</v>
      </c>
      <c r="M138" s="226">
        <v>294.29500000000002</v>
      </c>
      <c r="N138" s="34">
        <v>289.28899999999999</v>
      </c>
      <c r="O138" s="92">
        <v>45.093000000000004</v>
      </c>
      <c r="P138" s="92"/>
      <c r="Q138" s="92"/>
      <c r="R138" s="92"/>
      <c r="S138" s="92"/>
    </row>
    <row r="139" spans="1:147" x14ac:dyDescent="0.35">
      <c r="A139" s="87" t="s">
        <v>97</v>
      </c>
      <c r="B139" s="34" t="s">
        <v>98</v>
      </c>
      <c r="C139" s="232">
        <f t="shared" si="11"/>
        <v>1794.0389999999998</v>
      </c>
      <c r="D139" s="226"/>
      <c r="E139" s="226"/>
      <c r="F139" s="226"/>
      <c r="G139" s="226"/>
      <c r="H139" s="226"/>
      <c r="I139" s="226">
        <v>378.84800000000001</v>
      </c>
      <c r="J139" s="226">
        <v>577.298</v>
      </c>
      <c r="K139" s="226">
        <v>326.76400000000001</v>
      </c>
      <c r="L139" s="226">
        <v>111.745</v>
      </c>
      <c r="M139" s="226">
        <v>37.793999999999997</v>
      </c>
      <c r="N139" s="34">
        <v>361.59</v>
      </c>
      <c r="O139" s="34"/>
      <c r="P139" s="34"/>
      <c r="Q139" s="34"/>
      <c r="R139" s="34"/>
      <c r="S139" s="34"/>
    </row>
    <row r="140" spans="1:147" x14ac:dyDescent="0.35">
      <c r="A140" s="87" t="s">
        <v>99</v>
      </c>
      <c r="B140" s="35" t="s">
        <v>100</v>
      </c>
      <c r="C140" s="232">
        <f t="shared" si="11"/>
        <v>1617.106</v>
      </c>
      <c r="D140" s="226"/>
      <c r="E140" s="226"/>
      <c r="F140" s="226"/>
      <c r="G140" s="226"/>
      <c r="H140" s="226">
        <v>287.68400000000003</v>
      </c>
      <c r="I140" s="226">
        <v>214.42</v>
      </c>
      <c r="J140" s="226">
        <v>377.10899999999998</v>
      </c>
      <c r="K140" s="226">
        <v>309.09300000000002</v>
      </c>
      <c r="L140" s="226">
        <v>200.232</v>
      </c>
      <c r="M140" s="226">
        <v>183.93700000000001</v>
      </c>
      <c r="N140" s="34">
        <v>44.631</v>
      </c>
      <c r="O140" s="34"/>
      <c r="P140" s="34"/>
      <c r="Q140" s="34"/>
      <c r="R140" s="34"/>
      <c r="S140" s="34"/>
    </row>
    <row r="141" spans="1:147" x14ac:dyDescent="0.35">
      <c r="A141" s="87" t="s">
        <v>101</v>
      </c>
      <c r="B141" s="34" t="s">
        <v>102</v>
      </c>
      <c r="C141" s="232">
        <f t="shared" si="11"/>
        <v>561.59999999999991</v>
      </c>
      <c r="D141" s="226"/>
      <c r="E141" s="226"/>
      <c r="F141" s="226"/>
      <c r="G141" s="226"/>
      <c r="H141" s="226">
        <v>85.722999999999999</v>
      </c>
      <c r="I141" s="226"/>
      <c r="J141" s="226">
        <v>134.80600000000001</v>
      </c>
      <c r="K141" s="226">
        <v>242.7</v>
      </c>
      <c r="L141" s="226">
        <v>51.345999999999997</v>
      </c>
      <c r="M141" s="226"/>
      <c r="N141" s="34">
        <v>47.024999999999999</v>
      </c>
      <c r="O141" s="34"/>
      <c r="P141" s="34"/>
      <c r="Q141" s="34"/>
      <c r="R141" s="34"/>
      <c r="S141" s="34"/>
    </row>
    <row r="142" spans="1:147" x14ac:dyDescent="0.35">
      <c r="A142" s="87" t="s">
        <v>103</v>
      </c>
      <c r="B142" s="34" t="s">
        <v>104</v>
      </c>
      <c r="C142" s="232">
        <f t="shared" si="11"/>
        <v>837.24200000000008</v>
      </c>
      <c r="D142" s="226"/>
      <c r="E142" s="226"/>
      <c r="F142" s="226"/>
      <c r="G142" s="226"/>
      <c r="H142" s="226">
        <v>189.17</v>
      </c>
      <c r="I142" s="226">
        <v>120.785</v>
      </c>
      <c r="J142" s="226"/>
      <c r="K142" s="226">
        <v>42.140999999999998</v>
      </c>
      <c r="L142" s="226">
        <v>406.12299999999999</v>
      </c>
      <c r="M142" s="226"/>
      <c r="N142" s="34"/>
      <c r="O142" s="34">
        <v>79.022999999999996</v>
      </c>
      <c r="P142" s="34"/>
      <c r="Q142" s="34"/>
      <c r="R142" s="34"/>
      <c r="S142" s="34"/>
    </row>
    <row r="143" spans="1:147" x14ac:dyDescent="0.35">
      <c r="A143" s="87" t="s">
        <v>105</v>
      </c>
      <c r="B143" s="92" t="s">
        <v>106</v>
      </c>
      <c r="C143" s="232">
        <f t="shared" si="11"/>
        <v>0</v>
      </c>
    </row>
    <row r="144" spans="1:147" x14ac:dyDescent="0.35">
      <c r="A144" s="87" t="s">
        <v>107</v>
      </c>
      <c r="B144" s="93" t="s">
        <v>108</v>
      </c>
      <c r="C144" s="232">
        <f t="shared" si="11"/>
        <v>1370.9540000000002</v>
      </c>
      <c r="D144" s="226"/>
      <c r="E144" s="226"/>
      <c r="F144" s="226"/>
      <c r="G144" s="226"/>
      <c r="H144" s="226"/>
      <c r="I144" s="226">
        <v>53.828000000000003</v>
      </c>
      <c r="J144" s="226">
        <v>366.71</v>
      </c>
      <c r="K144" s="226">
        <v>184.09399999999999</v>
      </c>
      <c r="L144" s="226">
        <v>127.111</v>
      </c>
      <c r="M144" s="226">
        <v>286.11799999999999</v>
      </c>
      <c r="N144" s="34">
        <v>353.09300000000002</v>
      </c>
      <c r="O144" s="34"/>
      <c r="P144" s="34"/>
      <c r="Q144" s="34"/>
      <c r="R144" s="34"/>
      <c r="S144" s="34"/>
    </row>
    <row r="145" spans="1:191" x14ac:dyDescent="0.35">
      <c r="A145" s="87" t="s">
        <v>109</v>
      </c>
      <c r="B145" s="93" t="s">
        <v>110</v>
      </c>
      <c r="C145" s="232">
        <f t="shared" si="11"/>
        <v>687.3130000000001</v>
      </c>
      <c r="D145" s="226"/>
      <c r="E145" s="226"/>
      <c r="F145" s="226"/>
      <c r="G145" s="226"/>
      <c r="H145" s="226"/>
      <c r="I145" s="226">
        <v>53.828000000000003</v>
      </c>
      <c r="J145" s="226">
        <v>81.924000000000007</v>
      </c>
      <c r="K145" s="226">
        <v>48.984999999999999</v>
      </c>
      <c r="L145" s="226">
        <v>251.52</v>
      </c>
      <c r="M145" s="226">
        <v>82.930999999999997</v>
      </c>
      <c r="N145" s="34">
        <v>126.97799999999999</v>
      </c>
      <c r="O145" s="34">
        <v>41.146999999999998</v>
      </c>
      <c r="P145" s="34"/>
      <c r="Q145" s="34"/>
      <c r="R145" s="34"/>
      <c r="S145" s="34"/>
    </row>
    <row r="146" spans="1:191" x14ac:dyDescent="0.35">
      <c r="A146" s="87" t="s">
        <v>111</v>
      </c>
      <c r="B146" s="93" t="s">
        <v>112</v>
      </c>
      <c r="C146" s="232">
        <f t="shared" si="11"/>
        <v>6643.4209999999994</v>
      </c>
      <c r="D146" s="226"/>
      <c r="E146" s="226"/>
      <c r="F146" s="226"/>
      <c r="G146" s="226">
        <v>189.17</v>
      </c>
      <c r="H146" s="226">
        <v>41.146999999999998</v>
      </c>
      <c r="I146" s="226">
        <v>418.483</v>
      </c>
      <c r="J146" s="226">
        <v>1203.2</v>
      </c>
      <c r="K146" s="226">
        <v>2043.11</v>
      </c>
      <c r="L146" s="226">
        <v>1777.17</v>
      </c>
      <c r="M146" s="226">
        <v>424.56200000000001</v>
      </c>
      <c r="N146" s="34">
        <v>330.88400000000001</v>
      </c>
      <c r="O146" s="34">
        <v>215.69499999999999</v>
      </c>
      <c r="P146" s="34"/>
      <c r="Q146" s="34"/>
      <c r="R146" s="34"/>
      <c r="S146" s="34"/>
    </row>
    <row r="147" spans="1:191" x14ac:dyDescent="0.35">
      <c r="A147" s="87" t="s">
        <v>113</v>
      </c>
      <c r="B147" s="35" t="s">
        <v>114</v>
      </c>
      <c r="C147" s="232">
        <f t="shared" si="11"/>
        <v>7498.4100000000008</v>
      </c>
      <c r="D147" s="226"/>
      <c r="E147" s="226"/>
      <c r="F147" s="226">
        <v>58.222000000000001</v>
      </c>
      <c r="G147" s="226">
        <v>54.863</v>
      </c>
      <c r="H147" s="226">
        <v>109.726</v>
      </c>
      <c r="I147" s="226">
        <v>768.14300000000003</v>
      </c>
      <c r="J147" s="226">
        <v>2022.56</v>
      </c>
      <c r="K147" s="226">
        <v>1954.72</v>
      </c>
      <c r="L147" s="226">
        <v>1265</v>
      </c>
      <c r="M147" s="226">
        <v>307.46600000000001</v>
      </c>
      <c r="N147" s="34">
        <v>684.24199999999996</v>
      </c>
      <c r="O147" s="34">
        <v>213.744</v>
      </c>
      <c r="P147" s="34">
        <v>59.723999999999997</v>
      </c>
      <c r="Q147" s="34"/>
      <c r="R147" s="34"/>
      <c r="S147" s="34"/>
    </row>
    <row r="148" spans="1:191" x14ac:dyDescent="0.35">
      <c r="A148" s="87" t="s">
        <v>115</v>
      </c>
      <c r="B148" s="93" t="s">
        <v>116</v>
      </c>
      <c r="C148" s="232">
        <f t="shared" si="11"/>
        <v>3732.375</v>
      </c>
      <c r="D148" s="226"/>
      <c r="E148" s="226"/>
      <c r="F148" s="226"/>
      <c r="G148" s="226"/>
      <c r="H148" s="226"/>
      <c r="I148" s="226">
        <v>386.20400000000001</v>
      </c>
      <c r="J148" s="226">
        <v>543.89200000000005</v>
      </c>
      <c r="K148" s="226">
        <v>953.33799999999997</v>
      </c>
      <c r="L148" s="226">
        <v>872.90499999999997</v>
      </c>
      <c r="M148" s="226">
        <v>337.40100000000001</v>
      </c>
      <c r="N148" s="34">
        <v>183.339</v>
      </c>
      <c r="O148" s="34">
        <v>311.45400000000001</v>
      </c>
      <c r="P148" s="34"/>
      <c r="Q148" s="34"/>
      <c r="R148" s="34"/>
      <c r="S148" s="34">
        <v>143.84200000000001</v>
      </c>
    </row>
    <row r="149" spans="1:191" x14ac:dyDescent="0.35">
      <c r="A149" s="87" t="s">
        <v>117</v>
      </c>
      <c r="B149" s="93" t="s">
        <v>118</v>
      </c>
      <c r="C149" s="232">
        <f t="shared" si="11"/>
        <v>501.77000000000004</v>
      </c>
      <c r="D149" s="226"/>
      <c r="E149" s="226"/>
      <c r="F149" s="226"/>
      <c r="G149" s="226"/>
      <c r="H149" s="226">
        <v>56.212000000000003</v>
      </c>
      <c r="I149" s="226">
        <v>83.506</v>
      </c>
      <c r="J149" s="226"/>
      <c r="K149" s="226">
        <v>182.971</v>
      </c>
      <c r="L149" s="226">
        <v>54.863</v>
      </c>
      <c r="M149" s="226">
        <v>69.355000000000004</v>
      </c>
      <c r="N149" s="34">
        <v>54.863</v>
      </c>
      <c r="O149" s="34"/>
      <c r="P149" s="34"/>
      <c r="Q149" s="34"/>
      <c r="R149" s="34"/>
      <c r="S149" s="34"/>
    </row>
    <row r="150" spans="1:191" x14ac:dyDescent="0.35">
      <c r="A150" s="87" t="s">
        <v>119</v>
      </c>
      <c r="B150" s="93" t="s">
        <v>120</v>
      </c>
      <c r="C150" s="232">
        <f t="shared" si="11"/>
        <v>172.61099999999999</v>
      </c>
      <c r="D150" s="226"/>
      <c r="E150" s="226"/>
      <c r="F150" s="226"/>
      <c r="G150" s="226"/>
      <c r="H150" s="226"/>
      <c r="I150" s="226"/>
      <c r="J150" s="226"/>
      <c r="K150" s="226">
        <v>114.389</v>
      </c>
      <c r="L150" s="226">
        <v>58.222000000000001</v>
      </c>
      <c r="M150" s="226"/>
      <c r="N150" s="34"/>
      <c r="O150" s="34"/>
      <c r="P150" s="34"/>
      <c r="Q150" s="34"/>
      <c r="R150" s="34"/>
      <c r="S150" s="34"/>
    </row>
    <row r="151" spans="1:191" ht="28" x14ac:dyDescent="0.35">
      <c r="A151" s="87" t="s">
        <v>121</v>
      </c>
      <c r="B151" s="94" t="s">
        <v>122</v>
      </c>
      <c r="C151" s="232">
        <f t="shared" si="11"/>
        <v>2505.2429999999999</v>
      </c>
      <c r="D151" s="226"/>
      <c r="E151" s="226"/>
      <c r="F151" s="226"/>
      <c r="G151" s="226"/>
      <c r="H151" s="226"/>
      <c r="I151" s="226">
        <v>217.81</v>
      </c>
      <c r="J151" s="226">
        <v>486.44200000000001</v>
      </c>
      <c r="K151" s="226">
        <v>393.77800000000002</v>
      </c>
      <c r="L151" s="226">
        <v>300.25599999999997</v>
      </c>
      <c r="M151" s="226">
        <v>297.84899999999999</v>
      </c>
      <c r="N151" s="34">
        <v>694.81100000000004</v>
      </c>
      <c r="O151" s="34">
        <v>114.297</v>
      </c>
      <c r="P151" s="34"/>
      <c r="Q151" s="34"/>
      <c r="R151" s="34"/>
      <c r="S151" s="34"/>
    </row>
    <row r="152" spans="1:191" x14ac:dyDescent="0.35">
      <c r="A152" s="87" t="s">
        <v>123</v>
      </c>
      <c r="B152" s="93" t="s">
        <v>124</v>
      </c>
      <c r="C152" s="232">
        <f t="shared" si="11"/>
        <v>47.476999999999997</v>
      </c>
      <c r="D152" s="226"/>
      <c r="E152" s="226"/>
      <c r="F152" s="226"/>
      <c r="G152" s="226"/>
      <c r="H152" s="226"/>
      <c r="I152" s="226"/>
      <c r="J152" s="226"/>
      <c r="K152" s="226">
        <v>47.476999999999997</v>
      </c>
      <c r="L152" s="226"/>
      <c r="M152" s="226"/>
      <c r="N152" s="34"/>
      <c r="O152" s="34"/>
      <c r="P152" s="34"/>
      <c r="Q152" s="34"/>
      <c r="R152" s="34"/>
      <c r="S152" s="34"/>
    </row>
    <row r="153" spans="1:191" ht="14.5" x14ac:dyDescent="0.35">
      <c r="A153" s="41"/>
      <c r="B153" s="237" t="s">
        <v>181</v>
      </c>
      <c r="C153" s="232">
        <f t="shared" si="11"/>
        <v>86.146999999999991</v>
      </c>
      <c r="D153" s="226"/>
      <c r="E153" s="226"/>
      <c r="F153" s="226"/>
      <c r="G153" s="226"/>
      <c r="H153" s="226"/>
      <c r="I153" s="226"/>
      <c r="J153" s="226">
        <v>48.353000000000002</v>
      </c>
      <c r="K153" s="226"/>
      <c r="L153" s="226"/>
      <c r="M153" s="226"/>
      <c r="N153" s="34"/>
      <c r="O153" s="34">
        <v>37.793999999999997</v>
      </c>
      <c r="P153" s="34"/>
      <c r="Q153" s="34"/>
      <c r="R153" s="34"/>
      <c r="S153" s="34"/>
    </row>
    <row r="154" spans="1:191" x14ac:dyDescent="0.35">
      <c r="A154" s="66"/>
      <c r="B154" s="123" t="s">
        <v>6</v>
      </c>
      <c r="C154" s="124">
        <f t="shared" ref="C154:S154" si="12">SUM(C132:C153)</f>
        <v>36888.575999999986</v>
      </c>
      <c r="D154" s="124">
        <f t="shared" si="12"/>
        <v>62.563000000000002</v>
      </c>
      <c r="E154" s="124">
        <f t="shared" si="12"/>
        <v>0</v>
      </c>
      <c r="F154" s="124">
        <f t="shared" si="12"/>
        <v>58.222000000000001</v>
      </c>
      <c r="G154" s="124">
        <f t="shared" si="12"/>
        <v>244.03299999999999</v>
      </c>
      <c r="H154" s="124">
        <f t="shared" si="12"/>
        <v>996.9609999999999</v>
      </c>
      <c r="I154" s="124">
        <f t="shared" si="12"/>
        <v>4337.1320000000005</v>
      </c>
      <c r="J154" s="124">
        <f t="shared" si="12"/>
        <v>7744.0360000000001</v>
      </c>
      <c r="K154" s="124">
        <f t="shared" si="12"/>
        <v>9282.353000000001</v>
      </c>
      <c r="L154" s="124">
        <f t="shared" si="12"/>
        <v>6895.9859999999999</v>
      </c>
      <c r="M154" s="124">
        <f t="shared" si="12"/>
        <v>2579.7820000000002</v>
      </c>
      <c r="N154" s="124">
        <f t="shared" si="12"/>
        <v>3425.6949999999997</v>
      </c>
      <c r="O154" s="124">
        <f t="shared" si="12"/>
        <v>1058.2470000000001</v>
      </c>
      <c r="P154" s="124">
        <f t="shared" si="12"/>
        <v>59.723999999999997</v>
      </c>
      <c r="Q154" s="124">
        <f t="shared" si="12"/>
        <v>0</v>
      </c>
      <c r="R154" s="124">
        <f t="shared" si="12"/>
        <v>0</v>
      </c>
      <c r="S154" s="124">
        <f t="shared" si="12"/>
        <v>143.84200000000001</v>
      </c>
    </row>
    <row r="155" spans="1:191" x14ac:dyDescent="0.35">
      <c r="A155" s="12"/>
      <c r="B155" s="57"/>
      <c r="C155" s="56"/>
      <c r="D155" s="56"/>
      <c r="E155" s="56"/>
      <c r="F155" s="56"/>
      <c r="G155" s="56"/>
      <c r="H155" s="56"/>
      <c r="I155" s="56"/>
      <c r="J155" s="56"/>
      <c r="K155" s="56"/>
      <c r="L155" s="56"/>
      <c r="M155" s="56"/>
    </row>
    <row r="156" spans="1:191" x14ac:dyDescent="0.35">
      <c r="A156" s="12"/>
      <c r="B156" s="57"/>
      <c r="C156" s="56"/>
      <c r="D156" s="56"/>
      <c r="E156" s="56"/>
      <c r="F156" s="56"/>
      <c r="G156" s="56"/>
      <c r="H156" s="56"/>
      <c r="I156" s="56"/>
      <c r="J156" s="56"/>
      <c r="K156" s="56"/>
      <c r="L156" s="56"/>
      <c r="M156" s="56" t="s">
        <v>26</v>
      </c>
      <c r="N156" s="9" t="s">
        <v>171</v>
      </c>
    </row>
    <row r="157" spans="1:191" ht="15" customHeight="1" x14ac:dyDescent="0.35">
      <c r="A157" s="349" t="s">
        <v>80</v>
      </c>
      <c r="B157" s="350"/>
      <c r="C157" s="355" t="s">
        <v>42</v>
      </c>
      <c r="D157" s="359" t="s">
        <v>128</v>
      </c>
      <c r="E157" s="359"/>
      <c r="F157" s="359"/>
      <c r="G157" s="359"/>
      <c r="H157" s="359"/>
      <c r="I157" s="359"/>
      <c r="J157" s="359"/>
      <c r="K157" s="359"/>
      <c r="L157" s="359"/>
      <c r="M157" s="359"/>
      <c r="N157" s="359"/>
      <c r="O157" s="359"/>
      <c r="P157" s="359"/>
      <c r="Q157" s="359"/>
      <c r="R157" s="359"/>
      <c r="S157" s="359"/>
    </row>
    <row r="158" spans="1:191" s="39" customFormat="1" ht="12.75" customHeight="1" x14ac:dyDescent="0.35">
      <c r="A158" s="351"/>
      <c r="B158" s="352"/>
      <c r="C158" s="356"/>
      <c r="D158" s="113">
        <v>1</v>
      </c>
      <c r="E158" s="113">
        <v>2</v>
      </c>
      <c r="F158" s="113">
        <v>3</v>
      </c>
      <c r="G158" s="113">
        <v>4</v>
      </c>
      <c r="H158" s="113">
        <v>5</v>
      </c>
      <c r="I158" s="113">
        <v>6</v>
      </c>
      <c r="J158" s="113">
        <v>7</v>
      </c>
      <c r="K158" s="113">
        <v>8</v>
      </c>
      <c r="L158" s="113">
        <v>9</v>
      </c>
      <c r="M158" s="113">
        <v>10</v>
      </c>
      <c r="N158" s="113">
        <v>11</v>
      </c>
      <c r="O158" s="113"/>
      <c r="P158" s="113">
        <v>12</v>
      </c>
      <c r="Q158" s="113">
        <v>13</v>
      </c>
      <c r="R158" s="113">
        <v>14</v>
      </c>
      <c r="S158" s="113">
        <v>15</v>
      </c>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c r="DY158" s="38"/>
      <c r="DZ158" s="38"/>
      <c r="EA158" s="38"/>
      <c r="EB158" s="38"/>
      <c r="EC158" s="38"/>
      <c r="ED158" s="38"/>
      <c r="EE158" s="38"/>
      <c r="EF158" s="38"/>
      <c r="EG158" s="38"/>
      <c r="EH158" s="38"/>
      <c r="EI158" s="38"/>
      <c r="EJ158" s="38"/>
      <c r="EK158" s="38"/>
      <c r="EL158" s="38"/>
      <c r="EM158" s="38"/>
      <c r="EN158" s="38"/>
      <c r="EO158" s="38"/>
      <c r="EP158" s="38"/>
      <c r="EQ158" s="38"/>
      <c r="ER158" s="38"/>
      <c r="ES158" s="38"/>
      <c r="ET158" s="38"/>
      <c r="EU158" s="38"/>
      <c r="EV158" s="38"/>
      <c r="EW158" s="38"/>
      <c r="EX158" s="38"/>
      <c r="EY158" s="38"/>
      <c r="EZ158" s="38"/>
      <c r="FA158" s="38"/>
      <c r="FB158" s="38"/>
      <c r="FC158" s="38"/>
      <c r="FD158" s="38"/>
      <c r="FE158" s="38"/>
      <c r="FF158" s="38"/>
      <c r="FG158" s="38"/>
      <c r="FH158" s="38"/>
      <c r="FI158" s="38"/>
      <c r="FJ158" s="38"/>
      <c r="FK158" s="38"/>
      <c r="FL158" s="38"/>
      <c r="FM158" s="38"/>
      <c r="FN158" s="38"/>
      <c r="FO158" s="38"/>
      <c r="FP158" s="38"/>
      <c r="FQ158" s="38"/>
      <c r="FR158" s="38"/>
      <c r="FS158" s="38"/>
      <c r="FT158" s="38"/>
      <c r="FU158" s="38"/>
      <c r="FV158" s="38"/>
      <c r="FW158" s="38"/>
      <c r="FX158" s="38"/>
      <c r="FY158" s="38"/>
      <c r="FZ158" s="38"/>
      <c r="GA158" s="38"/>
      <c r="GB158" s="38"/>
      <c r="GC158" s="38"/>
      <c r="GD158" s="38"/>
      <c r="GE158" s="38"/>
      <c r="GF158" s="38"/>
      <c r="GG158" s="38"/>
      <c r="GH158" s="38"/>
      <c r="GI158" s="38"/>
    </row>
    <row r="159" spans="1:191" s="39" customFormat="1" ht="28" x14ac:dyDescent="0.35">
      <c r="A159" s="353"/>
      <c r="B159" s="354"/>
      <c r="C159" s="357"/>
      <c r="D159" s="114" t="s">
        <v>43</v>
      </c>
      <c r="E159" s="115" t="s">
        <v>44</v>
      </c>
      <c r="F159" s="116" t="s">
        <v>45</v>
      </c>
      <c r="G159" s="115" t="s">
        <v>46</v>
      </c>
      <c r="H159" s="116" t="s">
        <v>47</v>
      </c>
      <c r="I159" s="115" t="s">
        <v>48</v>
      </c>
      <c r="J159" s="116" t="s">
        <v>49</v>
      </c>
      <c r="K159" s="115" t="s">
        <v>50</v>
      </c>
      <c r="L159" s="115" t="s">
        <v>51</v>
      </c>
      <c r="M159" s="115" t="s">
        <v>178</v>
      </c>
      <c r="N159" s="115" t="s">
        <v>174</v>
      </c>
      <c r="O159" s="115" t="s">
        <v>175</v>
      </c>
      <c r="P159" s="115" t="s">
        <v>176</v>
      </c>
      <c r="Q159" s="115" t="s">
        <v>177</v>
      </c>
      <c r="R159" s="115" t="s">
        <v>179</v>
      </c>
      <c r="S159" s="115" t="s">
        <v>38</v>
      </c>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c r="DY159" s="38"/>
      <c r="DZ159" s="38"/>
      <c r="EA159" s="38"/>
      <c r="EB159" s="38"/>
      <c r="EC159" s="38"/>
      <c r="ED159" s="38"/>
      <c r="EE159" s="38"/>
      <c r="EF159" s="38"/>
      <c r="EG159" s="38"/>
      <c r="EH159" s="38"/>
      <c r="EI159" s="38"/>
      <c r="EJ159" s="38"/>
      <c r="EK159" s="38"/>
      <c r="EL159" s="38"/>
      <c r="EM159" s="38"/>
      <c r="EN159" s="38"/>
      <c r="EO159" s="38"/>
      <c r="EP159" s="38"/>
      <c r="EQ159" s="38"/>
      <c r="ER159" s="38"/>
      <c r="ES159" s="38"/>
      <c r="ET159" s="38"/>
      <c r="EU159" s="38"/>
      <c r="EV159" s="38"/>
      <c r="EW159" s="38"/>
      <c r="EX159" s="38"/>
      <c r="EY159" s="38"/>
      <c r="EZ159" s="38"/>
      <c r="FA159" s="38"/>
      <c r="FB159" s="38"/>
      <c r="FC159" s="38"/>
      <c r="FD159" s="38"/>
      <c r="FE159" s="38"/>
      <c r="FF159" s="38"/>
      <c r="FG159" s="38"/>
      <c r="FH159" s="38"/>
      <c r="FI159" s="38"/>
      <c r="FJ159" s="38"/>
      <c r="FK159" s="38"/>
      <c r="FL159" s="38"/>
      <c r="FM159" s="38"/>
      <c r="FN159" s="38"/>
      <c r="FO159" s="38"/>
      <c r="FP159" s="38"/>
      <c r="FQ159" s="38"/>
      <c r="FR159" s="38"/>
      <c r="FS159" s="38"/>
      <c r="FT159" s="38"/>
      <c r="FU159" s="38"/>
      <c r="FV159" s="38"/>
      <c r="FW159" s="38"/>
      <c r="FX159" s="38"/>
      <c r="FY159" s="38"/>
      <c r="FZ159" s="38"/>
      <c r="GA159" s="38"/>
      <c r="GB159" s="38"/>
      <c r="GC159" s="38"/>
      <c r="GD159" s="38"/>
      <c r="GE159" s="38"/>
      <c r="GF159" s="38"/>
      <c r="GG159" s="38"/>
      <c r="GH159" s="38"/>
      <c r="GI159" s="38"/>
    </row>
    <row r="160" spans="1:191" x14ac:dyDescent="0.35">
      <c r="A160" s="117"/>
      <c r="B160" s="118" t="s">
        <v>10</v>
      </c>
      <c r="C160" s="119"/>
      <c r="D160" s="120"/>
      <c r="E160" s="120"/>
      <c r="F160" s="120"/>
      <c r="G160" s="120"/>
      <c r="H160" s="120"/>
      <c r="I160" s="120"/>
      <c r="J160" s="120"/>
      <c r="K160" s="120"/>
      <c r="L160" s="120"/>
      <c r="M160" s="120"/>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c r="BJ160" s="121"/>
      <c r="BK160" s="121"/>
      <c r="BL160" s="121"/>
      <c r="BM160" s="121"/>
      <c r="BN160" s="121"/>
      <c r="BO160" s="121"/>
      <c r="BP160" s="121"/>
      <c r="BQ160" s="121"/>
      <c r="BR160" s="121"/>
      <c r="BS160" s="121"/>
      <c r="BT160" s="121"/>
      <c r="BU160" s="121"/>
      <c r="BV160" s="121"/>
      <c r="BW160" s="121"/>
      <c r="BX160" s="121"/>
      <c r="BY160" s="121"/>
      <c r="BZ160" s="121"/>
      <c r="CA160" s="121"/>
      <c r="CB160" s="121"/>
      <c r="CC160" s="121"/>
      <c r="CD160" s="121"/>
      <c r="CE160" s="121"/>
      <c r="CF160" s="121"/>
      <c r="CG160" s="121"/>
      <c r="CH160" s="121"/>
      <c r="CI160" s="121"/>
      <c r="CJ160" s="121"/>
      <c r="CK160" s="121"/>
      <c r="CL160" s="121"/>
      <c r="CM160" s="121"/>
      <c r="CN160" s="121"/>
      <c r="CO160" s="121"/>
      <c r="CP160" s="121"/>
      <c r="CQ160" s="121"/>
      <c r="CR160" s="121"/>
      <c r="CS160" s="121"/>
      <c r="CT160" s="121"/>
      <c r="CU160" s="121"/>
      <c r="CV160" s="121"/>
      <c r="CW160" s="121"/>
      <c r="CX160" s="121"/>
      <c r="CY160" s="121"/>
      <c r="CZ160" s="121"/>
      <c r="DA160" s="121"/>
      <c r="DB160" s="121"/>
      <c r="DC160" s="121"/>
      <c r="DD160" s="121"/>
      <c r="DE160" s="121"/>
      <c r="DF160" s="121"/>
      <c r="DG160" s="121"/>
      <c r="DH160" s="121"/>
      <c r="DI160" s="121"/>
      <c r="DJ160" s="121"/>
      <c r="DK160" s="121"/>
      <c r="DL160" s="121"/>
      <c r="DM160" s="121"/>
      <c r="DN160" s="121"/>
      <c r="DO160" s="121"/>
      <c r="DP160" s="121"/>
      <c r="DQ160" s="121"/>
      <c r="DR160" s="121"/>
      <c r="DS160" s="121"/>
      <c r="DT160" s="121"/>
      <c r="DU160" s="121"/>
      <c r="DV160" s="121"/>
      <c r="DW160" s="121"/>
      <c r="DX160" s="121"/>
      <c r="DY160" s="121"/>
      <c r="DZ160" s="121"/>
      <c r="EA160" s="121"/>
      <c r="EB160" s="121"/>
      <c r="EC160" s="121"/>
      <c r="ED160" s="121"/>
      <c r="EE160" s="121"/>
      <c r="EF160" s="121"/>
      <c r="EG160" s="121"/>
      <c r="EH160" s="121"/>
      <c r="EI160" s="121"/>
      <c r="EJ160" s="121"/>
      <c r="EK160" s="121"/>
      <c r="EL160" s="121"/>
      <c r="EM160" s="121"/>
      <c r="EN160" s="121"/>
      <c r="EO160" s="121"/>
      <c r="EP160" s="121"/>
      <c r="EQ160" s="121"/>
    </row>
    <row r="161" spans="1:19" x14ac:dyDescent="0.35">
      <c r="A161" s="87" t="s">
        <v>83</v>
      </c>
      <c r="B161" s="34" t="s">
        <v>84</v>
      </c>
      <c r="C161" s="233">
        <f>SUM(D161:S161)</f>
        <v>12582.778999999999</v>
      </c>
      <c r="D161" s="226">
        <v>174.595</v>
      </c>
      <c r="E161" s="226">
        <v>276.87099999999998</v>
      </c>
      <c r="F161" s="226">
        <v>601.68600000000004</v>
      </c>
      <c r="G161" s="226">
        <v>1133.52</v>
      </c>
      <c r="H161" s="226">
        <v>1222.42</v>
      </c>
      <c r="I161" s="226">
        <v>4671.53</v>
      </c>
      <c r="J161" s="226">
        <v>2240.17</v>
      </c>
      <c r="K161" s="226">
        <v>1638.84</v>
      </c>
      <c r="L161" s="226">
        <v>344.34100000000001</v>
      </c>
      <c r="M161" s="226">
        <v>118.15300000000001</v>
      </c>
      <c r="N161" s="34">
        <v>87.647999999999996</v>
      </c>
      <c r="O161" s="34">
        <v>25.452000000000002</v>
      </c>
      <c r="P161" s="34"/>
      <c r="Q161" s="34"/>
      <c r="R161" s="34"/>
      <c r="S161" s="34">
        <v>47.552999999999997</v>
      </c>
    </row>
    <row r="162" spans="1:19" x14ac:dyDescent="0.35">
      <c r="A162" s="87" t="s">
        <v>85</v>
      </c>
      <c r="B162" s="34" t="s">
        <v>86</v>
      </c>
      <c r="C162" s="233">
        <f t="shared" ref="C162:C182" si="13">SUM(D162:S162)</f>
        <v>249.43699999999995</v>
      </c>
      <c r="D162" s="226">
        <v>9.9120000000000008</v>
      </c>
      <c r="E162" s="226"/>
      <c r="F162" s="226"/>
      <c r="G162" s="226">
        <v>3.32</v>
      </c>
      <c r="H162" s="226">
        <v>49.572000000000003</v>
      </c>
      <c r="I162" s="226">
        <v>25.61</v>
      </c>
      <c r="J162" s="226">
        <v>7.3230000000000004</v>
      </c>
      <c r="K162" s="226">
        <v>3.32</v>
      </c>
      <c r="L162" s="226">
        <v>45.545999999999999</v>
      </c>
      <c r="M162" s="226">
        <v>27.545999999999999</v>
      </c>
      <c r="N162" s="34">
        <v>77.287999999999997</v>
      </c>
      <c r="O162" s="34"/>
      <c r="P162" s="34"/>
      <c r="Q162" s="34"/>
      <c r="R162" s="34"/>
      <c r="S162" s="34"/>
    </row>
    <row r="163" spans="1:19" x14ac:dyDescent="0.35">
      <c r="A163" s="87" t="s">
        <v>87</v>
      </c>
      <c r="B163" s="34" t="s">
        <v>88</v>
      </c>
      <c r="C163" s="233">
        <f t="shared" si="13"/>
        <v>14692.627</v>
      </c>
      <c r="D163" s="226">
        <v>391.06400000000002</v>
      </c>
      <c r="E163" s="226">
        <v>380.85399999999998</v>
      </c>
      <c r="F163" s="226">
        <v>657.49300000000005</v>
      </c>
      <c r="G163" s="226">
        <v>1376.74</v>
      </c>
      <c r="H163" s="226">
        <v>1869.68</v>
      </c>
      <c r="I163" s="226">
        <v>4863.8</v>
      </c>
      <c r="J163" s="226">
        <v>2495.14</v>
      </c>
      <c r="K163" s="226">
        <v>1808.95</v>
      </c>
      <c r="L163" s="226">
        <v>440.22199999999998</v>
      </c>
      <c r="M163" s="226">
        <v>237.60400000000001</v>
      </c>
      <c r="N163" s="34">
        <v>52.956000000000003</v>
      </c>
      <c r="O163" s="34">
        <v>7.6539999999999999</v>
      </c>
      <c r="P163" s="34"/>
      <c r="Q163" s="34"/>
      <c r="R163" s="34"/>
      <c r="S163" s="34">
        <v>110.47</v>
      </c>
    </row>
    <row r="164" spans="1:19" x14ac:dyDescent="0.35">
      <c r="A164" s="87" t="s">
        <v>89</v>
      </c>
      <c r="B164" s="34" t="s">
        <v>90</v>
      </c>
      <c r="C164" s="233">
        <f t="shared" si="13"/>
        <v>3643.9759999999997</v>
      </c>
      <c r="D164" s="226"/>
      <c r="E164" s="226">
        <v>45.701000000000001</v>
      </c>
      <c r="F164" s="226">
        <v>78.745999999999995</v>
      </c>
      <c r="G164" s="226">
        <v>196.48699999999999</v>
      </c>
      <c r="H164" s="226">
        <v>391.76400000000001</v>
      </c>
      <c r="I164" s="226">
        <v>1318.42</v>
      </c>
      <c r="J164" s="226">
        <v>980.57100000000003</v>
      </c>
      <c r="K164" s="226">
        <v>466.61099999999999</v>
      </c>
      <c r="L164" s="226">
        <v>91.171000000000006</v>
      </c>
      <c r="M164" s="226">
        <v>52.106000000000002</v>
      </c>
      <c r="N164" s="34">
        <v>11.25</v>
      </c>
      <c r="O164" s="34"/>
      <c r="P164" s="34"/>
      <c r="Q164" s="34"/>
      <c r="R164" s="34"/>
      <c r="S164" s="34">
        <v>11.148999999999999</v>
      </c>
    </row>
    <row r="165" spans="1:19" ht="28" x14ac:dyDescent="0.35">
      <c r="A165" s="87" t="s">
        <v>91</v>
      </c>
      <c r="B165" s="92" t="s">
        <v>92</v>
      </c>
      <c r="C165" s="233">
        <f t="shared" si="13"/>
        <v>628.09699999999998</v>
      </c>
      <c r="D165" s="226"/>
      <c r="E165" s="226"/>
      <c r="F165" s="226">
        <v>37.231999999999999</v>
      </c>
      <c r="G165" s="226">
        <v>60.792000000000002</v>
      </c>
      <c r="H165" s="226">
        <v>108.488</v>
      </c>
      <c r="I165" s="226">
        <v>221.291</v>
      </c>
      <c r="J165" s="226">
        <v>108.899</v>
      </c>
      <c r="K165" s="226">
        <v>91.394999999999996</v>
      </c>
      <c r="L165" s="226"/>
      <c r="M165" s="226"/>
      <c r="N165" s="34"/>
      <c r="O165" s="34"/>
      <c r="P165" s="34"/>
      <c r="Q165" s="34"/>
      <c r="R165" s="34"/>
      <c r="S165" s="34"/>
    </row>
    <row r="166" spans="1:19" x14ac:dyDescent="0.35">
      <c r="A166" s="87" t="s">
        <v>93</v>
      </c>
      <c r="B166" s="34" t="s">
        <v>94</v>
      </c>
      <c r="C166" s="233">
        <f t="shared" si="13"/>
        <v>3023.4379999999996</v>
      </c>
      <c r="D166" s="226">
        <v>31.986000000000001</v>
      </c>
      <c r="E166" s="226">
        <v>16.37</v>
      </c>
      <c r="F166" s="226">
        <v>66.028000000000006</v>
      </c>
      <c r="G166" s="226">
        <v>140.12299999999999</v>
      </c>
      <c r="H166" s="226">
        <v>266.17399999999998</v>
      </c>
      <c r="I166" s="226">
        <v>746.55100000000004</v>
      </c>
      <c r="J166" s="226">
        <v>839.10500000000002</v>
      </c>
      <c r="K166" s="226">
        <v>758.26599999999996</v>
      </c>
      <c r="L166" s="226">
        <v>25.484999999999999</v>
      </c>
      <c r="M166" s="226">
        <v>23.524000000000001</v>
      </c>
      <c r="N166" s="34">
        <v>40.265000000000001</v>
      </c>
      <c r="O166" s="34">
        <v>28.75</v>
      </c>
      <c r="P166" s="34">
        <v>7.06</v>
      </c>
      <c r="Q166" s="34">
        <v>9.3859999999999992</v>
      </c>
      <c r="R166" s="34"/>
      <c r="S166" s="34">
        <v>24.364999999999998</v>
      </c>
    </row>
    <row r="167" spans="1:19" x14ac:dyDescent="0.35">
      <c r="A167" s="87" t="s">
        <v>95</v>
      </c>
      <c r="B167" s="34" t="s">
        <v>96</v>
      </c>
      <c r="C167" s="233">
        <f t="shared" si="13"/>
        <v>6970.5810000000001</v>
      </c>
      <c r="D167" s="226">
        <v>30.628</v>
      </c>
      <c r="E167" s="226">
        <v>131.35400000000001</v>
      </c>
      <c r="F167" s="226">
        <v>88.625</v>
      </c>
      <c r="G167" s="226">
        <v>458.63900000000001</v>
      </c>
      <c r="H167" s="226">
        <v>675.31100000000004</v>
      </c>
      <c r="I167" s="226">
        <v>2378.66</v>
      </c>
      <c r="J167" s="226">
        <v>1571.15</v>
      </c>
      <c r="K167" s="226">
        <v>1162.8699999999999</v>
      </c>
      <c r="L167" s="226">
        <v>267.55200000000002</v>
      </c>
      <c r="M167" s="226">
        <v>122.09</v>
      </c>
      <c r="N167" s="34">
        <v>74.581999999999994</v>
      </c>
      <c r="O167" s="34">
        <v>9.1199999999999992</v>
      </c>
      <c r="P167" s="34"/>
      <c r="Q167" s="34"/>
      <c r="R167" s="34"/>
      <c r="S167" s="34"/>
    </row>
    <row r="168" spans="1:19" x14ac:dyDescent="0.35">
      <c r="A168" s="87" t="s">
        <v>97</v>
      </c>
      <c r="B168" s="34" t="s">
        <v>98</v>
      </c>
      <c r="C168" s="233">
        <f t="shared" si="13"/>
        <v>4711.4269999999988</v>
      </c>
      <c r="D168" s="226">
        <v>49.58</v>
      </c>
      <c r="E168" s="226">
        <v>83.515000000000001</v>
      </c>
      <c r="F168" s="226">
        <v>69.454999999999998</v>
      </c>
      <c r="G168" s="226">
        <v>274.47399999999999</v>
      </c>
      <c r="H168" s="226">
        <v>497.85</v>
      </c>
      <c r="I168" s="226">
        <v>1650.12</v>
      </c>
      <c r="J168" s="226">
        <v>1119.75</v>
      </c>
      <c r="K168" s="226">
        <v>723.726</v>
      </c>
      <c r="L168" s="226">
        <v>135.006</v>
      </c>
      <c r="M168" s="226">
        <v>62.021000000000001</v>
      </c>
      <c r="N168" s="34">
        <v>25.725999999999999</v>
      </c>
      <c r="O168" s="34">
        <v>8.6679999999999993</v>
      </c>
      <c r="P168" s="34">
        <v>11.536</v>
      </c>
      <c r="Q168" s="34"/>
      <c r="R168" s="34"/>
      <c r="S168" s="34"/>
    </row>
    <row r="169" spans="1:19" x14ac:dyDescent="0.35">
      <c r="A169" s="87" t="s">
        <v>99</v>
      </c>
      <c r="B169" s="35" t="s">
        <v>100</v>
      </c>
      <c r="C169" s="233">
        <f t="shared" si="13"/>
        <v>6572.4129999999996</v>
      </c>
      <c r="D169" s="226">
        <v>73.004999999999995</v>
      </c>
      <c r="E169" s="226">
        <v>82.177000000000007</v>
      </c>
      <c r="F169" s="226">
        <v>113.806</v>
      </c>
      <c r="G169" s="226">
        <v>322.95999999999998</v>
      </c>
      <c r="H169" s="226">
        <v>409.26100000000002</v>
      </c>
      <c r="I169" s="226">
        <v>1692.18</v>
      </c>
      <c r="J169" s="226">
        <v>1964.91</v>
      </c>
      <c r="K169" s="226">
        <v>1164.77</v>
      </c>
      <c r="L169" s="226">
        <v>505.03300000000002</v>
      </c>
      <c r="M169" s="226">
        <v>172.05099999999999</v>
      </c>
      <c r="N169" s="34">
        <v>45.164999999999999</v>
      </c>
      <c r="O169" s="34">
        <v>9.0429999999999993</v>
      </c>
      <c r="P169" s="34">
        <v>18.052</v>
      </c>
      <c r="Q169" s="34"/>
      <c r="R169" s="34"/>
      <c r="S169" s="34"/>
    </row>
    <row r="170" spans="1:19" x14ac:dyDescent="0.35">
      <c r="A170" s="87" t="s">
        <v>101</v>
      </c>
      <c r="B170" s="34" t="s">
        <v>102</v>
      </c>
      <c r="C170" s="233">
        <f t="shared" si="13"/>
        <v>408.04600000000005</v>
      </c>
      <c r="D170" s="226"/>
      <c r="E170" s="226"/>
      <c r="F170" s="226">
        <v>19.032</v>
      </c>
      <c r="G170" s="226">
        <v>23.422999999999998</v>
      </c>
      <c r="H170" s="226">
        <v>27.481999999999999</v>
      </c>
      <c r="I170" s="226">
        <v>179.37200000000001</v>
      </c>
      <c r="J170" s="226">
        <v>78.528999999999996</v>
      </c>
      <c r="K170" s="226">
        <v>40.561</v>
      </c>
      <c r="L170" s="226">
        <v>10.093</v>
      </c>
      <c r="M170" s="226"/>
      <c r="N170" s="34">
        <v>18.405000000000001</v>
      </c>
      <c r="O170" s="34"/>
      <c r="P170" s="34"/>
      <c r="Q170" s="34"/>
      <c r="R170" s="34"/>
      <c r="S170" s="34">
        <v>11.148999999999999</v>
      </c>
    </row>
    <row r="171" spans="1:19" x14ac:dyDescent="0.35">
      <c r="A171" s="87" t="s">
        <v>103</v>
      </c>
      <c r="B171" s="34" t="s">
        <v>104</v>
      </c>
      <c r="C171" s="233">
        <f t="shared" si="13"/>
        <v>364.48699999999997</v>
      </c>
      <c r="D171" s="226"/>
      <c r="E171" s="226"/>
      <c r="F171" s="226"/>
      <c r="G171" s="226">
        <v>22.43</v>
      </c>
      <c r="H171" s="226"/>
      <c r="I171" s="226">
        <v>148.31100000000001</v>
      </c>
      <c r="J171" s="226">
        <v>137.226</v>
      </c>
      <c r="K171" s="226">
        <v>33.131</v>
      </c>
      <c r="L171" s="226">
        <v>14.353</v>
      </c>
      <c r="M171" s="226">
        <v>9.0359999999999996</v>
      </c>
      <c r="N171" s="34"/>
      <c r="O171" s="34"/>
      <c r="P171" s="34"/>
      <c r="Q171" s="34"/>
      <c r="R171" s="34"/>
      <c r="S171" s="34"/>
    </row>
    <row r="172" spans="1:19" x14ac:dyDescent="0.35">
      <c r="A172" s="87" t="s">
        <v>105</v>
      </c>
      <c r="B172" s="234" t="s">
        <v>106</v>
      </c>
      <c r="C172" s="233">
        <f t="shared" si="13"/>
        <v>0</v>
      </c>
      <c r="D172" s="226"/>
      <c r="E172" s="226"/>
      <c r="F172" s="226"/>
      <c r="G172" s="226"/>
      <c r="H172" s="226"/>
      <c r="I172" s="226"/>
      <c r="J172" s="226"/>
      <c r="K172" s="226"/>
      <c r="L172" s="226"/>
      <c r="M172" s="226"/>
      <c r="N172" s="34"/>
      <c r="O172" s="34"/>
      <c r="P172" s="34"/>
      <c r="Q172" s="34"/>
      <c r="R172" s="34"/>
      <c r="S172" s="34"/>
    </row>
    <row r="173" spans="1:19" x14ac:dyDescent="0.35">
      <c r="A173" s="87" t="s">
        <v>107</v>
      </c>
      <c r="B173" s="93" t="s">
        <v>108</v>
      </c>
      <c r="C173" s="233">
        <f t="shared" si="13"/>
        <v>209.34399999999997</v>
      </c>
      <c r="D173" s="226"/>
      <c r="E173" s="226"/>
      <c r="F173" s="226"/>
      <c r="G173" s="226">
        <v>7.7460000000000004</v>
      </c>
      <c r="H173" s="226"/>
      <c r="I173" s="226">
        <v>73.277000000000001</v>
      </c>
      <c r="J173" s="226">
        <v>77.953999999999994</v>
      </c>
      <c r="K173" s="226">
        <v>21.25</v>
      </c>
      <c r="L173" s="226"/>
      <c r="M173" s="226">
        <v>20.172000000000001</v>
      </c>
      <c r="N173" s="34"/>
      <c r="O173" s="34">
        <v>8.9450000000000003</v>
      </c>
      <c r="P173" s="34"/>
      <c r="Q173" s="34"/>
      <c r="R173" s="34"/>
      <c r="S173" s="34"/>
    </row>
    <row r="174" spans="1:19" x14ac:dyDescent="0.35">
      <c r="A174" s="87" t="s">
        <v>109</v>
      </c>
      <c r="B174" s="93" t="s">
        <v>110</v>
      </c>
      <c r="C174" s="233">
        <f t="shared" si="13"/>
        <v>773.35</v>
      </c>
      <c r="D174" s="226">
        <v>35.781999999999996</v>
      </c>
      <c r="E174" s="226">
        <v>16.98</v>
      </c>
      <c r="F174" s="226">
        <v>30.46</v>
      </c>
      <c r="G174" s="226">
        <v>29.835999999999999</v>
      </c>
      <c r="H174" s="226">
        <v>90.622</v>
      </c>
      <c r="I174" s="226">
        <v>351.15699999999998</v>
      </c>
      <c r="J174" s="226">
        <v>125.497</v>
      </c>
      <c r="K174" s="226">
        <v>43.363999999999997</v>
      </c>
      <c r="L174" s="226">
        <v>27.920999999999999</v>
      </c>
      <c r="M174" s="226">
        <v>8.4710000000000001</v>
      </c>
      <c r="N174" s="34">
        <v>5.2370000000000001</v>
      </c>
      <c r="O174" s="34">
        <v>8.0229999999999997</v>
      </c>
      <c r="P174" s="34"/>
      <c r="Q174" s="34"/>
      <c r="R174" s="34"/>
      <c r="S174" s="34"/>
    </row>
    <row r="175" spans="1:19" x14ac:dyDescent="0.35">
      <c r="A175" s="87" t="s">
        <v>111</v>
      </c>
      <c r="B175" s="93" t="s">
        <v>112</v>
      </c>
      <c r="C175" s="233">
        <f t="shared" si="13"/>
        <v>9916.8610000000008</v>
      </c>
      <c r="D175" s="226">
        <v>29.5</v>
      </c>
      <c r="E175" s="226">
        <v>32.173999999999999</v>
      </c>
      <c r="F175" s="226">
        <v>320.50599999999997</v>
      </c>
      <c r="G175" s="226">
        <v>565.31700000000001</v>
      </c>
      <c r="H175" s="226">
        <v>1091.5</v>
      </c>
      <c r="I175" s="226">
        <v>3343.06</v>
      </c>
      <c r="J175" s="226">
        <v>2315.3000000000002</v>
      </c>
      <c r="K175" s="226">
        <v>1576.42</v>
      </c>
      <c r="L175" s="226">
        <v>433.24700000000001</v>
      </c>
      <c r="M175" s="226">
        <v>97.481999999999999</v>
      </c>
      <c r="N175" s="34">
        <v>58.145000000000003</v>
      </c>
      <c r="O175" s="34">
        <v>20.763000000000002</v>
      </c>
      <c r="P175" s="34"/>
      <c r="Q175" s="34"/>
      <c r="R175" s="34"/>
      <c r="S175" s="34">
        <v>33.447000000000003</v>
      </c>
    </row>
    <row r="176" spans="1:19" x14ac:dyDescent="0.35">
      <c r="A176" s="87" t="s">
        <v>113</v>
      </c>
      <c r="B176" s="35" t="s">
        <v>114</v>
      </c>
      <c r="C176" s="233">
        <f t="shared" si="13"/>
        <v>12982.759000000002</v>
      </c>
      <c r="D176" s="226"/>
      <c r="E176" s="226">
        <v>87.120999999999995</v>
      </c>
      <c r="F176" s="226">
        <v>231.934</v>
      </c>
      <c r="G176" s="226">
        <v>576.649</v>
      </c>
      <c r="H176" s="226">
        <v>1256.5</v>
      </c>
      <c r="I176" s="226">
        <v>3817.46</v>
      </c>
      <c r="J176" s="226">
        <v>3243.3</v>
      </c>
      <c r="K176" s="226">
        <v>2133.79</v>
      </c>
      <c r="L176" s="226">
        <v>682.351</v>
      </c>
      <c r="M176" s="226">
        <v>552.99300000000005</v>
      </c>
      <c r="N176" s="34">
        <v>366.99799999999999</v>
      </c>
      <c r="O176" s="34">
        <v>20.471</v>
      </c>
      <c r="P176" s="34"/>
      <c r="Q176" s="34">
        <v>6.843</v>
      </c>
      <c r="R176" s="34"/>
      <c r="S176" s="34">
        <v>6.3490000000000002</v>
      </c>
    </row>
    <row r="177" spans="1:147" x14ac:dyDescent="0.35">
      <c r="A177" s="87" t="s">
        <v>115</v>
      </c>
      <c r="B177" s="93" t="s">
        <v>116</v>
      </c>
      <c r="C177" s="233">
        <f t="shared" si="13"/>
        <v>6323.7069999999994</v>
      </c>
      <c r="D177" s="226"/>
      <c r="E177" s="226">
        <v>15.986000000000001</v>
      </c>
      <c r="F177" s="226">
        <v>115.667</v>
      </c>
      <c r="G177" s="226">
        <v>230.46100000000001</v>
      </c>
      <c r="H177" s="226">
        <v>499.66800000000001</v>
      </c>
      <c r="I177" s="226">
        <v>1976.15</v>
      </c>
      <c r="J177" s="226">
        <v>1502.05</v>
      </c>
      <c r="K177" s="226">
        <v>996.11</v>
      </c>
      <c r="L177" s="226">
        <v>339.02499999999998</v>
      </c>
      <c r="M177" s="226">
        <v>180.279</v>
      </c>
      <c r="N177" s="34">
        <v>266.30900000000003</v>
      </c>
      <c r="O177" s="34">
        <v>113.45699999999999</v>
      </c>
      <c r="P177" s="34">
        <v>60.454000000000001</v>
      </c>
      <c r="Q177" s="34">
        <v>11.201000000000001</v>
      </c>
      <c r="R177" s="34">
        <v>5.7409999999999997</v>
      </c>
      <c r="S177" s="34">
        <v>11.148999999999999</v>
      </c>
    </row>
    <row r="178" spans="1:147" x14ac:dyDescent="0.35">
      <c r="A178" s="87" t="s">
        <v>117</v>
      </c>
      <c r="B178" s="93" t="s">
        <v>118</v>
      </c>
      <c r="C178" s="233">
        <f t="shared" si="13"/>
        <v>434.75299999999999</v>
      </c>
      <c r="D178" s="226">
        <v>9.1869999999999994</v>
      </c>
      <c r="E178" s="226">
        <v>42.453000000000003</v>
      </c>
      <c r="F178" s="226"/>
      <c r="G178" s="226"/>
      <c r="H178" s="226">
        <v>25.417000000000002</v>
      </c>
      <c r="I178" s="226">
        <v>72.222999999999999</v>
      </c>
      <c r="J178" s="226">
        <v>97.992000000000004</v>
      </c>
      <c r="K178" s="226">
        <v>89.581000000000003</v>
      </c>
      <c r="L178" s="226">
        <v>39.869</v>
      </c>
      <c r="M178" s="226">
        <v>38.709000000000003</v>
      </c>
      <c r="N178" s="34"/>
      <c r="O178" s="34"/>
      <c r="P178" s="34"/>
      <c r="Q178" s="34"/>
      <c r="R178" s="34"/>
      <c r="S178" s="34">
        <v>19.321999999999999</v>
      </c>
    </row>
    <row r="179" spans="1:147" x14ac:dyDescent="0.35">
      <c r="A179" s="87" t="s">
        <v>119</v>
      </c>
      <c r="B179" s="93" t="s">
        <v>120</v>
      </c>
      <c r="C179" s="233">
        <f t="shared" si="13"/>
        <v>1895.645</v>
      </c>
      <c r="D179" s="226">
        <v>26.571000000000002</v>
      </c>
      <c r="E179" s="226">
        <v>38.356999999999999</v>
      </c>
      <c r="F179" s="226">
        <v>44.88</v>
      </c>
      <c r="G179" s="226">
        <v>204.11500000000001</v>
      </c>
      <c r="H179" s="226">
        <v>184.04300000000001</v>
      </c>
      <c r="I179" s="226">
        <v>689.54499999999996</v>
      </c>
      <c r="J179" s="226">
        <v>375.99900000000002</v>
      </c>
      <c r="K179" s="226">
        <v>256.81299999999999</v>
      </c>
      <c r="L179" s="226">
        <v>39.204000000000001</v>
      </c>
      <c r="M179" s="226">
        <v>13.872</v>
      </c>
      <c r="N179" s="34"/>
      <c r="O179" s="34"/>
      <c r="P179" s="34"/>
      <c r="Q179" s="34"/>
      <c r="R179" s="34"/>
      <c r="S179" s="34">
        <v>22.245999999999999</v>
      </c>
    </row>
    <row r="180" spans="1:147" ht="28" x14ac:dyDescent="0.35">
      <c r="A180" s="87" t="s">
        <v>121</v>
      </c>
      <c r="B180" s="94" t="s">
        <v>122</v>
      </c>
      <c r="C180" s="233">
        <f t="shared" si="13"/>
        <v>1037.1600000000001</v>
      </c>
      <c r="D180" s="226"/>
      <c r="E180" s="226">
        <v>27.899000000000001</v>
      </c>
      <c r="F180" s="226">
        <v>94.442999999999998</v>
      </c>
      <c r="G180" s="226">
        <v>63.158000000000001</v>
      </c>
      <c r="H180" s="226">
        <v>166.75</v>
      </c>
      <c r="I180" s="226">
        <v>344.45800000000003</v>
      </c>
      <c r="J180" s="226">
        <v>186.00399999999999</v>
      </c>
      <c r="K180" s="226">
        <v>88.456000000000003</v>
      </c>
      <c r="L180" s="226">
        <v>51.756</v>
      </c>
      <c r="M180" s="226"/>
      <c r="N180" s="34">
        <v>14.236000000000001</v>
      </c>
      <c r="O180" s="34"/>
      <c r="P180" s="34"/>
      <c r="Q180" s="34"/>
      <c r="R180" s="34"/>
      <c r="S180" s="34"/>
    </row>
    <row r="181" spans="1:147" x14ac:dyDescent="0.35">
      <c r="A181" s="87" t="s">
        <v>123</v>
      </c>
      <c r="B181" s="93" t="s">
        <v>124</v>
      </c>
      <c r="C181" s="233">
        <f t="shared" si="13"/>
        <v>7.5090000000000003</v>
      </c>
      <c r="D181" s="226"/>
      <c r="E181" s="226"/>
      <c r="F181" s="226"/>
      <c r="G181" s="226"/>
      <c r="H181" s="226"/>
      <c r="I181" s="226">
        <v>7.5090000000000003</v>
      </c>
      <c r="J181" s="226"/>
      <c r="K181" s="226"/>
      <c r="L181" s="226"/>
      <c r="M181" s="226"/>
      <c r="N181" s="34"/>
      <c r="O181" s="34"/>
      <c r="P181" s="34"/>
      <c r="Q181" s="34"/>
      <c r="R181" s="34"/>
      <c r="S181" s="34"/>
    </row>
    <row r="182" spans="1:147" ht="14.5" x14ac:dyDescent="0.35">
      <c r="A182" s="41"/>
      <c r="B182" s="237" t="s">
        <v>181</v>
      </c>
      <c r="C182" s="233">
        <f t="shared" si="13"/>
        <v>97.442000000000007</v>
      </c>
      <c r="D182" s="226"/>
      <c r="E182" s="226"/>
      <c r="F182" s="226"/>
      <c r="G182" s="226">
        <v>21.545999999999999</v>
      </c>
      <c r="H182" s="226">
        <v>9.0299999999999994</v>
      </c>
      <c r="I182" s="226">
        <v>46.298000000000002</v>
      </c>
      <c r="J182" s="226"/>
      <c r="K182" s="226"/>
      <c r="L182" s="226"/>
      <c r="M182" s="226">
        <v>11.448</v>
      </c>
      <c r="N182" s="34"/>
      <c r="O182" s="34">
        <v>9.1199999999999992</v>
      </c>
      <c r="P182" s="34"/>
      <c r="Q182" s="34"/>
      <c r="R182" s="34"/>
      <c r="S182" s="34"/>
    </row>
    <row r="183" spans="1:147" x14ac:dyDescent="0.35">
      <c r="A183" s="12"/>
      <c r="B183" s="123" t="s">
        <v>6</v>
      </c>
      <c r="C183" s="124">
        <f>SUM(C161:C182)</f>
        <v>87525.838000000003</v>
      </c>
      <c r="D183" s="124">
        <f t="shared" ref="D183:S183" si="14">SUM(D161:D182)</f>
        <v>861.81000000000017</v>
      </c>
      <c r="E183" s="124">
        <f t="shared" si="14"/>
        <v>1277.8119999999999</v>
      </c>
      <c r="F183" s="124">
        <f t="shared" si="14"/>
        <v>2569.9930000000004</v>
      </c>
      <c r="G183" s="124">
        <f t="shared" si="14"/>
        <v>5711.7360000000008</v>
      </c>
      <c r="H183" s="124">
        <f t="shared" si="14"/>
        <v>8841.5320000000011</v>
      </c>
      <c r="I183" s="124">
        <f t="shared" si="14"/>
        <v>28616.981999999993</v>
      </c>
      <c r="J183" s="124">
        <f t="shared" si="14"/>
        <v>19466.868999999999</v>
      </c>
      <c r="K183" s="124">
        <f t="shared" si="14"/>
        <v>13098.224</v>
      </c>
      <c r="L183" s="124">
        <f t="shared" si="14"/>
        <v>3492.1750000000006</v>
      </c>
      <c r="M183" s="124">
        <f t="shared" si="14"/>
        <v>1747.5570000000002</v>
      </c>
      <c r="N183" s="124">
        <f t="shared" si="14"/>
        <v>1144.21</v>
      </c>
      <c r="O183" s="124">
        <f t="shared" si="14"/>
        <v>269.46600000000001</v>
      </c>
      <c r="P183" s="124">
        <f t="shared" si="14"/>
        <v>97.102000000000004</v>
      </c>
      <c r="Q183" s="124">
        <f t="shared" si="14"/>
        <v>27.43</v>
      </c>
      <c r="R183" s="124">
        <f t="shared" si="14"/>
        <v>5.7409999999999997</v>
      </c>
      <c r="S183" s="124">
        <f t="shared" si="14"/>
        <v>297.19899999999996</v>
      </c>
    </row>
    <row r="184" spans="1:147" x14ac:dyDescent="0.35">
      <c r="A184" s="117"/>
      <c r="B184" s="118" t="s">
        <v>22</v>
      </c>
      <c r="C184" s="122"/>
      <c r="D184" s="90"/>
      <c r="E184" s="90"/>
      <c r="F184" s="90"/>
      <c r="G184" s="90"/>
      <c r="H184" s="90"/>
      <c r="I184" s="90"/>
      <c r="J184" s="90"/>
      <c r="K184" s="90"/>
      <c r="L184" s="90"/>
      <c r="M184" s="90"/>
    </row>
    <row r="185" spans="1:147" x14ac:dyDescent="0.35">
      <c r="A185" s="87" t="s">
        <v>83</v>
      </c>
      <c r="B185" s="34" t="s">
        <v>84</v>
      </c>
      <c r="C185" s="233">
        <f>SUM(D185:S185)</f>
        <v>11398.653999999999</v>
      </c>
      <c r="D185" s="226">
        <v>137.339</v>
      </c>
      <c r="E185" s="226">
        <v>218.17699999999999</v>
      </c>
      <c r="F185" s="226">
        <v>527.35</v>
      </c>
      <c r="G185" s="226">
        <v>1043.24</v>
      </c>
      <c r="H185" s="226">
        <v>1100.07</v>
      </c>
      <c r="I185" s="226">
        <v>4210.6400000000003</v>
      </c>
      <c r="J185" s="226">
        <v>2078.04</v>
      </c>
      <c r="K185" s="226">
        <v>1496.84</v>
      </c>
      <c r="L185" s="226">
        <v>344.34100000000001</v>
      </c>
      <c r="M185" s="226">
        <v>81.963999999999999</v>
      </c>
      <c r="N185" s="34">
        <v>87.647999999999996</v>
      </c>
      <c r="O185" s="34">
        <v>25.452000000000002</v>
      </c>
      <c r="P185" s="34"/>
      <c r="Q185" s="34"/>
      <c r="R185" s="34"/>
      <c r="S185" s="34">
        <v>47.552999999999997</v>
      </c>
    </row>
    <row r="186" spans="1:147" x14ac:dyDescent="0.35">
      <c r="A186" s="87" t="s">
        <v>85</v>
      </c>
      <c r="B186" s="34" t="s">
        <v>86</v>
      </c>
      <c r="C186" s="233">
        <f t="shared" ref="C186:C206" si="15">SUM(D186:S186)</f>
        <v>249.43699999999995</v>
      </c>
      <c r="D186" s="226">
        <v>9.9120000000000008</v>
      </c>
      <c r="E186" s="226"/>
      <c r="F186" s="226"/>
      <c r="G186" s="226">
        <v>3.32</v>
      </c>
      <c r="H186" s="226">
        <v>49.572000000000003</v>
      </c>
      <c r="I186" s="226">
        <v>25.61</v>
      </c>
      <c r="J186" s="226">
        <v>7.3230000000000004</v>
      </c>
      <c r="K186" s="226">
        <v>3.32</v>
      </c>
      <c r="L186" s="226">
        <v>45.545999999999999</v>
      </c>
      <c r="M186" s="226">
        <v>27.545999999999999</v>
      </c>
      <c r="N186" s="34">
        <v>77.287999999999997</v>
      </c>
      <c r="O186" s="34"/>
      <c r="P186" s="34"/>
      <c r="Q186" s="34"/>
      <c r="R186" s="34"/>
      <c r="S186" s="34"/>
    </row>
    <row r="187" spans="1:147" x14ac:dyDescent="0.35">
      <c r="A187" s="87" t="s">
        <v>87</v>
      </c>
      <c r="B187" s="34" t="s">
        <v>88</v>
      </c>
      <c r="C187" s="233">
        <f t="shared" si="15"/>
        <v>4211.8500000000004</v>
      </c>
      <c r="D187" s="226">
        <v>89.286000000000001</v>
      </c>
      <c r="E187" s="226">
        <v>98.048000000000002</v>
      </c>
      <c r="F187" s="226">
        <v>126.822</v>
      </c>
      <c r="G187" s="226">
        <v>238.52500000000001</v>
      </c>
      <c r="H187" s="226">
        <v>399.245</v>
      </c>
      <c r="I187" s="226">
        <v>1152.96</v>
      </c>
      <c r="J187" s="226">
        <v>884.69100000000003</v>
      </c>
      <c r="K187" s="226">
        <v>823.60699999999997</v>
      </c>
      <c r="L187" s="226">
        <v>147.29900000000001</v>
      </c>
      <c r="M187" s="226">
        <v>164.18799999999999</v>
      </c>
      <c r="N187" s="34">
        <v>34.25</v>
      </c>
      <c r="O187" s="34"/>
      <c r="P187" s="34"/>
      <c r="Q187" s="34"/>
      <c r="R187" s="34"/>
      <c r="S187" s="34">
        <v>52.929000000000002</v>
      </c>
    </row>
    <row r="188" spans="1:147" x14ac:dyDescent="0.35">
      <c r="A188" s="87" t="s">
        <v>89</v>
      </c>
      <c r="B188" s="34" t="s">
        <v>90</v>
      </c>
      <c r="C188" s="233">
        <f t="shared" si="15"/>
        <v>3093.5089999999996</v>
      </c>
      <c r="D188" s="226"/>
      <c r="E188" s="226">
        <v>45.701000000000001</v>
      </c>
      <c r="F188" s="226">
        <v>74.135000000000005</v>
      </c>
      <c r="G188" s="226">
        <v>160.434</v>
      </c>
      <c r="H188" s="226">
        <v>298.851</v>
      </c>
      <c r="I188" s="226">
        <v>1174.3499999999999</v>
      </c>
      <c r="J188" s="226">
        <v>799.13199999999995</v>
      </c>
      <c r="K188" s="226">
        <v>399.28</v>
      </c>
      <c r="L188" s="226">
        <v>91.171000000000006</v>
      </c>
      <c r="M188" s="226">
        <v>28.056000000000001</v>
      </c>
      <c r="N188" s="34">
        <v>11.25</v>
      </c>
      <c r="O188" s="34"/>
      <c r="P188" s="34"/>
      <c r="Q188" s="34"/>
      <c r="R188" s="34"/>
      <c r="S188" s="34">
        <v>11.148999999999999</v>
      </c>
    </row>
    <row r="189" spans="1:147" ht="28" x14ac:dyDescent="0.35">
      <c r="A189" s="87" t="s">
        <v>91</v>
      </c>
      <c r="B189" s="92" t="s">
        <v>92</v>
      </c>
      <c r="C189" s="233">
        <f t="shared" si="15"/>
        <v>547.57600000000002</v>
      </c>
      <c r="D189" s="226"/>
      <c r="E189" s="226"/>
      <c r="F189" s="226">
        <v>37.231999999999999</v>
      </c>
      <c r="G189" s="226">
        <v>60.792000000000002</v>
      </c>
      <c r="H189" s="226">
        <v>73.837000000000003</v>
      </c>
      <c r="I189" s="226">
        <v>197.614</v>
      </c>
      <c r="J189" s="226">
        <v>86.706000000000003</v>
      </c>
      <c r="K189" s="226">
        <v>91.394999999999996</v>
      </c>
      <c r="L189" s="226"/>
      <c r="M189" s="226"/>
      <c r="N189" s="34"/>
      <c r="O189" s="92"/>
      <c r="P189" s="92"/>
      <c r="Q189" s="92"/>
      <c r="R189" s="92"/>
      <c r="S189" s="92"/>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c r="AZ189" s="121"/>
      <c r="BA189" s="121"/>
      <c r="BB189" s="121"/>
      <c r="BC189" s="121"/>
      <c r="BD189" s="121"/>
      <c r="BE189" s="121"/>
      <c r="BF189" s="121"/>
      <c r="BG189" s="121"/>
      <c r="BH189" s="121"/>
      <c r="BI189" s="121"/>
      <c r="BJ189" s="121"/>
      <c r="BK189" s="121"/>
      <c r="BL189" s="121"/>
      <c r="BM189" s="121"/>
      <c r="BN189" s="121"/>
      <c r="BO189" s="121"/>
      <c r="BP189" s="121"/>
      <c r="BQ189" s="121"/>
      <c r="BR189" s="121"/>
      <c r="BS189" s="121"/>
      <c r="BT189" s="121"/>
      <c r="BU189" s="121"/>
      <c r="BV189" s="121"/>
      <c r="BW189" s="121"/>
      <c r="BX189" s="121"/>
      <c r="BY189" s="121"/>
      <c r="BZ189" s="121"/>
      <c r="CA189" s="121"/>
      <c r="CB189" s="121"/>
      <c r="CC189" s="121"/>
      <c r="CD189" s="121"/>
      <c r="CE189" s="121"/>
      <c r="CF189" s="121"/>
      <c r="CG189" s="121"/>
      <c r="CH189" s="121"/>
      <c r="CI189" s="121"/>
      <c r="CJ189" s="121"/>
      <c r="CK189" s="121"/>
      <c r="CL189" s="121"/>
      <c r="CM189" s="121"/>
      <c r="CN189" s="121"/>
      <c r="CO189" s="121"/>
      <c r="CP189" s="121"/>
      <c r="CQ189" s="121"/>
      <c r="CR189" s="121"/>
      <c r="CS189" s="121"/>
      <c r="CT189" s="121"/>
      <c r="CU189" s="121"/>
      <c r="CV189" s="121"/>
      <c r="CW189" s="121"/>
      <c r="CX189" s="121"/>
      <c r="CY189" s="121"/>
      <c r="CZ189" s="121"/>
      <c r="DA189" s="121"/>
      <c r="DB189" s="121"/>
      <c r="DC189" s="121"/>
      <c r="DD189" s="121"/>
      <c r="DE189" s="121"/>
      <c r="DF189" s="121"/>
      <c r="DG189" s="121"/>
      <c r="DH189" s="121"/>
      <c r="DI189" s="121"/>
      <c r="DJ189" s="121"/>
      <c r="DK189" s="121"/>
      <c r="DL189" s="121"/>
      <c r="DM189" s="121"/>
      <c r="DN189" s="121"/>
      <c r="DO189" s="121"/>
      <c r="DP189" s="121"/>
      <c r="DQ189" s="121"/>
      <c r="DR189" s="121"/>
      <c r="DS189" s="121"/>
      <c r="DT189" s="121"/>
      <c r="DU189" s="121"/>
      <c r="DV189" s="121"/>
      <c r="DW189" s="121"/>
      <c r="DX189" s="121"/>
      <c r="DY189" s="121"/>
      <c r="DZ189" s="121"/>
      <c r="EA189" s="121"/>
      <c r="EB189" s="121"/>
      <c r="EC189" s="121"/>
      <c r="ED189" s="121"/>
      <c r="EE189" s="121"/>
      <c r="EF189" s="121"/>
      <c r="EG189" s="121"/>
      <c r="EH189" s="121"/>
      <c r="EI189" s="121"/>
      <c r="EJ189" s="121"/>
      <c r="EK189" s="121"/>
      <c r="EL189" s="121"/>
      <c r="EM189" s="121"/>
      <c r="EN189" s="121"/>
      <c r="EO189" s="121"/>
      <c r="EP189" s="121"/>
      <c r="EQ189" s="121"/>
    </row>
    <row r="190" spans="1:147" x14ac:dyDescent="0.35">
      <c r="A190" s="87" t="s">
        <v>93</v>
      </c>
      <c r="B190" s="34" t="s">
        <v>94</v>
      </c>
      <c r="C190" s="233">
        <f t="shared" si="15"/>
        <v>2994.7219999999993</v>
      </c>
      <c r="D190" s="226">
        <v>31.986000000000001</v>
      </c>
      <c r="E190" s="226">
        <v>16.37</v>
      </c>
      <c r="F190" s="226">
        <v>66.028000000000006</v>
      </c>
      <c r="G190" s="226">
        <v>140.12299999999999</v>
      </c>
      <c r="H190" s="226">
        <v>266.17399999999998</v>
      </c>
      <c r="I190" s="226">
        <v>741.43</v>
      </c>
      <c r="J190" s="226">
        <v>827.98099999999999</v>
      </c>
      <c r="K190" s="226">
        <v>745.79499999999996</v>
      </c>
      <c r="L190" s="226">
        <v>25.484999999999999</v>
      </c>
      <c r="M190" s="226">
        <v>23.524000000000001</v>
      </c>
      <c r="N190" s="34">
        <v>40.265000000000001</v>
      </c>
      <c r="O190" s="92">
        <v>28.75</v>
      </c>
      <c r="P190" s="92">
        <v>7.06</v>
      </c>
      <c r="Q190" s="92">
        <v>9.3859999999999992</v>
      </c>
      <c r="R190" s="92"/>
      <c r="S190" s="92">
        <v>24.364999999999998</v>
      </c>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c r="BJ190" s="121"/>
      <c r="BK190" s="121"/>
      <c r="BL190" s="121"/>
      <c r="BM190" s="121"/>
      <c r="BN190" s="121"/>
      <c r="BO190" s="121"/>
      <c r="BP190" s="121"/>
      <c r="BQ190" s="121"/>
      <c r="BR190" s="121"/>
      <c r="BS190" s="121"/>
      <c r="BT190" s="121"/>
      <c r="BU190" s="121"/>
      <c r="BV190" s="121"/>
      <c r="BW190" s="121"/>
      <c r="BX190" s="121"/>
      <c r="BY190" s="121"/>
      <c r="BZ190" s="121"/>
      <c r="CA190" s="121"/>
      <c r="CB190" s="121"/>
      <c r="CC190" s="121"/>
      <c r="CD190" s="121"/>
      <c r="CE190" s="121"/>
      <c r="CF190" s="121"/>
      <c r="CG190" s="121"/>
      <c r="CH190" s="121"/>
      <c r="CI190" s="121"/>
      <c r="CJ190" s="121"/>
      <c r="CK190" s="121"/>
      <c r="CL190" s="121"/>
      <c r="CM190" s="121"/>
      <c r="CN190" s="121"/>
      <c r="CO190" s="121"/>
      <c r="CP190" s="121"/>
      <c r="CQ190" s="121"/>
      <c r="CR190" s="121"/>
      <c r="CS190" s="121"/>
      <c r="CT190" s="121"/>
      <c r="CU190" s="121"/>
      <c r="CV190" s="121"/>
      <c r="CW190" s="121"/>
      <c r="CX190" s="121"/>
      <c r="CY190" s="121"/>
      <c r="CZ190" s="121"/>
      <c r="DA190" s="121"/>
      <c r="DB190" s="121"/>
      <c r="DC190" s="121"/>
      <c r="DD190" s="121"/>
      <c r="DE190" s="121"/>
      <c r="DF190" s="121"/>
      <c r="DG190" s="121"/>
      <c r="DH190" s="121"/>
      <c r="DI190" s="121"/>
      <c r="DJ190" s="121"/>
      <c r="DK190" s="121"/>
      <c r="DL190" s="121"/>
      <c r="DM190" s="121"/>
      <c r="DN190" s="121"/>
      <c r="DO190" s="121"/>
      <c r="DP190" s="121"/>
      <c r="DQ190" s="121"/>
      <c r="DR190" s="121"/>
      <c r="DS190" s="121"/>
      <c r="DT190" s="121"/>
      <c r="DU190" s="121"/>
      <c r="DV190" s="121"/>
      <c r="DW190" s="121"/>
      <c r="DX190" s="121"/>
      <c r="DY190" s="121"/>
      <c r="DZ190" s="121"/>
      <c r="EA190" s="121"/>
      <c r="EB190" s="121"/>
      <c r="EC190" s="121"/>
      <c r="ED190" s="121"/>
      <c r="EE190" s="121"/>
      <c r="EF190" s="121"/>
      <c r="EG190" s="121"/>
      <c r="EH190" s="121"/>
      <c r="EI190" s="121"/>
      <c r="EJ190" s="121"/>
      <c r="EK190" s="121"/>
      <c r="EL190" s="121"/>
      <c r="EM190" s="121"/>
      <c r="EN190" s="121"/>
      <c r="EO190" s="121"/>
      <c r="EP190" s="121"/>
      <c r="EQ190" s="121"/>
    </row>
    <row r="191" spans="1:147" x14ac:dyDescent="0.35">
      <c r="A191" s="87" t="s">
        <v>95</v>
      </c>
      <c r="B191" s="34" t="s">
        <v>96</v>
      </c>
      <c r="C191" s="233">
        <f t="shared" si="15"/>
        <v>3638.982</v>
      </c>
      <c r="D191" s="226">
        <v>20.957999999999998</v>
      </c>
      <c r="E191" s="226">
        <v>48.848999999999997</v>
      </c>
      <c r="F191" s="226">
        <v>33.03</v>
      </c>
      <c r="G191" s="226">
        <v>205.06</v>
      </c>
      <c r="H191" s="226">
        <v>254.446</v>
      </c>
      <c r="I191" s="226">
        <v>1242.95</v>
      </c>
      <c r="J191" s="226">
        <v>794.88900000000001</v>
      </c>
      <c r="K191" s="226">
        <v>720.18</v>
      </c>
      <c r="L191" s="226">
        <v>144.238</v>
      </c>
      <c r="M191" s="226">
        <v>99.8</v>
      </c>
      <c r="N191" s="34">
        <v>74.581999999999994</v>
      </c>
      <c r="O191" s="34"/>
      <c r="P191" s="34"/>
      <c r="Q191" s="34"/>
      <c r="R191" s="34"/>
      <c r="S191" s="34"/>
    </row>
    <row r="192" spans="1:147" x14ac:dyDescent="0.35">
      <c r="A192" s="87" t="s">
        <v>97</v>
      </c>
      <c r="B192" s="34" t="s">
        <v>98</v>
      </c>
      <c r="C192" s="233">
        <f t="shared" si="15"/>
        <v>4159.1889999999994</v>
      </c>
      <c r="D192" s="226">
        <v>49.58</v>
      </c>
      <c r="E192" s="226">
        <v>83.515000000000001</v>
      </c>
      <c r="F192" s="226">
        <v>48.774999999999999</v>
      </c>
      <c r="G192" s="226">
        <v>247.505</v>
      </c>
      <c r="H192" s="226">
        <v>412.92</v>
      </c>
      <c r="I192" s="226">
        <v>1520.08</v>
      </c>
      <c r="J192" s="226">
        <v>967.81600000000003</v>
      </c>
      <c r="K192" s="226">
        <v>597.28099999999995</v>
      </c>
      <c r="L192" s="226">
        <v>123.76600000000001</v>
      </c>
      <c r="M192" s="226">
        <v>62.021000000000001</v>
      </c>
      <c r="N192" s="34">
        <v>25.725999999999999</v>
      </c>
      <c r="O192" s="34">
        <v>8.6679999999999993</v>
      </c>
      <c r="P192" s="34">
        <v>11.536</v>
      </c>
      <c r="Q192" s="34"/>
      <c r="R192" s="34"/>
      <c r="S192" s="34"/>
    </row>
    <row r="193" spans="1:19" x14ac:dyDescent="0.35">
      <c r="A193" s="87" t="s">
        <v>99</v>
      </c>
      <c r="B193" s="35" t="s">
        <v>100</v>
      </c>
      <c r="C193" s="233">
        <f t="shared" si="15"/>
        <v>4966.3439999999991</v>
      </c>
      <c r="D193" s="226">
        <v>51.912999999999997</v>
      </c>
      <c r="E193" s="226">
        <v>57.793999999999997</v>
      </c>
      <c r="F193" s="226">
        <v>88.341999999999999</v>
      </c>
      <c r="G193" s="226">
        <v>194.56399999999999</v>
      </c>
      <c r="H193" s="226">
        <v>280.13299999999998</v>
      </c>
      <c r="I193" s="226">
        <v>1171.42</v>
      </c>
      <c r="J193" s="226">
        <v>1623.06</v>
      </c>
      <c r="K193" s="226">
        <v>905.11300000000006</v>
      </c>
      <c r="L193" s="226">
        <v>375.56799999999998</v>
      </c>
      <c r="M193" s="226">
        <v>150.94900000000001</v>
      </c>
      <c r="N193" s="34">
        <v>40.393000000000001</v>
      </c>
      <c r="O193" s="34">
        <v>9.0429999999999993</v>
      </c>
      <c r="P193" s="34">
        <v>18.052</v>
      </c>
      <c r="Q193" s="34"/>
      <c r="R193" s="34"/>
      <c r="S193" s="34"/>
    </row>
    <row r="194" spans="1:19" x14ac:dyDescent="0.35">
      <c r="A194" s="87" t="s">
        <v>101</v>
      </c>
      <c r="B194" s="34" t="s">
        <v>102</v>
      </c>
      <c r="C194" s="233">
        <f t="shared" si="15"/>
        <v>257.91399999999999</v>
      </c>
      <c r="D194" s="226"/>
      <c r="E194" s="226"/>
      <c r="F194" s="226">
        <v>19.032</v>
      </c>
      <c r="G194" s="226">
        <v>6.1449999999999996</v>
      </c>
      <c r="H194" s="226">
        <v>10.648999999999999</v>
      </c>
      <c r="I194" s="226">
        <v>132.595</v>
      </c>
      <c r="J194" s="226">
        <v>41.286999999999999</v>
      </c>
      <c r="K194" s="226">
        <v>29.800999999999998</v>
      </c>
      <c r="L194" s="226"/>
      <c r="M194" s="226"/>
      <c r="N194" s="34">
        <v>18.405000000000001</v>
      </c>
      <c r="O194" s="34"/>
      <c r="P194" s="34"/>
      <c r="Q194" s="34"/>
      <c r="R194" s="34"/>
      <c r="S194" s="34"/>
    </row>
    <row r="195" spans="1:19" x14ac:dyDescent="0.35">
      <c r="A195" s="87" t="s">
        <v>103</v>
      </c>
      <c r="B195" s="34" t="s">
        <v>104</v>
      </c>
      <c r="C195" s="233">
        <f t="shared" si="15"/>
        <v>281.55700000000002</v>
      </c>
      <c r="D195" s="226"/>
      <c r="E195" s="226"/>
      <c r="F195" s="226"/>
      <c r="G195" s="226">
        <v>22.43</v>
      </c>
      <c r="H195" s="226"/>
      <c r="I195" s="226">
        <v>99.656000000000006</v>
      </c>
      <c r="J195" s="226">
        <v>114.122</v>
      </c>
      <c r="K195" s="226">
        <v>21.96</v>
      </c>
      <c r="L195" s="226">
        <v>14.353</v>
      </c>
      <c r="M195" s="226">
        <v>9.0359999999999996</v>
      </c>
      <c r="N195" s="34"/>
      <c r="O195" s="34"/>
      <c r="P195" s="34"/>
      <c r="Q195" s="34"/>
      <c r="R195" s="34"/>
      <c r="S195" s="34"/>
    </row>
    <row r="196" spans="1:19" x14ac:dyDescent="0.35">
      <c r="A196" s="87" t="s">
        <v>105</v>
      </c>
      <c r="B196" s="92" t="s">
        <v>106</v>
      </c>
      <c r="C196" s="233">
        <f t="shared" si="15"/>
        <v>0</v>
      </c>
      <c r="D196" s="226"/>
      <c r="E196" s="226"/>
      <c r="F196" s="226"/>
      <c r="G196" s="226"/>
      <c r="H196" s="226"/>
      <c r="I196" s="226"/>
      <c r="J196" s="226"/>
      <c r="K196" s="226"/>
      <c r="L196" s="226"/>
      <c r="M196" s="226"/>
      <c r="N196" s="34"/>
      <c r="O196" s="34"/>
      <c r="P196" s="34"/>
      <c r="Q196" s="34"/>
      <c r="R196" s="34"/>
      <c r="S196" s="34"/>
    </row>
    <row r="197" spans="1:19" x14ac:dyDescent="0.35">
      <c r="A197" s="87" t="s">
        <v>107</v>
      </c>
      <c r="B197" s="93" t="s">
        <v>108</v>
      </c>
      <c r="C197" s="233">
        <f t="shared" si="15"/>
        <v>170.14799999999997</v>
      </c>
      <c r="D197" s="226"/>
      <c r="E197" s="226"/>
      <c r="F197" s="226"/>
      <c r="G197" s="226">
        <v>7.7460000000000004</v>
      </c>
      <c r="H197" s="226"/>
      <c r="I197" s="226">
        <v>69.688000000000002</v>
      </c>
      <c r="J197" s="226">
        <v>48.932000000000002</v>
      </c>
      <c r="K197" s="226">
        <v>21.25</v>
      </c>
      <c r="L197" s="226"/>
      <c r="M197" s="226">
        <v>13.587</v>
      </c>
      <c r="N197" s="34"/>
      <c r="O197" s="34">
        <v>8.9450000000000003</v>
      </c>
      <c r="P197" s="34"/>
      <c r="Q197" s="34"/>
      <c r="R197" s="34"/>
      <c r="S197" s="34"/>
    </row>
    <row r="198" spans="1:19" x14ac:dyDescent="0.35">
      <c r="A198" s="87" t="s">
        <v>109</v>
      </c>
      <c r="B198" s="93" t="s">
        <v>110</v>
      </c>
      <c r="C198" s="233">
        <f t="shared" si="15"/>
        <v>214.54399999999998</v>
      </c>
      <c r="D198" s="226"/>
      <c r="E198" s="226"/>
      <c r="F198" s="226">
        <v>4.6710000000000003</v>
      </c>
      <c r="G198" s="226"/>
      <c r="H198" s="226">
        <v>42.951999999999998</v>
      </c>
      <c r="I198" s="226">
        <v>124.087</v>
      </c>
      <c r="J198" s="226">
        <v>11.372999999999999</v>
      </c>
      <c r="K198" s="226">
        <v>12.843999999999999</v>
      </c>
      <c r="L198" s="226">
        <v>10.146000000000001</v>
      </c>
      <c r="M198" s="226">
        <v>8.4710000000000001</v>
      </c>
      <c r="N198" s="34"/>
      <c r="O198" s="34"/>
      <c r="P198" s="34"/>
      <c r="Q198" s="34"/>
      <c r="R198" s="34"/>
      <c r="S198" s="34"/>
    </row>
    <row r="199" spans="1:19" x14ac:dyDescent="0.35">
      <c r="A199" s="87" t="s">
        <v>111</v>
      </c>
      <c r="B199" s="93" t="s">
        <v>112</v>
      </c>
      <c r="C199" s="233">
        <f t="shared" si="15"/>
        <v>6465.4609999999993</v>
      </c>
      <c r="D199" s="226"/>
      <c r="E199" s="226">
        <v>32.173999999999999</v>
      </c>
      <c r="F199" s="226">
        <v>156.124</v>
      </c>
      <c r="G199" s="226">
        <v>418.113</v>
      </c>
      <c r="H199" s="226">
        <v>663.34100000000001</v>
      </c>
      <c r="I199" s="226">
        <v>1965.75</v>
      </c>
      <c r="J199" s="226">
        <v>1641.73</v>
      </c>
      <c r="K199" s="226">
        <v>1113.8699999999999</v>
      </c>
      <c r="L199" s="226">
        <v>290.33199999999999</v>
      </c>
      <c r="M199" s="226">
        <v>95.475999999999999</v>
      </c>
      <c r="N199" s="34">
        <v>45.49</v>
      </c>
      <c r="O199" s="34">
        <v>20.763000000000002</v>
      </c>
      <c r="P199" s="34"/>
      <c r="Q199" s="34"/>
      <c r="R199" s="34"/>
      <c r="S199" s="34">
        <v>22.297999999999998</v>
      </c>
    </row>
    <row r="200" spans="1:19" x14ac:dyDescent="0.35">
      <c r="A200" s="87" t="s">
        <v>113</v>
      </c>
      <c r="B200" s="35" t="s">
        <v>114</v>
      </c>
      <c r="C200" s="233">
        <f t="shared" si="15"/>
        <v>3570.7589999999996</v>
      </c>
      <c r="D200" s="226"/>
      <c r="E200" s="226">
        <v>32.552999999999997</v>
      </c>
      <c r="F200" s="226">
        <v>73</v>
      </c>
      <c r="G200" s="226">
        <v>210.32</v>
      </c>
      <c r="H200" s="226">
        <v>399.76299999999998</v>
      </c>
      <c r="I200" s="226">
        <v>912.90499999999997</v>
      </c>
      <c r="J200" s="226">
        <v>679.67700000000002</v>
      </c>
      <c r="K200" s="226">
        <v>504.81</v>
      </c>
      <c r="L200" s="226">
        <v>285.18799999999999</v>
      </c>
      <c r="M200" s="226">
        <v>237.51900000000001</v>
      </c>
      <c r="N200" s="34">
        <v>214.779</v>
      </c>
      <c r="O200" s="34">
        <v>13.401999999999999</v>
      </c>
      <c r="P200" s="34"/>
      <c r="Q200" s="34">
        <v>6.843</v>
      </c>
      <c r="R200" s="34"/>
      <c r="S200" s="34"/>
    </row>
    <row r="201" spans="1:19" x14ac:dyDescent="0.35">
      <c r="A201" s="87" t="s">
        <v>115</v>
      </c>
      <c r="B201" s="93" t="s">
        <v>116</v>
      </c>
      <c r="C201" s="233">
        <f t="shared" si="15"/>
        <v>2235.3009999999999</v>
      </c>
      <c r="D201" s="226"/>
      <c r="E201" s="226">
        <v>15.986000000000001</v>
      </c>
      <c r="F201" s="226">
        <v>65.679000000000002</v>
      </c>
      <c r="G201" s="226">
        <v>131.37</v>
      </c>
      <c r="H201" s="226">
        <v>191.84800000000001</v>
      </c>
      <c r="I201" s="226">
        <v>793.10599999999999</v>
      </c>
      <c r="J201" s="226">
        <v>440.99200000000002</v>
      </c>
      <c r="K201" s="226">
        <v>258.08</v>
      </c>
      <c r="L201" s="226">
        <v>102.402</v>
      </c>
      <c r="M201" s="226">
        <v>46.640999999999998</v>
      </c>
      <c r="N201" s="34">
        <v>83.465000000000003</v>
      </c>
      <c r="O201" s="34">
        <v>48.131999999999998</v>
      </c>
      <c r="P201" s="34">
        <v>40.658000000000001</v>
      </c>
      <c r="Q201" s="34">
        <v>11.201000000000001</v>
      </c>
      <c r="R201" s="34">
        <v>5.7409999999999997</v>
      </c>
      <c r="S201" s="34"/>
    </row>
    <row r="202" spans="1:19" x14ac:dyDescent="0.35">
      <c r="A202" s="87" t="s">
        <v>117</v>
      </c>
      <c r="B202" s="93" t="s">
        <v>118</v>
      </c>
      <c r="C202" s="233">
        <f t="shared" si="15"/>
        <v>390.709</v>
      </c>
      <c r="D202" s="226">
        <v>9.1869999999999994</v>
      </c>
      <c r="E202" s="226">
        <v>42.453000000000003</v>
      </c>
      <c r="F202" s="226"/>
      <c r="G202" s="226"/>
      <c r="H202" s="226">
        <v>22.466000000000001</v>
      </c>
      <c r="I202" s="226">
        <v>60.316000000000003</v>
      </c>
      <c r="J202" s="226">
        <v>84.05</v>
      </c>
      <c r="K202" s="226">
        <v>74.337000000000003</v>
      </c>
      <c r="L202" s="226">
        <v>39.869</v>
      </c>
      <c r="M202" s="226">
        <v>38.709000000000003</v>
      </c>
      <c r="N202" s="34"/>
      <c r="O202" s="34"/>
      <c r="P202" s="34"/>
      <c r="Q202" s="34"/>
      <c r="R202" s="34"/>
      <c r="S202" s="34">
        <v>19.321999999999999</v>
      </c>
    </row>
    <row r="203" spans="1:19" x14ac:dyDescent="0.35">
      <c r="A203" s="87" t="s">
        <v>119</v>
      </c>
      <c r="B203" s="93" t="s">
        <v>120</v>
      </c>
      <c r="C203" s="233">
        <f t="shared" si="15"/>
        <v>1386.1039999999998</v>
      </c>
      <c r="D203" s="226">
        <v>26.571000000000002</v>
      </c>
      <c r="E203" s="226">
        <v>12.73</v>
      </c>
      <c r="F203" s="226">
        <v>37.304000000000002</v>
      </c>
      <c r="G203" s="226">
        <v>191.827</v>
      </c>
      <c r="H203" s="226">
        <v>132.11099999999999</v>
      </c>
      <c r="I203" s="226">
        <v>526.10199999999998</v>
      </c>
      <c r="J203" s="226">
        <v>231.12899999999999</v>
      </c>
      <c r="K203" s="226">
        <v>158.58099999999999</v>
      </c>
      <c r="L203" s="226">
        <v>39.204000000000001</v>
      </c>
      <c r="M203" s="226">
        <v>8.2989999999999995</v>
      </c>
      <c r="N203" s="34"/>
      <c r="O203" s="34"/>
      <c r="P203" s="34"/>
      <c r="Q203" s="34"/>
      <c r="R203" s="34"/>
      <c r="S203" s="34">
        <v>22.245999999999999</v>
      </c>
    </row>
    <row r="204" spans="1:19" ht="28" x14ac:dyDescent="0.35">
      <c r="A204" s="87" t="s">
        <v>121</v>
      </c>
      <c r="B204" s="94" t="s">
        <v>122</v>
      </c>
      <c r="C204" s="233">
        <f t="shared" si="15"/>
        <v>385.42499999999995</v>
      </c>
      <c r="D204" s="226"/>
      <c r="E204" s="226"/>
      <c r="F204" s="226">
        <v>30.547000000000001</v>
      </c>
      <c r="G204" s="226">
        <v>9.66</v>
      </c>
      <c r="H204" s="226">
        <v>22.39</v>
      </c>
      <c r="I204" s="226">
        <v>115.943</v>
      </c>
      <c r="J204" s="226">
        <v>117.754</v>
      </c>
      <c r="K204" s="226">
        <v>45.496000000000002</v>
      </c>
      <c r="L204" s="226">
        <v>29.399000000000001</v>
      </c>
      <c r="M204" s="226"/>
      <c r="N204" s="34">
        <v>14.236000000000001</v>
      </c>
      <c r="O204" s="34"/>
      <c r="P204" s="34"/>
      <c r="Q204" s="34"/>
      <c r="R204" s="34"/>
      <c r="S204" s="34"/>
    </row>
    <row r="205" spans="1:19" x14ac:dyDescent="0.35">
      <c r="A205" s="87" t="s">
        <v>123</v>
      </c>
      <c r="B205" s="93" t="s">
        <v>124</v>
      </c>
      <c r="C205" s="233">
        <f t="shared" si="15"/>
        <v>7.5090000000000003</v>
      </c>
      <c r="D205" s="226"/>
      <c r="E205" s="226"/>
      <c r="F205" s="226"/>
      <c r="G205" s="226"/>
      <c r="H205" s="226"/>
      <c r="I205" s="226">
        <v>7.5090000000000003</v>
      </c>
      <c r="J205" s="226"/>
      <c r="K205" s="226"/>
      <c r="L205" s="226"/>
      <c r="M205" s="226"/>
      <c r="N205" s="34"/>
      <c r="O205" s="34"/>
      <c r="P205" s="34"/>
      <c r="Q205" s="34"/>
      <c r="R205" s="34"/>
      <c r="S205" s="34"/>
    </row>
    <row r="206" spans="1:19" ht="14.5" x14ac:dyDescent="0.35">
      <c r="A206" s="41"/>
      <c r="B206" s="237" t="s">
        <v>181</v>
      </c>
      <c r="C206" s="233">
        <f t="shared" si="15"/>
        <v>71.509999999999991</v>
      </c>
      <c r="D206" s="226"/>
      <c r="E206" s="226"/>
      <c r="F206" s="226"/>
      <c r="G206" s="226">
        <v>21.545999999999999</v>
      </c>
      <c r="H206" s="226">
        <v>9.0359999999999996</v>
      </c>
      <c r="I206" s="226">
        <v>29.48</v>
      </c>
      <c r="J206" s="226"/>
      <c r="K206" s="226"/>
      <c r="L206" s="226"/>
      <c r="M206" s="226">
        <v>11.448</v>
      </c>
      <c r="N206" s="34"/>
      <c r="O206" s="34"/>
      <c r="P206" s="34"/>
      <c r="Q206" s="34"/>
      <c r="R206" s="34"/>
      <c r="S206" s="34"/>
    </row>
    <row r="207" spans="1:19" x14ac:dyDescent="0.35">
      <c r="A207" s="12"/>
      <c r="B207" s="123" t="s">
        <v>6</v>
      </c>
      <c r="C207" s="124">
        <f>SUM(C185:C206)</f>
        <v>50697.203999999991</v>
      </c>
      <c r="D207" s="124">
        <f t="shared" ref="D207:S207" si="16">SUM(D185:D206)</f>
        <v>426.73200000000003</v>
      </c>
      <c r="E207" s="124">
        <f t="shared" si="16"/>
        <v>704.35</v>
      </c>
      <c r="F207" s="124">
        <f t="shared" si="16"/>
        <v>1388.0710000000001</v>
      </c>
      <c r="G207" s="124">
        <f t="shared" si="16"/>
        <v>3312.7199999999989</v>
      </c>
      <c r="H207" s="124">
        <f t="shared" si="16"/>
        <v>4629.8040000000001</v>
      </c>
      <c r="I207" s="124">
        <f t="shared" si="16"/>
        <v>16274.191000000001</v>
      </c>
      <c r="J207" s="124">
        <f t="shared" si="16"/>
        <v>11480.684000000001</v>
      </c>
      <c r="K207" s="124">
        <f t="shared" si="16"/>
        <v>8023.8400000000011</v>
      </c>
      <c r="L207" s="124">
        <f t="shared" si="16"/>
        <v>2108.3070000000002</v>
      </c>
      <c r="M207" s="124">
        <f t="shared" si="16"/>
        <v>1107.2340000000002</v>
      </c>
      <c r="N207" s="124">
        <f t="shared" si="16"/>
        <v>767.77699999999993</v>
      </c>
      <c r="O207" s="124">
        <f t="shared" si="16"/>
        <v>163.155</v>
      </c>
      <c r="P207" s="124">
        <f t="shared" si="16"/>
        <v>77.305999999999997</v>
      </c>
      <c r="Q207" s="124">
        <f t="shared" si="16"/>
        <v>27.43</v>
      </c>
      <c r="R207" s="124">
        <f t="shared" si="16"/>
        <v>5.7409999999999997</v>
      </c>
      <c r="S207" s="124">
        <f t="shared" si="16"/>
        <v>199.86200000000002</v>
      </c>
    </row>
    <row r="208" spans="1:19" x14ac:dyDescent="0.35">
      <c r="A208" s="117"/>
      <c r="B208" s="118" t="s">
        <v>23</v>
      </c>
      <c r="C208" s="122"/>
      <c r="D208" s="90"/>
      <c r="E208" s="90"/>
      <c r="F208" s="90"/>
      <c r="G208" s="90"/>
      <c r="H208" s="90"/>
      <c r="I208" s="90"/>
      <c r="J208" s="90"/>
      <c r="K208" s="90"/>
      <c r="L208" s="90"/>
      <c r="M208" s="90"/>
    </row>
    <row r="209" spans="1:147" x14ac:dyDescent="0.35">
      <c r="A209" s="87" t="s">
        <v>83</v>
      </c>
      <c r="B209" s="34" t="s">
        <v>84</v>
      </c>
      <c r="C209" s="233">
        <f>SUM(D209:S209)</f>
        <v>1184.114</v>
      </c>
      <c r="D209" s="226">
        <v>37.256</v>
      </c>
      <c r="E209" s="226">
        <v>58.694000000000003</v>
      </c>
      <c r="F209" s="226">
        <v>74.335999999999999</v>
      </c>
      <c r="G209" s="226">
        <v>90.284000000000006</v>
      </c>
      <c r="H209" s="226">
        <v>122.343</v>
      </c>
      <c r="I209" s="226">
        <v>460.89400000000001</v>
      </c>
      <c r="J209" s="226">
        <v>162.12100000000001</v>
      </c>
      <c r="K209" s="226">
        <v>141.99700000000001</v>
      </c>
      <c r="L209" s="226"/>
      <c r="M209" s="226">
        <v>36.189</v>
      </c>
      <c r="N209" s="34"/>
      <c r="O209" s="34"/>
      <c r="P209" s="34"/>
      <c r="Q209" s="34"/>
      <c r="R209" s="34"/>
      <c r="S209" s="34"/>
    </row>
    <row r="210" spans="1:147" x14ac:dyDescent="0.35">
      <c r="A210" s="87" t="s">
        <v>85</v>
      </c>
      <c r="B210" s="34" t="s">
        <v>86</v>
      </c>
      <c r="C210" s="233">
        <f t="shared" ref="C210:C230" si="17">SUM(D210:S210)</f>
        <v>0</v>
      </c>
      <c r="D210" s="226"/>
      <c r="E210" s="226"/>
      <c r="F210" s="226"/>
      <c r="G210" s="226"/>
      <c r="H210" s="226"/>
      <c r="I210" s="226"/>
      <c r="J210" s="226"/>
      <c r="K210" s="226"/>
      <c r="L210" s="226"/>
      <c r="M210" s="226"/>
      <c r="N210" s="34"/>
      <c r="O210" s="34"/>
      <c r="P210" s="34"/>
      <c r="Q210" s="34"/>
      <c r="R210" s="34"/>
      <c r="S210" s="34"/>
    </row>
    <row r="211" spans="1:147" x14ac:dyDescent="0.35">
      <c r="A211" s="87" t="s">
        <v>87</v>
      </c>
      <c r="B211" s="34" t="s">
        <v>88</v>
      </c>
      <c r="C211" s="233">
        <f t="shared" si="17"/>
        <v>10480.773000000001</v>
      </c>
      <c r="D211" s="226">
        <v>301.77800000000002</v>
      </c>
      <c r="E211" s="226">
        <v>282.80599999999998</v>
      </c>
      <c r="F211" s="226">
        <v>530.67100000000005</v>
      </c>
      <c r="G211" s="226">
        <v>1138.22</v>
      </c>
      <c r="H211" s="226">
        <v>1470.44</v>
      </c>
      <c r="I211" s="226">
        <v>3710.84</v>
      </c>
      <c r="J211" s="226">
        <v>1610.44</v>
      </c>
      <c r="K211" s="226">
        <v>985.33799999999997</v>
      </c>
      <c r="L211" s="226">
        <v>292.923</v>
      </c>
      <c r="M211" s="226">
        <v>73.415999999999997</v>
      </c>
      <c r="N211" s="34">
        <v>18.706</v>
      </c>
      <c r="O211" s="34">
        <v>7.6539999999999999</v>
      </c>
      <c r="P211" s="34"/>
      <c r="Q211" s="34"/>
      <c r="R211" s="34"/>
      <c r="S211" s="34">
        <v>57.540999999999997</v>
      </c>
    </row>
    <row r="212" spans="1:147" ht="15" customHeight="1" x14ac:dyDescent="0.35">
      <c r="A212" s="87" t="s">
        <v>89</v>
      </c>
      <c r="B212" s="34" t="s">
        <v>90</v>
      </c>
      <c r="C212" s="233">
        <f t="shared" si="17"/>
        <v>550.46499999999992</v>
      </c>
      <c r="D212" s="226"/>
      <c r="E212" s="226"/>
      <c r="F212" s="226">
        <v>4.6109999999999998</v>
      </c>
      <c r="G212" s="226">
        <v>36.052999999999997</v>
      </c>
      <c r="H212" s="226">
        <v>92.912999999999997</v>
      </c>
      <c r="I212" s="226">
        <v>144.06800000000001</v>
      </c>
      <c r="J212" s="226">
        <v>181.43899999999999</v>
      </c>
      <c r="K212" s="226">
        <v>67.331000000000003</v>
      </c>
      <c r="L212" s="226"/>
      <c r="M212" s="226">
        <v>24.05</v>
      </c>
      <c r="N212" s="34"/>
      <c r="O212" s="34"/>
      <c r="P212" s="34"/>
      <c r="Q212" s="34"/>
      <c r="R212" s="34"/>
      <c r="S212" s="34"/>
    </row>
    <row r="213" spans="1:147" ht="28" x14ac:dyDescent="0.35">
      <c r="A213" s="87" t="s">
        <v>91</v>
      </c>
      <c r="B213" s="92" t="s">
        <v>92</v>
      </c>
      <c r="C213" s="233">
        <f t="shared" si="17"/>
        <v>80.521000000000001</v>
      </c>
      <c r="D213" s="226"/>
      <c r="E213" s="226"/>
      <c r="F213" s="226"/>
      <c r="G213" s="226"/>
      <c r="H213" s="226">
        <v>34.651000000000003</v>
      </c>
      <c r="I213" s="226">
        <v>23.677</v>
      </c>
      <c r="J213" s="226">
        <v>22.193000000000001</v>
      </c>
      <c r="K213" s="226"/>
      <c r="L213" s="226"/>
      <c r="M213" s="226"/>
      <c r="N213" s="34"/>
      <c r="O213" s="92"/>
      <c r="P213" s="92"/>
      <c r="Q213" s="92"/>
      <c r="R213" s="92"/>
      <c r="S213" s="92"/>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c r="AZ213" s="121"/>
      <c r="BA213" s="121"/>
      <c r="BB213" s="121"/>
      <c r="BC213" s="121"/>
      <c r="BD213" s="121"/>
      <c r="BE213" s="121"/>
      <c r="BF213" s="121"/>
      <c r="BG213" s="121"/>
      <c r="BH213" s="121"/>
      <c r="BI213" s="121"/>
      <c r="BJ213" s="121"/>
      <c r="BK213" s="121"/>
      <c r="BL213" s="121"/>
      <c r="BM213" s="121"/>
      <c r="BN213" s="121"/>
      <c r="BO213" s="121"/>
      <c r="BP213" s="121"/>
      <c r="BQ213" s="121"/>
      <c r="BR213" s="121"/>
      <c r="BS213" s="121"/>
      <c r="BT213" s="121"/>
      <c r="BU213" s="121"/>
      <c r="BV213" s="121"/>
      <c r="BW213" s="121"/>
      <c r="BX213" s="121"/>
      <c r="BY213" s="121"/>
      <c r="BZ213" s="121"/>
      <c r="CA213" s="121"/>
      <c r="CB213" s="121"/>
      <c r="CC213" s="121"/>
      <c r="CD213" s="121"/>
      <c r="CE213" s="121"/>
      <c r="CF213" s="121"/>
      <c r="CG213" s="121"/>
      <c r="CH213" s="121"/>
      <c r="CI213" s="121"/>
      <c r="CJ213" s="121"/>
      <c r="CK213" s="121"/>
      <c r="CL213" s="121"/>
      <c r="CM213" s="121"/>
      <c r="CN213" s="121"/>
      <c r="CO213" s="121"/>
      <c r="CP213" s="121"/>
      <c r="CQ213" s="121"/>
      <c r="CR213" s="121"/>
      <c r="CS213" s="121"/>
      <c r="CT213" s="121"/>
      <c r="CU213" s="121"/>
      <c r="CV213" s="121"/>
      <c r="CW213" s="121"/>
      <c r="CX213" s="121"/>
      <c r="CY213" s="121"/>
      <c r="CZ213" s="121"/>
      <c r="DA213" s="121"/>
      <c r="DB213" s="121"/>
      <c r="DC213" s="121"/>
      <c r="DD213" s="121"/>
      <c r="DE213" s="121"/>
      <c r="DF213" s="121"/>
      <c r="DG213" s="121"/>
      <c r="DH213" s="121"/>
      <c r="DI213" s="121"/>
      <c r="DJ213" s="121"/>
      <c r="DK213" s="121"/>
      <c r="DL213" s="121"/>
      <c r="DM213" s="121"/>
      <c r="DN213" s="121"/>
      <c r="DO213" s="121"/>
      <c r="DP213" s="121"/>
      <c r="DQ213" s="121"/>
      <c r="DR213" s="121"/>
      <c r="DS213" s="121"/>
      <c r="DT213" s="121"/>
      <c r="DU213" s="121"/>
      <c r="DV213" s="121"/>
      <c r="DW213" s="121"/>
      <c r="DX213" s="121"/>
      <c r="DY213" s="121"/>
      <c r="DZ213" s="121"/>
      <c r="EA213" s="121"/>
      <c r="EB213" s="121"/>
      <c r="EC213" s="121"/>
      <c r="ED213" s="121"/>
      <c r="EE213" s="121"/>
      <c r="EF213" s="121"/>
      <c r="EG213" s="121"/>
      <c r="EH213" s="121"/>
      <c r="EI213" s="121"/>
      <c r="EJ213" s="121"/>
      <c r="EK213" s="121"/>
      <c r="EL213" s="121"/>
      <c r="EM213" s="121"/>
      <c r="EN213" s="121"/>
      <c r="EO213" s="121"/>
      <c r="EP213" s="121"/>
      <c r="EQ213" s="121"/>
    </row>
    <row r="214" spans="1:147" x14ac:dyDescent="0.35">
      <c r="A214" s="87" t="s">
        <v>93</v>
      </c>
      <c r="B214" s="34" t="s">
        <v>94</v>
      </c>
      <c r="C214" s="233">
        <f t="shared" si="17"/>
        <v>28.716000000000001</v>
      </c>
      <c r="D214" s="226"/>
      <c r="E214" s="226"/>
      <c r="F214" s="226"/>
      <c r="G214" s="226"/>
      <c r="H214" s="226"/>
      <c r="I214" s="226">
        <v>5.1210000000000004</v>
      </c>
      <c r="J214" s="226">
        <v>11.124000000000001</v>
      </c>
      <c r="K214" s="226">
        <v>12.471</v>
      </c>
      <c r="L214" s="226"/>
      <c r="M214" s="226"/>
      <c r="N214" s="34"/>
      <c r="O214" s="92"/>
      <c r="P214" s="92"/>
      <c r="Q214" s="92"/>
      <c r="R214" s="92"/>
      <c r="S214" s="92"/>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c r="AZ214" s="121"/>
      <c r="BA214" s="121"/>
      <c r="BB214" s="121"/>
      <c r="BC214" s="121"/>
      <c r="BD214" s="121"/>
      <c r="BE214" s="121"/>
      <c r="BF214" s="121"/>
      <c r="BG214" s="121"/>
      <c r="BH214" s="121"/>
      <c r="BI214" s="121"/>
      <c r="BJ214" s="121"/>
      <c r="BK214" s="121"/>
      <c r="BL214" s="121"/>
      <c r="BM214" s="121"/>
      <c r="BN214" s="121"/>
      <c r="BO214" s="121"/>
      <c r="BP214" s="121"/>
      <c r="BQ214" s="121"/>
      <c r="BR214" s="121"/>
      <c r="BS214" s="121"/>
      <c r="BT214" s="121"/>
      <c r="BU214" s="121"/>
      <c r="BV214" s="121"/>
      <c r="BW214" s="121"/>
      <c r="BX214" s="121"/>
      <c r="BY214" s="121"/>
      <c r="BZ214" s="121"/>
      <c r="CA214" s="121"/>
      <c r="CB214" s="121"/>
      <c r="CC214" s="121"/>
      <c r="CD214" s="121"/>
      <c r="CE214" s="121"/>
      <c r="CF214" s="121"/>
      <c r="CG214" s="121"/>
      <c r="CH214" s="121"/>
      <c r="CI214" s="121"/>
      <c r="CJ214" s="121"/>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c r="DE214" s="121"/>
      <c r="DF214" s="121"/>
      <c r="DG214" s="121"/>
      <c r="DH214" s="121"/>
      <c r="DI214" s="121"/>
      <c r="DJ214" s="121"/>
      <c r="DK214" s="121"/>
      <c r="DL214" s="121"/>
      <c r="DM214" s="121"/>
      <c r="DN214" s="121"/>
      <c r="DO214" s="121"/>
      <c r="DP214" s="121"/>
      <c r="DQ214" s="121"/>
      <c r="DR214" s="121"/>
      <c r="DS214" s="121"/>
      <c r="DT214" s="121"/>
      <c r="DU214" s="121"/>
      <c r="DV214" s="121"/>
      <c r="DW214" s="121"/>
      <c r="DX214" s="121"/>
      <c r="DY214" s="121"/>
      <c r="DZ214" s="121"/>
      <c r="EA214" s="121"/>
      <c r="EB214" s="121"/>
      <c r="EC214" s="121"/>
      <c r="ED214" s="121"/>
      <c r="EE214" s="121"/>
      <c r="EF214" s="121"/>
      <c r="EG214" s="121"/>
      <c r="EH214" s="121"/>
      <c r="EI214" s="121"/>
      <c r="EJ214" s="121"/>
      <c r="EK214" s="121"/>
      <c r="EL214" s="121"/>
      <c r="EM214" s="121"/>
      <c r="EN214" s="121"/>
      <c r="EO214" s="121"/>
      <c r="EP214" s="121"/>
      <c r="EQ214" s="121"/>
    </row>
    <row r="215" spans="1:147" x14ac:dyDescent="0.35">
      <c r="A215" s="87" t="s">
        <v>95</v>
      </c>
      <c r="B215" s="34" t="s">
        <v>96</v>
      </c>
      <c r="C215" s="233">
        <f t="shared" si="17"/>
        <v>3331.5979999999995</v>
      </c>
      <c r="D215" s="226">
        <v>9.67</v>
      </c>
      <c r="E215" s="226">
        <v>82.504999999999995</v>
      </c>
      <c r="F215" s="226">
        <v>55.594999999999999</v>
      </c>
      <c r="G215" s="226">
        <v>253.57900000000001</v>
      </c>
      <c r="H215" s="226">
        <v>420.86500000000001</v>
      </c>
      <c r="I215" s="226">
        <v>1135.71</v>
      </c>
      <c r="J215" s="226">
        <v>776.25900000000001</v>
      </c>
      <c r="K215" s="226">
        <v>442.69099999999997</v>
      </c>
      <c r="L215" s="226">
        <v>123.31399999999999</v>
      </c>
      <c r="M215" s="226">
        <v>22.29</v>
      </c>
      <c r="N215" s="34"/>
      <c r="O215" s="34">
        <v>9.1199999999999992</v>
      </c>
      <c r="P215" s="34"/>
      <c r="Q215" s="34"/>
      <c r="R215" s="34"/>
      <c r="S215" s="34"/>
    </row>
    <row r="216" spans="1:147" x14ac:dyDescent="0.35">
      <c r="A216" s="87" t="s">
        <v>97</v>
      </c>
      <c r="B216" s="34" t="s">
        <v>98</v>
      </c>
      <c r="C216" s="233">
        <f t="shared" si="17"/>
        <v>552.24199999999996</v>
      </c>
      <c r="D216" s="226"/>
      <c r="E216" s="226"/>
      <c r="F216" s="226">
        <v>20.68</v>
      </c>
      <c r="G216" s="226">
        <v>26.969000000000001</v>
      </c>
      <c r="H216" s="226">
        <v>84.93</v>
      </c>
      <c r="I216" s="226">
        <v>130.047</v>
      </c>
      <c r="J216" s="226">
        <v>151.93100000000001</v>
      </c>
      <c r="K216" s="226">
        <v>126.44499999999999</v>
      </c>
      <c r="L216" s="226">
        <v>11.24</v>
      </c>
      <c r="M216" s="226"/>
      <c r="N216" s="34"/>
      <c r="O216" s="34"/>
      <c r="P216" s="34"/>
      <c r="Q216" s="34"/>
      <c r="R216" s="34"/>
      <c r="S216" s="34"/>
    </row>
    <row r="217" spans="1:147" x14ac:dyDescent="0.35">
      <c r="A217" s="87" t="s">
        <v>99</v>
      </c>
      <c r="B217" s="35" t="s">
        <v>100</v>
      </c>
      <c r="C217" s="233">
        <f t="shared" si="17"/>
        <v>1606.058</v>
      </c>
      <c r="D217" s="226">
        <v>21.091999999999999</v>
      </c>
      <c r="E217" s="226">
        <v>24.382999999999999</v>
      </c>
      <c r="F217" s="226">
        <v>25.463999999999999</v>
      </c>
      <c r="G217" s="226">
        <v>128.39599999999999</v>
      </c>
      <c r="H217" s="226">
        <v>129.12799999999999</v>
      </c>
      <c r="I217" s="226">
        <v>520.75800000000004</v>
      </c>
      <c r="J217" s="226">
        <v>341.84300000000002</v>
      </c>
      <c r="K217" s="226">
        <v>259.65499999999997</v>
      </c>
      <c r="L217" s="226">
        <v>129.465</v>
      </c>
      <c r="M217" s="226">
        <v>21.102</v>
      </c>
      <c r="N217" s="34">
        <v>4.7720000000000002</v>
      </c>
      <c r="O217" s="34"/>
      <c r="P217" s="34"/>
      <c r="Q217" s="34"/>
      <c r="R217" s="34"/>
      <c r="S217" s="34"/>
    </row>
    <row r="218" spans="1:147" x14ac:dyDescent="0.35">
      <c r="A218" s="87" t="s">
        <v>101</v>
      </c>
      <c r="B218" s="34" t="s">
        <v>102</v>
      </c>
      <c r="C218" s="233">
        <f t="shared" si="17"/>
        <v>150.13199999999998</v>
      </c>
      <c r="D218" s="226"/>
      <c r="E218" s="226"/>
      <c r="F218" s="226"/>
      <c r="G218" s="226">
        <v>17.277999999999999</v>
      </c>
      <c r="H218" s="226">
        <v>16.832999999999998</v>
      </c>
      <c r="I218" s="226">
        <v>46.777000000000001</v>
      </c>
      <c r="J218" s="226">
        <v>37.241999999999997</v>
      </c>
      <c r="K218" s="226">
        <v>10.76</v>
      </c>
      <c r="L218" s="226">
        <v>10.093</v>
      </c>
      <c r="M218" s="226"/>
      <c r="N218" s="34"/>
      <c r="O218" s="34"/>
      <c r="P218" s="34"/>
      <c r="Q218" s="34"/>
      <c r="R218" s="34"/>
      <c r="S218" s="34">
        <v>11.148999999999999</v>
      </c>
    </row>
    <row r="219" spans="1:147" x14ac:dyDescent="0.35">
      <c r="A219" s="87" t="s">
        <v>103</v>
      </c>
      <c r="B219" s="34" t="s">
        <v>104</v>
      </c>
      <c r="C219" s="233">
        <f t="shared" si="17"/>
        <v>82.93</v>
      </c>
      <c r="D219" s="226"/>
      <c r="E219" s="226"/>
      <c r="F219" s="226"/>
      <c r="G219" s="226"/>
      <c r="H219" s="226"/>
      <c r="I219" s="226">
        <v>48.655000000000001</v>
      </c>
      <c r="J219" s="226">
        <v>23.103999999999999</v>
      </c>
      <c r="K219" s="226">
        <v>11.170999999999999</v>
      </c>
      <c r="L219" s="226"/>
      <c r="M219" s="226"/>
      <c r="N219" s="34"/>
      <c r="O219" s="34"/>
      <c r="P219" s="34"/>
      <c r="Q219" s="34"/>
      <c r="R219" s="34"/>
      <c r="S219" s="34"/>
    </row>
    <row r="220" spans="1:147" x14ac:dyDescent="0.35">
      <c r="A220" s="87" t="s">
        <v>105</v>
      </c>
      <c r="B220" s="92" t="s">
        <v>106</v>
      </c>
      <c r="C220" s="233">
        <f t="shared" si="17"/>
        <v>0</v>
      </c>
      <c r="D220" s="226"/>
      <c r="E220" s="226"/>
      <c r="F220" s="226"/>
      <c r="G220" s="226"/>
      <c r="H220" s="226"/>
      <c r="I220" s="226"/>
      <c r="J220" s="226"/>
      <c r="K220" s="226"/>
      <c r="L220" s="226"/>
      <c r="M220" s="226"/>
      <c r="N220" s="34"/>
      <c r="O220" s="34"/>
      <c r="P220" s="34"/>
      <c r="Q220" s="34"/>
      <c r="R220" s="34"/>
      <c r="S220" s="34"/>
    </row>
    <row r="221" spans="1:147" x14ac:dyDescent="0.35">
      <c r="A221" s="87" t="s">
        <v>107</v>
      </c>
      <c r="B221" s="93" t="s">
        <v>108</v>
      </c>
      <c r="C221" s="233">
        <f t="shared" si="17"/>
        <v>39.195999999999998</v>
      </c>
      <c r="D221" s="226"/>
      <c r="E221" s="226"/>
      <c r="F221" s="226"/>
      <c r="G221" s="226"/>
      <c r="H221" s="226"/>
      <c r="I221" s="226">
        <v>3.589</v>
      </c>
      <c r="J221" s="226">
        <v>29.021999999999998</v>
      </c>
      <c r="K221" s="226"/>
      <c r="L221" s="226"/>
      <c r="M221" s="226">
        <v>6.585</v>
      </c>
      <c r="N221" s="34"/>
      <c r="O221" s="34"/>
      <c r="P221" s="34"/>
      <c r="Q221" s="34"/>
      <c r="R221" s="34"/>
      <c r="S221" s="34"/>
    </row>
    <row r="222" spans="1:147" x14ac:dyDescent="0.35">
      <c r="A222" s="87" t="s">
        <v>109</v>
      </c>
      <c r="B222" s="93" t="s">
        <v>110</v>
      </c>
      <c r="C222" s="233">
        <f t="shared" si="17"/>
        <v>558.80599999999993</v>
      </c>
      <c r="D222" s="226">
        <v>35.781999999999996</v>
      </c>
      <c r="E222" s="226">
        <v>16.98</v>
      </c>
      <c r="F222" s="226">
        <v>25.789000000000001</v>
      </c>
      <c r="G222" s="226">
        <v>29.835999999999999</v>
      </c>
      <c r="H222" s="226">
        <v>47.67</v>
      </c>
      <c r="I222" s="226">
        <v>227.07</v>
      </c>
      <c r="J222" s="226">
        <v>114.124</v>
      </c>
      <c r="K222" s="226">
        <v>30.52</v>
      </c>
      <c r="L222" s="226">
        <v>17.774999999999999</v>
      </c>
      <c r="M222" s="226"/>
      <c r="N222" s="34">
        <v>5.2370000000000001</v>
      </c>
      <c r="O222" s="34">
        <v>8.0229999999999997</v>
      </c>
      <c r="P222" s="34"/>
      <c r="Q222" s="34"/>
      <c r="R222" s="34"/>
      <c r="S222" s="34"/>
    </row>
    <row r="223" spans="1:147" x14ac:dyDescent="0.35">
      <c r="A223" s="87" t="s">
        <v>111</v>
      </c>
      <c r="B223" s="93" t="s">
        <v>112</v>
      </c>
      <c r="C223" s="233">
        <f t="shared" si="17"/>
        <v>3451.393</v>
      </c>
      <c r="D223" s="226">
        <v>29.5</v>
      </c>
      <c r="E223" s="226"/>
      <c r="F223" s="226">
        <v>164.38200000000001</v>
      </c>
      <c r="G223" s="226">
        <v>147.20400000000001</v>
      </c>
      <c r="H223" s="226">
        <v>428.16</v>
      </c>
      <c r="I223" s="226">
        <v>1377.31</v>
      </c>
      <c r="J223" s="226">
        <v>673.56700000000001</v>
      </c>
      <c r="K223" s="226">
        <v>462.54500000000002</v>
      </c>
      <c r="L223" s="226">
        <v>142.91499999999999</v>
      </c>
      <c r="M223" s="226">
        <v>2.0059999999999998</v>
      </c>
      <c r="N223" s="34">
        <v>12.654999999999999</v>
      </c>
      <c r="O223" s="34"/>
      <c r="P223" s="34"/>
      <c r="Q223" s="34"/>
      <c r="R223" s="34"/>
      <c r="S223" s="34">
        <v>11.148999999999999</v>
      </c>
    </row>
    <row r="224" spans="1:147" x14ac:dyDescent="0.35">
      <c r="A224" s="87" t="s">
        <v>113</v>
      </c>
      <c r="B224" s="35" t="s">
        <v>114</v>
      </c>
      <c r="C224" s="233">
        <f t="shared" si="17"/>
        <v>9412.009</v>
      </c>
      <c r="D224" s="226"/>
      <c r="E224" s="226">
        <v>54.567999999999998</v>
      </c>
      <c r="F224" s="226">
        <v>158.934</v>
      </c>
      <c r="G224" s="226">
        <v>366.32900000000001</v>
      </c>
      <c r="H224" s="226">
        <v>856.73400000000004</v>
      </c>
      <c r="I224" s="226">
        <v>2904.56</v>
      </c>
      <c r="J224" s="226">
        <v>2563.63</v>
      </c>
      <c r="K224" s="226">
        <v>1628.98</v>
      </c>
      <c r="L224" s="226">
        <v>397.16300000000001</v>
      </c>
      <c r="M224" s="226">
        <v>315.47399999999999</v>
      </c>
      <c r="N224" s="34">
        <v>152.21899999999999</v>
      </c>
      <c r="O224" s="34">
        <v>7.069</v>
      </c>
      <c r="P224" s="34"/>
      <c r="Q224" s="34"/>
      <c r="R224" s="34"/>
      <c r="S224" s="34">
        <v>6.3490000000000002</v>
      </c>
    </row>
    <row r="225" spans="1:19" x14ac:dyDescent="0.35">
      <c r="A225" s="87" t="s">
        <v>115</v>
      </c>
      <c r="B225" s="93" t="s">
        <v>116</v>
      </c>
      <c r="C225" s="233">
        <f t="shared" si="17"/>
        <v>4088.4139999999993</v>
      </c>
      <c r="D225" s="226"/>
      <c r="E225" s="226"/>
      <c r="F225" s="226">
        <v>49.988</v>
      </c>
      <c r="G225" s="226">
        <v>99.090999999999994</v>
      </c>
      <c r="H225" s="226">
        <v>307.82</v>
      </c>
      <c r="I225" s="226">
        <v>1183.05</v>
      </c>
      <c r="J225" s="226">
        <v>1061.06</v>
      </c>
      <c r="K225" s="226">
        <v>738.03</v>
      </c>
      <c r="L225" s="226">
        <v>236.62299999999999</v>
      </c>
      <c r="M225" s="226">
        <v>133.63800000000001</v>
      </c>
      <c r="N225" s="34">
        <v>182.84399999999999</v>
      </c>
      <c r="O225" s="34">
        <v>65.325000000000003</v>
      </c>
      <c r="P225" s="34">
        <v>19.795999999999999</v>
      </c>
      <c r="Q225" s="34"/>
      <c r="R225" s="34"/>
      <c r="S225" s="34">
        <v>11.148999999999999</v>
      </c>
    </row>
    <row r="226" spans="1:19" x14ac:dyDescent="0.35">
      <c r="A226" s="87" t="s">
        <v>117</v>
      </c>
      <c r="B226" s="93" t="s">
        <v>118</v>
      </c>
      <c r="C226" s="233">
        <f t="shared" si="17"/>
        <v>44.043999999999997</v>
      </c>
      <c r="D226" s="226"/>
      <c r="E226" s="226"/>
      <c r="F226" s="226"/>
      <c r="G226" s="226"/>
      <c r="H226" s="226">
        <v>2.9510000000000001</v>
      </c>
      <c r="I226" s="226">
        <v>11.907</v>
      </c>
      <c r="J226" s="226">
        <v>13.942</v>
      </c>
      <c r="K226" s="226">
        <v>15.244</v>
      </c>
      <c r="L226" s="226"/>
      <c r="M226" s="226"/>
      <c r="N226" s="34"/>
      <c r="O226" s="34"/>
      <c r="P226" s="34"/>
      <c r="Q226" s="34"/>
      <c r="R226" s="34"/>
      <c r="S226" s="34"/>
    </row>
    <row r="227" spans="1:19" x14ac:dyDescent="0.35">
      <c r="A227" s="87" t="s">
        <v>119</v>
      </c>
      <c r="B227" s="93" t="s">
        <v>120</v>
      </c>
      <c r="C227" s="233">
        <f t="shared" si="17"/>
        <v>509.54099999999994</v>
      </c>
      <c r="D227" s="226"/>
      <c r="E227" s="226">
        <v>25.626999999999999</v>
      </c>
      <c r="F227" s="226">
        <v>7.5759999999999996</v>
      </c>
      <c r="G227" s="226">
        <v>12.288</v>
      </c>
      <c r="H227" s="226">
        <v>51.932000000000002</v>
      </c>
      <c r="I227" s="226">
        <v>163.44300000000001</v>
      </c>
      <c r="J227" s="226">
        <v>144.87</v>
      </c>
      <c r="K227" s="226">
        <v>98.231999999999999</v>
      </c>
      <c r="L227" s="226"/>
      <c r="M227" s="226">
        <v>5.5730000000000004</v>
      </c>
      <c r="N227" s="34"/>
      <c r="O227" s="34"/>
      <c r="P227" s="34"/>
      <c r="Q227" s="34"/>
      <c r="R227" s="34"/>
      <c r="S227" s="34"/>
    </row>
    <row r="228" spans="1:19" ht="28" x14ac:dyDescent="0.35">
      <c r="A228" s="87" t="s">
        <v>121</v>
      </c>
      <c r="B228" s="94" t="s">
        <v>122</v>
      </c>
      <c r="C228" s="233">
        <f t="shared" si="17"/>
        <v>651.73500000000001</v>
      </c>
      <c r="D228" s="226"/>
      <c r="E228" s="226">
        <v>27.899000000000001</v>
      </c>
      <c r="F228" s="226">
        <v>63.896000000000001</v>
      </c>
      <c r="G228" s="226">
        <v>53.497999999999998</v>
      </c>
      <c r="H228" s="226">
        <v>144.36000000000001</v>
      </c>
      <c r="I228" s="226">
        <v>228.51499999999999</v>
      </c>
      <c r="J228" s="226">
        <v>68.25</v>
      </c>
      <c r="K228" s="226">
        <v>42.96</v>
      </c>
      <c r="L228" s="226">
        <v>22.356999999999999</v>
      </c>
      <c r="M228" s="226"/>
      <c r="N228" s="34"/>
      <c r="O228" s="34"/>
      <c r="P228" s="34"/>
      <c r="Q228" s="34"/>
      <c r="R228" s="34"/>
      <c r="S228" s="34"/>
    </row>
    <row r="229" spans="1:19" x14ac:dyDescent="0.35">
      <c r="A229" s="87" t="s">
        <v>123</v>
      </c>
      <c r="B229" s="93" t="s">
        <v>124</v>
      </c>
      <c r="C229" s="233">
        <f t="shared" si="17"/>
        <v>0</v>
      </c>
      <c r="D229" s="226"/>
      <c r="E229" s="226"/>
      <c r="F229" s="226"/>
      <c r="G229" s="226"/>
      <c r="H229" s="226"/>
      <c r="I229" s="226"/>
      <c r="J229" s="226"/>
      <c r="K229" s="226"/>
      <c r="L229" s="226"/>
      <c r="M229" s="226"/>
      <c r="N229" s="34"/>
      <c r="O229" s="34"/>
      <c r="P229" s="34"/>
      <c r="Q229" s="34"/>
      <c r="R229" s="34"/>
      <c r="S229" s="34"/>
    </row>
    <row r="230" spans="1:19" ht="14.5" x14ac:dyDescent="0.35">
      <c r="A230" s="41"/>
      <c r="B230" s="237" t="s">
        <v>181</v>
      </c>
      <c r="C230" s="233">
        <f t="shared" si="17"/>
        <v>25.938000000000002</v>
      </c>
      <c r="D230" s="226"/>
      <c r="E230" s="226"/>
      <c r="F230" s="226"/>
      <c r="G230" s="226"/>
      <c r="H230" s="226"/>
      <c r="I230" s="226">
        <v>16.818000000000001</v>
      </c>
      <c r="J230" s="226"/>
      <c r="K230" s="226"/>
      <c r="L230" s="226"/>
      <c r="M230" s="226"/>
      <c r="N230" s="34"/>
      <c r="O230" s="34">
        <v>9.1199999999999992</v>
      </c>
      <c r="P230" s="34"/>
      <c r="Q230" s="34"/>
      <c r="R230" s="34"/>
      <c r="S230" s="34"/>
    </row>
    <row r="231" spans="1:19" x14ac:dyDescent="0.35">
      <c r="A231" s="12"/>
      <c r="B231" s="123" t="s">
        <v>6</v>
      </c>
      <c r="C231" s="124">
        <f>SUM(C209:C230)</f>
        <v>36828.625</v>
      </c>
      <c r="D231" s="124">
        <f t="shared" ref="D231:S231" si="18">SUM(D209:D230)</f>
        <v>435.07799999999997</v>
      </c>
      <c r="E231" s="124">
        <f t="shared" si="18"/>
        <v>573.46199999999999</v>
      </c>
      <c r="F231" s="124">
        <f t="shared" si="18"/>
        <v>1181.922</v>
      </c>
      <c r="G231" s="124">
        <f t="shared" si="18"/>
        <v>2399.0250000000001</v>
      </c>
      <c r="H231" s="124">
        <f t="shared" si="18"/>
        <v>4211.7300000000005</v>
      </c>
      <c r="I231" s="124">
        <f t="shared" si="18"/>
        <v>12342.808999999996</v>
      </c>
      <c r="J231" s="124">
        <f t="shared" si="18"/>
        <v>7986.1610000000001</v>
      </c>
      <c r="K231" s="124">
        <f t="shared" si="18"/>
        <v>5074.37</v>
      </c>
      <c r="L231" s="124">
        <f t="shared" si="18"/>
        <v>1383.8679999999999</v>
      </c>
      <c r="M231" s="124">
        <f t="shared" si="18"/>
        <v>640.32299999999998</v>
      </c>
      <c r="N231" s="124">
        <f t="shared" si="18"/>
        <v>376.43299999999999</v>
      </c>
      <c r="O231" s="124">
        <f t="shared" si="18"/>
        <v>106.31100000000001</v>
      </c>
      <c r="P231" s="124">
        <f t="shared" si="18"/>
        <v>19.795999999999999</v>
      </c>
      <c r="Q231" s="124">
        <f t="shared" si="18"/>
        <v>0</v>
      </c>
      <c r="R231" s="124">
        <f t="shared" si="18"/>
        <v>0</v>
      </c>
      <c r="S231" s="124">
        <f t="shared" si="18"/>
        <v>97.337000000000003</v>
      </c>
    </row>
    <row r="232" spans="1:19" x14ac:dyDescent="0.35">
      <c r="B232" s="24" t="s">
        <v>40</v>
      </c>
    </row>
  </sheetData>
  <mergeCells count="10">
    <mergeCell ref="A157:B159"/>
    <mergeCell ref="C157:C159"/>
    <mergeCell ref="D1:M1"/>
    <mergeCell ref="A3:B5"/>
    <mergeCell ref="C3:C5"/>
    <mergeCell ref="A80:B82"/>
    <mergeCell ref="C80:C82"/>
    <mergeCell ref="D3:S3"/>
    <mergeCell ref="D157:S157"/>
    <mergeCell ref="D80:S80"/>
  </mergeCells>
  <pageMargins left="0.5" right="0.3" top="0.75" bottom="0.75" header="0.3" footer="0.3"/>
  <pageSetup paperSize="9" scale="71" orientation="landscape" r:id="rId1"/>
  <headerFooter>
    <oddFooter>&amp;L&amp;F&amp;R&amp;D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4"/>
  <sheetViews>
    <sheetView showGridLines="0" zoomScale="74" zoomScaleNormal="70" workbookViewId="0">
      <selection activeCell="J12" sqref="J12"/>
    </sheetView>
  </sheetViews>
  <sheetFormatPr defaultColWidth="9.1796875" defaultRowHeight="14" x14ac:dyDescent="0.35"/>
  <cols>
    <col min="1" max="1" width="4.54296875" style="9" customWidth="1"/>
    <col min="2" max="2" width="49" style="9" customWidth="1"/>
    <col min="3" max="3" width="19.36328125" style="128" customWidth="1"/>
    <col min="4" max="5" width="17" style="128" customWidth="1"/>
    <col min="6" max="8" width="16.1796875" style="128" customWidth="1"/>
    <col min="9" max="9" width="13.7265625" style="128" customWidth="1"/>
    <col min="10" max="16384" width="9.1796875" style="9"/>
  </cols>
  <sheetData>
    <row r="1" spans="1:10" s="3" customFormat="1" ht="15.5" x14ac:dyDescent="0.35">
      <c r="B1" s="1" t="s">
        <v>129</v>
      </c>
      <c r="C1" s="338" t="s">
        <v>217</v>
      </c>
      <c r="D1" s="338"/>
      <c r="E1" s="338"/>
      <c r="F1" s="338"/>
      <c r="G1" s="338"/>
      <c r="H1" s="338"/>
      <c r="I1" s="338"/>
    </row>
    <row r="2" spans="1:10" s="5" customFormat="1" ht="14.5" x14ac:dyDescent="0.35">
      <c r="A2" s="125"/>
      <c r="B2" s="51"/>
      <c r="C2" s="79"/>
      <c r="D2" s="37"/>
      <c r="E2" s="126"/>
      <c r="F2" s="126"/>
      <c r="G2" s="126"/>
      <c r="H2" s="126"/>
      <c r="J2" s="126" t="s">
        <v>9</v>
      </c>
    </row>
    <row r="3" spans="1:10" s="5" customFormat="1" ht="14.5" customHeight="1" x14ac:dyDescent="0.35">
      <c r="A3" s="360" t="s">
        <v>80</v>
      </c>
      <c r="B3" s="361"/>
      <c r="C3" s="366" t="s">
        <v>130</v>
      </c>
      <c r="D3" s="372" t="s">
        <v>131</v>
      </c>
      <c r="E3" s="372"/>
      <c r="F3" s="372"/>
      <c r="G3" s="372"/>
      <c r="H3" s="372"/>
      <c r="I3" s="372"/>
      <c r="J3" s="373" t="s">
        <v>38</v>
      </c>
    </row>
    <row r="4" spans="1:10" s="5" customFormat="1" ht="15" customHeight="1" x14ac:dyDescent="0.35">
      <c r="A4" s="362"/>
      <c r="B4" s="363"/>
      <c r="C4" s="367"/>
      <c r="D4" s="369" t="s">
        <v>132</v>
      </c>
      <c r="E4" s="369" t="s">
        <v>133</v>
      </c>
      <c r="F4" s="369" t="s">
        <v>134</v>
      </c>
      <c r="G4" s="369" t="s">
        <v>135</v>
      </c>
      <c r="H4" s="369" t="s">
        <v>136</v>
      </c>
      <c r="I4" s="371" t="s">
        <v>137</v>
      </c>
      <c r="J4" s="373"/>
    </row>
    <row r="5" spans="1:10" s="5" customFormat="1" ht="14.5" x14ac:dyDescent="0.35">
      <c r="A5" s="364"/>
      <c r="B5" s="365"/>
      <c r="C5" s="368"/>
      <c r="D5" s="370"/>
      <c r="E5" s="370"/>
      <c r="F5" s="370"/>
      <c r="G5" s="370"/>
      <c r="H5" s="370"/>
      <c r="I5" s="371"/>
      <c r="J5" s="373"/>
    </row>
    <row r="6" spans="1:10" ht="16.5" customHeight="1" x14ac:dyDescent="0.35">
      <c r="A6" s="12"/>
      <c r="C6" s="127"/>
      <c r="D6" s="127"/>
      <c r="E6" s="127"/>
      <c r="F6" s="127"/>
      <c r="G6" s="127"/>
      <c r="J6" s="136"/>
    </row>
    <row r="7" spans="1:10" ht="16.5" customHeight="1" x14ac:dyDescent="0.35">
      <c r="A7" s="12"/>
      <c r="B7" s="130" t="s">
        <v>10</v>
      </c>
      <c r="C7" s="131">
        <f>SUM(C8:C29)</f>
        <v>181143.652</v>
      </c>
      <c r="D7" s="131">
        <f t="shared" ref="D7:J7" si="0">SUM(D8:D29)</f>
        <v>137123.51800000004</v>
      </c>
      <c r="E7" s="131">
        <f t="shared" si="0"/>
        <v>5860.3949999999995</v>
      </c>
      <c r="F7" s="131">
        <f t="shared" si="0"/>
        <v>26207.062000000002</v>
      </c>
      <c r="G7" s="131">
        <f t="shared" si="0"/>
        <v>3173.038</v>
      </c>
      <c r="H7" s="131">
        <f t="shared" si="0"/>
        <v>3480.3910000000001</v>
      </c>
      <c r="I7" s="131">
        <f t="shared" si="0"/>
        <v>5241.0259999999998</v>
      </c>
      <c r="J7" s="131">
        <f t="shared" si="0"/>
        <v>58.222000000000001</v>
      </c>
    </row>
    <row r="8" spans="1:10" x14ac:dyDescent="0.35">
      <c r="A8" s="87" t="s">
        <v>83</v>
      </c>
      <c r="B8" s="34" t="s">
        <v>84</v>
      </c>
      <c r="C8" s="233">
        <f>SUM(D8:J8)</f>
        <v>13427.712000000001</v>
      </c>
      <c r="D8" s="226">
        <v>4735.09</v>
      </c>
      <c r="E8" s="226">
        <v>630.89499999999998</v>
      </c>
      <c r="F8" s="226">
        <v>3112.09</v>
      </c>
      <c r="G8" s="226">
        <v>622.21900000000005</v>
      </c>
      <c r="H8" s="226">
        <v>921.19799999999998</v>
      </c>
      <c r="I8" s="226">
        <v>3406.22</v>
      </c>
    </row>
    <row r="9" spans="1:10" x14ac:dyDescent="0.35">
      <c r="A9" s="87" t="s">
        <v>85</v>
      </c>
      <c r="B9" s="34" t="s">
        <v>86</v>
      </c>
      <c r="C9" s="233">
        <f t="shared" ref="C9:C29" si="1">SUM(D9:J9)</f>
        <v>351.84399999999999</v>
      </c>
      <c r="D9" s="226">
        <v>180.083</v>
      </c>
      <c r="E9" s="226">
        <v>54.863</v>
      </c>
      <c r="F9" s="226">
        <v>49.052</v>
      </c>
      <c r="G9" s="226">
        <v>14.063000000000001</v>
      </c>
      <c r="H9" s="226"/>
      <c r="I9" s="226">
        <v>53.783000000000001</v>
      </c>
    </row>
    <row r="10" spans="1:10" x14ac:dyDescent="0.35">
      <c r="A10" s="87" t="s">
        <v>87</v>
      </c>
      <c r="B10" s="34" t="s">
        <v>88</v>
      </c>
      <c r="C10" s="233">
        <f t="shared" si="1"/>
        <v>18836.759000000002</v>
      </c>
      <c r="D10" s="226">
        <v>3334.3</v>
      </c>
      <c r="E10" s="226">
        <v>455.92399999999998</v>
      </c>
      <c r="F10" s="226">
        <v>12296.1</v>
      </c>
      <c r="G10" s="226">
        <v>1213.43</v>
      </c>
      <c r="H10" s="226">
        <v>1027.8800000000001</v>
      </c>
      <c r="I10" s="128">
        <v>509.125</v>
      </c>
    </row>
    <row r="11" spans="1:10" x14ac:dyDescent="0.35">
      <c r="A11" s="87" t="s">
        <v>89</v>
      </c>
      <c r="B11" s="34" t="s">
        <v>90</v>
      </c>
      <c r="C11" s="233">
        <f t="shared" si="1"/>
        <v>4817.0200000000004</v>
      </c>
      <c r="D11" s="226">
        <v>4728.5</v>
      </c>
      <c r="E11" s="226"/>
      <c r="F11" s="226">
        <v>88.52</v>
      </c>
      <c r="G11" s="226"/>
      <c r="H11" s="226"/>
      <c r="I11" s="226"/>
    </row>
    <row r="12" spans="1:10" ht="42" x14ac:dyDescent="0.35">
      <c r="A12" s="87" t="s">
        <v>91</v>
      </c>
      <c r="B12" s="92" t="s">
        <v>92</v>
      </c>
      <c r="C12" s="233">
        <f t="shared" si="1"/>
        <v>2512.0820000000003</v>
      </c>
      <c r="D12" s="226">
        <v>2376.3200000000002</v>
      </c>
      <c r="E12" s="226"/>
      <c r="F12" s="226">
        <v>103.501</v>
      </c>
      <c r="G12" s="226"/>
      <c r="H12" s="226">
        <v>12.805999999999999</v>
      </c>
      <c r="I12" s="226">
        <v>19.454999999999998</v>
      </c>
    </row>
    <row r="13" spans="1:10" x14ac:dyDescent="0.35">
      <c r="A13" s="87" t="s">
        <v>93</v>
      </c>
      <c r="B13" s="34" t="s">
        <v>94</v>
      </c>
      <c r="C13" s="233">
        <f t="shared" si="1"/>
        <v>6076.4920000000002</v>
      </c>
      <c r="D13" s="226">
        <v>3384.17</v>
      </c>
      <c r="E13" s="226">
        <v>739.75400000000002</v>
      </c>
      <c r="F13" s="226">
        <v>1332.93</v>
      </c>
      <c r="G13" s="226">
        <v>85.085999999999999</v>
      </c>
      <c r="H13" s="226">
        <v>107.94499999999999</v>
      </c>
      <c r="I13" s="226">
        <v>426.60700000000003</v>
      </c>
    </row>
    <row r="14" spans="1:10" x14ac:dyDescent="0.35">
      <c r="A14" s="87" t="s">
        <v>95</v>
      </c>
      <c r="B14" s="34" t="s">
        <v>96</v>
      </c>
      <c r="C14" s="233">
        <f t="shared" si="1"/>
        <v>20545.897000000001</v>
      </c>
      <c r="D14" s="226">
        <v>15416.7</v>
      </c>
      <c r="E14" s="226">
        <v>2053.4499999999998</v>
      </c>
      <c r="F14" s="226">
        <v>1871.1</v>
      </c>
      <c r="G14" s="226">
        <v>435.738</v>
      </c>
      <c r="H14" s="226">
        <v>758.09500000000003</v>
      </c>
      <c r="I14" s="226">
        <v>10.814</v>
      </c>
    </row>
    <row r="15" spans="1:10" x14ac:dyDescent="0.35">
      <c r="A15" s="87" t="s">
        <v>97</v>
      </c>
      <c r="B15" s="34" t="s">
        <v>98</v>
      </c>
      <c r="C15" s="233">
        <f t="shared" si="1"/>
        <v>17155.670999999998</v>
      </c>
      <c r="D15" s="226">
        <v>14449</v>
      </c>
      <c r="E15" s="226">
        <v>226.864</v>
      </c>
      <c r="F15" s="226">
        <v>2044.29</v>
      </c>
      <c r="G15" s="226">
        <v>143.46700000000001</v>
      </c>
      <c r="H15" s="226">
        <v>110.944</v>
      </c>
      <c r="I15" s="226">
        <v>181.10599999999999</v>
      </c>
    </row>
    <row r="16" spans="1:10" x14ac:dyDescent="0.35">
      <c r="A16" s="87" t="s">
        <v>99</v>
      </c>
      <c r="B16" s="35" t="s">
        <v>100</v>
      </c>
      <c r="C16" s="233">
        <f t="shared" si="1"/>
        <v>12095.028</v>
      </c>
      <c r="D16" s="226">
        <v>10122.799999999999</v>
      </c>
      <c r="E16" s="226">
        <v>564.82399999999996</v>
      </c>
      <c r="F16" s="226">
        <v>592.31500000000005</v>
      </c>
      <c r="G16" s="226">
        <v>269.42899999999997</v>
      </c>
      <c r="H16" s="226">
        <v>429.31900000000002</v>
      </c>
      <c r="I16" s="226">
        <v>116.34099999999999</v>
      </c>
    </row>
    <row r="17" spans="1:10" x14ac:dyDescent="0.35">
      <c r="A17" s="87" t="s">
        <v>101</v>
      </c>
      <c r="B17" s="34" t="s">
        <v>102</v>
      </c>
      <c r="C17" s="233">
        <f t="shared" si="1"/>
        <v>3173.0770000000002</v>
      </c>
      <c r="D17" s="226">
        <v>3073.71</v>
      </c>
      <c r="E17" s="226">
        <v>92.543000000000006</v>
      </c>
      <c r="F17" s="226">
        <v>6.8239999999999998</v>
      </c>
      <c r="G17" s="226"/>
      <c r="H17" s="226"/>
      <c r="I17" s="226"/>
    </row>
    <row r="18" spans="1:10" x14ac:dyDescent="0.35">
      <c r="A18" s="87" t="s">
        <v>103</v>
      </c>
      <c r="B18" s="34" t="s">
        <v>104</v>
      </c>
      <c r="C18" s="233">
        <f t="shared" si="1"/>
        <v>2502.5500000000002</v>
      </c>
      <c r="D18" s="226">
        <v>2502.5500000000002</v>
      </c>
      <c r="E18" s="226"/>
      <c r="F18" s="226"/>
      <c r="G18" s="226"/>
      <c r="H18" s="226"/>
      <c r="I18" s="226"/>
    </row>
    <row r="19" spans="1:10" x14ac:dyDescent="0.35">
      <c r="A19" s="87" t="s">
        <v>105</v>
      </c>
      <c r="B19" s="92" t="s">
        <v>106</v>
      </c>
      <c r="C19" s="233">
        <f t="shared" si="1"/>
        <v>54.863</v>
      </c>
      <c r="D19" s="226">
        <v>54.863</v>
      </c>
      <c r="E19" s="226"/>
      <c r="F19" s="226"/>
      <c r="G19" s="226"/>
      <c r="H19" s="226"/>
      <c r="I19" s="226"/>
    </row>
    <row r="20" spans="1:10" x14ac:dyDescent="0.35">
      <c r="A20" s="87" t="s">
        <v>107</v>
      </c>
      <c r="B20" s="93" t="s">
        <v>108</v>
      </c>
      <c r="C20" s="233">
        <f t="shared" si="1"/>
        <v>4395.6510000000007</v>
      </c>
      <c r="D20" s="226">
        <v>3398.61</v>
      </c>
      <c r="E20" s="226">
        <v>395.15100000000001</v>
      </c>
      <c r="F20" s="226">
        <v>386.65100000000001</v>
      </c>
      <c r="G20" s="226">
        <v>160.376</v>
      </c>
      <c r="H20" s="226"/>
      <c r="I20" s="226">
        <v>54.863</v>
      </c>
    </row>
    <row r="21" spans="1:10" x14ac:dyDescent="0.35">
      <c r="A21" s="87" t="s">
        <v>109</v>
      </c>
      <c r="B21" s="93" t="s">
        <v>110</v>
      </c>
      <c r="C21" s="233">
        <f t="shared" si="1"/>
        <v>2910.0340000000001</v>
      </c>
      <c r="D21" s="226">
        <v>2387.94</v>
      </c>
      <c r="E21" s="226">
        <v>286.78199999999998</v>
      </c>
      <c r="F21" s="226">
        <v>105.629</v>
      </c>
      <c r="G21" s="226">
        <v>10.928000000000001</v>
      </c>
      <c r="H21" s="226">
        <v>16.015999999999998</v>
      </c>
      <c r="I21" s="226">
        <v>102.739</v>
      </c>
    </row>
    <row r="22" spans="1:10" x14ac:dyDescent="0.35">
      <c r="A22" s="87" t="s">
        <v>111</v>
      </c>
      <c r="B22" s="93" t="s">
        <v>112</v>
      </c>
      <c r="C22" s="233">
        <f t="shared" si="1"/>
        <v>29243.666000000001</v>
      </c>
      <c r="D22" s="226">
        <v>29074.400000000001</v>
      </c>
      <c r="E22" s="226">
        <v>9.4979999999999993</v>
      </c>
      <c r="F22" s="226">
        <v>31.085999999999999</v>
      </c>
      <c r="G22" s="226"/>
      <c r="H22" s="226"/>
      <c r="I22" s="226">
        <v>128.68199999999999</v>
      </c>
    </row>
    <row r="23" spans="1:10" x14ac:dyDescent="0.35">
      <c r="A23" s="87" t="s">
        <v>113</v>
      </c>
      <c r="B23" s="35" t="s">
        <v>114</v>
      </c>
      <c r="C23" s="233">
        <f t="shared" si="1"/>
        <v>22674.348000000002</v>
      </c>
      <c r="D23" s="226">
        <v>19511.8</v>
      </c>
      <c r="E23" s="226">
        <v>81.828000000000003</v>
      </c>
      <c r="F23" s="226">
        <v>3022.15</v>
      </c>
      <c r="G23" s="226">
        <v>19.446000000000002</v>
      </c>
      <c r="H23" s="226">
        <v>9.7560000000000002</v>
      </c>
      <c r="I23" s="226">
        <v>29.367999999999999</v>
      </c>
    </row>
    <row r="24" spans="1:10" x14ac:dyDescent="0.35">
      <c r="A24" s="87" t="s">
        <v>115</v>
      </c>
      <c r="B24" s="93" t="s">
        <v>116</v>
      </c>
      <c r="C24" s="233">
        <f t="shared" si="1"/>
        <v>11276.873</v>
      </c>
      <c r="D24" s="226">
        <v>11240.1</v>
      </c>
      <c r="E24" s="226">
        <v>8.4459999999999997</v>
      </c>
      <c r="F24" s="226">
        <v>18.204999999999998</v>
      </c>
      <c r="G24" s="226">
        <v>10.122</v>
      </c>
      <c r="H24" s="226"/>
      <c r="I24" s="226"/>
    </row>
    <row r="25" spans="1:10" x14ac:dyDescent="0.35">
      <c r="A25" s="87" t="s">
        <v>117</v>
      </c>
      <c r="B25" s="93" t="s">
        <v>118</v>
      </c>
      <c r="C25" s="233">
        <f t="shared" si="1"/>
        <v>2086.9279999999999</v>
      </c>
      <c r="D25" s="226">
        <v>1392.08</v>
      </c>
      <c r="E25" s="226">
        <v>86.206000000000003</v>
      </c>
      <c r="F25" s="226">
        <v>469.839</v>
      </c>
      <c r="G25" s="226">
        <v>31.056999999999999</v>
      </c>
      <c r="H25" s="226"/>
      <c r="I25" s="226">
        <v>107.746</v>
      </c>
    </row>
    <row r="26" spans="1:10" x14ac:dyDescent="0.35">
      <c r="A26" s="87" t="s">
        <v>119</v>
      </c>
      <c r="B26" s="93" t="s">
        <v>120</v>
      </c>
      <c r="C26" s="233">
        <f t="shared" si="1"/>
        <v>2617.915</v>
      </c>
      <c r="D26" s="226">
        <v>1987.14</v>
      </c>
      <c r="E26" s="226">
        <v>76.075000000000003</v>
      </c>
      <c r="F26" s="226">
        <v>395.52499999999998</v>
      </c>
      <c r="G26" s="226">
        <v>80.108999999999995</v>
      </c>
      <c r="H26" s="226"/>
      <c r="I26" s="226">
        <v>79.066000000000003</v>
      </c>
    </row>
    <row r="27" spans="1:10" ht="42" x14ac:dyDescent="0.35">
      <c r="A27" s="87" t="s">
        <v>121</v>
      </c>
      <c r="B27" s="94" t="s">
        <v>122</v>
      </c>
      <c r="C27" s="233">
        <f t="shared" si="1"/>
        <v>3817.52</v>
      </c>
      <c r="D27" s="226">
        <v>3523.85</v>
      </c>
      <c r="E27" s="226"/>
      <c r="F27" s="226">
        <v>248.261</v>
      </c>
      <c r="G27" s="226">
        <v>16.114000000000001</v>
      </c>
      <c r="H27" s="226">
        <v>14.183999999999999</v>
      </c>
      <c r="I27" s="226">
        <v>15.111000000000001</v>
      </c>
    </row>
    <row r="28" spans="1:10" x14ac:dyDescent="0.35">
      <c r="A28" s="87" t="s">
        <v>123</v>
      </c>
      <c r="B28" s="93" t="s">
        <v>124</v>
      </c>
      <c r="C28" s="233">
        <f t="shared" si="1"/>
        <v>54.985999999999997</v>
      </c>
      <c r="D28" s="226">
        <v>54.985999999999997</v>
      </c>
      <c r="E28" s="226"/>
      <c r="F28" s="226"/>
      <c r="G28" s="226"/>
      <c r="H28" s="226"/>
      <c r="I28" s="226"/>
    </row>
    <row r="29" spans="1:10" ht="14.5" x14ac:dyDescent="0.35">
      <c r="A29" s="66"/>
      <c r="B29" s="237" t="s">
        <v>173</v>
      </c>
      <c r="C29" s="144">
        <f t="shared" si="1"/>
        <v>516.73599999999999</v>
      </c>
      <c r="D29" s="235">
        <v>194.52600000000001</v>
      </c>
      <c r="E29" s="235">
        <v>97.292000000000002</v>
      </c>
      <c r="F29" s="235">
        <v>32.994</v>
      </c>
      <c r="G29" s="235">
        <v>61.454000000000001</v>
      </c>
      <c r="H29" s="235">
        <v>72.248000000000005</v>
      </c>
      <c r="I29" s="226"/>
      <c r="J29" s="9">
        <v>58.222000000000001</v>
      </c>
    </row>
    <row r="30" spans="1:10" x14ac:dyDescent="0.35">
      <c r="A30" s="12"/>
      <c r="B30" s="37"/>
      <c r="C30" s="134"/>
      <c r="D30" s="135"/>
      <c r="E30" s="135"/>
      <c r="F30" s="135"/>
      <c r="G30" s="135"/>
      <c r="H30" s="135"/>
      <c r="I30" s="140"/>
      <c r="J30" s="238"/>
    </row>
    <row r="31" spans="1:10" x14ac:dyDescent="0.35">
      <c r="A31" s="12"/>
      <c r="B31" s="130" t="s">
        <v>22</v>
      </c>
      <c r="C31" s="223">
        <f>SUM(C32:C53)</f>
        <v>107426.493</v>
      </c>
      <c r="D31" s="223">
        <f t="shared" ref="D31:J31" si="2">SUM(D32:D53)</f>
        <v>83452.055000000008</v>
      </c>
      <c r="E31" s="223">
        <f t="shared" si="2"/>
        <v>5027.0289999999995</v>
      </c>
      <c r="F31" s="223">
        <f t="shared" si="2"/>
        <v>10809.829000000003</v>
      </c>
      <c r="G31" s="223">
        <f t="shared" si="2"/>
        <v>1622.1790000000001</v>
      </c>
      <c r="H31" s="223">
        <f t="shared" si="2"/>
        <v>1905.2250000000001</v>
      </c>
      <c r="I31" s="223">
        <f>SUM(I32:I53)</f>
        <v>4551.9539999999988</v>
      </c>
      <c r="J31" s="223">
        <f t="shared" si="2"/>
        <v>58.222000000000001</v>
      </c>
    </row>
    <row r="32" spans="1:10" ht="14.5" x14ac:dyDescent="0.35">
      <c r="A32" s="87" t="s">
        <v>83</v>
      </c>
      <c r="B32" s="34" t="s">
        <v>84</v>
      </c>
      <c r="C32" s="233">
        <f>SUM(D32:J32)</f>
        <v>12171.349999999999</v>
      </c>
      <c r="D32" s="213">
        <v>4648.1000000000004</v>
      </c>
      <c r="E32">
        <v>583.45000000000005</v>
      </c>
      <c r="F32" s="213">
        <v>2383.6</v>
      </c>
      <c r="G32">
        <v>434.26799999999997</v>
      </c>
      <c r="H32">
        <v>731.29200000000003</v>
      </c>
      <c r="I32" s="213">
        <v>3390.64</v>
      </c>
      <c r="J32"/>
    </row>
    <row r="33" spans="1:10" ht="14.5" x14ac:dyDescent="0.35">
      <c r="A33" s="87" t="s">
        <v>85</v>
      </c>
      <c r="B33" s="34" t="s">
        <v>86</v>
      </c>
      <c r="C33" s="233">
        <f t="shared" ref="C33:C53" si="3">SUM(D33:J33)</f>
        <v>351.84399999999999</v>
      </c>
      <c r="D33" s="213">
        <v>180.083</v>
      </c>
      <c r="E33">
        <v>54.863</v>
      </c>
      <c r="F33">
        <v>49.052</v>
      </c>
      <c r="G33">
        <v>14.063000000000001</v>
      </c>
      <c r="H33"/>
      <c r="I33">
        <v>53.783000000000001</v>
      </c>
      <c r="J33"/>
    </row>
    <row r="34" spans="1:10" ht="14.5" x14ac:dyDescent="0.35">
      <c r="A34" s="87" t="s">
        <v>87</v>
      </c>
      <c r="B34" s="34" t="s">
        <v>88</v>
      </c>
      <c r="C34" s="233">
        <f t="shared" si="3"/>
        <v>5409.6540000000014</v>
      </c>
      <c r="D34" s="213">
        <v>2870.05</v>
      </c>
      <c r="E34">
        <v>361.77800000000002</v>
      </c>
      <c r="F34" s="213">
        <v>1638.68</v>
      </c>
      <c r="G34">
        <v>171.81299999999999</v>
      </c>
      <c r="H34">
        <v>156.447</v>
      </c>
      <c r="I34">
        <v>210.886</v>
      </c>
      <c r="J34"/>
    </row>
    <row r="35" spans="1:10" ht="14.5" x14ac:dyDescent="0.35">
      <c r="A35" s="87" t="s">
        <v>89</v>
      </c>
      <c r="B35" s="34" t="s">
        <v>90</v>
      </c>
      <c r="C35" s="233">
        <f t="shared" si="3"/>
        <v>3871.3869999999997</v>
      </c>
      <c r="D35" s="213">
        <v>3861.89</v>
      </c>
      <c r="E35" s="213"/>
      <c r="F35" s="213">
        <v>9.4969999999999999</v>
      </c>
      <c r="G35"/>
      <c r="H35"/>
      <c r="I35"/>
      <c r="J35"/>
    </row>
    <row r="36" spans="1:10" ht="42" x14ac:dyDescent="0.35">
      <c r="A36" s="87" t="s">
        <v>91</v>
      </c>
      <c r="B36" s="92" t="s">
        <v>92</v>
      </c>
      <c r="C36" s="233">
        <f t="shared" si="3"/>
        <v>2155.3150000000001</v>
      </c>
      <c r="D36" s="213">
        <v>2029.05</v>
      </c>
      <c r="E36"/>
      <c r="F36" s="213">
        <v>94.004000000000005</v>
      </c>
      <c r="G36"/>
      <c r="H36">
        <v>12.805999999999999</v>
      </c>
      <c r="I36">
        <v>19.454999999999998</v>
      </c>
      <c r="J36"/>
    </row>
    <row r="37" spans="1:10" ht="14.5" x14ac:dyDescent="0.35">
      <c r="A37" s="87" t="s">
        <v>93</v>
      </c>
      <c r="B37" s="34" t="s">
        <v>94</v>
      </c>
      <c r="C37" s="233">
        <f t="shared" si="3"/>
        <v>5839.277</v>
      </c>
      <c r="D37" s="213">
        <v>3153.1</v>
      </c>
      <c r="E37">
        <v>739.75400000000002</v>
      </c>
      <c r="F37" s="213">
        <v>1332.93</v>
      </c>
      <c r="G37">
        <v>85.085999999999999</v>
      </c>
      <c r="H37">
        <v>107.94499999999999</v>
      </c>
      <c r="I37">
        <v>420.46199999999999</v>
      </c>
      <c r="J37"/>
    </row>
    <row r="38" spans="1:10" ht="14.5" x14ac:dyDescent="0.35">
      <c r="A38" s="87" t="s">
        <v>95</v>
      </c>
      <c r="B38" s="34" t="s">
        <v>96</v>
      </c>
      <c r="C38" s="233">
        <f t="shared" si="3"/>
        <v>12279.93</v>
      </c>
      <c r="D38" s="213">
        <v>8207.15</v>
      </c>
      <c r="E38" s="213">
        <v>1596.77</v>
      </c>
      <c r="F38" s="213">
        <v>1721.34</v>
      </c>
      <c r="G38">
        <v>336.24400000000003</v>
      </c>
      <c r="H38">
        <v>407.61200000000002</v>
      </c>
      <c r="I38">
        <v>10.814</v>
      </c>
      <c r="J38"/>
    </row>
    <row r="39" spans="1:10" ht="14.5" x14ac:dyDescent="0.35">
      <c r="A39" s="87" t="s">
        <v>97</v>
      </c>
      <c r="B39" s="34" t="s">
        <v>98</v>
      </c>
      <c r="C39" s="233">
        <f t="shared" si="3"/>
        <v>14809.360999999999</v>
      </c>
      <c r="D39" s="213">
        <v>12151.9</v>
      </c>
      <c r="E39">
        <v>226.864</v>
      </c>
      <c r="F39" s="213">
        <v>2017.34</v>
      </c>
      <c r="G39">
        <v>143.46700000000001</v>
      </c>
      <c r="H39">
        <v>101.435</v>
      </c>
      <c r="I39">
        <v>168.35499999999999</v>
      </c>
      <c r="J39"/>
    </row>
    <row r="40" spans="1:10" ht="14.5" x14ac:dyDescent="0.35">
      <c r="A40" s="87" t="s">
        <v>99</v>
      </c>
      <c r="B40" s="35" t="s">
        <v>100</v>
      </c>
      <c r="C40" s="233">
        <f t="shared" si="3"/>
        <v>8871.9030000000002</v>
      </c>
      <c r="D40" s="213">
        <v>7424.74</v>
      </c>
      <c r="E40">
        <v>522.84</v>
      </c>
      <c r="F40">
        <v>338.94600000000003</v>
      </c>
      <c r="G40">
        <v>196.024</v>
      </c>
      <c r="H40">
        <v>315.44</v>
      </c>
      <c r="I40">
        <v>73.912999999999997</v>
      </c>
      <c r="J40"/>
    </row>
    <row r="41" spans="1:10" ht="14.5" x14ac:dyDescent="0.35">
      <c r="A41" s="87" t="s">
        <v>101</v>
      </c>
      <c r="B41" s="34" t="s">
        <v>102</v>
      </c>
      <c r="C41" s="233">
        <f t="shared" si="3"/>
        <v>2461.3470000000002</v>
      </c>
      <c r="D41" s="213">
        <v>2361.98</v>
      </c>
      <c r="E41">
        <v>92.543000000000006</v>
      </c>
      <c r="F41">
        <v>6.8239999999999998</v>
      </c>
      <c r="G41"/>
      <c r="H41"/>
      <c r="I41"/>
      <c r="J41"/>
    </row>
    <row r="42" spans="1:10" ht="14.5" x14ac:dyDescent="0.35">
      <c r="A42" s="87" t="s">
        <v>103</v>
      </c>
      <c r="B42" s="34" t="s">
        <v>104</v>
      </c>
      <c r="C42" s="233">
        <f t="shared" si="3"/>
        <v>1582.37</v>
      </c>
      <c r="D42" s="213">
        <v>1582.37</v>
      </c>
      <c r="E42"/>
      <c r="F42"/>
      <c r="G42"/>
      <c r="H42"/>
      <c r="I42"/>
      <c r="J42"/>
    </row>
    <row r="43" spans="1:10" ht="14.5" x14ac:dyDescent="0.35">
      <c r="A43" s="87" t="s">
        <v>105</v>
      </c>
      <c r="B43" s="92" t="s">
        <v>106</v>
      </c>
      <c r="C43" s="233">
        <f t="shared" si="3"/>
        <v>54.863</v>
      </c>
      <c r="D43" s="213">
        <v>54.863</v>
      </c>
      <c r="E43"/>
      <c r="F43"/>
      <c r="G43"/>
      <c r="H43"/>
      <c r="I43"/>
      <c r="J43"/>
    </row>
    <row r="44" spans="1:10" ht="14.5" x14ac:dyDescent="0.35">
      <c r="A44" s="87" t="s">
        <v>107</v>
      </c>
      <c r="B44" s="93" t="s">
        <v>108</v>
      </c>
      <c r="C44" s="233">
        <f t="shared" si="3"/>
        <v>2985.5009999999997</v>
      </c>
      <c r="D44" s="213">
        <v>2115.7800000000002</v>
      </c>
      <c r="E44">
        <v>395.15100000000001</v>
      </c>
      <c r="F44">
        <v>297.125</v>
      </c>
      <c r="G44">
        <v>122.58199999999999</v>
      </c>
      <c r="H44"/>
      <c r="I44">
        <v>54.863</v>
      </c>
      <c r="J44"/>
    </row>
    <row r="45" spans="1:10" ht="14.5" x14ac:dyDescent="0.35">
      <c r="A45" s="87" t="s">
        <v>109</v>
      </c>
      <c r="B45" s="93" t="s">
        <v>110</v>
      </c>
      <c r="C45" s="233">
        <f t="shared" si="3"/>
        <v>1663.9160000000002</v>
      </c>
      <c r="D45" s="213">
        <v>1371.05</v>
      </c>
      <c r="E45">
        <v>242.15100000000001</v>
      </c>
      <c r="F45">
        <v>33.731999999999999</v>
      </c>
      <c r="G45">
        <v>10.928000000000001</v>
      </c>
      <c r="H45"/>
      <c r="I45">
        <v>6.0549999999999997</v>
      </c>
      <c r="J45"/>
    </row>
    <row r="46" spans="1:10" ht="14.5" x14ac:dyDescent="0.35">
      <c r="A46" s="87" t="s">
        <v>111</v>
      </c>
      <c r="B46" s="93" t="s">
        <v>112</v>
      </c>
      <c r="C46" s="233">
        <f t="shared" si="3"/>
        <v>19148.862999999998</v>
      </c>
      <c r="D46" s="213">
        <v>19101.099999999999</v>
      </c>
      <c r="E46">
        <v>9.4979999999999993</v>
      </c>
      <c r="F46">
        <v>13.026999999999999</v>
      </c>
      <c r="G46"/>
      <c r="H46"/>
      <c r="I46">
        <v>25.238</v>
      </c>
      <c r="J46"/>
    </row>
    <row r="47" spans="1:10" ht="14.5" x14ac:dyDescent="0.35">
      <c r="A47" s="87" t="s">
        <v>113</v>
      </c>
      <c r="B47" s="35" t="s">
        <v>114</v>
      </c>
      <c r="C47" s="233">
        <f t="shared" si="3"/>
        <v>5763.9289999999992</v>
      </c>
      <c r="D47" s="213">
        <v>5526.86</v>
      </c>
      <c r="E47">
        <v>8.2989999999999995</v>
      </c>
      <c r="F47">
        <v>196.297</v>
      </c>
      <c r="G47">
        <v>19.446000000000002</v>
      </c>
      <c r="H47"/>
      <c r="I47">
        <v>13.026999999999999</v>
      </c>
      <c r="J47"/>
    </row>
    <row r="48" spans="1:10" ht="14.5" x14ac:dyDescent="0.35">
      <c r="A48" s="87" t="s">
        <v>115</v>
      </c>
      <c r="B48" s="93" t="s">
        <v>116</v>
      </c>
      <c r="C48" s="233">
        <f t="shared" si="3"/>
        <v>3456.1040000000003</v>
      </c>
      <c r="D48" s="213">
        <v>3450.11</v>
      </c>
      <c r="E48"/>
      <c r="F48">
        <v>5.9939999999999998</v>
      </c>
      <c r="G48"/>
      <c r="H48"/>
      <c r="I48"/>
      <c r="J48"/>
    </row>
    <row r="49" spans="1:10" ht="14.5" x14ac:dyDescent="0.35">
      <c r="A49" s="87" t="s">
        <v>117</v>
      </c>
      <c r="B49" s="93" t="s">
        <v>118</v>
      </c>
      <c r="C49" s="233">
        <f t="shared" si="3"/>
        <v>1541.115</v>
      </c>
      <c r="D49" s="213">
        <v>1117.54</v>
      </c>
      <c r="E49">
        <v>70.962000000000003</v>
      </c>
      <c r="F49">
        <v>243.99799999999999</v>
      </c>
      <c r="G49">
        <v>26.803999999999998</v>
      </c>
      <c r="H49"/>
      <c r="I49">
        <v>81.811000000000007</v>
      </c>
      <c r="J49"/>
    </row>
    <row r="50" spans="1:10" ht="14.5" x14ac:dyDescent="0.35">
      <c r="A50" s="87" t="s">
        <v>119</v>
      </c>
      <c r="B50" s="93" t="s">
        <v>120</v>
      </c>
      <c r="C50" s="233">
        <f t="shared" si="3"/>
        <v>1935.758</v>
      </c>
      <c r="D50" s="213">
        <v>1514.74</v>
      </c>
      <c r="E50">
        <v>33.933999999999997</v>
      </c>
      <c r="F50">
        <v>372.90300000000002</v>
      </c>
      <c r="G50"/>
      <c r="H50"/>
      <c r="I50">
        <v>14.180999999999999</v>
      </c>
      <c r="J50"/>
    </row>
    <row r="51" spans="1:10" ht="42" x14ac:dyDescent="0.35">
      <c r="A51" s="87" t="s">
        <v>121</v>
      </c>
      <c r="B51" s="94" t="s">
        <v>122</v>
      </c>
      <c r="C51" s="233">
        <f t="shared" si="3"/>
        <v>660.54600000000005</v>
      </c>
      <c r="D51" s="241">
        <v>630.529</v>
      </c>
      <c r="E51" s="241"/>
      <c r="F51" s="241">
        <v>21.545999999999999</v>
      </c>
      <c r="G51" s="241"/>
      <c r="H51"/>
      <c r="I51">
        <v>8.4710000000000001</v>
      </c>
      <c r="J51"/>
    </row>
    <row r="52" spans="1:10" ht="14.5" x14ac:dyDescent="0.35">
      <c r="A52" s="87" t="s">
        <v>123</v>
      </c>
      <c r="B52" s="93" t="s">
        <v>124</v>
      </c>
      <c r="C52" s="233">
        <f t="shared" si="3"/>
        <v>7.5090000000000003</v>
      </c>
      <c r="D52" s="241">
        <v>7.5090000000000003</v>
      </c>
      <c r="E52" s="241"/>
      <c r="F52" s="241"/>
      <c r="G52" s="241"/>
      <c r="H52"/>
      <c r="I52"/>
      <c r="J52"/>
    </row>
    <row r="53" spans="1:10" ht="14.5" x14ac:dyDescent="0.35">
      <c r="A53" s="66"/>
      <c r="B53" s="237" t="s">
        <v>173</v>
      </c>
      <c r="C53" s="144">
        <f t="shared" si="3"/>
        <v>404.65099999999995</v>
      </c>
      <c r="D53" s="242">
        <v>91.561000000000007</v>
      </c>
      <c r="E53" s="242">
        <v>88.171999999999997</v>
      </c>
      <c r="F53" s="242">
        <v>32.994</v>
      </c>
      <c r="G53" s="242">
        <v>61.454000000000001</v>
      </c>
      <c r="H53" s="214">
        <v>72.248000000000005</v>
      </c>
      <c r="I53" s="214"/>
      <c r="J53" s="214">
        <v>58.222000000000001</v>
      </c>
    </row>
    <row r="54" spans="1:10" x14ac:dyDescent="0.35">
      <c r="A54" s="12"/>
      <c r="C54" s="137"/>
      <c r="D54" s="135"/>
      <c r="E54" s="135"/>
      <c r="F54" s="135"/>
      <c r="G54" s="135"/>
      <c r="H54" s="149"/>
      <c r="I54" s="140"/>
      <c r="J54" s="138"/>
    </row>
    <row r="55" spans="1:10" x14ac:dyDescent="0.35">
      <c r="A55" s="12"/>
      <c r="B55" s="130" t="s">
        <v>23</v>
      </c>
      <c r="C55" s="131">
        <f>SUM(C56:C77)</f>
        <v>73717.227000000014</v>
      </c>
      <c r="D55" s="131">
        <f t="shared" ref="D55:I55" si="4">SUM(D56:D77)</f>
        <v>53671.428999999996</v>
      </c>
      <c r="E55" s="131">
        <f t="shared" si="4"/>
        <v>833.36500000000001</v>
      </c>
      <c r="F55" s="131">
        <f t="shared" si="4"/>
        <v>15397.329999999998</v>
      </c>
      <c r="G55" s="131">
        <f t="shared" si="4"/>
        <v>1550.8619999999999</v>
      </c>
      <c r="H55" s="131">
        <f t="shared" si="4"/>
        <v>1575.164</v>
      </c>
      <c r="I55" s="131">
        <f t="shared" si="4"/>
        <v>689.07699999999977</v>
      </c>
      <c r="J55" s="131"/>
    </row>
    <row r="56" spans="1:10" x14ac:dyDescent="0.35">
      <c r="A56" s="87" t="s">
        <v>83</v>
      </c>
      <c r="B56" s="34" t="s">
        <v>84</v>
      </c>
      <c r="C56" s="232">
        <f>SUM(D56:J56)</f>
        <v>1256.3620000000001</v>
      </c>
      <c r="D56" s="226">
        <v>86.986999999999995</v>
      </c>
      <c r="E56" s="226">
        <v>47.445</v>
      </c>
      <c r="F56" s="226">
        <v>728.48800000000006</v>
      </c>
      <c r="G56" s="226">
        <v>187.95099999999999</v>
      </c>
      <c r="H56" s="226">
        <v>189.90600000000001</v>
      </c>
      <c r="I56" s="226">
        <v>15.585000000000001</v>
      </c>
      <c r="J56" s="243"/>
    </row>
    <row r="57" spans="1:10" x14ac:dyDescent="0.35">
      <c r="A57" s="87" t="s">
        <v>85</v>
      </c>
      <c r="B57" s="34" t="s">
        <v>86</v>
      </c>
      <c r="C57" s="232">
        <f t="shared" ref="C57:C77" si="5">SUM(D57:J57)</f>
        <v>0</v>
      </c>
      <c r="D57" s="226"/>
      <c r="E57" s="226"/>
      <c r="F57" s="226"/>
      <c r="G57" s="226"/>
      <c r="H57" s="226"/>
      <c r="I57" s="226"/>
      <c r="J57" s="34"/>
    </row>
    <row r="58" spans="1:10" x14ac:dyDescent="0.35">
      <c r="A58" s="87" t="s">
        <v>87</v>
      </c>
      <c r="B58" s="34" t="s">
        <v>88</v>
      </c>
      <c r="C58" s="232">
        <f t="shared" si="5"/>
        <v>13427.186</v>
      </c>
      <c r="D58" s="226">
        <v>464.25</v>
      </c>
      <c r="E58" s="226">
        <v>94.146000000000001</v>
      </c>
      <c r="F58" s="226">
        <v>10657.5</v>
      </c>
      <c r="G58" s="226">
        <v>1041.6199999999999</v>
      </c>
      <c r="H58" s="226">
        <v>871.43100000000004</v>
      </c>
      <c r="I58" s="226">
        <v>298.23899999999998</v>
      </c>
      <c r="J58" s="34"/>
    </row>
    <row r="59" spans="1:10" x14ac:dyDescent="0.35">
      <c r="A59" s="87" t="s">
        <v>89</v>
      </c>
      <c r="B59" s="34" t="s">
        <v>90</v>
      </c>
      <c r="C59" s="232">
        <f t="shared" si="5"/>
        <v>945.63600000000008</v>
      </c>
      <c r="D59" s="226">
        <v>866.61300000000006</v>
      </c>
      <c r="E59" s="226"/>
      <c r="F59" s="226">
        <v>79.022999999999996</v>
      </c>
      <c r="G59" s="226"/>
      <c r="H59" s="226"/>
      <c r="I59" s="226"/>
      <c r="J59" s="34"/>
    </row>
    <row r="60" spans="1:10" ht="42" x14ac:dyDescent="0.35">
      <c r="A60" s="87" t="s">
        <v>91</v>
      </c>
      <c r="B60" s="92" t="s">
        <v>92</v>
      </c>
      <c r="C60" s="232">
        <f t="shared" si="5"/>
        <v>356.767</v>
      </c>
      <c r="D60" s="226">
        <v>347.27</v>
      </c>
      <c r="E60" s="226"/>
      <c r="F60" s="226">
        <v>9.4969999999999999</v>
      </c>
      <c r="G60" s="226"/>
      <c r="H60" s="226"/>
      <c r="I60" s="226"/>
      <c r="J60" s="34"/>
    </row>
    <row r="61" spans="1:10" x14ac:dyDescent="0.35">
      <c r="A61" s="87" t="s">
        <v>93</v>
      </c>
      <c r="B61" s="34" t="s">
        <v>94</v>
      </c>
      <c r="C61" s="232">
        <f t="shared" si="5"/>
        <v>237.22200000000001</v>
      </c>
      <c r="D61" s="226">
        <v>231.077</v>
      </c>
      <c r="E61" s="226"/>
      <c r="F61" s="226"/>
      <c r="G61" s="226"/>
      <c r="H61" s="226"/>
      <c r="I61" s="226">
        <v>6.1449999999999996</v>
      </c>
      <c r="J61" s="34"/>
    </row>
    <row r="62" spans="1:10" x14ac:dyDescent="0.35">
      <c r="A62" s="87" t="s">
        <v>95</v>
      </c>
      <c r="B62" s="34" t="s">
        <v>96</v>
      </c>
      <c r="C62" s="232">
        <f t="shared" si="5"/>
        <v>8265.9229999999989</v>
      </c>
      <c r="D62" s="226">
        <v>7209.5</v>
      </c>
      <c r="E62" s="226">
        <v>456.67899999999997</v>
      </c>
      <c r="F62" s="226">
        <v>149.767</v>
      </c>
      <c r="G62" s="226">
        <v>99.494</v>
      </c>
      <c r="H62" s="226">
        <v>350.483</v>
      </c>
      <c r="I62" s="226"/>
      <c r="J62" s="34"/>
    </row>
    <row r="63" spans="1:10" x14ac:dyDescent="0.35">
      <c r="A63" s="87" t="s">
        <v>97</v>
      </c>
      <c r="B63" s="34" t="s">
        <v>98</v>
      </c>
      <c r="C63" s="232">
        <f t="shared" si="5"/>
        <v>2346.2850000000003</v>
      </c>
      <c r="D63" s="226">
        <v>2297.0700000000002</v>
      </c>
      <c r="E63" s="226"/>
      <c r="F63" s="226">
        <v>26.954999999999998</v>
      </c>
      <c r="G63" s="226"/>
      <c r="H63" s="226">
        <v>9.5090000000000003</v>
      </c>
      <c r="I63" s="226">
        <v>12.750999999999999</v>
      </c>
      <c r="J63" s="34"/>
    </row>
    <row r="64" spans="1:10" x14ac:dyDescent="0.35">
      <c r="A64" s="87" t="s">
        <v>99</v>
      </c>
      <c r="B64" s="35" t="s">
        <v>100</v>
      </c>
      <c r="C64" s="232">
        <f t="shared" si="5"/>
        <v>3223.165</v>
      </c>
      <c r="D64" s="226">
        <v>2698.1</v>
      </c>
      <c r="E64" s="226">
        <v>41.984000000000002</v>
      </c>
      <c r="F64" s="226">
        <v>253.369</v>
      </c>
      <c r="G64" s="226">
        <v>73.405000000000001</v>
      </c>
      <c r="H64" s="226">
        <v>113.879</v>
      </c>
      <c r="I64" s="226">
        <v>42.427999999999997</v>
      </c>
      <c r="J64" s="34"/>
    </row>
    <row r="65" spans="1:10" x14ac:dyDescent="0.35">
      <c r="A65" s="87" t="s">
        <v>101</v>
      </c>
      <c r="B65" s="34" t="s">
        <v>102</v>
      </c>
      <c r="C65" s="232">
        <f t="shared" si="5"/>
        <v>711.73199999999997</v>
      </c>
      <c r="D65" s="226">
        <v>711.73199999999997</v>
      </c>
      <c r="E65" s="226"/>
      <c r="F65" s="226"/>
      <c r="G65" s="226"/>
      <c r="H65" s="226"/>
      <c r="I65" s="226"/>
      <c r="J65" s="34"/>
    </row>
    <row r="66" spans="1:10" x14ac:dyDescent="0.35">
      <c r="A66" s="87" t="s">
        <v>103</v>
      </c>
      <c r="B66" s="34" t="s">
        <v>104</v>
      </c>
      <c r="C66" s="232">
        <f t="shared" si="5"/>
        <v>920.17200000000003</v>
      </c>
      <c r="D66" s="226">
        <v>920.17200000000003</v>
      </c>
      <c r="E66" s="226"/>
      <c r="F66" s="226"/>
      <c r="G66" s="226"/>
      <c r="H66" s="226"/>
      <c r="I66" s="226"/>
      <c r="J66" s="34"/>
    </row>
    <row r="67" spans="1:10" x14ac:dyDescent="0.35">
      <c r="A67" s="87" t="s">
        <v>105</v>
      </c>
      <c r="B67" s="92" t="s">
        <v>106</v>
      </c>
      <c r="C67" s="232">
        <f t="shared" si="5"/>
        <v>0</v>
      </c>
      <c r="D67" s="226"/>
      <c r="E67" s="226"/>
      <c r="F67" s="226"/>
      <c r="G67" s="226"/>
      <c r="H67" s="226"/>
      <c r="I67" s="226"/>
      <c r="J67" s="34"/>
    </row>
    <row r="68" spans="1:10" x14ac:dyDescent="0.35">
      <c r="A68" s="87" t="s">
        <v>107</v>
      </c>
      <c r="B68" s="93" t="s">
        <v>108</v>
      </c>
      <c r="C68" s="232">
        <f t="shared" si="5"/>
        <v>1410.15</v>
      </c>
      <c r="D68" s="226">
        <v>1282.83</v>
      </c>
      <c r="E68" s="226"/>
      <c r="F68" s="226">
        <v>89.525999999999996</v>
      </c>
      <c r="G68" s="226">
        <v>37.793999999999997</v>
      </c>
      <c r="H68" s="226"/>
      <c r="I68" s="226"/>
      <c r="J68" s="34"/>
    </row>
    <row r="69" spans="1:10" x14ac:dyDescent="0.35">
      <c r="A69" s="87" t="s">
        <v>109</v>
      </c>
      <c r="B69" s="93" t="s">
        <v>110</v>
      </c>
      <c r="C69" s="232">
        <f t="shared" si="5"/>
        <v>1246.1179999999999</v>
      </c>
      <c r="D69" s="226">
        <v>1016.89</v>
      </c>
      <c r="E69" s="226">
        <v>44.631</v>
      </c>
      <c r="F69" s="226">
        <v>71.897000000000006</v>
      </c>
      <c r="G69" s="226"/>
      <c r="H69" s="226">
        <v>16.015999999999998</v>
      </c>
      <c r="I69" s="226">
        <v>96.683999999999997</v>
      </c>
      <c r="J69" s="34"/>
    </row>
    <row r="70" spans="1:10" x14ac:dyDescent="0.35">
      <c r="A70" s="87" t="s">
        <v>111</v>
      </c>
      <c r="B70" s="93" t="s">
        <v>112</v>
      </c>
      <c r="C70" s="232">
        <f t="shared" si="5"/>
        <v>10094.822999999999</v>
      </c>
      <c r="D70" s="226">
        <v>9973.32</v>
      </c>
      <c r="E70" s="226"/>
      <c r="F70" s="226">
        <v>18.059000000000001</v>
      </c>
      <c r="G70" s="226"/>
      <c r="H70" s="226"/>
      <c r="I70" s="226">
        <v>103.444</v>
      </c>
      <c r="J70" s="34"/>
    </row>
    <row r="71" spans="1:10" x14ac:dyDescent="0.35">
      <c r="A71" s="87" t="s">
        <v>113</v>
      </c>
      <c r="B71" s="35" t="s">
        <v>114</v>
      </c>
      <c r="C71" s="232">
        <f t="shared" si="5"/>
        <v>16910.386000000002</v>
      </c>
      <c r="D71" s="226">
        <v>13984.9</v>
      </c>
      <c r="E71" s="226">
        <v>73.528999999999996</v>
      </c>
      <c r="F71" s="226">
        <v>2825.86</v>
      </c>
      <c r="G71" s="226"/>
      <c r="H71" s="226">
        <v>9.7560000000000002</v>
      </c>
      <c r="I71" s="226">
        <v>16.341000000000001</v>
      </c>
      <c r="J71" s="34"/>
    </row>
    <row r="72" spans="1:10" x14ac:dyDescent="0.35">
      <c r="A72" s="87" t="s">
        <v>115</v>
      </c>
      <c r="B72" s="93" t="s">
        <v>116</v>
      </c>
      <c r="C72" s="232">
        <f t="shared" si="5"/>
        <v>7820.7890000000007</v>
      </c>
      <c r="D72" s="226">
        <v>7790.01</v>
      </c>
      <c r="E72" s="226">
        <v>8.4459999999999997</v>
      </c>
      <c r="F72" s="226">
        <v>12.211</v>
      </c>
      <c r="G72" s="226">
        <v>10.122</v>
      </c>
      <c r="H72" s="226"/>
      <c r="I72" s="226"/>
      <c r="J72" s="34"/>
    </row>
    <row r="73" spans="1:10" x14ac:dyDescent="0.35">
      <c r="A73" s="87" t="s">
        <v>117</v>
      </c>
      <c r="B73" s="93" t="s">
        <v>118</v>
      </c>
      <c r="C73" s="232">
        <f t="shared" si="5"/>
        <v>545.81399999999996</v>
      </c>
      <c r="D73" s="226">
        <v>274.541</v>
      </c>
      <c r="E73" s="226">
        <v>15.244</v>
      </c>
      <c r="F73" s="226">
        <v>225.84100000000001</v>
      </c>
      <c r="G73" s="226">
        <v>4.2530000000000001</v>
      </c>
      <c r="H73" s="226"/>
      <c r="I73" s="226">
        <v>25.934999999999999</v>
      </c>
      <c r="J73" s="34"/>
    </row>
    <row r="74" spans="1:10" x14ac:dyDescent="0.35">
      <c r="A74" s="87" t="s">
        <v>119</v>
      </c>
      <c r="B74" s="93" t="s">
        <v>120</v>
      </c>
      <c r="C74" s="232">
        <f t="shared" si="5"/>
        <v>682.15199999999993</v>
      </c>
      <c r="D74" s="226">
        <v>472.39499999999998</v>
      </c>
      <c r="E74" s="226">
        <v>42.140999999999998</v>
      </c>
      <c r="F74" s="226">
        <v>22.622</v>
      </c>
      <c r="G74" s="226">
        <v>80.108999999999995</v>
      </c>
      <c r="H74" s="226"/>
      <c r="I74" s="226">
        <v>64.885000000000005</v>
      </c>
      <c r="J74" s="34"/>
    </row>
    <row r="75" spans="1:10" ht="42" x14ac:dyDescent="0.35">
      <c r="A75" s="87" t="s">
        <v>121</v>
      </c>
      <c r="B75" s="94" t="s">
        <v>122</v>
      </c>
      <c r="C75" s="232">
        <f t="shared" si="5"/>
        <v>3156.9830000000002</v>
      </c>
      <c r="D75" s="226">
        <v>2893.33</v>
      </c>
      <c r="E75" s="226"/>
      <c r="F75" s="226">
        <v>226.715</v>
      </c>
      <c r="G75" s="226">
        <v>16.114000000000001</v>
      </c>
      <c r="H75" s="226">
        <v>14.183999999999999</v>
      </c>
      <c r="I75" s="226">
        <v>6.64</v>
      </c>
      <c r="J75" s="34"/>
    </row>
    <row r="76" spans="1:10" x14ac:dyDescent="0.35">
      <c r="A76" s="87" t="s">
        <v>123</v>
      </c>
      <c r="B76" s="93" t="s">
        <v>124</v>
      </c>
      <c r="C76" s="232">
        <f t="shared" si="5"/>
        <v>47.476999999999997</v>
      </c>
      <c r="D76" s="226">
        <v>47.476999999999997</v>
      </c>
      <c r="E76" s="226"/>
      <c r="F76" s="226"/>
      <c r="G76" s="226"/>
      <c r="H76" s="226"/>
      <c r="I76" s="226"/>
      <c r="J76" s="34"/>
    </row>
    <row r="77" spans="1:10" ht="14.5" x14ac:dyDescent="0.35">
      <c r="A77" s="66"/>
      <c r="B77" s="237" t="s">
        <v>173</v>
      </c>
      <c r="C77" s="236">
        <f t="shared" si="5"/>
        <v>112.08500000000001</v>
      </c>
      <c r="D77" s="235">
        <v>102.965</v>
      </c>
      <c r="E77" s="235">
        <v>9.1199999999999992</v>
      </c>
      <c r="F77" s="235"/>
      <c r="G77" s="235"/>
      <c r="H77" s="235"/>
      <c r="I77" s="226"/>
      <c r="J77" s="110"/>
    </row>
    <row r="78" spans="1:10" x14ac:dyDescent="0.35">
      <c r="A78" s="138"/>
      <c r="B78" s="138"/>
      <c r="C78" s="139"/>
      <c r="D78" s="140"/>
      <c r="E78" s="140"/>
      <c r="F78" s="140"/>
      <c r="G78" s="140"/>
      <c r="H78" s="140"/>
      <c r="I78" s="140"/>
    </row>
    <row r="79" spans="1:10" x14ac:dyDescent="0.35">
      <c r="A79" s="72"/>
      <c r="B79" s="72"/>
      <c r="C79" s="132"/>
      <c r="D79" s="141"/>
      <c r="E79" s="141"/>
      <c r="F79" s="141"/>
      <c r="G79" s="141"/>
      <c r="H79" s="141"/>
      <c r="J79" s="142" t="s">
        <v>24</v>
      </c>
    </row>
    <row r="80" spans="1:10" ht="15" customHeight="1" x14ac:dyDescent="0.35">
      <c r="A80" s="360" t="s">
        <v>80</v>
      </c>
      <c r="B80" s="361"/>
      <c r="C80" s="366" t="s">
        <v>130</v>
      </c>
      <c r="D80" s="372" t="s">
        <v>131</v>
      </c>
      <c r="E80" s="372"/>
      <c r="F80" s="372"/>
      <c r="G80" s="372"/>
      <c r="H80" s="372"/>
      <c r="I80" s="372"/>
      <c r="J80" s="373" t="s">
        <v>38</v>
      </c>
    </row>
    <row r="81" spans="1:10" ht="15" customHeight="1" x14ac:dyDescent="0.35">
      <c r="A81" s="362"/>
      <c r="B81" s="363"/>
      <c r="C81" s="367"/>
      <c r="D81" s="369" t="s">
        <v>132</v>
      </c>
      <c r="E81" s="369" t="s">
        <v>133</v>
      </c>
      <c r="F81" s="369" t="s">
        <v>134</v>
      </c>
      <c r="G81" s="369" t="s">
        <v>135</v>
      </c>
      <c r="H81" s="369" t="s">
        <v>136</v>
      </c>
      <c r="I81" s="371" t="s">
        <v>137</v>
      </c>
      <c r="J81" s="373"/>
    </row>
    <row r="82" spans="1:10" ht="14.25" customHeight="1" x14ac:dyDescent="0.35">
      <c r="A82" s="364"/>
      <c r="B82" s="365"/>
      <c r="C82" s="368"/>
      <c r="D82" s="370"/>
      <c r="E82" s="370"/>
      <c r="F82" s="370"/>
      <c r="G82" s="370"/>
      <c r="H82" s="370"/>
      <c r="I82" s="371"/>
      <c r="J82" s="373"/>
    </row>
    <row r="83" spans="1:10" x14ac:dyDescent="0.35">
      <c r="A83" s="12"/>
      <c r="C83" s="143"/>
      <c r="D83" s="127"/>
      <c r="E83" s="127"/>
      <c r="F83" s="127"/>
      <c r="G83" s="127"/>
      <c r="J83" s="136"/>
    </row>
    <row r="84" spans="1:10" x14ac:dyDescent="0.35">
      <c r="A84" s="12"/>
      <c r="B84" s="130" t="s">
        <v>10</v>
      </c>
      <c r="C84" s="131">
        <f>SUM(C85:C106)</f>
        <v>93617.892000000022</v>
      </c>
      <c r="D84" s="131">
        <f t="shared" ref="D84:J84" si="6">SUM(D85:D106)</f>
        <v>79003.077999999994</v>
      </c>
      <c r="E84" s="131">
        <f t="shared" si="6"/>
        <v>3392.6060000000002</v>
      </c>
      <c r="F84" s="131">
        <f t="shared" si="6"/>
        <v>9022.4699999999993</v>
      </c>
      <c r="G84" s="131">
        <f t="shared" si="6"/>
        <v>838.80799999999988</v>
      </c>
      <c r="H84" s="131">
        <f t="shared" si="6"/>
        <v>828.32600000000002</v>
      </c>
      <c r="I84" s="131">
        <f t="shared" si="6"/>
        <v>474.38200000000001</v>
      </c>
      <c r="J84" s="131">
        <f t="shared" si="6"/>
        <v>58.222000000000001</v>
      </c>
    </row>
    <row r="85" spans="1:10" x14ac:dyDescent="0.35">
      <c r="A85" s="87" t="s">
        <v>83</v>
      </c>
      <c r="B85" s="34" t="s">
        <v>84</v>
      </c>
      <c r="C85" s="233">
        <f>SUM(D85:J85)</f>
        <v>844.9380000000001</v>
      </c>
      <c r="D85" s="226">
        <v>461.53100000000001</v>
      </c>
      <c r="E85" s="226">
        <v>45.862000000000002</v>
      </c>
      <c r="F85" s="226">
        <v>119.729</v>
      </c>
      <c r="G85" s="226">
        <v>45.905999999999999</v>
      </c>
      <c r="H85" s="226">
        <v>79.022999999999996</v>
      </c>
      <c r="I85" s="226">
        <v>92.887</v>
      </c>
      <c r="J85" s="34"/>
    </row>
    <row r="86" spans="1:10" x14ac:dyDescent="0.35">
      <c r="A86" s="87" t="s">
        <v>85</v>
      </c>
      <c r="B86" s="34" t="s">
        <v>86</v>
      </c>
      <c r="C86" s="233">
        <f t="shared" ref="C86:C106" si="7">SUM(D86:J86)</f>
        <v>102.407</v>
      </c>
      <c r="D86" s="226">
        <v>47.543999999999997</v>
      </c>
      <c r="E86" s="226">
        <v>54.863</v>
      </c>
      <c r="F86" s="226"/>
      <c r="G86" s="226"/>
      <c r="H86" s="226"/>
      <c r="I86" s="226"/>
      <c r="J86" s="34"/>
    </row>
    <row r="87" spans="1:10" x14ac:dyDescent="0.35">
      <c r="A87" s="87" t="s">
        <v>87</v>
      </c>
      <c r="B87" s="34" t="s">
        <v>88</v>
      </c>
      <c r="C87" s="233">
        <f t="shared" si="7"/>
        <v>4144.1859999999997</v>
      </c>
      <c r="D87" s="226">
        <v>864.74400000000003</v>
      </c>
      <c r="E87" s="226">
        <v>138.13300000000001</v>
      </c>
      <c r="F87" s="226">
        <v>2988.59</v>
      </c>
      <c r="G87" s="226">
        <v>105.175</v>
      </c>
      <c r="H87" s="226">
        <v>47.543999999999997</v>
      </c>
      <c r="I87" s="226"/>
      <c r="J87" s="34"/>
    </row>
    <row r="88" spans="1:10" x14ac:dyDescent="0.35">
      <c r="A88" s="87" t="s">
        <v>89</v>
      </c>
      <c r="B88" s="34" t="s">
        <v>90</v>
      </c>
      <c r="C88" s="233">
        <f t="shared" si="7"/>
        <v>1173.0429999999999</v>
      </c>
      <c r="D88" s="226">
        <v>1094.02</v>
      </c>
      <c r="E88" s="226"/>
      <c r="F88" s="226">
        <v>79.022999999999996</v>
      </c>
      <c r="G88" s="226"/>
      <c r="H88" s="226"/>
      <c r="I88" s="226"/>
      <c r="J88" s="34"/>
    </row>
    <row r="89" spans="1:10" ht="42" x14ac:dyDescent="0.35">
      <c r="A89" s="87" t="s">
        <v>91</v>
      </c>
      <c r="B89" s="92" t="s">
        <v>92</v>
      </c>
      <c r="C89" s="233">
        <f t="shared" si="7"/>
        <v>1883.992</v>
      </c>
      <c r="D89" s="226">
        <v>1827.78</v>
      </c>
      <c r="E89" s="226"/>
      <c r="F89" s="226">
        <v>56.212000000000003</v>
      </c>
      <c r="G89" s="226"/>
      <c r="H89" s="226"/>
      <c r="I89" s="226"/>
      <c r="J89" s="34"/>
    </row>
    <row r="90" spans="1:10" x14ac:dyDescent="0.35">
      <c r="A90" s="87" t="s">
        <v>93</v>
      </c>
      <c r="B90" s="34" t="s">
        <v>94</v>
      </c>
      <c r="C90" s="233">
        <f t="shared" si="7"/>
        <v>3053.0610000000006</v>
      </c>
      <c r="D90" s="226">
        <v>1718.43</v>
      </c>
      <c r="E90" s="226">
        <v>444.94600000000003</v>
      </c>
      <c r="F90" s="226">
        <v>691.37300000000005</v>
      </c>
      <c r="G90" s="226">
        <v>75.587999999999994</v>
      </c>
      <c r="H90" s="226"/>
      <c r="I90" s="226">
        <v>122.724</v>
      </c>
      <c r="J90" s="34"/>
    </row>
    <row r="91" spans="1:10" x14ac:dyDescent="0.35">
      <c r="A91" s="87" t="s">
        <v>95</v>
      </c>
      <c r="B91" s="34" t="s">
        <v>96</v>
      </c>
      <c r="C91" s="233">
        <f t="shared" si="7"/>
        <v>13575.307000000001</v>
      </c>
      <c r="D91" s="226">
        <v>10647.8</v>
      </c>
      <c r="E91" s="226">
        <v>1455.63</v>
      </c>
      <c r="F91" s="226">
        <v>1034.73</v>
      </c>
      <c r="G91" s="226">
        <v>116.348</v>
      </c>
      <c r="H91" s="226">
        <v>320.79899999999998</v>
      </c>
      <c r="I91" s="226"/>
      <c r="J91" s="34"/>
    </row>
    <row r="92" spans="1:10" x14ac:dyDescent="0.35">
      <c r="A92" s="87" t="s">
        <v>97</v>
      </c>
      <c r="B92" s="34" t="s">
        <v>98</v>
      </c>
      <c r="C92" s="233">
        <f t="shared" si="7"/>
        <v>12444.248</v>
      </c>
      <c r="D92" s="226">
        <v>10840.3</v>
      </c>
      <c r="E92" s="226">
        <v>135.928</v>
      </c>
      <c r="F92" s="226">
        <v>1340.43</v>
      </c>
      <c r="G92" s="226">
        <v>56.212000000000003</v>
      </c>
      <c r="H92" s="226"/>
      <c r="I92" s="226">
        <v>71.378</v>
      </c>
      <c r="J92" s="34"/>
    </row>
    <row r="93" spans="1:10" x14ac:dyDescent="0.35">
      <c r="A93" s="87" t="s">
        <v>99</v>
      </c>
      <c r="B93" s="35" t="s">
        <v>100</v>
      </c>
      <c r="C93" s="233">
        <f t="shared" si="7"/>
        <v>5522.6569999999992</v>
      </c>
      <c r="D93" s="226">
        <v>4475.66</v>
      </c>
      <c r="E93" s="226">
        <v>190.78</v>
      </c>
      <c r="F93" s="226">
        <v>336.24599999999998</v>
      </c>
      <c r="G93" s="226">
        <v>159.52699999999999</v>
      </c>
      <c r="H93" s="226">
        <v>308.71199999999999</v>
      </c>
      <c r="I93" s="226">
        <v>51.731999999999999</v>
      </c>
      <c r="J93" s="34"/>
    </row>
    <row r="94" spans="1:10" x14ac:dyDescent="0.35">
      <c r="A94" s="87" t="s">
        <v>101</v>
      </c>
      <c r="B94" s="34" t="s">
        <v>102</v>
      </c>
      <c r="C94" s="233">
        <f t="shared" si="7"/>
        <v>2765.0259999999998</v>
      </c>
      <c r="D94" s="226">
        <v>2681.52</v>
      </c>
      <c r="E94" s="226">
        <v>83.506</v>
      </c>
      <c r="F94" s="226"/>
      <c r="G94" s="226"/>
      <c r="H94" s="226"/>
      <c r="I94" s="226"/>
      <c r="J94" s="34"/>
    </row>
    <row r="95" spans="1:10" x14ac:dyDescent="0.35">
      <c r="A95" s="87" t="s">
        <v>103</v>
      </c>
      <c r="B95" s="34" t="s">
        <v>104</v>
      </c>
      <c r="C95" s="233">
        <f t="shared" si="7"/>
        <v>2138.06</v>
      </c>
      <c r="D95" s="226">
        <v>2138.06</v>
      </c>
      <c r="E95" s="226"/>
      <c r="F95" s="226"/>
      <c r="G95" s="226"/>
      <c r="H95" s="226"/>
      <c r="I95" s="226"/>
      <c r="J95" s="34"/>
    </row>
    <row r="96" spans="1:10" x14ac:dyDescent="0.35">
      <c r="A96" s="87" t="s">
        <v>105</v>
      </c>
      <c r="B96" s="92" t="s">
        <v>106</v>
      </c>
      <c r="C96" s="233">
        <f t="shared" si="7"/>
        <v>54.863</v>
      </c>
      <c r="D96" s="226">
        <v>54.863</v>
      </c>
      <c r="E96" s="226"/>
      <c r="F96" s="226"/>
      <c r="G96" s="226"/>
      <c r="H96" s="226"/>
      <c r="I96" s="226"/>
      <c r="J96" s="34"/>
    </row>
    <row r="97" spans="1:10" x14ac:dyDescent="0.35">
      <c r="A97" s="87" t="s">
        <v>107</v>
      </c>
      <c r="B97" s="93" t="s">
        <v>108</v>
      </c>
      <c r="C97" s="233">
        <f t="shared" si="7"/>
        <v>4186.3010000000004</v>
      </c>
      <c r="D97" s="226">
        <v>3291.3</v>
      </c>
      <c r="E97" s="226">
        <v>381.04500000000002</v>
      </c>
      <c r="F97" s="226">
        <v>298.71699999999998</v>
      </c>
      <c r="G97" s="226">
        <v>160.376</v>
      </c>
      <c r="H97" s="226"/>
      <c r="I97" s="226">
        <v>54.863</v>
      </c>
      <c r="J97" s="34"/>
    </row>
    <row r="98" spans="1:10" x14ac:dyDescent="0.35">
      <c r="A98" s="87" t="s">
        <v>109</v>
      </c>
      <c r="B98" s="93" t="s">
        <v>110</v>
      </c>
      <c r="C98" s="233">
        <f t="shared" si="7"/>
        <v>2136.6790000000001</v>
      </c>
      <c r="D98" s="226">
        <v>1860.35</v>
      </c>
      <c r="E98" s="226">
        <v>276.32900000000001</v>
      </c>
      <c r="F98" s="226"/>
      <c r="G98" s="226"/>
      <c r="H98" s="226"/>
      <c r="I98" s="226"/>
      <c r="J98" s="34"/>
    </row>
    <row r="99" spans="1:10" x14ac:dyDescent="0.35">
      <c r="A99" s="87" t="s">
        <v>111</v>
      </c>
      <c r="B99" s="93" t="s">
        <v>112</v>
      </c>
      <c r="C99" s="233">
        <f t="shared" si="7"/>
        <v>19326.8</v>
      </c>
      <c r="D99" s="226">
        <v>19326.8</v>
      </c>
      <c r="E99" s="226"/>
      <c r="F99" s="226"/>
      <c r="G99" s="226"/>
      <c r="H99" s="226"/>
      <c r="I99" s="226"/>
      <c r="J99" s="34"/>
    </row>
    <row r="100" spans="1:10" x14ac:dyDescent="0.35">
      <c r="A100" s="87" t="s">
        <v>113</v>
      </c>
      <c r="B100" s="35" t="s">
        <v>114</v>
      </c>
      <c r="C100" s="233">
        <f t="shared" si="7"/>
        <v>9691.58</v>
      </c>
      <c r="D100" s="226">
        <v>8208.92</v>
      </c>
      <c r="E100" s="226"/>
      <c r="F100" s="226">
        <v>1482.66</v>
      </c>
      <c r="G100" s="226"/>
      <c r="H100" s="226"/>
      <c r="I100" s="226"/>
      <c r="J100" s="34"/>
    </row>
    <row r="101" spans="1:10" x14ac:dyDescent="0.35">
      <c r="A101" s="87" t="s">
        <v>115</v>
      </c>
      <c r="B101" s="93" t="s">
        <v>116</v>
      </c>
      <c r="C101" s="233">
        <f t="shared" si="7"/>
        <v>4953.18</v>
      </c>
      <c r="D101" s="226">
        <v>4953.18</v>
      </c>
      <c r="E101" s="226"/>
      <c r="F101" s="226"/>
      <c r="G101" s="226"/>
      <c r="H101" s="226"/>
      <c r="I101" s="226"/>
      <c r="J101" s="34"/>
    </row>
    <row r="102" spans="1:10" x14ac:dyDescent="0.35">
      <c r="A102" s="87" t="s">
        <v>117</v>
      </c>
      <c r="B102" s="93" t="s">
        <v>118</v>
      </c>
      <c r="C102" s="233">
        <f t="shared" si="7"/>
        <v>1652.172</v>
      </c>
      <c r="D102" s="226">
        <v>1131.0999999999999</v>
      </c>
      <c r="E102" s="226">
        <v>63.68</v>
      </c>
      <c r="F102" s="226">
        <v>376.59399999999999</v>
      </c>
      <c r="G102" s="226"/>
      <c r="H102" s="226"/>
      <c r="I102" s="226">
        <v>80.798000000000002</v>
      </c>
      <c r="J102" s="34"/>
    </row>
    <row r="103" spans="1:10" x14ac:dyDescent="0.35">
      <c r="A103" s="87" t="s">
        <v>119</v>
      </c>
      <c r="B103" s="93" t="s">
        <v>120</v>
      </c>
      <c r="C103" s="233">
        <f t="shared" si="7"/>
        <v>722.26700000000005</v>
      </c>
      <c r="D103" s="226">
        <v>403.738</v>
      </c>
      <c r="E103" s="226">
        <v>42.140999999999998</v>
      </c>
      <c r="F103" s="226">
        <v>218.166</v>
      </c>
      <c r="G103" s="226">
        <v>58.222000000000001</v>
      </c>
      <c r="H103" s="226"/>
      <c r="I103" s="226"/>
      <c r="J103" s="34"/>
    </row>
    <row r="104" spans="1:10" ht="42" x14ac:dyDescent="0.35">
      <c r="A104" s="87" t="s">
        <v>121</v>
      </c>
      <c r="B104" s="94" t="s">
        <v>122</v>
      </c>
      <c r="C104" s="233">
        <f t="shared" si="7"/>
        <v>2780.36</v>
      </c>
      <c r="D104" s="226">
        <v>2780.36</v>
      </c>
      <c r="E104" s="226"/>
      <c r="F104" s="226"/>
      <c r="G104" s="226"/>
      <c r="H104" s="226"/>
      <c r="I104" s="226"/>
      <c r="J104" s="34"/>
    </row>
    <row r="105" spans="1:10" x14ac:dyDescent="0.35">
      <c r="A105" s="87" t="s">
        <v>123</v>
      </c>
      <c r="B105" s="93" t="s">
        <v>124</v>
      </c>
      <c r="C105" s="233">
        <f t="shared" si="7"/>
        <v>47.476999999999997</v>
      </c>
      <c r="D105" s="226">
        <v>47.476999999999997</v>
      </c>
      <c r="E105" s="226"/>
      <c r="F105" s="226"/>
      <c r="G105" s="226"/>
      <c r="H105" s="226"/>
      <c r="I105" s="226"/>
      <c r="J105" s="34"/>
    </row>
    <row r="106" spans="1:10" ht="14.5" x14ac:dyDescent="0.35">
      <c r="A106" s="66"/>
      <c r="B106" s="237" t="s">
        <v>173</v>
      </c>
      <c r="C106" s="144">
        <f t="shared" si="7"/>
        <v>419.28799999999995</v>
      </c>
      <c r="D106" s="235">
        <v>147.601</v>
      </c>
      <c r="E106" s="235">
        <v>79.763000000000005</v>
      </c>
      <c r="F106" s="235"/>
      <c r="G106" s="235">
        <v>61.454000000000001</v>
      </c>
      <c r="H106" s="235">
        <v>72.248000000000005</v>
      </c>
      <c r="I106" s="110"/>
      <c r="J106" s="110">
        <v>58.222000000000001</v>
      </c>
    </row>
    <row r="107" spans="1:10" x14ac:dyDescent="0.35">
      <c r="A107" s="12"/>
      <c r="B107" s="37"/>
      <c r="C107" s="134"/>
      <c r="D107" s="135"/>
      <c r="E107" s="135"/>
      <c r="F107" s="135"/>
      <c r="G107" s="135"/>
      <c r="H107" s="135"/>
      <c r="I107" s="239"/>
      <c r="J107" s="240"/>
    </row>
    <row r="108" spans="1:10" x14ac:dyDescent="0.35">
      <c r="A108" s="12"/>
      <c r="B108" s="130" t="s">
        <v>22</v>
      </c>
      <c r="C108" s="131">
        <f>SUM(C109:C130)</f>
        <v>56729.251000000018</v>
      </c>
      <c r="D108" s="131">
        <f t="shared" ref="D108:J108" si="8">SUM(D109:D130)</f>
        <v>47651.207999999991</v>
      </c>
      <c r="E108" s="131">
        <f t="shared" si="8"/>
        <v>2952.8339999999998</v>
      </c>
      <c r="F108" s="131">
        <f t="shared" si="8"/>
        <v>4375.9269999999997</v>
      </c>
      <c r="G108" s="131">
        <f t="shared" si="8"/>
        <v>592.52399999999989</v>
      </c>
      <c r="H108" s="131">
        <f t="shared" si="8"/>
        <v>650.08900000000006</v>
      </c>
      <c r="I108" s="131">
        <f t="shared" si="8"/>
        <v>448.447</v>
      </c>
      <c r="J108" s="131">
        <f t="shared" si="8"/>
        <v>58.222000000000001</v>
      </c>
    </row>
    <row r="109" spans="1:10" x14ac:dyDescent="0.35">
      <c r="A109" s="87" t="s">
        <v>83</v>
      </c>
      <c r="B109" s="34" t="s">
        <v>84</v>
      </c>
      <c r="C109" s="233">
        <f>SUM(D109:J109)</f>
        <v>772.69</v>
      </c>
      <c r="D109" s="226">
        <v>389.28300000000002</v>
      </c>
      <c r="E109" s="226">
        <v>45.862000000000002</v>
      </c>
      <c r="F109" s="226">
        <v>119.729</v>
      </c>
      <c r="G109" s="226">
        <v>45.905999999999999</v>
      </c>
      <c r="H109" s="226">
        <v>79.022999999999996</v>
      </c>
      <c r="I109" s="226">
        <v>92.887</v>
      </c>
      <c r="J109" s="34"/>
    </row>
    <row r="110" spans="1:10" x14ac:dyDescent="0.35">
      <c r="A110" s="87" t="s">
        <v>85</v>
      </c>
      <c r="B110" s="34" t="s">
        <v>86</v>
      </c>
      <c r="C110" s="233">
        <f t="shared" ref="C110:C130" si="9">SUM(D110:J110)</f>
        <v>102.407</v>
      </c>
      <c r="D110" s="226">
        <v>47.543999999999997</v>
      </c>
      <c r="E110" s="226">
        <v>54.863</v>
      </c>
      <c r="F110" s="226"/>
      <c r="G110" s="226"/>
      <c r="H110" s="226"/>
      <c r="I110" s="226"/>
      <c r="J110" s="34"/>
    </row>
    <row r="111" spans="1:10" x14ac:dyDescent="0.35">
      <c r="A111" s="87" t="s">
        <v>87</v>
      </c>
      <c r="B111" s="34" t="s">
        <v>88</v>
      </c>
      <c r="C111" s="233">
        <f t="shared" si="9"/>
        <v>1197.806</v>
      </c>
      <c r="D111" s="226">
        <v>822.60299999999995</v>
      </c>
      <c r="E111" s="226">
        <v>138.13300000000001</v>
      </c>
      <c r="F111" s="226">
        <v>237.07</v>
      </c>
      <c r="G111" s="226"/>
      <c r="H111" s="226"/>
      <c r="I111" s="226"/>
      <c r="J111" s="34"/>
    </row>
    <row r="112" spans="1:10" x14ac:dyDescent="0.35">
      <c r="A112" s="87" t="s">
        <v>89</v>
      </c>
      <c r="B112" s="34" t="s">
        <v>90</v>
      </c>
      <c r="C112" s="233">
        <f t="shared" si="9"/>
        <v>777.87599999999998</v>
      </c>
      <c r="D112" s="226">
        <v>777.87599999999998</v>
      </c>
      <c r="E112" s="226"/>
      <c r="F112" s="226"/>
      <c r="G112" s="226"/>
      <c r="H112" s="226"/>
      <c r="I112" s="226"/>
      <c r="J112" s="34"/>
    </row>
    <row r="113" spans="1:10" ht="42" x14ac:dyDescent="0.35">
      <c r="A113" s="87" t="s">
        <v>91</v>
      </c>
      <c r="B113" s="92" t="s">
        <v>92</v>
      </c>
      <c r="C113" s="233">
        <f t="shared" si="9"/>
        <v>1607.742</v>
      </c>
      <c r="D113" s="226">
        <v>1551.53</v>
      </c>
      <c r="E113" s="226"/>
      <c r="F113" s="226">
        <v>56.212000000000003</v>
      </c>
      <c r="G113" s="226"/>
      <c r="H113" s="226"/>
      <c r="I113" s="226"/>
      <c r="J113" s="34"/>
    </row>
    <row r="114" spans="1:10" x14ac:dyDescent="0.35">
      <c r="A114" s="87" t="s">
        <v>93</v>
      </c>
      <c r="B114" s="34" t="s">
        <v>94</v>
      </c>
      <c r="C114" s="233">
        <f t="shared" si="9"/>
        <v>2844.5510000000004</v>
      </c>
      <c r="D114" s="226">
        <v>1509.92</v>
      </c>
      <c r="E114" s="226">
        <v>444.94600000000003</v>
      </c>
      <c r="F114" s="226">
        <v>691.37300000000005</v>
      </c>
      <c r="G114" s="226">
        <v>75.587999999999994</v>
      </c>
      <c r="H114" s="226"/>
      <c r="I114" s="226">
        <v>122.724</v>
      </c>
      <c r="J114" s="34"/>
    </row>
    <row r="115" spans="1:10" x14ac:dyDescent="0.35">
      <c r="A115" s="87" t="s">
        <v>95</v>
      </c>
      <c r="B115" s="34" t="s">
        <v>96</v>
      </c>
      <c r="C115" s="233">
        <f t="shared" si="9"/>
        <v>8640.9439999999995</v>
      </c>
      <c r="D115" s="226">
        <v>6152.16</v>
      </c>
      <c r="E115" s="226">
        <v>1102.6300000000001</v>
      </c>
      <c r="F115" s="226">
        <v>1034.73</v>
      </c>
      <c r="G115" s="226">
        <v>116.348</v>
      </c>
      <c r="H115" s="226">
        <v>235.07599999999999</v>
      </c>
      <c r="I115" s="226"/>
      <c r="J115" s="34"/>
    </row>
    <row r="116" spans="1:10" x14ac:dyDescent="0.35">
      <c r="A116" s="87" t="s">
        <v>97</v>
      </c>
      <c r="B116" s="34" t="s">
        <v>98</v>
      </c>
      <c r="C116" s="233">
        <f t="shared" si="9"/>
        <v>10650.168</v>
      </c>
      <c r="D116" s="226">
        <v>9046.2199999999993</v>
      </c>
      <c r="E116" s="226">
        <v>135.928</v>
      </c>
      <c r="F116" s="226">
        <v>1340.43</v>
      </c>
      <c r="G116" s="226">
        <v>56.212000000000003</v>
      </c>
      <c r="H116" s="226"/>
      <c r="I116" s="226">
        <v>71.378</v>
      </c>
      <c r="J116" s="34"/>
    </row>
    <row r="117" spans="1:10" x14ac:dyDescent="0.35">
      <c r="A117" s="87" t="s">
        <v>99</v>
      </c>
      <c r="B117" s="35" t="s">
        <v>100</v>
      </c>
      <c r="C117" s="233">
        <f t="shared" si="9"/>
        <v>3905.5450000000005</v>
      </c>
      <c r="D117" s="226">
        <v>3085.68</v>
      </c>
      <c r="E117" s="226">
        <v>190.78</v>
      </c>
      <c r="F117" s="226">
        <v>199.17699999999999</v>
      </c>
      <c r="G117" s="226">
        <v>114.434</v>
      </c>
      <c r="H117" s="226">
        <v>263.74200000000002</v>
      </c>
      <c r="I117" s="226">
        <v>51.731999999999999</v>
      </c>
      <c r="J117" s="34"/>
    </row>
    <row r="118" spans="1:10" x14ac:dyDescent="0.35">
      <c r="A118" s="87" t="s">
        <v>101</v>
      </c>
      <c r="B118" s="34" t="s">
        <v>102</v>
      </c>
      <c r="C118" s="233">
        <f t="shared" si="9"/>
        <v>2203.4259999999999</v>
      </c>
      <c r="D118" s="226">
        <v>2119.92</v>
      </c>
      <c r="E118" s="226">
        <v>83.506</v>
      </c>
      <c r="F118" s="226"/>
      <c r="G118" s="226"/>
      <c r="H118" s="226"/>
      <c r="I118" s="226"/>
      <c r="J118" s="34"/>
    </row>
    <row r="119" spans="1:10" x14ac:dyDescent="0.35">
      <c r="A119" s="87" t="s">
        <v>103</v>
      </c>
      <c r="B119" s="34" t="s">
        <v>104</v>
      </c>
      <c r="C119" s="233">
        <f t="shared" si="9"/>
        <v>1300.82</v>
      </c>
      <c r="D119" s="226">
        <v>1300.82</v>
      </c>
      <c r="E119" s="226"/>
      <c r="F119" s="226"/>
      <c r="G119" s="226"/>
      <c r="H119" s="226"/>
      <c r="I119" s="226"/>
      <c r="J119" s="34"/>
    </row>
    <row r="120" spans="1:10" x14ac:dyDescent="0.35">
      <c r="A120" s="87" t="s">
        <v>105</v>
      </c>
      <c r="B120" s="92" t="s">
        <v>106</v>
      </c>
      <c r="C120" s="233">
        <f t="shared" si="9"/>
        <v>54.863</v>
      </c>
      <c r="D120" s="226">
        <v>54.863</v>
      </c>
      <c r="E120" s="226"/>
      <c r="F120" s="226"/>
      <c r="G120" s="226"/>
      <c r="H120" s="226"/>
      <c r="I120" s="226"/>
      <c r="J120" s="34"/>
    </row>
    <row r="121" spans="1:10" x14ac:dyDescent="0.35">
      <c r="A121" s="87" t="s">
        <v>107</v>
      </c>
      <c r="B121" s="93" t="s">
        <v>108</v>
      </c>
      <c r="C121" s="233">
        <f t="shared" si="9"/>
        <v>2815.3509999999997</v>
      </c>
      <c r="D121" s="226">
        <v>2047.67</v>
      </c>
      <c r="E121" s="226">
        <v>381.04500000000002</v>
      </c>
      <c r="F121" s="226">
        <v>209.191</v>
      </c>
      <c r="G121" s="226">
        <v>122.58199999999999</v>
      </c>
      <c r="H121" s="226"/>
      <c r="I121" s="226">
        <v>54.863</v>
      </c>
      <c r="J121" s="34"/>
    </row>
    <row r="122" spans="1:10" x14ac:dyDescent="0.35">
      <c r="A122" s="87" t="s">
        <v>109</v>
      </c>
      <c r="B122" s="93" t="s">
        <v>110</v>
      </c>
      <c r="C122" s="233">
        <f t="shared" si="9"/>
        <v>1449.3680000000002</v>
      </c>
      <c r="D122" s="226">
        <v>1217.67</v>
      </c>
      <c r="E122" s="226">
        <v>231.69800000000001</v>
      </c>
      <c r="F122" s="226"/>
      <c r="G122" s="226"/>
      <c r="H122" s="226"/>
      <c r="I122" s="226"/>
      <c r="J122" s="34"/>
    </row>
    <row r="123" spans="1:10" x14ac:dyDescent="0.35">
      <c r="A123" s="87" t="s">
        <v>111</v>
      </c>
      <c r="B123" s="93" t="s">
        <v>112</v>
      </c>
      <c r="C123" s="233">
        <f t="shared" si="9"/>
        <v>12683.4</v>
      </c>
      <c r="D123" s="226">
        <v>12683.4</v>
      </c>
      <c r="E123" s="226"/>
      <c r="F123" s="226"/>
      <c r="G123" s="226"/>
      <c r="H123" s="226"/>
      <c r="I123" s="226"/>
      <c r="J123" s="34"/>
    </row>
    <row r="124" spans="1:10" x14ac:dyDescent="0.35">
      <c r="A124" s="87" t="s">
        <v>113</v>
      </c>
      <c r="B124" s="35" t="s">
        <v>114</v>
      </c>
      <c r="C124" s="233">
        <f t="shared" si="9"/>
        <v>2193.174</v>
      </c>
      <c r="D124" s="226">
        <v>2088.02</v>
      </c>
      <c r="E124" s="226"/>
      <c r="F124" s="226">
        <v>105.154</v>
      </c>
      <c r="G124" s="226"/>
      <c r="H124" s="226"/>
      <c r="I124" s="226"/>
      <c r="J124" s="34"/>
    </row>
    <row r="125" spans="1:10" x14ac:dyDescent="0.35">
      <c r="A125" s="87" t="s">
        <v>115</v>
      </c>
      <c r="B125" s="93" t="s">
        <v>116</v>
      </c>
      <c r="C125" s="233">
        <f t="shared" si="9"/>
        <v>1220.8</v>
      </c>
      <c r="D125" s="226">
        <v>1220.8</v>
      </c>
      <c r="E125" s="226"/>
      <c r="F125" s="226"/>
      <c r="G125" s="226"/>
      <c r="H125" s="226"/>
      <c r="I125" s="226"/>
      <c r="J125" s="34"/>
    </row>
    <row r="126" spans="1:10" x14ac:dyDescent="0.35">
      <c r="A126" s="87" t="s">
        <v>117</v>
      </c>
      <c r="B126" s="93" t="s">
        <v>118</v>
      </c>
      <c r="C126" s="233">
        <f t="shared" si="9"/>
        <v>1150.402</v>
      </c>
      <c r="D126" s="226">
        <v>867.16399999999999</v>
      </c>
      <c r="E126" s="226">
        <v>63.68</v>
      </c>
      <c r="F126" s="226">
        <v>164.69499999999999</v>
      </c>
      <c r="G126" s="226"/>
      <c r="H126" s="226"/>
      <c r="I126" s="226">
        <v>54.863</v>
      </c>
      <c r="J126" s="34"/>
    </row>
    <row r="127" spans="1:10" x14ac:dyDescent="0.35">
      <c r="A127" s="87" t="s">
        <v>119</v>
      </c>
      <c r="B127" s="93" t="s">
        <v>120</v>
      </c>
      <c r="C127" s="233">
        <f t="shared" si="9"/>
        <v>549.65599999999995</v>
      </c>
      <c r="D127" s="226">
        <v>331.49</v>
      </c>
      <c r="E127" s="226"/>
      <c r="F127" s="226">
        <v>218.166</v>
      </c>
      <c r="G127" s="226"/>
      <c r="H127" s="226"/>
      <c r="I127" s="226"/>
      <c r="J127" s="34"/>
    </row>
    <row r="128" spans="1:10" ht="42" x14ac:dyDescent="0.35">
      <c r="A128" s="87" t="s">
        <v>121</v>
      </c>
      <c r="B128" s="94" t="s">
        <v>122</v>
      </c>
      <c r="C128" s="233">
        <f t="shared" si="9"/>
        <v>275.12099999999998</v>
      </c>
      <c r="D128" s="226">
        <v>275.12099999999998</v>
      </c>
      <c r="E128" s="226"/>
      <c r="F128" s="226"/>
      <c r="G128" s="226"/>
      <c r="H128" s="226"/>
      <c r="I128" s="226"/>
      <c r="J128" s="34"/>
    </row>
    <row r="129" spans="1:10" x14ac:dyDescent="0.35">
      <c r="A129" s="87" t="s">
        <v>123</v>
      </c>
      <c r="B129" s="93" t="s">
        <v>124</v>
      </c>
      <c r="C129" s="233">
        <f t="shared" si="9"/>
        <v>0</v>
      </c>
      <c r="D129" s="226"/>
      <c r="E129" s="226"/>
      <c r="F129" s="226"/>
      <c r="G129" s="226"/>
      <c r="H129" s="226"/>
      <c r="I129" s="226"/>
      <c r="J129" s="243"/>
    </row>
    <row r="130" spans="1:10" ht="14.5" x14ac:dyDescent="0.35">
      <c r="A130" s="66"/>
      <c r="B130" s="237" t="s">
        <v>173</v>
      </c>
      <c r="C130" s="144">
        <f t="shared" si="9"/>
        <v>333.14100000000002</v>
      </c>
      <c r="D130" s="235">
        <v>61.454000000000001</v>
      </c>
      <c r="E130" s="235">
        <v>79.763000000000005</v>
      </c>
      <c r="F130" s="235"/>
      <c r="G130" s="235">
        <v>61.454000000000001</v>
      </c>
      <c r="H130" s="235">
        <v>72.248000000000005</v>
      </c>
      <c r="I130" s="235"/>
      <c r="J130" s="110">
        <v>58.222000000000001</v>
      </c>
    </row>
    <row r="131" spans="1:10" x14ac:dyDescent="0.35">
      <c r="A131" s="12"/>
      <c r="C131" s="137"/>
      <c r="D131" s="135"/>
      <c r="E131" s="135"/>
      <c r="F131" s="135"/>
      <c r="G131" s="135"/>
      <c r="H131" s="135"/>
      <c r="I131" s="239"/>
      <c r="J131" s="240"/>
    </row>
    <row r="132" spans="1:10" x14ac:dyDescent="0.35">
      <c r="A132" s="12"/>
      <c r="B132" s="130" t="s">
        <v>23</v>
      </c>
      <c r="C132" s="131">
        <f>SUM(C133:C154)</f>
        <v>36888.567999999992</v>
      </c>
      <c r="D132" s="131">
        <f t="shared" ref="D132:J132" si="10">SUM(D133:D154)</f>
        <v>31351.810999999998</v>
      </c>
      <c r="E132" s="131">
        <f t="shared" si="10"/>
        <v>439.77400000000006</v>
      </c>
      <c r="F132" s="131">
        <f t="shared" si="10"/>
        <v>4646.527000000001</v>
      </c>
      <c r="G132" s="131">
        <f t="shared" si="10"/>
        <v>246.28400000000002</v>
      </c>
      <c r="H132" s="131">
        <f t="shared" si="10"/>
        <v>178.23699999999999</v>
      </c>
      <c r="I132" s="131">
        <f t="shared" si="10"/>
        <v>25.934999999999999</v>
      </c>
      <c r="J132" s="131">
        <f t="shared" si="10"/>
        <v>0</v>
      </c>
    </row>
    <row r="133" spans="1:10" x14ac:dyDescent="0.35">
      <c r="A133" s="87" t="s">
        <v>83</v>
      </c>
      <c r="B133" s="34" t="s">
        <v>84</v>
      </c>
      <c r="C133" s="233">
        <f>SUM(D133:J133)</f>
        <v>72.248000000000005</v>
      </c>
      <c r="D133" s="226">
        <v>72.248000000000005</v>
      </c>
      <c r="E133" s="226"/>
      <c r="F133" s="226"/>
      <c r="G133" s="226"/>
      <c r="H133" s="226"/>
      <c r="I133" s="226"/>
      <c r="J133" s="34"/>
    </row>
    <row r="134" spans="1:10" x14ac:dyDescent="0.35">
      <c r="A134" s="87" t="s">
        <v>85</v>
      </c>
      <c r="B134" s="34" t="s">
        <v>86</v>
      </c>
      <c r="C134" s="233">
        <f t="shared" ref="C134:C154" si="11">SUM(D134:J134)</f>
        <v>0</v>
      </c>
      <c r="D134" s="226"/>
      <c r="E134" s="226"/>
      <c r="F134" s="226"/>
      <c r="G134" s="226"/>
      <c r="H134" s="226"/>
      <c r="I134" s="226"/>
      <c r="J134" s="34"/>
    </row>
    <row r="135" spans="1:10" x14ac:dyDescent="0.35">
      <c r="A135" s="87" t="s">
        <v>87</v>
      </c>
      <c r="B135" s="34" t="s">
        <v>88</v>
      </c>
      <c r="C135" s="233">
        <f t="shared" si="11"/>
        <v>2946.3700000000003</v>
      </c>
      <c r="D135" s="226">
        <v>42.140999999999998</v>
      </c>
      <c r="E135" s="226"/>
      <c r="F135" s="226">
        <v>2751.51</v>
      </c>
      <c r="G135" s="226">
        <v>105.175</v>
      </c>
      <c r="H135" s="226">
        <v>47.543999999999997</v>
      </c>
      <c r="I135" s="226"/>
      <c r="J135" s="34"/>
    </row>
    <row r="136" spans="1:10" x14ac:dyDescent="0.35">
      <c r="A136" s="87" t="s">
        <v>89</v>
      </c>
      <c r="B136" s="34" t="s">
        <v>90</v>
      </c>
      <c r="C136" s="233">
        <f t="shared" si="11"/>
        <v>395.17100000000005</v>
      </c>
      <c r="D136" s="226">
        <v>316.14800000000002</v>
      </c>
      <c r="E136" s="226"/>
      <c r="F136" s="226">
        <v>79.022999999999996</v>
      </c>
      <c r="G136" s="226"/>
      <c r="H136" s="226"/>
      <c r="I136" s="226"/>
      <c r="J136" s="34"/>
    </row>
    <row r="137" spans="1:10" ht="42" x14ac:dyDescent="0.35">
      <c r="A137" s="87" t="s">
        <v>91</v>
      </c>
      <c r="B137" s="92" t="s">
        <v>92</v>
      </c>
      <c r="C137" s="233">
        <f t="shared" si="11"/>
        <v>276.24599999999998</v>
      </c>
      <c r="D137" s="226">
        <v>276.24599999999998</v>
      </c>
      <c r="E137" s="226"/>
      <c r="F137" s="226"/>
      <c r="G137" s="226"/>
      <c r="H137" s="226"/>
      <c r="I137" s="226"/>
      <c r="J137" s="34"/>
    </row>
    <row r="138" spans="1:10" x14ac:dyDescent="0.35">
      <c r="A138" s="87" t="s">
        <v>93</v>
      </c>
      <c r="B138" s="34" t="s">
        <v>94</v>
      </c>
      <c r="C138" s="233">
        <f t="shared" si="11"/>
        <v>208.506</v>
      </c>
      <c r="D138" s="226">
        <v>208.506</v>
      </c>
      <c r="E138" s="226"/>
      <c r="F138" s="226"/>
      <c r="G138" s="226"/>
      <c r="H138" s="226"/>
      <c r="I138" s="226"/>
      <c r="J138" s="34"/>
    </row>
    <row r="139" spans="1:10" x14ac:dyDescent="0.35">
      <c r="A139" s="87" t="s">
        <v>95</v>
      </c>
      <c r="B139" s="34" t="s">
        <v>96</v>
      </c>
      <c r="C139" s="233">
        <f t="shared" si="11"/>
        <v>4934.3250000000007</v>
      </c>
      <c r="D139" s="226">
        <v>4495.6000000000004</v>
      </c>
      <c r="E139" s="226">
        <v>353.00200000000001</v>
      </c>
      <c r="F139" s="226"/>
      <c r="G139" s="226"/>
      <c r="H139" s="226">
        <v>85.722999999999999</v>
      </c>
      <c r="I139" s="226"/>
      <c r="J139" s="34"/>
    </row>
    <row r="140" spans="1:10" x14ac:dyDescent="0.35">
      <c r="A140" s="87" t="s">
        <v>97</v>
      </c>
      <c r="B140" s="34" t="s">
        <v>98</v>
      </c>
      <c r="C140" s="233">
        <f t="shared" si="11"/>
        <v>1794.04</v>
      </c>
      <c r="D140" s="226">
        <v>1794.04</v>
      </c>
      <c r="E140" s="226"/>
      <c r="F140" s="226"/>
      <c r="G140" s="226"/>
      <c r="H140" s="226"/>
      <c r="I140" s="226"/>
      <c r="J140" s="34"/>
    </row>
    <row r="141" spans="1:10" x14ac:dyDescent="0.35">
      <c r="A141" s="87" t="s">
        <v>99</v>
      </c>
      <c r="B141" s="35" t="s">
        <v>100</v>
      </c>
      <c r="C141" s="233">
        <f t="shared" si="11"/>
        <v>1617.1020000000001</v>
      </c>
      <c r="D141" s="226">
        <v>1389.97</v>
      </c>
      <c r="E141" s="226"/>
      <c r="F141" s="226">
        <v>137.06899999999999</v>
      </c>
      <c r="G141" s="226">
        <v>45.093000000000004</v>
      </c>
      <c r="H141" s="226">
        <v>44.97</v>
      </c>
      <c r="I141" s="226"/>
      <c r="J141" s="34"/>
    </row>
    <row r="142" spans="1:10" x14ac:dyDescent="0.35">
      <c r="A142" s="87" t="s">
        <v>101</v>
      </c>
      <c r="B142" s="34" t="s">
        <v>102</v>
      </c>
      <c r="C142" s="233">
        <f t="shared" si="11"/>
        <v>561.6</v>
      </c>
      <c r="D142" s="226">
        <v>561.6</v>
      </c>
      <c r="E142" s="226"/>
      <c r="F142" s="226"/>
      <c r="G142" s="226"/>
      <c r="H142" s="226"/>
      <c r="I142" s="226"/>
      <c r="J142" s="34"/>
    </row>
    <row r="143" spans="1:10" x14ac:dyDescent="0.35">
      <c r="A143" s="87" t="s">
        <v>103</v>
      </c>
      <c r="B143" s="34" t="s">
        <v>104</v>
      </c>
      <c r="C143" s="233">
        <f t="shared" si="11"/>
        <v>837.24199999999996</v>
      </c>
      <c r="D143" s="226">
        <v>837.24199999999996</v>
      </c>
      <c r="E143" s="226"/>
      <c r="F143" s="226"/>
      <c r="G143" s="226"/>
      <c r="H143" s="226"/>
      <c r="I143" s="226"/>
      <c r="J143" s="34"/>
    </row>
    <row r="144" spans="1:10" x14ac:dyDescent="0.35">
      <c r="A144" s="87" t="s">
        <v>105</v>
      </c>
      <c r="B144" s="92" t="s">
        <v>106</v>
      </c>
      <c r="C144" s="233">
        <f t="shared" si="11"/>
        <v>0</v>
      </c>
      <c r="D144" s="226"/>
      <c r="E144" s="226"/>
      <c r="F144" s="226"/>
      <c r="G144" s="226"/>
      <c r="H144" s="226"/>
      <c r="I144" s="226"/>
      <c r="J144" s="34"/>
    </row>
    <row r="145" spans="1:10" x14ac:dyDescent="0.35">
      <c r="A145" s="87" t="s">
        <v>107</v>
      </c>
      <c r="B145" s="93" t="s">
        <v>108</v>
      </c>
      <c r="C145" s="233">
        <f t="shared" si="11"/>
        <v>1370.9500000000003</v>
      </c>
      <c r="D145" s="226">
        <v>1243.6300000000001</v>
      </c>
      <c r="E145" s="226"/>
      <c r="F145" s="226">
        <v>89.525999999999996</v>
      </c>
      <c r="G145" s="226">
        <v>37.793999999999997</v>
      </c>
      <c r="H145" s="226"/>
      <c r="I145" s="226"/>
      <c r="J145" s="34"/>
    </row>
    <row r="146" spans="1:10" x14ac:dyDescent="0.35">
      <c r="A146" s="87" t="s">
        <v>109</v>
      </c>
      <c r="B146" s="93" t="s">
        <v>110</v>
      </c>
      <c r="C146" s="233">
        <f t="shared" si="11"/>
        <v>687.31299999999999</v>
      </c>
      <c r="D146" s="226">
        <v>642.68200000000002</v>
      </c>
      <c r="E146" s="226">
        <v>44.631</v>
      </c>
      <c r="F146" s="226"/>
      <c r="G146" s="226"/>
      <c r="H146" s="226"/>
      <c r="I146" s="226"/>
      <c r="J146" s="34"/>
    </row>
    <row r="147" spans="1:10" x14ac:dyDescent="0.35">
      <c r="A147" s="87" t="s">
        <v>111</v>
      </c>
      <c r="B147" s="93" t="s">
        <v>112</v>
      </c>
      <c r="C147" s="233">
        <f t="shared" si="11"/>
        <v>6643.42</v>
      </c>
      <c r="D147" s="226">
        <v>6643.42</v>
      </c>
      <c r="E147" s="226"/>
      <c r="F147" s="226"/>
      <c r="G147" s="226"/>
      <c r="H147" s="226"/>
      <c r="I147" s="226"/>
      <c r="J147" s="34"/>
    </row>
    <row r="148" spans="1:10" x14ac:dyDescent="0.35">
      <c r="A148" s="87" t="s">
        <v>113</v>
      </c>
      <c r="B148" s="35" t="s">
        <v>114</v>
      </c>
      <c r="C148" s="233">
        <f t="shared" si="11"/>
        <v>7498.41</v>
      </c>
      <c r="D148" s="226">
        <v>6120.91</v>
      </c>
      <c r="E148" s="226"/>
      <c r="F148" s="226">
        <v>1377.5</v>
      </c>
      <c r="G148" s="226"/>
      <c r="H148" s="226"/>
      <c r="I148" s="226"/>
      <c r="J148" s="34"/>
    </row>
    <row r="149" spans="1:10" x14ac:dyDescent="0.35">
      <c r="A149" s="87" t="s">
        <v>115</v>
      </c>
      <c r="B149" s="93" t="s">
        <v>116</v>
      </c>
      <c r="C149" s="233">
        <f t="shared" si="11"/>
        <v>3732.38</v>
      </c>
      <c r="D149" s="226">
        <v>3732.38</v>
      </c>
      <c r="E149" s="226"/>
      <c r="F149" s="226"/>
      <c r="G149" s="226"/>
      <c r="H149" s="226"/>
      <c r="I149" s="226"/>
      <c r="J149" s="34"/>
    </row>
    <row r="150" spans="1:10" x14ac:dyDescent="0.35">
      <c r="A150" s="87" t="s">
        <v>117</v>
      </c>
      <c r="B150" s="93" t="s">
        <v>118</v>
      </c>
      <c r="C150" s="233">
        <f t="shared" si="11"/>
        <v>501.77</v>
      </c>
      <c r="D150" s="226">
        <v>263.93599999999998</v>
      </c>
      <c r="E150" s="226"/>
      <c r="F150" s="226">
        <v>211.899</v>
      </c>
      <c r="G150" s="226"/>
      <c r="H150" s="226"/>
      <c r="I150" s="226">
        <v>25.934999999999999</v>
      </c>
      <c r="J150" s="34"/>
    </row>
    <row r="151" spans="1:10" x14ac:dyDescent="0.35">
      <c r="A151" s="87" t="s">
        <v>119</v>
      </c>
      <c r="B151" s="93" t="s">
        <v>120</v>
      </c>
      <c r="C151" s="233">
        <f t="shared" si="11"/>
        <v>172.61100000000002</v>
      </c>
      <c r="D151" s="226">
        <v>72.248000000000005</v>
      </c>
      <c r="E151" s="226">
        <v>42.140999999999998</v>
      </c>
      <c r="F151" s="226"/>
      <c r="G151" s="226">
        <v>58.222000000000001</v>
      </c>
      <c r="H151" s="226"/>
      <c r="I151" s="226"/>
      <c r="J151" s="34"/>
    </row>
    <row r="152" spans="1:10" ht="42" x14ac:dyDescent="0.35">
      <c r="A152" s="87" t="s">
        <v>121</v>
      </c>
      <c r="B152" s="94" t="s">
        <v>122</v>
      </c>
      <c r="C152" s="233">
        <f t="shared" si="11"/>
        <v>2505.2399999999998</v>
      </c>
      <c r="D152" s="226">
        <v>2505.2399999999998</v>
      </c>
      <c r="E152" s="226"/>
      <c r="F152" s="226"/>
      <c r="G152" s="226"/>
      <c r="H152" s="226"/>
      <c r="I152" s="226"/>
      <c r="J152" s="34"/>
    </row>
    <row r="153" spans="1:10" x14ac:dyDescent="0.35">
      <c r="A153" s="87" t="s">
        <v>123</v>
      </c>
      <c r="B153" s="93" t="s">
        <v>124</v>
      </c>
      <c r="C153" s="233">
        <f t="shared" si="11"/>
        <v>47.476999999999997</v>
      </c>
      <c r="D153" s="226">
        <v>47.476999999999997</v>
      </c>
      <c r="E153" s="226"/>
      <c r="F153" s="226"/>
      <c r="G153" s="226"/>
      <c r="H153" s="226"/>
      <c r="I153" s="226"/>
      <c r="J153" s="34"/>
    </row>
    <row r="154" spans="1:10" ht="14.5" x14ac:dyDescent="0.35">
      <c r="A154" s="66"/>
      <c r="B154" s="237" t="s">
        <v>181</v>
      </c>
      <c r="C154" s="144">
        <f t="shared" si="11"/>
        <v>86.147000000000006</v>
      </c>
      <c r="D154" s="235">
        <v>86.147000000000006</v>
      </c>
      <c r="E154" s="235"/>
      <c r="F154" s="235"/>
      <c r="G154" s="235"/>
      <c r="H154" s="235"/>
      <c r="I154" s="226"/>
      <c r="J154" s="110"/>
    </row>
    <row r="155" spans="1:10" x14ac:dyDescent="0.35">
      <c r="B155" s="37"/>
      <c r="C155" s="134"/>
      <c r="D155" s="135"/>
      <c r="E155" s="135"/>
      <c r="F155" s="135"/>
      <c r="G155" s="135"/>
      <c r="H155" s="135"/>
      <c r="I155" s="140"/>
    </row>
    <row r="156" spans="1:10" x14ac:dyDescent="0.35">
      <c r="A156" s="72"/>
      <c r="B156" s="72"/>
      <c r="C156" s="144"/>
      <c r="D156" s="145"/>
      <c r="E156" s="145"/>
      <c r="F156" s="145"/>
      <c r="G156" s="145"/>
      <c r="H156" s="145"/>
      <c r="J156" s="145" t="s">
        <v>26</v>
      </c>
    </row>
    <row r="157" spans="1:10" ht="15" customHeight="1" x14ac:dyDescent="0.35">
      <c r="A157" s="360" t="s">
        <v>80</v>
      </c>
      <c r="B157" s="361"/>
      <c r="C157" s="366" t="s">
        <v>130</v>
      </c>
      <c r="D157" s="372" t="s">
        <v>131</v>
      </c>
      <c r="E157" s="372"/>
      <c r="F157" s="372"/>
      <c r="G157" s="372"/>
      <c r="H157" s="372"/>
      <c r="I157" s="372"/>
      <c r="J157" s="373" t="s">
        <v>38</v>
      </c>
    </row>
    <row r="158" spans="1:10" ht="15" customHeight="1" x14ac:dyDescent="0.35">
      <c r="A158" s="362"/>
      <c r="B158" s="363"/>
      <c r="C158" s="367"/>
      <c r="D158" s="369" t="s">
        <v>132</v>
      </c>
      <c r="E158" s="369" t="s">
        <v>133</v>
      </c>
      <c r="F158" s="369" t="s">
        <v>134</v>
      </c>
      <c r="G158" s="369" t="s">
        <v>135</v>
      </c>
      <c r="H158" s="369" t="s">
        <v>136</v>
      </c>
      <c r="I158" s="371" t="s">
        <v>137</v>
      </c>
      <c r="J158" s="373"/>
    </row>
    <row r="159" spans="1:10" ht="14.25" customHeight="1" x14ac:dyDescent="0.35">
      <c r="A159" s="364"/>
      <c r="B159" s="365"/>
      <c r="C159" s="368"/>
      <c r="D159" s="370"/>
      <c r="E159" s="370"/>
      <c r="F159" s="370"/>
      <c r="G159" s="370"/>
      <c r="H159" s="370"/>
      <c r="I159" s="371"/>
      <c r="J159" s="373"/>
    </row>
    <row r="160" spans="1:10" x14ac:dyDescent="0.35">
      <c r="A160" s="12"/>
      <c r="C160" s="143"/>
      <c r="D160" s="127"/>
      <c r="E160" s="127"/>
      <c r="F160" s="127"/>
      <c r="G160" s="127"/>
      <c r="J160" s="136"/>
    </row>
    <row r="161" spans="1:10" x14ac:dyDescent="0.35">
      <c r="A161" s="12"/>
      <c r="B161" s="130" t="s">
        <v>10</v>
      </c>
      <c r="C161" s="131">
        <f>SUM(C162:C183)</f>
        <v>87525.882000000012</v>
      </c>
      <c r="D161" s="131">
        <f t="shared" ref="D161:I161" si="12">SUM(D162:D183)</f>
        <v>58120.498000000007</v>
      </c>
      <c r="E161" s="131">
        <f t="shared" si="12"/>
        <v>2467.7849999999999</v>
      </c>
      <c r="F161" s="131">
        <f t="shared" si="12"/>
        <v>17184.659999999996</v>
      </c>
      <c r="G161" s="131">
        <f t="shared" si="12"/>
        <v>2334.2349999999997</v>
      </c>
      <c r="H161" s="131">
        <f t="shared" si="12"/>
        <v>2652.0630000000001</v>
      </c>
      <c r="I161" s="131">
        <f t="shared" si="12"/>
        <v>4766.6410000000005</v>
      </c>
      <c r="J161" s="131"/>
    </row>
    <row r="162" spans="1:10" x14ac:dyDescent="0.35">
      <c r="A162" s="87" t="s">
        <v>83</v>
      </c>
      <c r="B162" s="34" t="s">
        <v>84</v>
      </c>
      <c r="C162" s="233">
        <f>SUM(D162:J162)</f>
        <v>12582.771000000001</v>
      </c>
      <c r="D162" s="226">
        <v>4273.5600000000004</v>
      </c>
      <c r="E162" s="226">
        <v>585.03300000000002</v>
      </c>
      <c r="F162" s="226">
        <v>2992.36</v>
      </c>
      <c r="G162" s="226">
        <v>576.31299999999999</v>
      </c>
      <c r="H162" s="226">
        <v>842.17499999999995</v>
      </c>
      <c r="I162" s="226">
        <v>3313.33</v>
      </c>
      <c r="J162" s="34"/>
    </row>
    <row r="163" spans="1:10" x14ac:dyDescent="0.35">
      <c r="A163" s="87" t="s">
        <v>85</v>
      </c>
      <c r="B163" s="34" t="s">
        <v>86</v>
      </c>
      <c r="C163" s="233">
        <f t="shared" ref="C163:C183" si="13">SUM(D163:J163)</f>
        <v>249.43699999999995</v>
      </c>
      <c r="D163" s="226">
        <v>132.53899999999999</v>
      </c>
      <c r="E163" s="226"/>
      <c r="F163" s="226">
        <v>49.052</v>
      </c>
      <c r="G163" s="226">
        <v>14.063000000000001</v>
      </c>
      <c r="H163" s="226"/>
      <c r="I163" s="226">
        <v>53.783000000000001</v>
      </c>
      <c r="J163" s="34"/>
    </row>
    <row r="164" spans="1:10" x14ac:dyDescent="0.35">
      <c r="A164" s="87" t="s">
        <v>87</v>
      </c>
      <c r="B164" s="34" t="s">
        <v>88</v>
      </c>
      <c r="C164" s="233">
        <f t="shared" si="13"/>
        <v>14692.630000000001</v>
      </c>
      <c r="D164" s="226">
        <v>2469.56</v>
      </c>
      <c r="E164" s="226">
        <v>317.791</v>
      </c>
      <c r="F164" s="226">
        <v>9307.56</v>
      </c>
      <c r="G164" s="226">
        <v>1108.26</v>
      </c>
      <c r="H164" s="226">
        <v>980.33399999999995</v>
      </c>
      <c r="I164" s="226">
        <v>509.125</v>
      </c>
      <c r="J164" s="34"/>
    </row>
    <row r="165" spans="1:10" x14ac:dyDescent="0.35">
      <c r="A165" s="87" t="s">
        <v>89</v>
      </c>
      <c r="B165" s="34" t="s">
        <v>90</v>
      </c>
      <c r="C165" s="233">
        <f t="shared" si="13"/>
        <v>3643.9769999999999</v>
      </c>
      <c r="D165" s="226">
        <v>3634.48</v>
      </c>
      <c r="E165" s="226"/>
      <c r="F165" s="226">
        <v>9.4969999999999999</v>
      </c>
      <c r="G165" s="226"/>
      <c r="H165" s="226"/>
      <c r="I165" s="226"/>
      <c r="J165" s="34"/>
    </row>
    <row r="166" spans="1:10" ht="42" x14ac:dyDescent="0.35">
      <c r="A166" s="87" t="s">
        <v>91</v>
      </c>
      <c r="B166" s="92" t="s">
        <v>92</v>
      </c>
      <c r="C166" s="233">
        <f t="shared" si="13"/>
        <v>628.09700000000009</v>
      </c>
      <c r="D166" s="226">
        <v>548.54700000000003</v>
      </c>
      <c r="E166" s="226"/>
      <c r="F166" s="226">
        <v>47.289000000000001</v>
      </c>
      <c r="G166" s="226"/>
      <c r="H166" s="226">
        <v>12.805999999999999</v>
      </c>
      <c r="I166" s="226">
        <v>19.454999999999998</v>
      </c>
      <c r="J166" s="34"/>
    </row>
    <row r="167" spans="1:10" x14ac:dyDescent="0.35">
      <c r="A167" s="87" t="s">
        <v>93</v>
      </c>
      <c r="B167" s="34" t="s">
        <v>94</v>
      </c>
      <c r="C167" s="233">
        <f t="shared" si="13"/>
        <v>3023.433</v>
      </c>
      <c r="D167" s="226">
        <v>1665.74</v>
      </c>
      <c r="E167" s="226">
        <v>294.80799999999999</v>
      </c>
      <c r="F167" s="226">
        <v>641.55899999999997</v>
      </c>
      <c r="G167" s="226">
        <v>9.4979999999999993</v>
      </c>
      <c r="H167" s="226">
        <v>107.94499999999999</v>
      </c>
      <c r="I167" s="226">
        <v>303.88299999999998</v>
      </c>
      <c r="J167" s="34"/>
    </row>
    <row r="168" spans="1:10" x14ac:dyDescent="0.35">
      <c r="A168" s="87" t="s">
        <v>95</v>
      </c>
      <c r="B168" s="34" t="s">
        <v>96</v>
      </c>
      <c r="C168" s="233">
        <f t="shared" si="13"/>
        <v>6970.581000000001</v>
      </c>
      <c r="D168" s="226">
        <v>4768.8900000000003</v>
      </c>
      <c r="E168" s="226">
        <v>597.81600000000003</v>
      </c>
      <c r="F168" s="226">
        <v>836.375</v>
      </c>
      <c r="G168" s="226">
        <v>319.39</v>
      </c>
      <c r="H168" s="226">
        <v>437.29599999999999</v>
      </c>
      <c r="I168" s="226">
        <v>10.814</v>
      </c>
      <c r="J168" s="34"/>
    </row>
    <row r="169" spans="1:10" x14ac:dyDescent="0.35">
      <c r="A169" s="87" t="s">
        <v>97</v>
      </c>
      <c r="B169" s="34" t="s">
        <v>98</v>
      </c>
      <c r="C169" s="233">
        <f t="shared" si="13"/>
        <v>4711.4250000000002</v>
      </c>
      <c r="D169" s="226">
        <v>3608.7</v>
      </c>
      <c r="E169" s="226">
        <v>90.936000000000007</v>
      </c>
      <c r="F169" s="226">
        <v>703.86199999999997</v>
      </c>
      <c r="G169" s="226">
        <v>87.254999999999995</v>
      </c>
      <c r="H169" s="226">
        <v>110.944</v>
      </c>
      <c r="I169" s="226">
        <v>109.72799999999999</v>
      </c>
      <c r="J169" s="34"/>
    </row>
    <row r="170" spans="1:10" x14ac:dyDescent="0.35">
      <c r="A170" s="87" t="s">
        <v>99</v>
      </c>
      <c r="B170" s="35" t="s">
        <v>100</v>
      </c>
      <c r="C170" s="233">
        <f t="shared" si="13"/>
        <v>6572.411000000001</v>
      </c>
      <c r="D170" s="226">
        <v>5647.18</v>
      </c>
      <c r="E170" s="226">
        <v>374.04399999999998</v>
      </c>
      <c r="F170" s="226">
        <v>256.06900000000002</v>
      </c>
      <c r="G170" s="226">
        <v>109.902</v>
      </c>
      <c r="H170" s="226">
        <v>120.607</v>
      </c>
      <c r="I170" s="226">
        <v>64.608999999999995</v>
      </c>
      <c r="J170" s="34"/>
    </row>
    <row r="171" spans="1:10" x14ac:dyDescent="0.35">
      <c r="A171" s="87" t="s">
        <v>101</v>
      </c>
      <c r="B171" s="34" t="s">
        <v>102</v>
      </c>
      <c r="C171" s="233">
        <f t="shared" si="13"/>
        <v>408.04599999999999</v>
      </c>
      <c r="D171" s="226">
        <v>392.185</v>
      </c>
      <c r="E171" s="226">
        <v>9.0370000000000008</v>
      </c>
      <c r="F171" s="226">
        <v>6.8239999999999998</v>
      </c>
      <c r="G171" s="226"/>
      <c r="H171" s="226"/>
      <c r="I171" s="226"/>
      <c r="J171" s="34"/>
    </row>
    <row r="172" spans="1:10" x14ac:dyDescent="0.35">
      <c r="A172" s="87" t="s">
        <v>103</v>
      </c>
      <c r="B172" s="34" t="s">
        <v>104</v>
      </c>
      <c r="C172" s="233">
        <f t="shared" si="13"/>
        <v>364.48700000000002</v>
      </c>
      <c r="D172" s="226">
        <v>364.48700000000002</v>
      </c>
      <c r="E172" s="226"/>
      <c r="F172" s="226"/>
      <c r="G172" s="226"/>
      <c r="H172" s="226"/>
      <c r="I172" s="226"/>
      <c r="J172" s="34"/>
    </row>
    <row r="173" spans="1:10" x14ac:dyDescent="0.35">
      <c r="A173" s="87" t="s">
        <v>105</v>
      </c>
      <c r="B173" s="92" t="s">
        <v>106</v>
      </c>
      <c r="C173" s="233">
        <f t="shared" si="13"/>
        <v>0</v>
      </c>
      <c r="D173" s="226"/>
      <c r="E173" s="226"/>
      <c r="F173" s="226"/>
      <c r="G173" s="226"/>
      <c r="H173" s="226"/>
      <c r="I173" s="226"/>
      <c r="J173" s="34"/>
    </row>
    <row r="174" spans="1:10" x14ac:dyDescent="0.35">
      <c r="A174" s="87" t="s">
        <v>107</v>
      </c>
      <c r="B174" s="93" t="s">
        <v>108</v>
      </c>
      <c r="C174" s="233">
        <f t="shared" si="13"/>
        <v>209.34399999999999</v>
      </c>
      <c r="D174" s="226">
        <v>107.304</v>
      </c>
      <c r="E174" s="226">
        <v>14.106</v>
      </c>
      <c r="F174" s="226">
        <v>87.933999999999997</v>
      </c>
      <c r="G174" s="226"/>
      <c r="H174" s="226"/>
      <c r="I174" s="226"/>
      <c r="J174" s="34"/>
    </row>
    <row r="175" spans="1:10" x14ac:dyDescent="0.35">
      <c r="A175" s="87" t="s">
        <v>109</v>
      </c>
      <c r="B175" s="93" t="s">
        <v>110</v>
      </c>
      <c r="C175" s="233">
        <f t="shared" si="13"/>
        <v>773.35</v>
      </c>
      <c r="D175" s="226">
        <v>527.58500000000004</v>
      </c>
      <c r="E175" s="226">
        <v>10.452999999999999</v>
      </c>
      <c r="F175" s="226">
        <v>105.629</v>
      </c>
      <c r="G175" s="226">
        <v>10.928000000000001</v>
      </c>
      <c r="H175" s="226">
        <v>16.015999999999998</v>
      </c>
      <c r="I175" s="226">
        <v>102.739</v>
      </c>
      <c r="J175" s="34"/>
    </row>
    <row r="176" spans="1:10" x14ac:dyDescent="0.35">
      <c r="A176" s="87" t="s">
        <v>111</v>
      </c>
      <c r="B176" s="93" t="s">
        <v>112</v>
      </c>
      <c r="C176" s="233">
        <f t="shared" si="13"/>
        <v>9916.866</v>
      </c>
      <c r="D176" s="226">
        <v>9747.6</v>
      </c>
      <c r="E176" s="226">
        <v>9.4979999999999993</v>
      </c>
      <c r="F176" s="226">
        <v>31.085999999999999</v>
      </c>
      <c r="G176" s="226"/>
      <c r="H176" s="226"/>
      <c r="I176" s="226">
        <v>128.68199999999999</v>
      </c>
      <c r="J176" s="34"/>
    </row>
    <row r="177" spans="1:10" x14ac:dyDescent="0.35">
      <c r="A177" s="87" t="s">
        <v>113</v>
      </c>
      <c r="B177" s="35" t="s">
        <v>114</v>
      </c>
      <c r="C177" s="233">
        <f t="shared" si="13"/>
        <v>12982.797999999999</v>
      </c>
      <c r="D177" s="226">
        <v>11302.9</v>
      </c>
      <c r="E177" s="226">
        <v>81.828000000000003</v>
      </c>
      <c r="F177" s="226">
        <v>1539.5</v>
      </c>
      <c r="G177" s="226">
        <v>19.446000000000002</v>
      </c>
      <c r="H177" s="226">
        <v>9.7560000000000002</v>
      </c>
      <c r="I177" s="226">
        <v>29.367999999999999</v>
      </c>
      <c r="J177" s="34"/>
    </row>
    <row r="178" spans="1:10" x14ac:dyDescent="0.35">
      <c r="A178" s="87" t="s">
        <v>115</v>
      </c>
      <c r="B178" s="93" t="s">
        <v>116</v>
      </c>
      <c r="C178" s="233">
        <f t="shared" si="13"/>
        <v>6323.7129999999997</v>
      </c>
      <c r="D178" s="226">
        <v>6286.94</v>
      </c>
      <c r="E178" s="226">
        <v>8.4459999999999997</v>
      </c>
      <c r="F178" s="226">
        <v>18.204999999999998</v>
      </c>
      <c r="G178" s="226">
        <v>10.122</v>
      </c>
      <c r="H178" s="226"/>
      <c r="I178" s="226"/>
      <c r="J178" s="34"/>
    </row>
    <row r="179" spans="1:10" x14ac:dyDescent="0.35">
      <c r="A179" s="87" t="s">
        <v>117</v>
      </c>
      <c r="B179" s="93" t="s">
        <v>118</v>
      </c>
      <c r="C179" s="233">
        <f t="shared" si="13"/>
        <v>434.75299999999999</v>
      </c>
      <c r="D179" s="226">
        <v>260.97699999999998</v>
      </c>
      <c r="E179" s="226">
        <v>22.526</v>
      </c>
      <c r="F179" s="226">
        <v>93.245000000000005</v>
      </c>
      <c r="G179" s="226">
        <v>31.056999999999999</v>
      </c>
      <c r="H179" s="226"/>
      <c r="I179" s="226">
        <v>26.948</v>
      </c>
      <c r="J179" s="34"/>
    </row>
    <row r="180" spans="1:10" x14ac:dyDescent="0.35">
      <c r="A180" s="87" t="s">
        <v>119</v>
      </c>
      <c r="B180" s="93" t="s">
        <v>120</v>
      </c>
      <c r="C180" s="233">
        <f t="shared" si="13"/>
        <v>1895.646</v>
      </c>
      <c r="D180" s="226">
        <v>1583.4</v>
      </c>
      <c r="E180" s="226">
        <v>33.933999999999997</v>
      </c>
      <c r="F180" s="226">
        <v>177.35900000000001</v>
      </c>
      <c r="G180" s="226">
        <v>21.887</v>
      </c>
      <c r="H180" s="226"/>
      <c r="I180" s="226">
        <v>79.066000000000003</v>
      </c>
      <c r="J180" s="34"/>
    </row>
    <row r="181" spans="1:10" ht="42" x14ac:dyDescent="0.35">
      <c r="A181" s="87" t="s">
        <v>121</v>
      </c>
      <c r="B181" s="94" t="s">
        <v>122</v>
      </c>
      <c r="C181" s="233">
        <f t="shared" si="13"/>
        <v>1037.1600000000001</v>
      </c>
      <c r="D181" s="226">
        <v>743.49</v>
      </c>
      <c r="E181" s="226"/>
      <c r="F181" s="226">
        <v>248.261</v>
      </c>
      <c r="G181" s="226">
        <v>16.114000000000001</v>
      </c>
      <c r="H181" s="226">
        <v>14.183999999999999</v>
      </c>
      <c r="I181" s="226">
        <v>15.111000000000001</v>
      </c>
      <c r="J181" s="34"/>
    </row>
    <row r="182" spans="1:10" x14ac:dyDescent="0.35">
      <c r="A182" s="87" t="s">
        <v>123</v>
      </c>
      <c r="B182" s="93" t="s">
        <v>124</v>
      </c>
      <c r="C182" s="233">
        <f t="shared" si="13"/>
        <v>7.5090000000000003</v>
      </c>
      <c r="D182" s="226">
        <v>7.5090000000000003</v>
      </c>
      <c r="E182" s="226"/>
      <c r="F182" s="226"/>
      <c r="G182" s="226"/>
      <c r="H182" s="226"/>
      <c r="I182" s="226"/>
      <c r="J182" s="34"/>
    </row>
    <row r="183" spans="1:10" ht="14.5" x14ac:dyDescent="0.35">
      <c r="A183" s="66"/>
      <c r="B183" s="237" t="s">
        <v>181</v>
      </c>
      <c r="C183" s="144">
        <f t="shared" si="13"/>
        <v>97.447999999999993</v>
      </c>
      <c r="D183" s="235">
        <v>46.924999999999997</v>
      </c>
      <c r="E183" s="235">
        <v>17.529</v>
      </c>
      <c r="F183" s="235">
        <v>32.994</v>
      </c>
      <c r="G183" s="235"/>
      <c r="H183" s="235"/>
      <c r="I183" s="235"/>
      <c r="J183" s="110"/>
    </row>
    <row r="184" spans="1:10" x14ac:dyDescent="0.35">
      <c r="A184" s="12"/>
      <c r="B184" s="37"/>
      <c r="C184" s="134"/>
      <c r="D184" s="135"/>
      <c r="E184" s="135"/>
      <c r="F184" s="135"/>
      <c r="G184" s="135"/>
      <c r="H184" s="135"/>
      <c r="I184" s="239"/>
      <c r="J184" s="240"/>
    </row>
    <row r="185" spans="1:10" x14ac:dyDescent="0.35">
      <c r="A185" s="12"/>
      <c r="B185" s="130" t="s">
        <v>22</v>
      </c>
      <c r="C185" s="131">
        <f>SUM(C186:C207)</f>
        <v>50697.209000000003</v>
      </c>
      <c r="D185" s="131">
        <f t="shared" ref="D185:I185" si="14">SUM(D186:D207)</f>
        <v>35800.822000000007</v>
      </c>
      <c r="E185" s="131">
        <f t="shared" si="14"/>
        <v>2074.194</v>
      </c>
      <c r="F185" s="131">
        <f t="shared" si="14"/>
        <v>6433.8980000000001</v>
      </c>
      <c r="G185" s="131">
        <f t="shared" si="14"/>
        <v>1029.6550000000002</v>
      </c>
      <c r="H185" s="131">
        <f t="shared" si="14"/>
        <v>1255.1360000000002</v>
      </c>
      <c r="I185" s="131">
        <f t="shared" si="14"/>
        <v>4103.503999999999</v>
      </c>
      <c r="J185" s="131"/>
    </row>
    <row r="186" spans="1:10" x14ac:dyDescent="0.35">
      <c r="A186" s="87" t="s">
        <v>83</v>
      </c>
      <c r="B186" s="34" t="s">
        <v>84</v>
      </c>
      <c r="C186" s="233">
        <f>SUM(D186:J186)</f>
        <v>11398.659</v>
      </c>
      <c r="D186" s="226">
        <v>4258.82</v>
      </c>
      <c r="E186" s="226">
        <v>537.58799999999997</v>
      </c>
      <c r="F186" s="226">
        <v>2263.87</v>
      </c>
      <c r="G186" s="226">
        <v>388.36200000000002</v>
      </c>
      <c r="H186" s="226">
        <v>652.26900000000001</v>
      </c>
      <c r="I186" s="226">
        <v>3297.75</v>
      </c>
      <c r="J186" s="34"/>
    </row>
    <row r="187" spans="1:10" x14ac:dyDescent="0.35">
      <c r="A187" s="87" t="s">
        <v>85</v>
      </c>
      <c r="B187" s="34" t="s">
        <v>86</v>
      </c>
      <c r="C187" s="233">
        <f>SUM(D187:J187)</f>
        <v>249.43699999999995</v>
      </c>
      <c r="D187" s="226">
        <v>132.53899999999999</v>
      </c>
      <c r="E187" s="226"/>
      <c r="F187" s="226">
        <v>49.052</v>
      </c>
      <c r="G187" s="226">
        <v>14.063000000000001</v>
      </c>
      <c r="H187" s="226"/>
      <c r="I187" s="226">
        <v>53.783000000000001</v>
      </c>
      <c r="J187" s="34"/>
    </row>
    <row r="188" spans="1:10" x14ac:dyDescent="0.35">
      <c r="A188" s="87" t="s">
        <v>87</v>
      </c>
      <c r="B188" s="34" t="s">
        <v>88</v>
      </c>
      <c r="C188" s="233">
        <f t="shared" ref="C188:C207" si="15">SUM(D188:J188)</f>
        <v>4211.8510000000006</v>
      </c>
      <c r="D188" s="226">
        <v>2047.45</v>
      </c>
      <c r="E188" s="226">
        <v>223.64500000000001</v>
      </c>
      <c r="F188" s="226">
        <v>1401.61</v>
      </c>
      <c r="G188" s="226">
        <v>171.81299999999999</v>
      </c>
      <c r="H188" s="226">
        <v>156.447</v>
      </c>
      <c r="I188" s="226">
        <v>210.886</v>
      </c>
      <c r="J188" s="34"/>
    </row>
    <row r="189" spans="1:10" x14ac:dyDescent="0.35">
      <c r="A189" s="87" t="s">
        <v>89</v>
      </c>
      <c r="B189" s="34" t="s">
        <v>90</v>
      </c>
      <c r="C189" s="233">
        <f t="shared" si="15"/>
        <v>3093.5070000000001</v>
      </c>
      <c r="D189" s="226">
        <v>3084.01</v>
      </c>
      <c r="E189" s="226"/>
      <c r="F189" s="226">
        <v>9.4969999999999999</v>
      </c>
      <c r="G189" s="226"/>
      <c r="H189" s="226"/>
      <c r="I189" s="226"/>
      <c r="J189" s="34"/>
    </row>
    <row r="190" spans="1:10" ht="42" x14ac:dyDescent="0.35">
      <c r="A190" s="87" t="s">
        <v>91</v>
      </c>
      <c r="B190" s="92" t="s">
        <v>92</v>
      </c>
      <c r="C190" s="233">
        <f t="shared" si="15"/>
        <v>547.57600000000014</v>
      </c>
      <c r="D190" s="226">
        <v>477.52300000000002</v>
      </c>
      <c r="E190" s="226"/>
      <c r="F190" s="226">
        <v>37.792000000000002</v>
      </c>
      <c r="G190" s="226"/>
      <c r="H190" s="226">
        <v>12.805999999999999</v>
      </c>
      <c r="I190" s="226">
        <v>19.454999999999998</v>
      </c>
      <c r="J190" s="34"/>
    </row>
    <row r="191" spans="1:10" x14ac:dyDescent="0.35">
      <c r="A191" s="87" t="s">
        <v>93</v>
      </c>
      <c r="B191" s="34" t="s">
        <v>94</v>
      </c>
      <c r="C191" s="233">
        <f t="shared" si="15"/>
        <v>2994.7180000000003</v>
      </c>
      <c r="D191" s="226">
        <v>1643.17</v>
      </c>
      <c r="E191" s="226">
        <v>294.80799999999999</v>
      </c>
      <c r="F191" s="226">
        <v>641.55899999999997</v>
      </c>
      <c r="G191" s="226">
        <v>9.4979999999999993</v>
      </c>
      <c r="H191" s="226">
        <v>107.94499999999999</v>
      </c>
      <c r="I191" s="226">
        <v>297.738</v>
      </c>
      <c r="J191" s="34"/>
    </row>
    <row r="192" spans="1:10" x14ac:dyDescent="0.35">
      <c r="A192" s="87" t="s">
        <v>95</v>
      </c>
      <c r="B192" s="34" t="s">
        <v>96</v>
      </c>
      <c r="C192" s="233">
        <f t="shared" si="15"/>
        <v>3638.9830000000002</v>
      </c>
      <c r="D192" s="226">
        <v>2054.9899999999998</v>
      </c>
      <c r="E192" s="226">
        <v>494.13900000000001</v>
      </c>
      <c r="F192" s="226">
        <v>686.60799999999995</v>
      </c>
      <c r="G192" s="226">
        <v>219.89599999999999</v>
      </c>
      <c r="H192" s="226">
        <v>172.536</v>
      </c>
      <c r="I192" s="226">
        <v>10.814</v>
      </c>
      <c r="J192" s="34"/>
    </row>
    <row r="193" spans="1:10" x14ac:dyDescent="0.35">
      <c r="A193" s="87" t="s">
        <v>97</v>
      </c>
      <c r="B193" s="34" t="s">
        <v>98</v>
      </c>
      <c r="C193" s="233">
        <f t="shared" si="15"/>
        <v>4159.1900000000005</v>
      </c>
      <c r="D193" s="226">
        <v>3105.68</v>
      </c>
      <c r="E193" s="226">
        <v>90.936000000000007</v>
      </c>
      <c r="F193" s="226">
        <v>676.90700000000004</v>
      </c>
      <c r="G193" s="226">
        <v>87.254999999999995</v>
      </c>
      <c r="H193" s="226">
        <v>101.435</v>
      </c>
      <c r="I193" s="226">
        <v>96.977000000000004</v>
      </c>
      <c r="J193" s="34"/>
    </row>
    <row r="194" spans="1:10" x14ac:dyDescent="0.35">
      <c r="A194" s="87" t="s">
        <v>99</v>
      </c>
      <c r="B194" s="35" t="s">
        <v>100</v>
      </c>
      <c r="C194" s="233">
        <f t="shared" si="15"/>
        <v>4966.3480000000009</v>
      </c>
      <c r="D194" s="226">
        <v>4339.05</v>
      </c>
      <c r="E194" s="226">
        <v>332.06</v>
      </c>
      <c r="F194" s="226">
        <v>139.76900000000001</v>
      </c>
      <c r="G194" s="226">
        <v>81.59</v>
      </c>
      <c r="H194" s="226">
        <v>51.698</v>
      </c>
      <c r="I194" s="226">
        <v>22.181000000000001</v>
      </c>
      <c r="J194" s="34"/>
    </row>
    <row r="195" spans="1:10" x14ac:dyDescent="0.35">
      <c r="A195" s="87" t="s">
        <v>101</v>
      </c>
      <c r="B195" s="34" t="s">
        <v>102</v>
      </c>
      <c r="C195" s="233">
        <f t="shared" si="15"/>
        <v>257.91399999999999</v>
      </c>
      <c r="D195" s="226">
        <v>242.053</v>
      </c>
      <c r="E195" s="226">
        <v>9.0370000000000008</v>
      </c>
      <c r="F195" s="226">
        <v>6.8239999999999998</v>
      </c>
      <c r="G195" s="226"/>
      <c r="H195" s="226"/>
      <c r="I195" s="226"/>
      <c r="J195" s="34"/>
    </row>
    <row r="196" spans="1:10" x14ac:dyDescent="0.35">
      <c r="A196" s="87" t="s">
        <v>103</v>
      </c>
      <c r="B196" s="34" t="s">
        <v>104</v>
      </c>
      <c r="C196" s="233">
        <f t="shared" si="15"/>
        <v>281.55700000000002</v>
      </c>
      <c r="D196" s="226">
        <v>281.55700000000002</v>
      </c>
      <c r="E196" s="226"/>
      <c r="F196" s="226"/>
      <c r="G196" s="226"/>
      <c r="H196" s="226"/>
      <c r="I196" s="226"/>
      <c r="J196" s="34"/>
    </row>
    <row r="197" spans="1:10" x14ac:dyDescent="0.35">
      <c r="A197" s="87" t="s">
        <v>105</v>
      </c>
      <c r="B197" s="92" t="s">
        <v>106</v>
      </c>
      <c r="C197" s="233">
        <f t="shared" si="15"/>
        <v>0</v>
      </c>
      <c r="D197" s="226"/>
      <c r="E197" s="226"/>
      <c r="F197" s="226"/>
      <c r="G197" s="226"/>
      <c r="H197" s="226"/>
      <c r="I197" s="226"/>
      <c r="J197" s="34"/>
    </row>
    <row r="198" spans="1:10" x14ac:dyDescent="0.35">
      <c r="A198" s="87" t="s">
        <v>107</v>
      </c>
      <c r="B198" s="93" t="s">
        <v>108</v>
      </c>
      <c r="C198" s="233">
        <f t="shared" si="15"/>
        <v>170.148</v>
      </c>
      <c r="D198" s="226">
        <v>68.108000000000004</v>
      </c>
      <c r="E198" s="226">
        <v>14.106</v>
      </c>
      <c r="F198" s="226">
        <v>87.933999999999997</v>
      </c>
      <c r="G198" s="226"/>
      <c r="H198" s="226"/>
      <c r="I198" s="226"/>
      <c r="J198" s="34"/>
    </row>
    <row r="199" spans="1:10" x14ac:dyDescent="0.35">
      <c r="A199" s="87" t="s">
        <v>109</v>
      </c>
      <c r="B199" s="93" t="s">
        <v>110</v>
      </c>
      <c r="C199" s="233">
        <f t="shared" si="15"/>
        <v>214.54400000000001</v>
      </c>
      <c r="D199" s="226">
        <v>153.376</v>
      </c>
      <c r="E199" s="226">
        <v>10.452999999999999</v>
      </c>
      <c r="F199" s="226">
        <v>33.731999999999999</v>
      </c>
      <c r="G199" s="226">
        <v>10.928000000000001</v>
      </c>
      <c r="H199" s="226"/>
      <c r="I199" s="226">
        <v>6.0549999999999997</v>
      </c>
      <c r="J199" s="34"/>
    </row>
    <row r="200" spans="1:10" x14ac:dyDescent="0.35">
      <c r="A200" s="87" t="s">
        <v>111</v>
      </c>
      <c r="B200" s="93" t="s">
        <v>112</v>
      </c>
      <c r="C200" s="233">
        <f t="shared" si="15"/>
        <v>6465.4629999999997</v>
      </c>
      <c r="D200" s="226">
        <v>6417.7</v>
      </c>
      <c r="E200" s="226">
        <v>9.4979999999999993</v>
      </c>
      <c r="F200" s="226">
        <v>13.026999999999999</v>
      </c>
      <c r="G200" s="226"/>
      <c r="H200" s="226"/>
      <c r="I200" s="226">
        <v>25.238</v>
      </c>
      <c r="J200" s="34"/>
    </row>
    <row r="201" spans="1:10" x14ac:dyDescent="0.35">
      <c r="A201" s="87" t="s">
        <v>113</v>
      </c>
      <c r="B201" s="35" t="s">
        <v>114</v>
      </c>
      <c r="C201" s="233">
        <f t="shared" si="15"/>
        <v>3570.7550000000001</v>
      </c>
      <c r="D201" s="226">
        <v>3438.84</v>
      </c>
      <c r="E201" s="226">
        <v>8.2989999999999995</v>
      </c>
      <c r="F201" s="226">
        <v>91.143000000000001</v>
      </c>
      <c r="G201" s="226">
        <v>19.446000000000002</v>
      </c>
      <c r="H201" s="226"/>
      <c r="I201" s="226">
        <v>13.026999999999999</v>
      </c>
      <c r="J201" s="34"/>
    </row>
    <row r="202" spans="1:10" x14ac:dyDescent="0.35">
      <c r="A202" s="87" t="s">
        <v>115</v>
      </c>
      <c r="B202" s="93" t="s">
        <v>116</v>
      </c>
      <c r="C202" s="233">
        <f t="shared" si="15"/>
        <v>2235.3040000000001</v>
      </c>
      <c r="D202" s="226">
        <v>2229.31</v>
      </c>
      <c r="E202" s="226"/>
      <c r="F202" s="226">
        <v>5.9939999999999998</v>
      </c>
      <c r="G202" s="226"/>
      <c r="H202" s="226"/>
      <c r="I202" s="226"/>
      <c r="J202" s="34"/>
    </row>
    <row r="203" spans="1:10" x14ac:dyDescent="0.35">
      <c r="A203" s="87" t="s">
        <v>117</v>
      </c>
      <c r="B203" s="93" t="s">
        <v>118</v>
      </c>
      <c r="C203" s="233">
        <f t="shared" si="15"/>
        <v>390.70899999999995</v>
      </c>
      <c r="D203" s="226">
        <v>250.37200000000001</v>
      </c>
      <c r="E203" s="226">
        <v>7.282</v>
      </c>
      <c r="F203" s="226">
        <v>79.302999999999997</v>
      </c>
      <c r="G203" s="226">
        <v>26.803999999999998</v>
      </c>
      <c r="H203" s="226"/>
      <c r="I203" s="226">
        <v>26.948</v>
      </c>
      <c r="J203" s="34"/>
    </row>
    <row r="204" spans="1:10" x14ac:dyDescent="0.35">
      <c r="A204" s="87" t="s">
        <v>119</v>
      </c>
      <c r="B204" s="93" t="s">
        <v>120</v>
      </c>
      <c r="C204" s="233">
        <f t="shared" si="15"/>
        <v>1386.1020000000001</v>
      </c>
      <c r="D204" s="226">
        <v>1183.25</v>
      </c>
      <c r="E204" s="226">
        <v>33.933999999999997</v>
      </c>
      <c r="F204" s="226">
        <v>154.73699999999999</v>
      </c>
      <c r="G204" s="226"/>
      <c r="H204" s="226"/>
      <c r="I204" s="226">
        <v>14.180999999999999</v>
      </c>
      <c r="J204" s="34"/>
    </row>
    <row r="205" spans="1:10" ht="42" x14ac:dyDescent="0.35">
      <c r="A205" s="87" t="s">
        <v>121</v>
      </c>
      <c r="B205" s="94" t="s">
        <v>122</v>
      </c>
      <c r="C205" s="233">
        <f t="shared" si="15"/>
        <v>385.42500000000001</v>
      </c>
      <c r="D205" s="226">
        <v>355.40800000000002</v>
      </c>
      <c r="E205" s="226"/>
      <c r="F205" s="226">
        <v>21.545999999999999</v>
      </c>
      <c r="G205" s="226"/>
      <c r="H205" s="226"/>
      <c r="I205" s="226">
        <v>8.4710000000000001</v>
      </c>
      <c r="J205" s="34"/>
    </row>
    <row r="206" spans="1:10" x14ac:dyDescent="0.35">
      <c r="A206" s="87" t="s">
        <v>123</v>
      </c>
      <c r="B206" s="93" t="s">
        <v>124</v>
      </c>
      <c r="C206" s="233">
        <f t="shared" si="15"/>
        <v>7.5090000000000003</v>
      </c>
      <c r="D206" s="226">
        <v>7.5090000000000003</v>
      </c>
      <c r="E206" s="226"/>
      <c r="F206" s="226"/>
      <c r="G206" s="226"/>
      <c r="H206" s="226"/>
      <c r="I206" s="226"/>
      <c r="J206" s="34"/>
    </row>
    <row r="207" spans="1:10" ht="14.5" x14ac:dyDescent="0.35">
      <c r="A207" s="66"/>
      <c r="B207" s="237" t="s">
        <v>181</v>
      </c>
      <c r="C207" s="144">
        <f t="shared" si="15"/>
        <v>71.509999999999991</v>
      </c>
      <c r="D207" s="235">
        <v>30.106999999999999</v>
      </c>
      <c r="E207" s="235">
        <v>8.4090000000000007</v>
      </c>
      <c r="F207" s="235">
        <v>32.994</v>
      </c>
      <c r="G207" s="235"/>
      <c r="H207" s="235"/>
      <c r="I207" s="235"/>
      <c r="J207" s="110"/>
    </row>
    <row r="208" spans="1:10" x14ac:dyDescent="0.35">
      <c r="A208" s="12"/>
      <c r="C208" s="137"/>
      <c r="D208" s="135"/>
      <c r="E208" s="135"/>
      <c r="F208" s="135"/>
      <c r="G208" s="135"/>
      <c r="H208" s="135"/>
      <c r="I208" s="239"/>
      <c r="J208" s="240"/>
    </row>
    <row r="209" spans="1:10" x14ac:dyDescent="0.35">
      <c r="A209" s="12"/>
      <c r="B209" s="130" t="s">
        <v>23</v>
      </c>
      <c r="C209" s="131">
        <f>SUM(C210:C231)</f>
        <v>36828.624000000003</v>
      </c>
      <c r="D209" s="131">
        <f t="shared" ref="D209:I209" si="16">SUM(D210:D231)</f>
        <v>22319.624</v>
      </c>
      <c r="E209" s="131">
        <f t="shared" si="16"/>
        <v>393.59100000000001</v>
      </c>
      <c r="F209" s="131">
        <f t="shared" si="16"/>
        <v>10750.762999999997</v>
      </c>
      <c r="G209" s="131">
        <f t="shared" si="16"/>
        <v>1304.5769999999998</v>
      </c>
      <c r="H209" s="131">
        <f t="shared" si="16"/>
        <v>1396.9270000000001</v>
      </c>
      <c r="I209" s="131">
        <f t="shared" si="16"/>
        <v>663.14199999999983</v>
      </c>
      <c r="J209" s="131"/>
    </row>
    <row r="210" spans="1:10" x14ac:dyDescent="0.35">
      <c r="A210" s="87" t="s">
        <v>83</v>
      </c>
      <c r="B210" s="34" t="s">
        <v>84</v>
      </c>
      <c r="C210" s="233">
        <f>SUM(D210:J210)</f>
        <v>1184.114</v>
      </c>
      <c r="D210" s="226">
        <v>14.739000000000001</v>
      </c>
      <c r="E210" s="226">
        <v>47.445</v>
      </c>
      <c r="F210" s="226">
        <v>728.48800000000006</v>
      </c>
      <c r="G210" s="226">
        <v>187.95099999999999</v>
      </c>
      <c r="H210" s="226">
        <v>189.90600000000001</v>
      </c>
      <c r="I210" s="226">
        <v>15.585000000000001</v>
      </c>
      <c r="J210" s="243"/>
    </row>
    <row r="211" spans="1:10" x14ac:dyDescent="0.35">
      <c r="A211" s="87" t="s">
        <v>85</v>
      </c>
      <c r="B211" s="34" t="s">
        <v>86</v>
      </c>
      <c r="C211" s="233">
        <f t="shared" ref="C211:C231" si="17">SUM(D211:J211)</f>
        <v>0</v>
      </c>
      <c r="D211" s="226"/>
      <c r="E211" s="226"/>
      <c r="F211" s="226"/>
      <c r="G211" s="226"/>
      <c r="H211" s="226"/>
      <c r="I211" s="226"/>
      <c r="J211" s="34"/>
    </row>
    <row r="212" spans="1:10" x14ac:dyDescent="0.35">
      <c r="A212" s="87" t="s">
        <v>87</v>
      </c>
      <c r="B212" s="34" t="s">
        <v>88</v>
      </c>
      <c r="C212" s="233">
        <f t="shared" si="17"/>
        <v>10480.775</v>
      </c>
      <c r="D212" s="226">
        <v>422.10899999999998</v>
      </c>
      <c r="E212" s="226">
        <v>94.146000000000001</v>
      </c>
      <c r="F212" s="226">
        <v>7905.95</v>
      </c>
      <c r="G212" s="226">
        <v>936.44399999999996</v>
      </c>
      <c r="H212" s="226">
        <v>823.88699999999994</v>
      </c>
      <c r="I212" s="226">
        <v>298.23899999999998</v>
      </c>
      <c r="J212" s="34"/>
    </row>
    <row r="213" spans="1:10" x14ac:dyDescent="0.35">
      <c r="A213" s="87" t="s">
        <v>89</v>
      </c>
      <c r="B213" s="34" t="s">
        <v>90</v>
      </c>
      <c r="C213" s="233">
        <f t="shared" si="17"/>
        <v>550.46500000000003</v>
      </c>
      <c r="D213" s="226">
        <v>550.46500000000003</v>
      </c>
      <c r="E213" s="226"/>
      <c r="F213" s="226"/>
      <c r="G213" s="226"/>
      <c r="H213" s="226"/>
      <c r="I213" s="226"/>
      <c r="J213" s="34"/>
    </row>
    <row r="214" spans="1:10" ht="42" x14ac:dyDescent="0.35">
      <c r="A214" s="87" t="s">
        <v>91</v>
      </c>
      <c r="B214" s="92" t="s">
        <v>92</v>
      </c>
      <c r="C214" s="233">
        <f t="shared" si="17"/>
        <v>80.521000000000001</v>
      </c>
      <c r="D214" s="226">
        <v>71.024000000000001</v>
      </c>
      <c r="E214" s="226"/>
      <c r="F214" s="226">
        <v>9.4969999999999999</v>
      </c>
      <c r="G214" s="226"/>
      <c r="H214" s="226"/>
      <c r="I214" s="226"/>
      <c r="J214" s="34"/>
    </row>
    <row r="215" spans="1:10" x14ac:dyDescent="0.35">
      <c r="A215" s="87" t="s">
        <v>93</v>
      </c>
      <c r="B215" s="34" t="s">
        <v>94</v>
      </c>
      <c r="C215" s="233">
        <f t="shared" si="17"/>
        <v>28.716000000000001</v>
      </c>
      <c r="D215" s="226">
        <v>22.571000000000002</v>
      </c>
      <c r="E215" s="226"/>
      <c r="F215" s="226"/>
      <c r="G215" s="226"/>
      <c r="H215" s="226"/>
      <c r="I215" s="226">
        <v>6.1449999999999996</v>
      </c>
      <c r="J215" s="34"/>
    </row>
    <row r="216" spans="1:10" x14ac:dyDescent="0.35">
      <c r="A216" s="87" t="s">
        <v>95</v>
      </c>
      <c r="B216" s="34" t="s">
        <v>96</v>
      </c>
      <c r="C216" s="233">
        <f t="shared" si="17"/>
        <v>3331.598</v>
      </c>
      <c r="D216" s="226">
        <v>2713.9</v>
      </c>
      <c r="E216" s="226">
        <v>103.67700000000001</v>
      </c>
      <c r="F216" s="226">
        <v>149.767</v>
      </c>
      <c r="G216" s="226">
        <v>99.494</v>
      </c>
      <c r="H216" s="226">
        <v>264.76</v>
      </c>
      <c r="I216" s="226"/>
      <c r="J216" s="34"/>
    </row>
    <row r="217" spans="1:10" x14ac:dyDescent="0.35">
      <c r="A217" s="87" t="s">
        <v>97</v>
      </c>
      <c r="B217" s="34" t="s">
        <v>98</v>
      </c>
      <c r="C217" s="233">
        <f t="shared" si="17"/>
        <v>552.24199999999996</v>
      </c>
      <c r="D217" s="226">
        <v>503.02699999999999</v>
      </c>
      <c r="E217" s="226"/>
      <c r="F217" s="226">
        <v>26.954999999999998</v>
      </c>
      <c r="G217" s="226"/>
      <c r="H217" s="226">
        <v>9.5090000000000003</v>
      </c>
      <c r="I217" s="226">
        <v>12.750999999999999</v>
      </c>
      <c r="J217" s="34"/>
    </row>
    <row r="218" spans="1:10" x14ac:dyDescent="0.35">
      <c r="A218" s="87" t="s">
        <v>99</v>
      </c>
      <c r="B218" s="35" t="s">
        <v>100</v>
      </c>
      <c r="C218" s="233">
        <f t="shared" si="17"/>
        <v>1606.0630000000001</v>
      </c>
      <c r="D218" s="226">
        <v>1308.1300000000001</v>
      </c>
      <c r="E218" s="226">
        <v>41.984000000000002</v>
      </c>
      <c r="F218" s="226">
        <v>116.3</v>
      </c>
      <c r="G218" s="226">
        <v>28.312000000000001</v>
      </c>
      <c r="H218" s="226">
        <v>68.909000000000006</v>
      </c>
      <c r="I218" s="226">
        <v>42.427999999999997</v>
      </c>
      <c r="J218" s="34"/>
    </row>
    <row r="219" spans="1:10" x14ac:dyDescent="0.35">
      <c r="A219" s="87" t="s">
        <v>101</v>
      </c>
      <c r="B219" s="34" t="s">
        <v>102</v>
      </c>
      <c r="C219" s="233">
        <f t="shared" si="17"/>
        <v>150.13200000000001</v>
      </c>
      <c r="D219" s="226">
        <v>150.13200000000001</v>
      </c>
      <c r="E219" s="226"/>
      <c r="F219" s="226"/>
      <c r="G219" s="226"/>
      <c r="H219" s="226"/>
      <c r="I219" s="226"/>
      <c r="J219" s="34"/>
    </row>
    <row r="220" spans="1:10" x14ac:dyDescent="0.35">
      <c r="A220" s="87" t="s">
        <v>103</v>
      </c>
      <c r="B220" s="34" t="s">
        <v>104</v>
      </c>
      <c r="C220" s="233">
        <f t="shared" si="17"/>
        <v>82.93</v>
      </c>
      <c r="D220" s="226">
        <v>82.93</v>
      </c>
      <c r="E220" s="226"/>
      <c r="F220" s="226"/>
      <c r="G220" s="226"/>
      <c r="H220" s="226"/>
      <c r="I220" s="226"/>
      <c r="J220" s="34"/>
    </row>
    <row r="221" spans="1:10" x14ac:dyDescent="0.35">
      <c r="A221" s="87" t="s">
        <v>105</v>
      </c>
      <c r="B221" s="92" t="s">
        <v>106</v>
      </c>
      <c r="C221" s="233">
        <f t="shared" si="17"/>
        <v>0</v>
      </c>
      <c r="D221" s="226"/>
      <c r="E221" s="226"/>
      <c r="F221" s="226"/>
      <c r="G221" s="226"/>
      <c r="H221" s="226"/>
      <c r="I221" s="226"/>
      <c r="J221" s="34"/>
    </row>
    <row r="222" spans="1:10" x14ac:dyDescent="0.35">
      <c r="A222" s="87" t="s">
        <v>107</v>
      </c>
      <c r="B222" s="93" t="s">
        <v>108</v>
      </c>
      <c r="C222" s="233">
        <f t="shared" si="17"/>
        <v>39.195999999999998</v>
      </c>
      <c r="D222" s="226">
        <v>39.195999999999998</v>
      </c>
      <c r="E222" s="226"/>
      <c r="F222" s="226"/>
      <c r="G222" s="226"/>
      <c r="H222" s="226"/>
      <c r="I222" s="226"/>
      <c r="J222" s="34"/>
    </row>
    <row r="223" spans="1:10" x14ac:dyDescent="0.35">
      <c r="A223" s="87" t="s">
        <v>109</v>
      </c>
      <c r="B223" s="93" t="s">
        <v>110</v>
      </c>
      <c r="C223" s="233">
        <f t="shared" si="17"/>
        <v>558.80600000000004</v>
      </c>
      <c r="D223" s="226">
        <v>374.209</v>
      </c>
      <c r="E223" s="226"/>
      <c r="F223" s="226">
        <v>71.897000000000006</v>
      </c>
      <c r="G223" s="226"/>
      <c r="H223" s="226">
        <v>16.015999999999998</v>
      </c>
      <c r="I223" s="226">
        <v>96.683999999999997</v>
      </c>
      <c r="J223" s="34"/>
    </row>
    <row r="224" spans="1:10" x14ac:dyDescent="0.35">
      <c r="A224" s="87" t="s">
        <v>111</v>
      </c>
      <c r="B224" s="93" t="s">
        <v>112</v>
      </c>
      <c r="C224" s="233">
        <f t="shared" si="17"/>
        <v>3451.393</v>
      </c>
      <c r="D224" s="226">
        <v>3329.89</v>
      </c>
      <c r="E224" s="226"/>
      <c r="F224" s="226">
        <v>18.059000000000001</v>
      </c>
      <c r="G224" s="226"/>
      <c r="H224" s="226"/>
      <c r="I224" s="226">
        <v>103.444</v>
      </c>
      <c r="J224" s="34"/>
    </row>
    <row r="225" spans="1:10" x14ac:dyDescent="0.35">
      <c r="A225" s="87" t="s">
        <v>113</v>
      </c>
      <c r="B225" s="35" t="s">
        <v>114</v>
      </c>
      <c r="C225" s="233">
        <f t="shared" si="17"/>
        <v>9412.0060000000012</v>
      </c>
      <c r="D225" s="226">
        <v>7864.02</v>
      </c>
      <c r="E225" s="226">
        <v>73.528999999999996</v>
      </c>
      <c r="F225" s="226">
        <v>1448.36</v>
      </c>
      <c r="G225" s="226"/>
      <c r="H225" s="226">
        <v>9.7560000000000002</v>
      </c>
      <c r="I225" s="226">
        <v>16.341000000000001</v>
      </c>
      <c r="J225" s="34"/>
    </row>
    <row r="226" spans="1:10" x14ac:dyDescent="0.35">
      <c r="A226" s="87" t="s">
        <v>115</v>
      </c>
      <c r="B226" s="93" t="s">
        <v>116</v>
      </c>
      <c r="C226" s="233">
        <f t="shared" si="17"/>
        <v>4088.4089999999997</v>
      </c>
      <c r="D226" s="226">
        <v>4057.63</v>
      </c>
      <c r="E226" s="226">
        <v>8.4459999999999997</v>
      </c>
      <c r="F226" s="226">
        <v>12.211</v>
      </c>
      <c r="G226" s="226">
        <v>10.122</v>
      </c>
      <c r="H226" s="226"/>
      <c r="I226" s="226"/>
      <c r="J226" s="34"/>
    </row>
    <row r="227" spans="1:10" x14ac:dyDescent="0.35">
      <c r="A227" s="87" t="s">
        <v>117</v>
      </c>
      <c r="B227" s="93" t="s">
        <v>118</v>
      </c>
      <c r="C227" s="233">
        <f t="shared" si="17"/>
        <v>44.043999999999997</v>
      </c>
      <c r="D227" s="226">
        <v>10.605</v>
      </c>
      <c r="E227" s="226">
        <v>15.244</v>
      </c>
      <c r="F227" s="226">
        <v>13.942</v>
      </c>
      <c r="G227" s="226">
        <v>4.2530000000000001</v>
      </c>
      <c r="H227" s="226"/>
      <c r="I227" s="226"/>
      <c r="J227" s="34"/>
    </row>
    <row r="228" spans="1:10" x14ac:dyDescent="0.35">
      <c r="A228" s="87" t="s">
        <v>119</v>
      </c>
      <c r="B228" s="93" t="s">
        <v>120</v>
      </c>
      <c r="C228" s="233">
        <f t="shared" si="17"/>
        <v>509.541</v>
      </c>
      <c r="D228" s="226">
        <v>400.14699999999999</v>
      </c>
      <c r="E228" s="226"/>
      <c r="F228" s="226">
        <v>22.622</v>
      </c>
      <c r="G228" s="226">
        <v>21.887</v>
      </c>
      <c r="H228" s="226"/>
      <c r="I228" s="226">
        <v>64.885000000000005</v>
      </c>
      <c r="J228" s="34"/>
    </row>
    <row r="229" spans="1:10" ht="42" x14ac:dyDescent="0.35">
      <c r="A229" s="87" t="s">
        <v>121</v>
      </c>
      <c r="B229" s="94" t="s">
        <v>122</v>
      </c>
      <c r="C229" s="233">
        <f t="shared" si="17"/>
        <v>651.73500000000001</v>
      </c>
      <c r="D229" s="226">
        <v>388.08199999999999</v>
      </c>
      <c r="E229" s="226"/>
      <c r="F229" s="226">
        <v>226.715</v>
      </c>
      <c r="G229" s="226">
        <v>16.114000000000001</v>
      </c>
      <c r="H229" s="226">
        <v>14.183999999999999</v>
      </c>
      <c r="I229" s="226">
        <v>6.64</v>
      </c>
      <c r="J229" s="34"/>
    </row>
    <row r="230" spans="1:10" x14ac:dyDescent="0.35">
      <c r="A230" s="87" t="s">
        <v>123</v>
      </c>
      <c r="B230" s="93" t="s">
        <v>124</v>
      </c>
      <c r="C230" s="233">
        <f t="shared" si="17"/>
        <v>0</v>
      </c>
      <c r="D230" s="226"/>
      <c r="E230" s="226"/>
      <c r="F230" s="226"/>
      <c r="G230" s="226"/>
      <c r="H230" s="226"/>
      <c r="I230" s="226"/>
      <c r="J230" s="34"/>
    </row>
    <row r="231" spans="1:10" ht="14.5" x14ac:dyDescent="0.35">
      <c r="A231" s="66"/>
      <c r="B231" s="237" t="s">
        <v>181</v>
      </c>
      <c r="C231" s="144">
        <f t="shared" si="17"/>
        <v>25.938000000000002</v>
      </c>
      <c r="D231" s="235">
        <v>16.818000000000001</v>
      </c>
      <c r="E231" s="235">
        <v>9.1199999999999992</v>
      </c>
      <c r="F231" s="235"/>
      <c r="G231" s="235"/>
      <c r="H231" s="235"/>
      <c r="I231" s="235"/>
      <c r="J231" s="110"/>
    </row>
    <row r="233" spans="1:10" x14ac:dyDescent="0.35">
      <c r="C233" s="146"/>
      <c r="D233" s="146"/>
      <c r="E233" s="146"/>
      <c r="F233" s="146"/>
      <c r="G233" s="146"/>
      <c r="H233" s="146"/>
      <c r="I233" s="146"/>
    </row>
    <row r="234" spans="1:10" x14ac:dyDescent="0.35">
      <c r="B234" s="24" t="s">
        <v>40</v>
      </c>
    </row>
  </sheetData>
  <mergeCells count="31">
    <mergeCell ref="J3:J5"/>
    <mergeCell ref="D80:I80"/>
    <mergeCell ref="J80:J82"/>
    <mergeCell ref="G81:G82"/>
    <mergeCell ref="D157:I157"/>
    <mergeCell ref="J157:J159"/>
    <mergeCell ref="G158:G159"/>
    <mergeCell ref="H158:H159"/>
    <mergeCell ref="I158:I159"/>
    <mergeCell ref="H81:H82"/>
    <mergeCell ref="I81:I82"/>
    <mergeCell ref="A157:B159"/>
    <mergeCell ref="C157:C159"/>
    <mergeCell ref="D158:D159"/>
    <mergeCell ref="E158:E159"/>
    <mergeCell ref="F158:F159"/>
    <mergeCell ref="A80:B82"/>
    <mergeCell ref="C80:C82"/>
    <mergeCell ref="D81:D82"/>
    <mergeCell ref="E81:E82"/>
    <mergeCell ref="F81:F82"/>
    <mergeCell ref="C1:I1"/>
    <mergeCell ref="A3:B5"/>
    <mergeCell ref="C3:C5"/>
    <mergeCell ref="D4:D5"/>
    <mergeCell ref="E4:E5"/>
    <mergeCell ref="F4:F5"/>
    <mergeCell ref="G4:G5"/>
    <mergeCell ref="H4:H5"/>
    <mergeCell ref="I4:I5"/>
    <mergeCell ref="D3:I3"/>
  </mergeCells>
  <pageMargins left="0.95" right="0.7" top="0.75" bottom="0.5" header="0.3" footer="0.3"/>
  <pageSetup paperSize="9" scale="70" orientation="landscape" r:id="rId1"/>
  <headerFooter>
    <oddFooter>&amp;L&amp;F&amp;R&amp;D</oddFooter>
  </headerFooter>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81"/>
  <sheetViews>
    <sheetView showGridLines="0" zoomScale="85" workbookViewId="0">
      <selection activeCell="K14" sqref="K14"/>
    </sheetView>
  </sheetViews>
  <sheetFormatPr defaultColWidth="9.1796875" defaultRowHeight="14" x14ac:dyDescent="0.35"/>
  <cols>
    <col min="1" max="1" width="24.54296875" style="9" customWidth="1"/>
    <col min="2" max="2" width="10.453125" style="128" customWidth="1"/>
    <col min="3" max="8" width="13" style="128" customWidth="1"/>
    <col min="9" max="9" width="19.453125" style="128" customWidth="1"/>
    <col min="10" max="10" width="9.1796875" style="9"/>
    <col min="11" max="11" width="17.453125" style="9" customWidth="1"/>
    <col min="12" max="16384" width="9.1796875" style="9"/>
  </cols>
  <sheetData>
    <row r="1" spans="1:13" s="3" customFormat="1" ht="15.5" x14ac:dyDescent="0.35">
      <c r="A1" s="1" t="s">
        <v>138</v>
      </c>
      <c r="B1" s="332" t="s">
        <v>184</v>
      </c>
      <c r="C1" s="332"/>
      <c r="D1" s="332"/>
      <c r="E1" s="332"/>
      <c r="F1" s="332"/>
      <c r="G1" s="332"/>
      <c r="H1" s="332"/>
      <c r="I1" s="332"/>
      <c r="K1" s="107"/>
      <c r="L1" s="107"/>
      <c r="M1" s="107"/>
    </row>
    <row r="2" spans="1:13" s="6" customFormat="1" ht="14.5" x14ac:dyDescent="0.35">
      <c r="A2" s="208"/>
      <c r="B2" s="79"/>
      <c r="C2" s="37"/>
      <c r="D2" s="147"/>
      <c r="E2" s="147"/>
      <c r="F2" s="147"/>
      <c r="G2" s="147"/>
      <c r="H2" s="147"/>
      <c r="I2" s="58" t="s">
        <v>9</v>
      </c>
      <c r="K2" s="52"/>
      <c r="L2" s="52"/>
      <c r="M2" s="52"/>
    </row>
    <row r="3" spans="1:13" s="5" customFormat="1" ht="14.5" x14ac:dyDescent="0.35">
      <c r="A3" s="334" t="s">
        <v>139</v>
      </c>
      <c r="B3" s="335" t="s">
        <v>130</v>
      </c>
      <c r="C3" s="372" t="s">
        <v>131</v>
      </c>
      <c r="D3" s="372"/>
      <c r="E3" s="372"/>
      <c r="F3" s="372"/>
      <c r="G3" s="372"/>
      <c r="H3" s="372"/>
      <c r="I3" s="373" t="s">
        <v>38</v>
      </c>
      <c r="K3" s="52"/>
      <c r="L3" s="52"/>
      <c r="M3" s="52"/>
    </row>
    <row r="4" spans="1:13" s="5" customFormat="1" ht="15" customHeight="1" x14ac:dyDescent="0.35">
      <c r="A4" s="334"/>
      <c r="B4" s="335"/>
      <c r="C4" s="369" t="s">
        <v>132</v>
      </c>
      <c r="D4" s="369" t="s">
        <v>133</v>
      </c>
      <c r="E4" s="369" t="s">
        <v>134</v>
      </c>
      <c r="F4" s="369" t="s">
        <v>135</v>
      </c>
      <c r="G4" s="369" t="s">
        <v>136</v>
      </c>
      <c r="H4" s="371" t="s">
        <v>137</v>
      </c>
      <c r="I4" s="373"/>
      <c r="K4" s="52"/>
      <c r="L4" s="52"/>
      <c r="M4" s="52"/>
    </row>
    <row r="5" spans="1:13" s="5" customFormat="1" ht="15" customHeight="1" x14ac:dyDescent="0.35">
      <c r="A5" s="334"/>
      <c r="B5" s="335"/>
      <c r="C5" s="370"/>
      <c r="D5" s="370"/>
      <c r="E5" s="370"/>
      <c r="F5" s="370"/>
      <c r="G5" s="370"/>
      <c r="H5" s="371"/>
      <c r="I5" s="373"/>
      <c r="K5" s="52"/>
      <c r="L5" s="52"/>
      <c r="M5" s="52"/>
    </row>
    <row r="6" spans="1:13" x14ac:dyDescent="0.35">
      <c r="A6" s="148"/>
      <c r="B6" s="149"/>
      <c r="C6" s="149"/>
      <c r="D6" s="149"/>
      <c r="E6" s="149"/>
      <c r="F6" s="149"/>
      <c r="G6" s="149"/>
      <c r="H6" s="149"/>
      <c r="I6" s="129"/>
      <c r="K6" s="34"/>
      <c r="L6" s="34"/>
      <c r="M6" s="34"/>
    </row>
    <row r="7" spans="1:13" x14ac:dyDescent="0.35">
      <c r="A7" s="61" t="s">
        <v>25</v>
      </c>
      <c r="B7" s="150">
        <f>SUM(B8:B12)</f>
        <v>181143.66099999999</v>
      </c>
      <c r="C7" s="150">
        <f t="shared" ref="C7:I7" si="0">SUM(C8:C12)</f>
        <v>137123.49900000001</v>
      </c>
      <c r="D7" s="150">
        <f t="shared" si="0"/>
        <v>5860.3959999999997</v>
      </c>
      <c r="E7" s="150">
        <f t="shared" si="0"/>
        <v>26207.091</v>
      </c>
      <c r="F7" s="150">
        <f t="shared" si="0"/>
        <v>3173.0430000000001</v>
      </c>
      <c r="G7" s="150">
        <f t="shared" si="0"/>
        <v>3480.3869999999997</v>
      </c>
      <c r="H7" s="150">
        <f t="shared" si="0"/>
        <v>5241.0230000000001</v>
      </c>
      <c r="I7" s="150">
        <f t="shared" si="0"/>
        <v>58.222000000000001</v>
      </c>
      <c r="K7" s="34"/>
      <c r="L7" s="34"/>
      <c r="M7" s="34"/>
    </row>
    <row r="8" spans="1:13" x14ac:dyDescent="0.35">
      <c r="A8" s="41" t="s">
        <v>140</v>
      </c>
      <c r="B8" s="229">
        <f>SUM(C8:I8)</f>
        <v>34180.938999999998</v>
      </c>
      <c r="C8" s="226">
        <v>30744.6</v>
      </c>
      <c r="D8" s="226">
        <v>256.19200000000001</v>
      </c>
      <c r="E8" s="226">
        <v>1498.58</v>
      </c>
      <c r="F8" s="226">
        <v>426.74400000000003</v>
      </c>
      <c r="G8" s="226">
        <v>545.66300000000001</v>
      </c>
      <c r="H8" s="226">
        <v>709.16</v>
      </c>
      <c r="I8" s="226"/>
      <c r="K8" s="34"/>
      <c r="L8" s="34"/>
      <c r="M8" s="34"/>
    </row>
    <row r="9" spans="1:13" x14ac:dyDescent="0.35">
      <c r="A9" s="41" t="s">
        <v>141</v>
      </c>
      <c r="B9" s="229">
        <f t="shared" ref="B9:B12" si="1">SUM(C9:I9)</f>
        <v>133502.01199999999</v>
      </c>
      <c r="C9" s="226">
        <v>97014.5</v>
      </c>
      <c r="D9" s="226">
        <v>5440.74</v>
      </c>
      <c r="E9" s="226">
        <v>21854.1</v>
      </c>
      <c r="F9" s="226">
        <v>2429.4299999999998</v>
      </c>
      <c r="G9" s="226">
        <v>2643.89</v>
      </c>
      <c r="H9" s="226">
        <v>4061.13</v>
      </c>
      <c r="I9" s="226">
        <v>58.222000000000001</v>
      </c>
    </row>
    <row r="10" spans="1:13" x14ac:dyDescent="0.35">
      <c r="A10" s="41" t="s">
        <v>142</v>
      </c>
      <c r="B10" s="229">
        <f t="shared" si="1"/>
        <v>11520.921</v>
      </c>
      <c r="C10" s="226">
        <v>8599.49</v>
      </c>
      <c r="D10" s="226">
        <v>148.70699999999999</v>
      </c>
      <c r="E10" s="226">
        <v>1908.41</v>
      </c>
      <c r="F10" s="226">
        <v>214.072</v>
      </c>
      <c r="G10" s="226">
        <v>238.08</v>
      </c>
      <c r="H10" s="226">
        <v>412.16199999999998</v>
      </c>
      <c r="I10" s="226" t="s">
        <v>172</v>
      </c>
    </row>
    <row r="11" spans="1:13" x14ac:dyDescent="0.35">
      <c r="A11" s="41" t="s">
        <v>143</v>
      </c>
      <c r="B11" s="229">
        <f t="shared" si="1"/>
        <v>1939.7889999999998</v>
      </c>
      <c r="C11" s="226">
        <v>764.90899999999999</v>
      </c>
      <c r="D11" s="226">
        <v>14.757</v>
      </c>
      <c r="E11" s="226">
        <v>946.00099999999998</v>
      </c>
      <c r="F11" s="226">
        <v>102.797</v>
      </c>
      <c r="G11" s="226">
        <v>52.753999999999998</v>
      </c>
      <c r="H11" s="226">
        <v>58.570999999999998</v>
      </c>
      <c r="I11" s="226" t="s">
        <v>172</v>
      </c>
    </row>
    <row r="12" spans="1:13" x14ac:dyDescent="0.35">
      <c r="A12" s="152" t="s">
        <v>38</v>
      </c>
      <c r="B12" s="244">
        <f t="shared" si="1"/>
        <v>0</v>
      </c>
      <c r="C12" s="133"/>
      <c r="D12" s="133"/>
      <c r="E12" s="133"/>
      <c r="F12" s="133"/>
      <c r="G12" s="133"/>
      <c r="H12" s="133"/>
      <c r="I12" s="133"/>
    </row>
    <row r="13" spans="1:13" x14ac:dyDescent="0.35">
      <c r="A13" s="153"/>
      <c r="B13" s="137"/>
      <c r="C13" s="137"/>
      <c r="D13" s="137"/>
      <c r="E13" s="137"/>
      <c r="F13" s="137"/>
      <c r="G13" s="137"/>
      <c r="H13" s="137"/>
      <c r="I13" s="154"/>
    </row>
    <row r="14" spans="1:13" s="69" customFormat="1" x14ac:dyDescent="0.35">
      <c r="A14" s="61" t="s">
        <v>22</v>
      </c>
      <c r="B14" s="150">
        <f>SUM(B15:B19)</f>
        <v>107426.427</v>
      </c>
      <c r="C14" s="155">
        <f t="shared" ref="C14:I14" si="2">SUM(C15:C19)</f>
        <v>83452.002999999997</v>
      </c>
      <c r="D14" s="155">
        <f t="shared" si="2"/>
        <v>5027.0300000000007</v>
      </c>
      <c r="E14" s="155">
        <f t="shared" si="2"/>
        <v>10809.823999999999</v>
      </c>
      <c r="F14" s="155">
        <f t="shared" si="2"/>
        <v>1622.1790000000001</v>
      </c>
      <c r="G14" s="155">
        <f t="shared" si="2"/>
        <v>1905.222</v>
      </c>
      <c r="H14" s="155">
        <f t="shared" si="2"/>
        <v>4551.9469999999992</v>
      </c>
      <c r="I14" s="156">
        <f t="shared" si="2"/>
        <v>58.222000000000001</v>
      </c>
    </row>
    <row r="15" spans="1:13" x14ac:dyDescent="0.35">
      <c r="A15" s="41" t="s">
        <v>140</v>
      </c>
      <c r="B15" s="229">
        <f>SUM(C15:I15)</f>
        <v>22448.083999999999</v>
      </c>
      <c r="C15" s="226">
        <v>19960.2</v>
      </c>
      <c r="D15" s="226">
        <v>196.31700000000001</v>
      </c>
      <c r="E15" s="226">
        <v>878.65700000000004</v>
      </c>
      <c r="F15" s="226">
        <v>390.55900000000003</v>
      </c>
      <c r="G15" s="226">
        <v>364.00900000000001</v>
      </c>
      <c r="H15" s="226">
        <v>658.34199999999998</v>
      </c>
      <c r="I15" s="226"/>
    </row>
    <row r="16" spans="1:13" x14ac:dyDescent="0.35">
      <c r="A16" s="41" t="s">
        <v>141</v>
      </c>
      <c r="B16" s="229">
        <f t="shared" ref="B16:B19" si="3">SUM(C16:I16)</f>
        <v>80729.501999999993</v>
      </c>
      <c r="C16" s="226">
        <v>60606</v>
      </c>
      <c r="D16" s="226">
        <v>4733.8100000000004</v>
      </c>
      <c r="E16" s="226">
        <v>9272.15</v>
      </c>
      <c r="F16" s="226">
        <v>1091.46</v>
      </c>
      <c r="G16" s="226">
        <v>1427.22</v>
      </c>
      <c r="H16" s="226">
        <v>3540.64</v>
      </c>
      <c r="I16" s="226">
        <v>58.222000000000001</v>
      </c>
    </row>
    <row r="17" spans="1:9" x14ac:dyDescent="0.35">
      <c r="A17" s="41" t="s">
        <v>142</v>
      </c>
      <c r="B17" s="229">
        <f t="shared" si="3"/>
        <v>3964.5909999999999</v>
      </c>
      <c r="C17" s="226">
        <v>2731.94</v>
      </c>
      <c r="D17" s="226">
        <v>96.903000000000006</v>
      </c>
      <c r="E17" s="226">
        <v>580.41300000000001</v>
      </c>
      <c r="F17" s="226">
        <v>105.357</v>
      </c>
      <c r="G17" s="226">
        <v>113.99299999999999</v>
      </c>
      <c r="H17" s="226">
        <v>335.98500000000001</v>
      </c>
      <c r="I17" s="226"/>
    </row>
    <row r="18" spans="1:9" x14ac:dyDescent="0.35">
      <c r="A18" s="41" t="s">
        <v>143</v>
      </c>
      <c r="B18" s="229">
        <f t="shared" si="3"/>
        <v>284.25</v>
      </c>
      <c r="C18" s="226">
        <v>153.863</v>
      </c>
      <c r="D18" s="226"/>
      <c r="E18" s="226">
        <v>78.603999999999999</v>
      </c>
      <c r="F18" s="226">
        <v>34.802999999999997</v>
      </c>
      <c r="G18" s="226"/>
      <c r="H18" s="226">
        <v>16.98</v>
      </c>
      <c r="I18" s="226"/>
    </row>
    <row r="19" spans="1:9" x14ac:dyDescent="0.35">
      <c r="A19" s="152" t="s">
        <v>38</v>
      </c>
      <c r="B19" s="244">
        <f t="shared" si="3"/>
        <v>0</v>
      </c>
      <c r="C19" s="133"/>
      <c r="D19" s="133"/>
      <c r="E19" s="133"/>
      <c r="F19" s="133"/>
      <c r="G19" s="133"/>
      <c r="H19" s="133"/>
      <c r="I19" s="133"/>
    </row>
    <row r="20" spans="1:9" x14ac:dyDescent="0.35">
      <c r="A20" s="148"/>
      <c r="B20" s="137"/>
      <c r="C20" s="137"/>
      <c r="D20" s="137"/>
      <c r="E20" s="137"/>
      <c r="F20" s="137"/>
      <c r="G20" s="137"/>
      <c r="H20" s="137"/>
      <c r="I20" s="154"/>
    </row>
    <row r="21" spans="1:9" x14ac:dyDescent="0.35">
      <c r="A21" s="61" t="s">
        <v>23</v>
      </c>
      <c r="B21" s="150">
        <f>SUM(B22:B26)</f>
        <v>73717.191000000006</v>
      </c>
      <c r="C21" s="150">
        <f t="shared" ref="C21:I21" si="4">SUM(C22:C26)</f>
        <v>53671.396000000008</v>
      </c>
      <c r="D21" s="150">
        <f t="shared" si="4"/>
        <v>833.3649999999999</v>
      </c>
      <c r="E21" s="150">
        <f t="shared" si="4"/>
        <v>15397.324000000001</v>
      </c>
      <c r="F21" s="150">
        <f t="shared" si="4"/>
        <v>1550.8639999999998</v>
      </c>
      <c r="G21" s="150">
        <f t="shared" si="4"/>
        <v>1575.165</v>
      </c>
      <c r="H21" s="150">
        <f t="shared" si="4"/>
        <v>689.077</v>
      </c>
      <c r="I21" s="150">
        <f t="shared" si="4"/>
        <v>0</v>
      </c>
    </row>
    <row r="22" spans="1:9" x14ac:dyDescent="0.35">
      <c r="A22" s="41" t="s">
        <v>140</v>
      </c>
      <c r="B22" s="229">
        <f>SUM(C22:I22)</f>
        <v>11732.758999999998</v>
      </c>
      <c r="C22" s="226">
        <v>10784.3</v>
      </c>
      <c r="D22" s="226">
        <v>59.875</v>
      </c>
      <c r="E22" s="226">
        <v>619.92700000000002</v>
      </c>
      <c r="F22" s="226">
        <v>36.185000000000002</v>
      </c>
      <c r="G22" s="226">
        <v>181.654</v>
      </c>
      <c r="H22" s="226">
        <v>50.817999999999998</v>
      </c>
      <c r="I22" s="90"/>
    </row>
    <row r="23" spans="1:9" x14ac:dyDescent="0.35">
      <c r="A23" s="41" t="s">
        <v>141</v>
      </c>
      <c r="B23" s="229">
        <f t="shared" ref="B23:B26" si="5">SUM(C23:I23)</f>
        <v>52772.56</v>
      </c>
      <c r="C23" s="226">
        <v>36408.5</v>
      </c>
      <c r="D23" s="226">
        <v>706.92899999999997</v>
      </c>
      <c r="E23" s="226">
        <v>12582</v>
      </c>
      <c r="F23" s="226">
        <v>1337.97</v>
      </c>
      <c r="G23" s="226">
        <v>1216.67</v>
      </c>
      <c r="H23" s="226">
        <v>520.49099999999999</v>
      </c>
      <c r="I23" s="90"/>
    </row>
    <row r="24" spans="1:9" x14ac:dyDescent="0.35">
      <c r="A24" s="41" t="s">
        <v>142</v>
      </c>
      <c r="B24" s="229">
        <f t="shared" si="5"/>
        <v>7556.3330000000005</v>
      </c>
      <c r="C24" s="226">
        <v>5867.55</v>
      </c>
      <c r="D24" s="226">
        <v>51.804000000000002</v>
      </c>
      <c r="E24" s="226">
        <v>1328</v>
      </c>
      <c r="F24" s="226">
        <v>108.715</v>
      </c>
      <c r="G24" s="226">
        <v>124.087</v>
      </c>
      <c r="H24" s="226">
        <v>76.177000000000007</v>
      </c>
      <c r="I24" s="90"/>
    </row>
    <row r="25" spans="1:9" x14ac:dyDescent="0.35">
      <c r="A25" s="41" t="s">
        <v>143</v>
      </c>
      <c r="B25" s="229">
        <f t="shared" si="5"/>
        <v>1655.5389999999998</v>
      </c>
      <c r="C25" s="226">
        <v>611.04600000000005</v>
      </c>
      <c r="D25" s="226">
        <v>14.757</v>
      </c>
      <c r="E25" s="226">
        <v>867.39700000000005</v>
      </c>
      <c r="F25" s="226">
        <v>67.994</v>
      </c>
      <c r="G25" s="226">
        <v>52.753999999999998</v>
      </c>
      <c r="H25" s="226">
        <v>41.591000000000001</v>
      </c>
      <c r="I25" s="90"/>
    </row>
    <row r="26" spans="1:9" x14ac:dyDescent="0.35">
      <c r="A26" s="152" t="s">
        <v>38</v>
      </c>
      <c r="B26" s="244">
        <f t="shared" si="5"/>
        <v>0</v>
      </c>
      <c r="C26" s="133"/>
      <c r="D26" s="133"/>
      <c r="E26" s="133"/>
      <c r="F26" s="133"/>
      <c r="G26" s="133"/>
      <c r="H26" s="133"/>
      <c r="I26" s="133"/>
    </row>
    <row r="27" spans="1:9" x14ac:dyDescent="0.35">
      <c r="B27" s="146"/>
      <c r="C27" s="146"/>
      <c r="D27" s="146"/>
      <c r="E27" s="146"/>
      <c r="F27" s="146"/>
      <c r="G27" s="146"/>
      <c r="H27" s="146"/>
      <c r="I27" s="146"/>
    </row>
    <row r="28" spans="1:9" x14ac:dyDescent="0.35">
      <c r="B28" s="374"/>
      <c r="C28" s="374"/>
      <c r="D28" s="374"/>
      <c r="E28" s="374"/>
      <c r="F28" s="374"/>
      <c r="G28" s="374"/>
      <c r="H28" s="374"/>
      <c r="I28" s="157" t="s">
        <v>24</v>
      </c>
    </row>
    <row r="29" spans="1:9" ht="15" customHeight="1" x14ac:dyDescent="0.35">
      <c r="A29" s="334" t="s">
        <v>139</v>
      </c>
      <c r="B29" s="335" t="s">
        <v>130</v>
      </c>
      <c r="C29" s="372" t="s">
        <v>131</v>
      </c>
      <c r="D29" s="372"/>
      <c r="E29" s="372"/>
      <c r="F29" s="372"/>
      <c r="G29" s="372"/>
      <c r="H29" s="372"/>
      <c r="I29" s="373" t="s">
        <v>38</v>
      </c>
    </row>
    <row r="30" spans="1:9" ht="15" customHeight="1" x14ac:dyDescent="0.35">
      <c r="A30" s="334"/>
      <c r="B30" s="335"/>
      <c r="C30" s="369" t="s">
        <v>132</v>
      </c>
      <c r="D30" s="369" t="s">
        <v>133</v>
      </c>
      <c r="E30" s="369" t="s">
        <v>134</v>
      </c>
      <c r="F30" s="369" t="s">
        <v>135</v>
      </c>
      <c r="G30" s="369" t="s">
        <v>136</v>
      </c>
      <c r="H30" s="371" t="s">
        <v>137</v>
      </c>
      <c r="I30" s="373"/>
    </row>
    <row r="31" spans="1:9" ht="24" customHeight="1" x14ac:dyDescent="0.35">
      <c r="A31" s="334"/>
      <c r="B31" s="335"/>
      <c r="C31" s="370"/>
      <c r="D31" s="370"/>
      <c r="E31" s="370"/>
      <c r="F31" s="370"/>
      <c r="G31" s="370"/>
      <c r="H31" s="371"/>
      <c r="I31" s="373"/>
    </row>
    <row r="32" spans="1:9" x14ac:dyDescent="0.35">
      <c r="A32" s="153"/>
      <c r="B32" s="137"/>
      <c r="C32" s="137"/>
      <c r="D32" s="137"/>
      <c r="E32" s="137"/>
      <c r="F32" s="137"/>
      <c r="G32" s="137"/>
      <c r="H32" s="137"/>
      <c r="I32" s="158"/>
    </row>
    <row r="33" spans="1:9" x14ac:dyDescent="0.35">
      <c r="A33" s="61" t="s">
        <v>25</v>
      </c>
      <c r="B33" s="150">
        <f>SUM(B34:B38)</f>
        <v>93617.787999999986</v>
      </c>
      <c r="C33" s="150">
        <f t="shared" ref="C33:I33" si="6">SUM(C34:C38)</f>
        <v>79002.98000000001</v>
      </c>
      <c r="D33" s="150">
        <f t="shared" si="6"/>
        <v>3392.6089999999999</v>
      </c>
      <c r="E33" s="150">
        <f t="shared" si="6"/>
        <v>9022.4609999999993</v>
      </c>
      <c r="F33" s="150">
        <f t="shared" si="6"/>
        <v>838.80799999999999</v>
      </c>
      <c r="G33" s="150">
        <f t="shared" si="6"/>
        <v>828.32600000000002</v>
      </c>
      <c r="H33" s="150">
        <f t="shared" si="6"/>
        <v>474.38200000000001</v>
      </c>
      <c r="I33" s="151">
        <f t="shared" si="6"/>
        <v>58.222000000000001</v>
      </c>
    </row>
    <row r="34" spans="1:9" x14ac:dyDescent="0.35">
      <c r="A34" s="41" t="s">
        <v>140</v>
      </c>
      <c r="B34" s="229">
        <f>SUM(C34:I34)</f>
        <v>21391.264000000003</v>
      </c>
      <c r="C34" s="226">
        <v>20255.7</v>
      </c>
      <c r="D34" s="226">
        <v>205.136</v>
      </c>
      <c r="E34" s="226">
        <v>591.57899999999995</v>
      </c>
      <c r="F34" s="226">
        <v>178.79400000000001</v>
      </c>
      <c r="G34" s="226">
        <v>134.12</v>
      </c>
      <c r="H34" s="226">
        <v>25.934999999999999</v>
      </c>
      <c r="I34" s="226"/>
    </row>
    <row r="35" spans="1:9" x14ac:dyDescent="0.35">
      <c r="A35" s="41" t="s">
        <v>141</v>
      </c>
      <c r="B35" s="229">
        <f t="shared" ref="B35:B38" si="7">SUM(C35:I35)</f>
        <v>65932.28899999999</v>
      </c>
      <c r="C35" s="226">
        <v>53565.599999999999</v>
      </c>
      <c r="D35" s="226">
        <v>3132.61</v>
      </c>
      <c r="E35" s="226">
        <v>7501.65</v>
      </c>
      <c r="F35" s="226">
        <v>603.80200000000002</v>
      </c>
      <c r="G35" s="226">
        <v>621.95799999999997</v>
      </c>
      <c r="H35" s="226">
        <v>448.447</v>
      </c>
      <c r="I35" s="226">
        <v>58.222000000000001</v>
      </c>
    </row>
    <row r="36" spans="1:9" x14ac:dyDescent="0.35">
      <c r="A36" s="41" t="s">
        <v>142</v>
      </c>
      <c r="B36" s="229">
        <f t="shared" si="7"/>
        <v>5853.0929999999998</v>
      </c>
      <c r="C36" s="226">
        <v>4894.71</v>
      </c>
      <c r="D36" s="226">
        <v>54.863</v>
      </c>
      <c r="E36" s="226">
        <v>775.06</v>
      </c>
      <c r="F36" s="226">
        <v>56.212000000000003</v>
      </c>
      <c r="G36" s="226">
        <v>72.248000000000005</v>
      </c>
      <c r="H36" s="226"/>
      <c r="I36" s="226"/>
    </row>
    <row r="37" spans="1:9" x14ac:dyDescent="0.35">
      <c r="A37" s="41" t="s">
        <v>143</v>
      </c>
      <c r="B37" s="229">
        <f t="shared" si="7"/>
        <v>441.14200000000005</v>
      </c>
      <c r="C37" s="226">
        <v>286.97000000000003</v>
      </c>
      <c r="D37" s="226"/>
      <c r="E37" s="226">
        <v>154.172</v>
      </c>
      <c r="F37" s="226"/>
      <c r="G37" s="226"/>
      <c r="H37" s="226"/>
      <c r="I37" s="226"/>
    </row>
    <row r="38" spans="1:9" x14ac:dyDescent="0.35">
      <c r="A38" s="152" t="s">
        <v>38</v>
      </c>
      <c r="B38" s="244">
        <f t="shared" si="7"/>
        <v>0</v>
      </c>
      <c r="C38" s="133"/>
      <c r="D38" s="133"/>
      <c r="E38" s="133"/>
      <c r="F38" s="133"/>
      <c r="G38" s="133"/>
      <c r="H38" s="133"/>
      <c r="I38" s="133"/>
    </row>
    <row r="39" spans="1:9" x14ac:dyDescent="0.35">
      <c r="A39" s="148"/>
      <c r="B39" s="137"/>
      <c r="C39" s="137"/>
      <c r="D39" s="137"/>
      <c r="E39" s="137"/>
      <c r="F39" s="137"/>
      <c r="G39" s="137"/>
      <c r="H39" s="137"/>
      <c r="I39" s="154"/>
    </row>
    <row r="40" spans="1:9" x14ac:dyDescent="0.35">
      <c r="A40" s="61" t="s">
        <v>22</v>
      </c>
      <c r="B40" s="150">
        <f>SUM(B41:B45)</f>
        <v>56729.192000000003</v>
      </c>
      <c r="C40" s="150">
        <f t="shared" ref="C40" si="8">SUM(C41:C45)</f>
        <v>47651.142999999996</v>
      </c>
      <c r="D40" s="150">
        <f t="shared" ref="D40" si="9">SUM(D41:D45)</f>
        <v>2952.8379999999997</v>
      </c>
      <c r="E40" s="150">
        <f t="shared" ref="E40" si="10">SUM(E41:E45)</f>
        <v>4375.9290000000001</v>
      </c>
      <c r="F40" s="150">
        <f t="shared" ref="F40" si="11">SUM(F41:F45)</f>
        <v>592.524</v>
      </c>
      <c r="G40" s="150">
        <f t="shared" ref="G40" si="12">SUM(G41:G45)</f>
        <v>650.08900000000006</v>
      </c>
      <c r="H40" s="150">
        <f t="shared" ref="H40" si="13">SUM(H41:H45)</f>
        <v>448.447</v>
      </c>
      <c r="I40" s="151">
        <f t="shared" ref="I40" si="14">SUM(I41:I45)</f>
        <v>58.222000000000001</v>
      </c>
    </row>
    <row r="41" spans="1:9" ht="14.5" x14ac:dyDescent="0.35">
      <c r="A41" s="41" t="s">
        <v>140</v>
      </c>
      <c r="B41" s="229">
        <f>SUM(C41:I41)</f>
        <v>13833.588</v>
      </c>
      <c r="C41" s="209">
        <v>12930</v>
      </c>
      <c r="D41">
        <v>160.505</v>
      </c>
      <c r="E41">
        <v>430.16899999999998</v>
      </c>
      <c r="F41">
        <v>178.79400000000001</v>
      </c>
      <c r="G41">
        <v>134.12</v>
      </c>
      <c r="H41"/>
      <c r="I41"/>
    </row>
    <row r="42" spans="1:9" ht="14.5" x14ac:dyDescent="0.35">
      <c r="A42" s="41" t="s">
        <v>141</v>
      </c>
      <c r="B42" s="229">
        <f t="shared" ref="B42:B45" si="15">SUM(C42:I42)</f>
        <v>40953.967999999993</v>
      </c>
      <c r="C42" s="213">
        <v>33162.199999999997</v>
      </c>
      <c r="D42" s="213">
        <v>2737.47</v>
      </c>
      <c r="E42" s="213">
        <v>3746.39</v>
      </c>
      <c r="F42">
        <v>357.51799999999997</v>
      </c>
      <c r="G42">
        <v>443.721</v>
      </c>
      <c r="H42">
        <v>448.447</v>
      </c>
      <c r="I42">
        <v>58.222000000000001</v>
      </c>
    </row>
    <row r="43" spans="1:9" ht="14.5" x14ac:dyDescent="0.35">
      <c r="A43" s="41" t="s">
        <v>142</v>
      </c>
      <c r="B43" s="229">
        <f t="shared" si="15"/>
        <v>1893.2829999999999</v>
      </c>
      <c r="C43" s="213">
        <v>1510.59</v>
      </c>
      <c r="D43">
        <v>54.863</v>
      </c>
      <c r="E43">
        <v>199.37</v>
      </c>
      <c r="F43">
        <v>56.212000000000003</v>
      </c>
      <c r="G43">
        <v>72.248000000000005</v>
      </c>
      <c r="H43"/>
      <c r="I43"/>
    </row>
    <row r="44" spans="1:9" ht="14.5" x14ac:dyDescent="0.35">
      <c r="A44" s="41" t="s">
        <v>143</v>
      </c>
      <c r="B44" s="229">
        <f t="shared" si="15"/>
        <v>48.353000000000002</v>
      </c>
      <c r="C44">
        <v>48.353000000000002</v>
      </c>
      <c r="D44"/>
      <c r="E44"/>
      <c r="F44"/>
      <c r="G44"/>
      <c r="H44"/>
      <c r="I44"/>
    </row>
    <row r="45" spans="1:9" x14ac:dyDescent="0.35">
      <c r="A45" s="152" t="s">
        <v>38</v>
      </c>
      <c r="B45" s="244">
        <f t="shared" si="15"/>
        <v>0</v>
      </c>
      <c r="C45" s="133"/>
      <c r="D45" s="133"/>
      <c r="E45" s="133"/>
      <c r="F45" s="133"/>
      <c r="G45" s="133"/>
      <c r="H45" s="133"/>
      <c r="I45" s="133"/>
    </row>
    <row r="46" spans="1:9" x14ac:dyDescent="0.35">
      <c r="A46" s="148"/>
      <c r="B46" s="137"/>
      <c r="C46" s="137"/>
      <c r="D46" s="137"/>
      <c r="E46" s="137"/>
      <c r="F46" s="137"/>
      <c r="G46" s="137"/>
      <c r="H46" s="137"/>
      <c r="I46" s="154"/>
    </row>
    <row r="47" spans="1:9" x14ac:dyDescent="0.35">
      <c r="A47" s="61" t="s">
        <v>23</v>
      </c>
      <c r="B47" s="150">
        <f>SUM(B48:B52)</f>
        <v>36888.589</v>
      </c>
      <c r="C47" s="150">
        <f t="shared" ref="C47" si="16">SUM(C48:C52)</f>
        <v>31351.826999999997</v>
      </c>
      <c r="D47" s="150">
        <f t="shared" ref="D47" si="17">SUM(D48:D52)</f>
        <v>439.774</v>
      </c>
      <c r="E47" s="150">
        <f t="shared" ref="E47" si="18">SUM(E48:E52)</f>
        <v>4646.5320000000002</v>
      </c>
      <c r="F47" s="150">
        <f t="shared" ref="F47" si="19">SUM(F48:F52)</f>
        <v>246.28399999999999</v>
      </c>
      <c r="G47" s="150">
        <f t="shared" ref="G47" si="20">SUM(G48:G52)</f>
        <v>178.23699999999999</v>
      </c>
      <c r="H47" s="150">
        <f t="shared" ref="H47" si="21">SUM(H48:H52)</f>
        <v>25.934999999999999</v>
      </c>
      <c r="I47" s="151">
        <f t="shared" ref="I47" si="22">SUM(I48:I52)</f>
        <v>0</v>
      </c>
    </row>
    <row r="48" spans="1:9" ht="14.5" x14ac:dyDescent="0.35">
      <c r="A48" s="41" t="s">
        <v>140</v>
      </c>
      <c r="B48" s="229">
        <f>SUM(C48:I48)</f>
        <v>7557.6660000000002</v>
      </c>
      <c r="C48" s="213">
        <v>7325.69</v>
      </c>
      <c r="D48">
        <v>44.631</v>
      </c>
      <c r="E48">
        <v>161.41</v>
      </c>
      <c r="F48"/>
      <c r="G48"/>
      <c r="H48">
        <v>25.934999999999999</v>
      </c>
      <c r="I48"/>
    </row>
    <row r="49" spans="1:10" ht="14.5" x14ac:dyDescent="0.35">
      <c r="A49" s="41" t="s">
        <v>141</v>
      </c>
      <c r="B49" s="229">
        <f t="shared" ref="B49:B52" si="23">SUM(C49:I49)</f>
        <v>24978.324000000001</v>
      </c>
      <c r="C49" s="213">
        <v>20403.400000000001</v>
      </c>
      <c r="D49">
        <v>395.14299999999997</v>
      </c>
      <c r="E49" s="213">
        <v>3755.26</v>
      </c>
      <c r="F49">
        <v>246.28399999999999</v>
      </c>
      <c r="G49">
        <v>178.23699999999999</v>
      </c>
      <c r="H49"/>
      <c r="I49"/>
    </row>
    <row r="50" spans="1:10" ht="14.5" x14ac:dyDescent="0.35">
      <c r="A50" s="41" t="s">
        <v>142</v>
      </c>
      <c r="B50" s="229">
        <f t="shared" si="23"/>
        <v>3959.81</v>
      </c>
      <c r="C50" s="213">
        <v>3384.12</v>
      </c>
      <c r="D50"/>
      <c r="E50">
        <v>575.69000000000005</v>
      </c>
      <c r="F50"/>
      <c r="G50"/>
      <c r="H50"/>
      <c r="I50"/>
    </row>
    <row r="51" spans="1:10" ht="14.5" x14ac:dyDescent="0.35">
      <c r="A51" s="41" t="s">
        <v>143</v>
      </c>
      <c r="B51" s="229">
        <f t="shared" si="23"/>
        <v>392.78899999999999</v>
      </c>
      <c r="C51">
        <v>238.61699999999999</v>
      </c>
      <c r="D51"/>
      <c r="E51">
        <v>154.172</v>
      </c>
      <c r="F51"/>
      <c r="G51"/>
      <c r="H51"/>
      <c r="I51"/>
    </row>
    <row r="52" spans="1:10" x14ac:dyDescent="0.35">
      <c r="A52" s="152" t="s">
        <v>38</v>
      </c>
      <c r="B52" s="244">
        <f t="shared" si="23"/>
        <v>0</v>
      </c>
      <c r="C52" s="133"/>
      <c r="D52" s="133"/>
      <c r="E52" s="133"/>
      <c r="F52" s="133"/>
      <c r="G52" s="133"/>
      <c r="H52" s="133"/>
      <c r="I52" s="133"/>
    </row>
    <row r="54" spans="1:10" x14ac:dyDescent="0.35">
      <c r="B54" s="375"/>
      <c r="C54" s="375"/>
      <c r="D54" s="375"/>
      <c r="E54" s="375"/>
      <c r="F54" s="375"/>
      <c r="G54" s="375"/>
      <c r="H54" s="375"/>
      <c r="I54" s="159" t="s">
        <v>26</v>
      </c>
      <c r="J54" s="9" t="s">
        <v>196</v>
      </c>
    </row>
    <row r="55" spans="1:10" ht="15" customHeight="1" x14ac:dyDescent="0.35">
      <c r="A55" s="334" t="s">
        <v>139</v>
      </c>
      <c r="B55" s="335" t="s">
        <v>130</v>
      </c>
      <c r="C55" s="372" t="s">
        <v>131</v>
      </c>
      <c r="D55" s="372"/>
      <c r="E55" s="372"/>
      <c r="F55" s="372"/>
      <c r="G55" s="372"/>
      <c r="H55" s="372"/>
      <c r="I55" s="373" t="s">
        <v>38</v>
      </c>
    </row>
    <row r="56" spans="1:10" ht="15" customHeight="1" x14ac:dyDescent="0.35">
      <c r="A56" s="334"/>
      <c r="B56" s="335"/>
      <c r="C56" s="369" t="s">
        <v>132</v>
      </c>
      <c r="D56" s="369" t="s">
        <v>133</v>
      </c>
      <c r="E56" s="369" t="s">
        <v>134</v>
      </c>
      <c r="F56" s="369" t="s">
        <v>135</v>
      </c>
      <c r="G56" s="369" t="s">
        <v>136</v>
      </c>
      <c r="H56" s="371" t="s">
        <v>137</v>
      </c>
      <c r="I56" s="373"/>
    </row>
    <row r="57" spans="1:10" ht="24.75" customHeight="1" x14ac:dyDescent="0.35">
      <c r="A57" s="334"/>
      <c r="B57" s="335"/>
      <c r="C57" s="370"/>
      <c r="D57" s="370"/>
      <c r="E57" s="370"/>
      <c r="F57" s="370"/>
      <c r="G57" s="370"/>
      <c r="H57" s="371"/>
      <c r="I57" s="373"/>
    </row>
    <row r="58" spans="1:10" x14ac:dyDescent="0.35">
      <c r="A58" s="153"/>
      <c r="I58" s="129"/>
    </row>
    <row r="59" spans="1:10" s="69" customFormat="1" x14ac:dyDescent="0.35">
      <c r="A59" s="61" t="s">
        <v>25</v>
      </c>
      <c r="B59" s="150">
        <f>SUM(B60:B64)</f>
        <v>87525.833999999988</v>
      </c>
      <c r="C59" s="150">
        <f t="shared" ref="C59" si="24">SUM(C60:C64)</f>
        <v>58120.418999999994</v>
      </c>
      <c r="D59" s="150">
        <f t="shared" ref="D59" si="25">SUM(D60:D64)</f>
        <v>2467.7870000000003</v>
      </c>
      <c r="E59" s="150">
        <f t="shared" ref="E59" si="26">SUM(E60:E64)</f>
        <v>17184.684000000001</v>
      </c>
      <c r="F59" s="150">
        <f t="shared" ref="F59" si="27">SUM(F60:F64)</f>
        <v>2334.2370000000001</v>
      </c>
      <c r="G59" s="150">
        <f t="shared" ref="G59" si="28">SUM(G60:G64)</f>
        <v>2652.0589999999997</v>
      </c>
      <c r="H59" s="150">
        <f t="shared" ref="H59" si="29">SUM(H60:H64)</f>
        <v>4766.6480000000001</v>
      </c>
      <c r="I59" s="151">
        <f t="shared" ref="I59" si="30">SUM(I60:I64)</f>
        <v>0</v>
      </c>
    </row>
    <row r="60" spans="1:10" x14ac:dyDescent="0.35">
      <c r="A60" s="41" t="s">
        <v>140</v>
      </c>
      <c r="B60" s="229">
        <f>SUM(C60:I60)</f>
        <v>12789.579</v>
      </c>
      <c r="C60" s="226">
        <v>10488.8</v>
      </c>
      <c r="D60" s="226">
        <v>51.055999999999997</v>
      </c>
      <c r="E60" s="226">
        <v>907.005</v>
      </c>
      <c r="F60" s="226">
        <v>247.95</v>
      </c>
      <c r="G60" s="226">
        <v>411.54300000000001</v>
      </c>
      <c r="H60" s="226">
        <v>683.22500000000002</v>
      </c>
      <c r="I60" s="226"/>
    </row>
    <row r="61" spans="1:10" x14ac:dyDescent="0.35">
      <c r="A61" s="41" t="s">
        <v>141</v>
      </c>
      <c r="B61" s="229">
        <f t="shared" ref="B61:B64" si="31">SUM(C61:I61)</f>
        <v>67569.78</v>
      </c>
      <c r="C61" s="226">
        <v>43448.9</v>
      </c>
      <c r="D61" s="226">
        <v>2308.13</v>
      </c>
      <c r="E61" s="226">
        <v>14352.5</v>
      </c>
      <c r="F61" s="226">
        <v>1825.63</v>
      </c>
      <c r="G61" s="226">
        <v>2021.93</v>
      </c>
      <c r="H61" s="226">
        <v>3612.69</v>
      </c>
      <c r="I61" s="226"/>
    </row>
    <row r="62" spans="1:10" x14ac:dyDescent="0.35">
      <c r="A62" s="41" t="s">
        <v>142</v>
      </c>
      <c r="B62" s="229">
        <f t="shared" si="31"/>
        <v>5667.8280000000004</v>
      </c>
      <c r="C62" s="226">
        <v>3704.78</v>
      </c>
      <c r="D62" s="226">
        <v>93.843999999999994</v>
      </c>
      <c r="E62" s="226">
        <v>1133.3499999999999</v>
      </c>
      <c r="F62" s="226">
        <v>157.86000000000001</v>
      </c>
      <c r="G62" s="226">
        <v>165.83199999999999</v>
      </c>
      <c r="H62" s="226">
        <v>412.16199999999998</v>
      </c>
      <c r="I62" s="226"/>
    </row>
    <row r="63" spans="1:10" x14ac:dyDescent="0.35">
      <c r="A63" s="41" t="s">
        <v>143</v>
      </c>
      <c r="B63" s="229">
        <f t="shared" si="31"/>
        <v>1498.6469999999999</v>
      </c>
      <c r="C63" s="226">
        <v>477.93900000000002</v>
      </c>
      <c r="D63" s="226">
        <v>14.757</v>
      </c>
      <c r="E63" s="226">
        <v>791.82899999999995</v>
      </c>
      <c r="F63" s="226">
        <v>102.797</v>
      </c>
      <c r="G63" s="226">
        <v>52.753999999999998</v>
      </c>
      <c r="H63" s="226">
        <v>58.570999999999998</v>
      </c>
      <c r="I63" s="226"/>
    </row>
    <row r="64" spans="1:10" x14ac:dyDescent="0.35">
      <c r="A64" s="152" t="s">
        <v>38</v>
      </c>
      <c r="B64" s="244">
        <f t="shared" si="31"/>
        <v>0</v>
      </c>
      <c r="C64" s="133"/>
      <c r="D64" s="133"/>
      <c r="E64" s="133"/>
      <c r="F64" s="133"/>
      <c r="G64" s="133"/>
      <c r="H64" s="133"/>
      <c r="I64" s="133"/>
    </row>
    <row r="65" spans="1:9" x14ac:dyDescent="0.35">
      <c r="A65" s="148"/>
      <c r="B65" s="137"/>
      <c r="C65" s="137"/>
      <c r="D65" s="137"/>
      <c r="E65" s="137"/>
      <c r="F65" s="137"/>
      <c r="G65" s="137"/>
      <c r="H65" s="137"/>
      <c r="I65" s="154"/>
    </row>
    <row r="66" spans="1:9" s="69" customFormat="1" x14ac:dyDescent="0.35">
      <c r="A66" s="61" t="s">
        <v>22</v>
      </c>
      <c r="B66" s="150">
        <f>SUM(B67:B71)</f>
        <v>50697.254999999997</v>
      </c>
      <c r="C66" s="150">
        <f t="shared" ref="C66" si="32">SUM(C67:C71)</f>
        <v>35800.870000000003</v>
      </c>
      <c r="D66" s="150">
        <f t="shared" ref="D66" si="33">SUM(D67:D71)</f>
        <v>2074.192</v>
      </c>
      <c r="E66" s="150">
        <f t="shared" ref="E66" si="34">SUM(E67:E71)</f>
        <v>6433.8950000000004</v>
      </c>
      <c r="F66" s="150">
        <f t="shared" ref="F66" si="35">SUM(F67:F71)</f>
        <v>1029.655</v>
      </c>
      <c r="G66" s="150">
        <f t="shared" ref="G66" si="36">SUM(G67:G71)</f>
        <v>1255.136</v>
      </c>
      <c r="H66" s="150">
        <f t="shared" ref="H66" si="37">SUM(H67:H71)</f>
        <v>4103.5069999999996</v>
      </c>
      <c r="I66" s="151">
        <f t="shared" ref="I66" si="38">SUM(I67:I71)</f>
        <v>0</v>
      </c>
    </row>
    <row r="67" spans="1:9" x14ac:dyDescent="0.35">
      <c r="A67" s="41" t="s">
        <v>140</v>
      </c>
      <c r="B67" s="229">
        <f>SUM(C67:I67)</f>
        <v>8614.5060000000012</v>
      </c>
      <c r="C67" s="226">
        <v>7030.21</v>
      </c>
      <c r="D67" s="226">
        <v>35.811999999999998</v>
      </c>
      <c r="E67" s="226">
        <v>448.488</v>
      </c>
      <c r="F67" s="226">
        <v>211.76499999999999</v>
      </c>
      <c r="G67" s="226">
        <v>229.88900000000001</v>
      </c>
      <c r="H67" s="226">
        <v>658.34199999999998</v>
      </c>
      <c r="I67" s="90"/>
    </row>
    <row r="68" spans="1:9" x14ac:dyDescent="0.35">
      <c r="A68" s="41" t="s">
        <v>141</v>
      </c>
      <c r="B68" s="229">
        <f t="shared" ref="B68:B71" si="39">SUM(C68:I68)</f>
        <v>39775.544000000002</v>
      </c>
      <c r="C68" s="226">
        <v>27443.8</v>
      </c>
      <c r="D68" s="226">
        <v>1996.34</v>
      </c>
      <c r="E68" s="226">
        <v>5525.76</v>
      </c>
      <c r="F68" s="226">
        <v>733.94200000000001</v>
      </c>
      <c r="G68" s="226">
        <v>983.50199999999995</v>
      </c>
      <c r="H68" s="226">
        <v>3092.2</v>
      </c>
      <c r="I68" s="90"/>
    </row>
    <row r="69" spans="1:9" x14ac:dyDescent="0.35">
      <c r="A69" s="41" t="s">
        <v>142</v>
      </c>
      <c r="B69" s="229">
        <f t="shared" si="39"/>
        <v>2071.308</v>
      </c>
      <c r="C69" s="226">
        <v>1221.3499999999999</v>
      </c>
      <c r="D69" s="226">
        <v>42.04</v>
      </c>
      <c r="E69" s="226">
        <v>381.04300000000001</v>
      </c>
      <c r="F69" s="226">
        <v>49.145000000000003</v>
      </c>
      <c r="G69" s="226">
        <v>41.744999999999997</v>
      </c>
      <c r="H69" s="226">
        <v>335.98500000000001</v>
      </c>
      <c r="I69" s="90"/>
    </row>
    <row r="70" spans="1:9" x14ac:dyDescent="0.35">
      <c r="A70" s="41" t="s">
        <v>143</v>
      </c>
      <c r="B70" s="229">
        <f t="shared" si="39"/>
        <v>235.89699999999999</v>
      </c>
      <c r="C70" s="226">
        <v>105.51</v>
      </c>
      <c r="D70" s="226" t="s">
        <v>172</v>
      </c>
      <c r="E70" s="226">
        <v>78.603999999999999</v>
      </c>
      <c r="F70" s="226">
        <v>34.802999999999997</v>
      </c>
      <c r="G70" s="226" t="s">
        <v>172</v>
      </c>
      <c r="H70" s="226">
        <v>16.98</v>
      </c>
      <c r="I70" s="90"/>
    </row>
    <row r="71" spans="1:9" x14ac:dyDescent="0.35">
      <c r="A71" s="152" t="s">
        <v>38</v>
      </c>
      <c r="B71" s="244">
        <f t="shared" si="39"/>
        <v>0</v>
      </c>
      <c r="C71" s="133"/>
      <c r="D71" s="133"/>
      <c r="E71" s="133"/>
      <c r="F71" s="133"/>
      <c r="G71" s="133"/>
      <c r="H71" s="133"/>
      <c r="I71" s="133"/>
    </row>
    <row r="72" spans="1:9" x14ac:dyDescent="0.35">
      <c r="A72" s="148"/>
      <c r="B72" s="137"/>
      <c r="C72" s="137"/>
      <c r="D72" s="137"/>
      <c r="E72" s="137"/>
      <c r="F72" s="137"/>
      <c r="G72" s="137"/>
      <c r="H72" s="137"/>
      <c r="I72" s="154"/>
    </row>
    <row r="73" spans="1:9" x14ac:dyDescent="0.35">
      <c r="A73" s="61" t="s">
        <v>23</v>
      </c>
      <c r="B73" s="150">
        <f>SUM(B74:B78)</f>
        <v>36828.588000000003</v>
      </c>
      <c r="C73" s="150">
        <f t="shared" ref="C73" si="40">SUM(C74:C78)</f>
        <v>22319.599000000002</v>
      </c>
      <c r="D73" s="150">
        <f t="shared" ref="D73" si="41">SUM(D74:D78)</f>
        <v>393.59099999999995</v>
      </c>
      <c r="E73" s="150">
        <f t="shared" ref="E73" si="42">SUM(E74:E78)</f>
        <v>10750.757</v>
      </c>
      <c r="F73" s="150">
        <f t="shared" ref="F73" si="43">SUM(F74:F78)</f>
        <v>1304.5739999999998</v>
      </c>
      <c r="G73" s="150">
        <f t="shared" ref="G73" si="44">SUM(G74:G78)</f>
        <v>1396.925</v>
      </c>
      <c r="H73" s="150">
        <f t="shared" ref="H73" si="45">SUM(H74:H78)</f>
        <v>663.14200000000005</v>
      </c>
      <c r="I73" s="151">
        <f t="shared" ref="I73" si="46">SUM(I74:I78)</f>
        <v>0</v>
      </c>
    </row>
    <row r="74" spans="1:9" x14ac:dyDescent="0.35">
      <c r="A74" s="41" t="s">
        <v>140</v>
      </c>
      <c r="B74" s="229">
        <f>SUM(C74:I74)</f>
        <v>4175.1229999999996</v>
      </c>
      <c r="C74" s="226">
        <v>3458.64</v>
      </c>
      <c r="D74" s="226">
        <v>15.244</v>
      </c>
      <c r="E74" s="226">
        <v>458.517</v>
      </c>
      <c r="F74" s="226">
        <v>36.185000000000002</v>
      </c>
      <c r="G74" s="226">
        <v>181.654</v>
      </c>
      <c r="H74" s="226">
        <v>24.882999999999999</v>
      </c>
      <c r="I74" s="90"/>
    </row>
    <row r="75" spans="1:9" x14ac:dyDescent="0.35">
      <c r="A75" s="41" t="s">
        <v>141</v>
      </c>
      <c r="B75" s="229">
        <f t="shared" ref="B75:B78" si="47">SUM(C75:I75)</f>
        <v>27794.197</v>
      </c>
      <c r="C75" s="226">
        <v>16005.1</v>
      </c>
      <c r="D75" s="226">
        <v>311.786</v>
      </c>
      <c r="E75" s="226">
        <v>8826.7099999999991</v>
      </c>
      <c r="F75" s="226">
        <v>1091.68</v>
      </c>
      <c r="G75" s="226">
        <v>1038.43</v>
      </c>
      <c r="H75" s="226">
        <v>520.49099999999999</v>
      </c>
      <c r="I75" s="90"/>
    </row>
    <row r="76" spans="1:9" x14ac:dyDescent="0.35">
      <c r="A76" s="41" t="s">
        <v>142</v>
      </c>
      <c r="B76" s="229">
        <f t="shared" si="47"/>
        <v>3596.518</v>
      </c>
      <c r="C76" s="226">
        <v>2483.4299999999998</v>
      </c>
      <c r="D76" s="226">
        <v>51.804000000000002</v>
      </c>
      <c r="E76" s="226">
        <v>752.30499999999995</v>
      </c>
      <c r="F76" s="226">
        <v>108.715</v>
      </c>
      <c r="G76" s="226">
        <v>124.087</v>
      </c>
      <c r="H76" s="226">
        <v>76.177000000000007</v>
      </c>
      <c r="I76" s="90"/>
    </row>
    <row r="77" spans="1:9" x14ac:dyDescent="0.35">
      <c r="A77" s="41" t="s">
        <v>143</v>
      </c>
      <c r="B77" s="229">
        <f t="shared" si="47"/>
        <v>1262.7499999999998</v>
      </c>
      <c r="C77" s="226">
        <v>372.42899999999997</v>
      </c>
      <c r="D77" s="226">
        <v>14.757</v>
      </c>
      <c r="E77" s="226">
        <v>713.22500000000002</v>
      </c>
      <c r="F77" s="226">
        <v>67.994</v>
      </c>
      <c r="G77" s="226">
        <v>52.753999999999998</v>
      </c>
      <c r="H77" s="226">
        <v>41.591000000000001</v>
      </c>
      <c r="I77" s="90"/>
    </row>
    <row r="78" spans="1:9" x14ac:dyDescent="0.35">
      <c r="A78" s="152" t="s">
        <v>38</v>
      </c>
      <c r="B78" s="244">
        <f t="shared" si="47"/>
        <v>0</v>
      </c>
      <c r="C78" s="133"/>
      <c r="D78" s="133"/>
      <c r="E78" s="133"/>
      <c r="F78" s="133"/>
      <c r="G78" s="133"/>
      <c r="H78" s="133"/>
      <c r="I78" s="133"/>
    </row>
    <row r="81" spans="1:1" x14ac:dyDescent="0.35">
      <c r="A81" s="24" t="s">
        <v>40</v>
      </c>
    </row>
  </sheetData>
  <mergeCells count="33">
    <mergeCell ref="B54:H54"/>
    <mergeCell ref="A55:A57"/>
    <mergeCell ref="B55:B57"/>
    <mergeCell ref="C55:H55"/>
    <mergeCell ref="I55:I57"/>
    <mergeCell ref="C56:C57"/>
    <mergeCell ref="D56:D57"/>
    <mergeCell ref="E56:E57"/>
    <mergeCell ref="F56:F57"/>
    <mergeCell ref="G56:G57"/>
    <mergeCell ref="H56:H57"/>
    <mergeCell ref="B28:H28"/>
    <mergeCell ref="A29:A31"/>
    <mergeCell ref="B29:B31"/>
    <mergeCell ref="C29:H29"/>
    <mergeCell ref="G30:G31"/>
    <mergeCell ref="H30:H31"/>
    <mergeCell ref="I29:I31"/>
    <mergeCell ref="C30:C31"/>
    <mergeCell ref="D30:D31"/>
    <mergeCell ref="E30:E31"/>
    <mergeCell ref="F30:F31"/>
    <mergeCell ref="B1:I1"/>
    <mergeCell ref="A3:A5"/>
    <mergeCell ref="B3:B5"/>
    <mergeCell ref="C3:H3"/>
    <mergeCell ref="I3:I5"/>
    <mergeCell ref="C4:C5"/>
    <mergeCell ref="D4:D5"/>
    <mergeCell ref="E4:E5"/>
    <mergeCell ref="F4:F5"/>
    <mergeCell ref="G4:G5"/>
    <mergeCell ref="H4:H5"/>
  </mergeCells>
  <pageMargins left="0.95" right="0.7" top="0.36" bottom="2.57" header="0.3" footer="0.3"/>
  <pageSetup paperSize="9" scale="95" orientation="landscape" r:id="rId1"/>
  <headerFooter>
    <oddFooter>&amp;L&amp;F&amp;R&amp;D</oddFooter>
  </headerFooter>
  <rowBreaks count="2" manualBreakCount="2">
    <brk id="27" max="16383" man="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EA1</vt:lpstr>
      <vt:lpstr>EA3</vt:lpstr>
      <vt:lpstr>EA4</vt:lpstr>
      <vt:lpstr>EA5</vt:lpstr>
      <vt:lpstr>EA6</vt:lpstr>
      <vt:lpstr>EA7</vt:lpstr>
      <vt:lpstr>EA8</vt:lpstr>
      <vt:lpstr>EA9</vt:lpstr>
      <vt:lpstr>EA10</vt:lpstr>
      <vt:lpstr>EA11</vt:lpstr>
      <vt:lpstr>EA12</vt:lpstr>
      <vt:lpstr>EA13</vt:lpstr>
      <vt:lpstr>EA14</vt:lpstr>
      <vt:lpstr>EA15</vt:lpstr>
      <vt:lpstr>EA16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Shaheed</dc:creator>
  <cp:lastModifiedBy>User</cp:lastModifiedBy>
  <dcterms:created xsi:type="dcterms:W3CDTF">2020-07-22T12:59:19Z</dcterms:created>
  <dcterms:modified xsi:type="dcterms:W3CDTF">2020-08-30T07:10:39Z</dcterms:modified>
</cp:coreProperties>
</file>