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24226"/>
  <mc:AlternateContent xmlns:mc="http://schemas.openxmlformats.org/markup-compatibility/2006">
    <mc:Choice Requires="x15">
      <x15ac:absPath xmlns:x15ac="http://schemas.microsoft.com/office/spreadsheetml/2010/11/ac" url="\\fileserver\ST2\PES\STI\CPI (consumer price index)\Rebasing 2010\Documentation\Writeup\Tables\2019\Jun\"/>
    </mc:Choice>
  </mc:AlternateContent>
  <bookViews>
    <workbookView xWindow="4305" yWindow="930" windowWidth="15450" windowHeight="10470" activeTab="8"/>
  </bookViews>
  <sheets>
    <sheet name="table 1" sheetId="30" r:id="rId1"/>
    <sheet name="table 2" sheetId="31" r:id="rId2"/>
    <sheet name="table 3" sheetId="34" r:id="rId3"/>
    <sheet name="table 4" sheetId="24" r:id="rId4"/>
    <sheet name="table 5" sheetId="26" r:id="rId5"/>
    <sheet name="table 6" sheetId="33" r:id="rId6"/>
    <sheet name="table 7" sheetId="28" r:id="rId7"/>
    <sheet name="table 8 " sheetId="35" r:id="rId8"/>
    <sheet name="table 9" sheetId="13" r:id="rId9"/>
  </sheets>
  <externalReferences>
    <externalReference r:id="rId10"/>
  </externalReferences>
  <definedNames>
    <definedName name="_xlnm._FilterDatabase" localSheetId="0" hidden="1">'table 1'!$A$1:$H$118</definedName>
    <definedName name="_xlnm._FilterDatabase" localSheetId="3" hidden="1">'table 4'!$A$4:$J$224</definedName>
    <definedName name="_xlnm.Print_Area" localSheetId="0">'table 1'!$A$1:$J$119</definedName>
    <definedName name="_xlnm.Print_Area" localSheetId="1">'table 2'!$A$1:$J$119</definedName>
    <definedName name="_xlnm.Print_Area" localSheetId="2">'table 3'!$A$1:$J$119</definedName>
    <definedName name="_xlnm.Print_Area" localSheetId="3">'table 4'!$A$1:$N$226</definedName>
    <definedName name="_xlnm.Print_Area" localSheetId="4">'table 5'!$A$1:$N$227</definedName>
    <definedName name="_xlnm.Print_Area" localSheetId="5">'table 6'!$A$1:$N$227</definedName>
    <definedName name="_xlnm.Print_Area" localSheetId="6">'table 7'!$A$1:$H$67</definedName>
    <definedName name="_xlnm.Print_Area" localSheetId="7">'table 8 '!$A$1:$E$267</definedName>
    <definedName name="_xlnm.Print_Titles" localSheetId="3">'table 4'!$3:$4</definedName>
    <definedName name="_xlnm.Print_Titles" localSheetId="4">'table 5'!$3:$4</definedName>
    <definedName name="_xlnm.Print_Titles" localSheetId="6">'table 7'!$3:$4</definedName>
    <definedName name="_xlnm.Print_Titles" localSheetId="7">'table 8 '!$3:$3</definedName>
    <definedName name="_xlnm.Print_Titles" localSheetId="8">'table 9'!$3:$3</definedName>
  </definedNames>
  <calcPr calcId="152511"/>
</workbook>
</file>

<file path=xl/calcChain.xml><?xml version="1.0" encoding="utf-8"?>
<calcChain xmlns="http://schemas.openxmlformats.org/spreadsheetml/2006/main">
  <c r="G5" i="24" l="1"/>
  <c r="E400" i="13"/>
  <c r="D400" i="13"/>
  <c r="C400" i="13"/>
  <c r="E399" i="13"/>
  <c r="D399" i="13"/>
  <c r="C399" i="13"/>
  <c r="E398" i="13"/>
  <c r="D398" i="13"/>
  <c r="C398" i="13"/>
  <c r="E397" i="13"/>
  <c r="D397" i="13"/>
  <c r="C397" i="13"/>
  <c r="E396" i="13"/>
  <c r="D396" i="13"/>
  <c r="C396" i="13"/>
  <c r="E395" i="13"/>
  <c r="D395" i="13"/>
  <c r="C395" i="13"/>
  <c r="E393" i="13"/>
  <c r="D393" i="13"/>
  <c r="C393" i="13"/>
  <c r="E328" i="13"/>
  <c r="D328" i="13"/>
  <c r="C328" i="13"/>
  <c r="E327" i="13"/>
  <c r="D327" i="13"/>
  <c r="C327" i="13"/>
  <c r="E326" i="13"/>
  <c r="D326" i="13"/>
  <c r="C326" i="13"/>
  <c r="E325" i="13"/>
  <c r="D325" i="13"/>
  <c r="C325" i="13"/>
  <c r="E324" i="13"/>
  <c r="D324" i="13"/>
  <c r="C324" i="13"/>
  <c r="E323" i="13"/>
  <c r="D323" i="13"/>
  <c r="C323" i="13"/>
  <c r="E322" i="13"/>
  <c r="D322" i="13"/>
  <c r="C322" i="13"/>
  <c r="E321" i="13"/>
  <c r="D321" i="13"/>
  <c r="C321" i="13"/>
  <c r="E315" i="13"/>
  <c r="D315" i="13"/>
  <c r="C315" i="13"/>
  <c r="E272" i="13"/>
  <c r="D272" i="13"/>
  <c r="C272" i="13"/>
  <c r="E271" i="13"/>
  <c r="D271" i="13"/>
  <c r="C271" i="13"/>
  <c r="E270" i="13"/>
  <c r="D270" i="13"/>
  <c r="C270" i="13"/>
  <c r="E269" i="13"/>
  <c r="D269" i="13"/>
  <c r="C269" i="13"/>
  <c r="E268" i="13"/>
  <c r="D268" i="13"/>
  <c r="C268" i="13"/>
  <c r="E267" i="13"/>
  <c r="D267" i="13"/>
  <c r="C267" i="13"/>
  <c r="E265" i="13"/>
  <c r="D265" i="13"/>
  <c r="C265" i="13"/>
  <c r="E145" i="13"/>
  <c r="D145" i="13"/>
  <c r="C145" i="13"/>
  <c r="E144" i="13"/>
  <c r="D144" i="13"/>
  <c r="C144" i="13"/>
  <c r="E267" i="35"/>
  <c r="D267" i="35"/>
  <c r="C267" i="35"/>
  <c r="E266" i="35"/>
  <c r="D266" i="35"/>
  <c r="C266" i="35"/>
  <c r="E265" i="35"/>
  <c r="D265" i="35"/>
  <c r="C265" i="35"/>
  <c r="E264" i="35"/>
  <c r="D264" i="35"/>
  <c r="C264" i="35"/>
  <c r="E263" i="35"/>
  <c r="D263" i="35"/>
  <c r="C263" i="35"/>
  <c r="E262" i="35"/>
  <c r="D262" i="35"/>
  <c r="C262" i="35"/>
  <c r="E260" i="35"/>
  <c r="D260" i="35"/>
  <c r="C260" i="35"/>
  <c r="E142" i="35"/>
  <c r="D142" i="35"/>
  <c r="C142" i="35"/>
  <c r="E141" i="35"/>
  <c r="D141" i="35"/>
  <c r="C141" i="35"/>
  <c r="I63" i="28"/>
  <c r="E63" i="28"/>
  <c r="I62" i="28"/>
  <c r="E62" i="28"/>
  <c r="I61" i="28"/>
  <c r="E61" i="28"/>
  <c r="I60" i="28"/>
  <c r="E60" i="28"/>
  <c r="I59" i="28"/>
  <c r="E59" i="28"/>
  <c r="I58" i="28"/>
  <c r="E58" i="28"/>
  <c r="I57" i="28"/>
  <c r="E57" i="28"/>
  <c r="I56" i="28"/>
  <c r="E56" i="28"/>
  <c r="I55" i="28"/>
  <c r="E55" i="28"/>
  <c r="I54" i="28"/>
  <c r="E54" i="28"/>
  <c r="I53" i="28"/>
  <c r="E53" i="28"/>
  <c r="I52" i="28"/>
  <c r="E52" i="28"/>
  <c r="I51" i="28"/>
  <c r="E51" i="28"/>
  <c r="I50" i="28"/>
  <c r="E50" i="28"/>
  <c r="I49" i="28"/>
  <c r="E49" i="28"/>
  <c r="I48" i="28"/>
  <c r="E48" i="28"/>
  <c r="I47" i="28"/>
  <c r="E47" i="28"/>
  <c r="I43" i="28"/>
  <c r="E43" i="28"/>
  <c r="I42" i="28"/>
  <c r="E42" i="28"/>
  <c r="I41" i="28"/>
  <c r="E41" i="28"/>
  <c r="I40" i="28"/>
  <c r="E40" i="28"/>
  <c r="I39" i="28"/>
  <c r="E39" i="28"/>
  <c r="I38" i="28"/>
  <c r="E38" i="28"/>
  <c r="I37" i="28"/>
  <c r="E37" i="28"/>
  <c r="I36" i="28"/>
  <c r="E36" i="28"/>
  <c r="I35" i="28"/>
  <c r="E35" i="28"/>
  <c r="I34" i="28"/>
  <c r="E34" i="28"/>
  <c r="I33" i="28"/>
  <c r="E33" i="28"/>
  <c r="I32" i="28"/>
  <c r="E32" i="28"/>
  <c r="I31" i="28"/>
  <c r="E31" i="28"/>
  <c r="I30" i="28"/>
  <c r="E30" i="28"/>
  <c r="I29" i="28"/>
  <c r="E29" i="28"/>
  <c r="I28" i="28"/>
  <c r="E28" i="28"/>
  <c r="I27" i="28"/>
  <c r="E27" i="28"/>
  <c r="I23" i="28"/>
  <c r="E23" i="28"/>
  <c r="I22" i="28"/>
  <c r="E22" i="28"/>
  <c r="I21" i="28"/>
  <c r="E21" i="28"/>
  <c r="I20" i="28"/>
  <c r="E20" i="28"/>
  <c r="I19" i="28"/>
  <c r="E19" i="28"/>
  <c r="I18" i="28"/>
  <c r="E18" i="28"/>
  <c r="I17" i="28"/>
  <c r="E17" i="28"/>
  <c r="I16" i="28"/>
  <c r="E16" i="28"/>
  <c r="I15" i="28"/>
  <c r="E15" i="28"/>
  <c r="I14" i="28"/>
  <c r="E14" i="28"/>
  <c r="I13" i="28"/>
  <c r="E13" i="28"/>
  <c r="I12" i="28"/>
  <c r="E12" i="28"/>
  <c r="I11" i="28"/>
  <c r="E11" i="28"/>
  <c r="I10" i="28"/>
  <c r="E10" i="28"/>
  <c r="I9" i="28"/>
  <c r="E9" i="28"/>
  <c r="I8" i="28"/>
  <c r="E8" i="28"/>
  <c r="I7" i="28"/>
  <c r="E7" i="28"/>
  <c r="N224" i="33"/>
  <c r="M224" i="33"/>
  <c r="G224" i="33"/>
  <c r="F224" i="33"/>
  <c r="N223" i="33"/>
  <c r="M223" i="33"/>
  <c r="G223" i="33"/>
  <c r="F223" i="33"/>
  <c r="N222" i="33"/>
  <c r="M222" i="33"/>
  <c r="G222" i="33"/>
  <c r="F222" i="33"/>
  <c r="N221" i="33"/>
  <c r="M221" i="33"/>
  <c r="G221" i="33"/>
  <c r="F221" i="33"/>
  <c r="N220" i="33"/>
  <c r="M220" i="33"/>
  <c r="G220" i="33"/>
  <c r="F220" i="33"/>
  <c r="N219" i="33"/>
  <c r="M219" i="33"/>
  <c r="G219" i="33"/>
  <c r="F219" i="33"/>
  <c r="N218" i="33"/>
  <c r="M218" i="33"/>
  <c r="G218" i="33"/>
  <c r="F218" i="33"/>
  <c r="N217" i="33"/>
  <c r="M217" i="33"/>
  <c r="G217" i="33"/>
  <c r="F217" i="33"/>
  <c r="N216" i="33"/>
  <c r="M216" i="33"/>
  <c r="G216" i="33"/>
  <c r="F216" i="33"/>
  <c r="N215" i="33"/>
  <c r="M215" i="33"/>
  <c r="G215" i="33"/>
  <c r="F215" i="33"/>
  <c r="N214" i="33"/>
  <c r="M214" i="33"/>
  <c r="G214" i="33"/>
  <c r="F214" i="33"/>
  <c r="N213" i="33"/>
  <c r="M213" i="33"/>
  <c r="G213" i="33"/>
  <c r="F213" i="33"/>
  <c r="N212" i="33"/>
  <c r="M212" i="33"/>
  <c r="G212" i="33"/>
  <c r="F212" i="33"/>
  <c r="N211" i="33"/>
  <c r="M211" i="33"/>
  <c r="G211" i="33"/>
  <c r="F211" i="33"/>
  <c r="N210" i="33"/>
  <c r="M210" i="33"/>
  <c r="G210" i="33"/>
  <c r="F210" i="33"/>
  <c r="N209" i="33"/>
  <c r="M209" i="33"/>
  <c r="G209" i="33"/>
  <c r="F209" i="33"/>
  <c r="N208" i="33"/>
  <c r="M208" i="33"/>
  <c r="G208" i="33"/>
  <c r="F208" i="33"/>
  <c r="N207" i="33"/>
  <c r="M207" i="33"/>
  <c r="G207" i="33"/>
  <c r="F207" i="33"/>
  <c r="N206" i="33"/>
  <c r="M206" i="33"/>
  <c r="G206" i="33"/>
  <c r="F206" i="33"/>
  <c r="N205" i="33"/>
  <c r="M205" i="33"/>
  <c r="G205" i="33"/>
  <c r="F205" i="33"/>
  <c r="N204" i="33"/>
  <c r="M204" i="33"/>
  <c r="G204" i="33"/>
  <c r="F204" i="33"/>
  <c r="N203" i="33"/>
  <c r="M203" i="33"/>
  <c r="G203" i="33"/>
  <c r="F203" i="33"/>
  <c r="N202" i="33"/>
  <c r="M202" i="33"/>
  <c r="G202" i="33"/>
  <c r="F202" i="33"/>
  <c r="N201" i="33"/>
  <c r="M201" i="33"/>
  <c r="G201" i="33"/>
  <c r="F201" i="33"/>
  <c r="N200" i="33"/>
  <c r="M200" i="33"/>
  <c r="G200" i="33"/>
  <c r="F200" i="33"/>
  <c r="N199" i="33"/>
  <c r="M199" i="33"/>
  <c r="G199" i="33"/>
  <c r="F199" i="33"/>
  <c r="N198" i="33"/>
  <c r="M198" i="33"/>
  <c r="G198" i="33"/>
  <c r="F198" i="33"/>
  <c r="N197" i="33"/>
  <c r="M197" i="33"/>
  <c r="G197" i="33"/>
  <c r="F197" i="33"/>
  <c r="N196" i="33"/>
  <c r="M196" i="33"/>
  <c r="G196" i="33"/>
  <c r="F196" i="33"/>
  <c r="N195" i="33"/>
  <c r="M195" i="33"/>
  <c r="G195" i="33"/>
  <c r="F195" i="33"/>
  <c r="N194" i="33"/>
  <c r="M194" i="33"/>
  <c r="G194" i="33"/>
  <c r="F194" i="33"/>
  <c r="N193" i="33"/>
  <c r="M193" i="33"/>
  <c r="G193" i="33"/>
  <c r="F193" i="33"/>
  <c r="N192" i="33"/>
  <c r="M192" i="33"/>
  <c r="G192" i="33"/>
  <c r="F192" i="33"/>
  <c r="N191" i="33"/>
  <c r="M191" i="33"/>
  <c r="G191" i="33"/>
  <c r="F191" i="33"/>
  <c r="N190" i="33"/>
  <c r="M190" i="33"/>
  <c r="G190" i="33"/>
  <c r="F190" i="33"/>
  <c r="N189" i="33"/>
  <c r="M189" i="33"/>
  <c r="G189" i="33"/>
  <c r="F189" i="33"/>
  <c r="N188" i="33"/>
  <c r="M188" i="33"/>
  <c r="G188" i="33"/>
  <c r="F188" i="33"/>
  <c r="N187" i="33"/>
  <c r="M187" i="33"/>
  <c r="G187" i="33"/>
  <c r="F187" i="33"/>
  <c r="N186" i="33"/>
  <c r="M186" i="33"/>
  <c r="G186" i="33"/>
  <c r="F186" i="33"/>
  <c r="N185" i="33"/>
  <c r="M185" i="33"/>
  <c r="G185" i="33"/>
  <c r="F185" i="33"/>
  <c r="N184" i="33"/>
  <c r="M184" i="33"/>
  <c r="G184" i="33"/>
  <c r="F184" i="33"/>
  <c r="N183" i="33"/>
  <c r="M183" i="33"/>
  <c r="G183" i="33"/>
  <c r="F183" i="33"/>
  <c r="N182" i="33"/>
  <c r="M182" i="33"/>
  <c r="G182" i="33"/>
  <c r="F182" i="33"/>
  <c r="N181" i="33"/>
  <c r="M181" i="33"/>
  <c r="G181" i="33"/>
  <c r="F181" i="33"/>
  <c r="N180" i="33"/>
  <c r="M180" i="33"/>
  <c r="G180" i="33"/>
  <c r="F180" i="33"/>
  <c r="N179" i="33"/>
  <c r="M179" i="33"/>
  <c r="G179" i="33"/>
  <c r="F179" i="33"/>
  <c r="N178" i="33"/>
  <c r="M178" i="33"/>
  <c r="G178" i="33"/>
  <c r="F178" i="33"/>
  <c r="N177" i="33"/>
  <c r="M177" i="33"/>
  <c r="G177" i="33"/>
  <c r="F177" i="33"/>
  <c r="N176" i="33"/>
  <c r="M176" i="33"/>
  <c r="G176" i="33"/>
  <c r="F176" i="33"/>
  <c r="N175" i="33"/>
  <c r="M175" i="33"/>
  <c r="G175" i="33"/>
  <c r="F175" i="33"/>
  <c r="N174" i="33"/>
  <c r="M174" i="33"/>
  <c r="G174" i="33"/>
  <c r="F174" i="33"/>
  <c r="N173" i="33"/>
  <c r="M173" i="33"/>
  <c r="G173" i="33"/>
  <c r="F173" i="33"/>
  <c r="N172" i="33"/>
  <c r="M172" i="33"/>
  <c r="G172" i="33"/>
  <c r="F172" i="33"/>
  <c r="N171" i="33"/>
  <c r="M171" i="33"/>
  <c r="G171" i="33"/>
  <c r="F171" i="33"/>
  <c r="N170" i="33"/>
  <c r="M170" i="33"/>
  <c r="G170" i="33"/>
  <c r="F170" i="33"/>
  <c r="N169" i="33"/>
  <c r="M169" i="33"/>
  <c r="G169" i="33"/>
  <c r="F169" i="33"/>
  <c r="N168" i="33"/>
  <c r="M168" i="33"/>
  <c r="G168" i="33"/>
  <c r="F168" i="33"/>
  <c r="N167" i="33"/>
  <c r="M167" i="33"/>
  <c r="G167" i="33"/>
  <c r="F167" i="33"/>
  <c r="N166" i="33"/>
  <c r="M166" i="33"/>
  <c r="G166" i="33"/>
  <c r="F166" i="33"/>
  <c r="N165" i="33"/>
  <c r="M165" i="33"/>
  <c r="G165" i="33"/>
  <c r="F165" i="33"/>
  <c r="N164" i="33"/>
  <c r="M164" i="33"/>
  <c r="G164" i="33"/>
  <c r="F164" i="33"/>
  <c r="N163" i="33"/>
  <c r="M163" i="33"/>
  <c r="G163" i="33"/>
  <c r="F163" i="33"/>
  <c r="N162" i="33"/>
  <c r="M162" i="33"/>
  <c r="G162" i="33"/>
  <c r="F162" i="33"/>
  <c r="N161" i="33"/>
  <c r="M161" i="33"/>
  <c r="G161" i="33"/>
  <c r="F161" i="33"/>
  <c r="N160" i="33"/>
  <c r="M160" i="33"/>
  <c r="G160" i="33"/>
  <c r="F160" i="33"/>
  <c r="N159" i="33"/>
  <c r="M159" i="33"/>
  <c r="G159" i="33"/>
  <c r="F159" i="33"/>
  <c r="N158" i="33"/>
  <c r="M158" i="33"/>
  <c r="G158" i="33"/>
  <c r="F158" i="33"/>
  <c r="N157" i="33"/>
  <c r="M157" i="33"/>
  <c r="G157" i="33"/>
  <c r="F157" i="33"/>
  <c r="N156" i="33"/>
  <c r="M156" i="33"/>
  <c r="G156" i="33"/>
  <c r="F156" i="33"/>
  <c r="N155" i="33"/>
  <c r="M155" i="33"/>
  <c r="G155" i="33"/>
  <c r="F155" i="33"/>
  <c r="N154" i="33"/>
  <c r="M154" i="33"/>
  <c r="G154" i="33"/>
  <c r="F154" i="33"/>
  <c r="N153" i="33"/>
  <c r="M153" i="33"/>
  <c r="G153" i="33"/>
  <c r="F153" i="33"/>
  <c r="N152" i="33"/>
  <c r="M152" i="33"/>
  <c r="G152" i="33"/>
  <c r="F152" i="33"/>
  <c r="N151" i="33"/>
  <c r="M151" i="33"/>
  <c r="G151" i="33"/>
  <c r="F151" i="33"/>
  <c r="N150" i="33"/>
  <c r="M150" i="33"/>
  <c r="G150" i="33"/>
  <c r="F150" i="33"/>
  <c r="N149" i="33"/>
  <c r="M149" i="33"/>
  <c r="G149" i="33"/>
  <c r="F149" i="33"/>
  <c r="N148" i="33"/>
  <c r="M148" i="33"/>
  <c r="G148" i="33"/>
  <c r="F148" i="33"/>
  <c r="N147" i="33"/>
  <c r="M147" i="33"/>
  <c r="G147" i="33"/>
  <c r="F147" i="33"/>
  <c r="N146" i="33"/>
  <c r="M146" i="33"/>
  <c r="G146" i="33"/>
  <c r="F146" i="33"/>
  <c r="N145" i="33"/>
  <c r="M145" i="33"/>
  <c r="G145" i="33"/>
  <c r="F145" i="33"/>
  <c r="N144" i="33"/>
  <c r="M144" i="33"/>
  <c r="G144" i="33"/>
  <c r="F144" i="33"/>
  <c r="N143" i="33"/>
  <c r="M143" i="33"/>
  <c r="G143" i="33"/>
  <c r="F143" i="33"/>
  <c r="N142" i="33"/>
  <c r="M142" i="33"/>
  <c r="G142" i="33"/>
  <c r="F142" i="33"/>
  <c r="N141" i="33"/>
  <c r="M141" i="33"/>
  <c r="G141" i="33"/>
  <c r="F141" i="33"/>
  <c r="N140" i="33"/>
  <c r="M140" i="33"/>
  <c r="G140" i="33"/>
  <c r="F140" i="33"/>
  <c r="N139" i="33"/>
  <c r="M139" i="33"/>
  <c r="G139" i="33"/>
  <c r="F139" i="33"/>
  <c r="N138" i="33"/>
  <c r="M138" i="33"/>
  <c r="G138" i="33"/>
  <c r="F138" i="33"/>
  <c r="N137" i="33"/>
  <c r="M137" i="33"/>
  <c r="G137" i="33"/>
  <c r="F137" i="33"/>
  <c r="N136" i="33"/>
  <c r="M136" i="33"/>
  <c r="G136" i="33"/>
  <c r="F136" i="33"/>
  <c r="N135" i="33"/>
  <c r="M135" i="33"/>
  <c r="G135" i="33"/>
  <c r="F135" i="33"/>
  <c r="N134" i="33"/>
  <c r="M134" i="33"/>
  <c r="G134" i="33"/>
  <c r="F134" i="33"/>
  <c r="N133" i="33"/>
  <c r="M133" i="33"/>
  <c r="G133" i="33"/>
  <c r="F133" i="33"/>
  <c r="N132" i="33"/>
  <c r="M132" i="33"/>
  <c r="G132" i="33"/>
  <c r="F132" i="33"/>
  <c r="N131" i="33"/>
  <c r="M131" i="33"/>
  <c r="G131" i="33"/>
  <c r="F131" i="33"/>
  <c r="N130" i="33"/>
  <c r="M130" i="33"/>
  <c r="G130" i="33"/>
  <c r="F130" i="33"/>
  <c r="N129" i="33"/>
  <c r="M129" i="33"/>
  <c r="G129" i="33"/>
  <c r="F129" i="33"/>
  <c r="N128" i="33"/>
  <c r="M128" i="33"/>
  <c r="G128" i="33"/>
  <c r="F128" i="33"/>
  <c r="N127" i="33"/>
  <c r="M127" i="33"/>
  <c r="G127" i="33"/>
  <c r="F127" i="33"/>
  <c r="N126" i="33"/>
  <c r="M126" i="33"/>
  <c r="G126" i="33"/>
  <c r="F126" i="33"/>
  <c r="N125" i="33"/>
  <c r="M125" i="33"/>
  <c r="G125" i="33"/>
  <c r="F125" i="33"/>
  <c r="N124" i="33"/>
  <c r="M124" i="33"/>
  <c r="G124" i="33"/>
  <c r="F124" i="33"/>
  <c r="N123" i="33"/>
  <c r="M123" i="33"/>
  <c r="G123" i="33"/>
  <c r="F123" i="33"/>
  <c r="N122" i="33"/>
  <c r="M122" i="33"/>
  <c r="G122" i="33"/>
  <c r="F122" i="33"/>
  <c r="N121" i="33"/>
  <c r="M121" i="33"/>
  <c r="G121" i="33"/>
  <c r="F121" i="33"/>
  <c r="N120" i="33"/>
  <c r="M120" i="33"/>
  <c r="G120" i="33"/>
  <c r="F120" i="33"/>
  <c r="N119" i="33"/>
  <c r="M119" i="33"/>
  <c r="G119" i="33"/>
  <c r="F119" i="33"/>
  <c r="N118" i="33"/>
  <c r="M118" i="33"/>
  <c r="G118" i="33"/>
  <c r="F118" i="33"/>
  <c r="N117" i="33"/>
  <c r="M117" i="33"/>
  <c r="G117" i="33"/>
  <c r="F117" i="33"/>
  <c r="N116" i="33"/>
  <c r="M116" i="33"/>
  <c r="G116" i="33"/>
  <c r="F116" i="33"/>
  <c r="N115" i="33"/>
  <c r="M115" i="33"/>
  <c r="G115" i="33"/>
  <c r="F115" i="33"/>
  <c r="N114" i="33"/>
  <c r="M114" i="33"/>
  <c r="G114" i="33"/>
  <c r="F114" i="33"/>
  <c r="N113" i="33"/>
  <c r="M113" i="33"/>
  <c r="G113" i="33"/>
  <c r="F113" i="33"/>
  <c r="N112" i="33"/>
  <c r="M112" i="33"/>
  <c r="G112" i="33"/>
  <c r="F112" i="33"/>
  <c r="N111" i="33"/>
  <c r="M111" i="33"/>
  <c r="G111" i="33"/>
  <c r="F111" i="33"/>
  <c r="N110" i="33"/>
  <c r="M110" i="33"/>
  <c r="G110" i="33"/>
  <c r="F110" i="33"/>
  <c r="N109" i="33"/>
  <c r="M109" i="33"/>
  <c r="G109" i="33"/>
  <c r="F109" i="33"/>
  <c r="N108" i="33"/>
  <c r="M108" i="33"/>
  <c r="G108" i="33"/>
  <c r="F108" i="33"/>
  <c r="N107" i="33"/>
  <c r="M107" i="33"/>
  <c r="G107" i="33"/>
  <c r="F107" i="33"/>
  <c r="N106" i="33"/>
  <c r="M106" i="33"/>
  <c r="G106" i="33"/>
  <c r="F106" i="33"/>
  <c r="N105" i="33"/>
  <c r="M105" i="33"/>
  <c r="G105" i="33"/>
  <c r="F105" i="33"/>
  <c r="N104" i="33"/>
  <c r="M104" i="33"/>
  <c r="G104" i="33"/>
  <c r="F104" i="33"/>
  <c r="N103" i="33"/>
  <c r="M103" i="33"/>
  <c r="G103" i="33"/>
  <c r="F103" i="33"/>
  <c r="N102" i="33"/>
  <c r="M102" i="33"/>
  <c r="G102" i="33"/>
  <c r="F102" i="33"/>
  <c r="N101" i="33"/>
  <c r="M101" i="33"/>
  <c r="G101" i="33"/>
  <c r="F101" i="33"/>
  <c r="N100" i="33"/>
  <c r="M100" i="33"/>
  <c r="G100" i="33"/>
  <c r="F100" i="33"/>
  <c r="N99" i="33"/>
  <c r="M99" i="33"/>
  <c r="G99" i="33"/>
  <c r="F99" i="33"/>
  <c r="N98" i="33"/>
  <c r="M98" i="33"/>
  <c r="G98" i="33"/>
  <c r="F98" i="33"/>
  <c r="N97" i="33"/>
  <c r="M97" i="33"/>
  <c r="G97" i="33"/>
  <c r="F97" i="33"/>
  <c r="N96" i="33"/>
  <c r="M96" i="33"/>
  <c r="G96" i="33"/>
  <c r="F96" i="33"/>
  <c r="N95" i="33"/>
  <c r="M95" i="33"/>
  <c r="G95" i="33"/>
  <c r="F95" i="33"/>
  <c r="N94" i="33"/>
  <c r="M94" i="33"/>
  <c r="G94" i="33"/>
  <c r="F94" i="33"/>
  <c r="N93" i="33"/>
  <c r="M93" i="33"/>
  <c r="G93" i="33"/>
  <c r="F93" i="33"/>
  <c r="N92" i="33"/>
  <c r="M92" i="33"/>
  <c r="G92" i="33"/>
  <c r="F92" i="33"/>
  <c r="N91" i="33"/>
  <c r="M91" i="33"/>
  <c r="G91" i="33"/>
  <c r="F91" i="33"/>
  <c r="N90" i="33"/>
  <c r="M90" i="33"/>
  <c r="G90" i="33"/>
  <c r="F90" i="33"/>
  <c r="N89" i="33"/>
  <c r="M89" i="33"/>
  <c r="G89" i="33"/>
  <c r="F89" i="33"/>
  <c r="N88" i="33"/>
  <c r="M88" i="33"/>
  <c r="G88" i="33"/>
  <c r="F88" i="33"/>
  <c r="N87" i="33"/>
  <c r="M87" i="33"/>
  <c r="G87" i="33"/>
  <c r="F87" i="33"/>
  <c r="N86" i="33"/>
  <c r="M86" i="33"/>
  <c r="G86" i="33"/>
  <c r="F86" i="33"/>
  <c r="N85" i="33"/>
  <c r="M85" i="33"/>
  <c r="G85" i="33"/>
  <c r="F85" i="33"/>
  <c r="N84" i="33"/>
  <c r="M84" i="33"/>
  <c r="G84" i="33"/>
  <c r="F84" i="33"/>
  <c r="N83" i="33"/>
  <c r="M83" i="33"/>
  <c r="G83" i="33"/>
  <c r="F83" i="33"/>
  <c r="N82" i="33"/>
  <c r="M82" i="33"/>
  <c r="G82" i="33"/>
  <c r="F82" i="33"/>
  <c r="N81" i="33"/>
  <c r="M81" i="33"/>
  <c r="G81" i="33"/>
  <c r="F81" i="33"/>
  <c r="N80" i="33"/>
  <c r="M80" i="33"/>
  <c r="G80" i="33"/>
  <c r="F80" i="33"/>
  <c r="N79" i="33"/>
  <c r="M79" i="33"/>
  <c r="G79" i="33"/>
  <c r="F79" i="33"/>
  <c r="N78" i="33"/>
  <c r="M78" i="33"/>
  <c r="G78" i="33"/>
  <c r="F78" i="33"/>
  <c r="N77" i="33"/>
  <c r="M77" i="33"/>
  <c r="G77" i="33"/>
  <c r="F77" i="33"/>
  <c r="N76" i="33"/>
  <c r="M76" i="33"/>
  <c r="G76" i="33"/>
  <c r="F76" i="33"/>
  <c r="N75" i="33"/>
  <c r="M75" i="33"/>
  <c r="G75" i="33"/>
  <c r="F75" i="33"/>
  <c r="N74" i="33"/>
  <c r="M74" i="33"/>
  <c r="G74" i="33"/>
  <c r="F74" i="33"/>
  <c r="N73" i="33"/>
  <c r="M73" i="33"/>
  <c r="G73" i="33"/>
  <c r="F73" i="33"/>
  <c r="N72" i="33"/>
  <c r="M72" i="33"/>
  <c r="G72" i="33"/>
  <c r="F72" i="33"/>
  <c r="N71" i="33"/>
  <c r="M71" i="33"/>
  <c r="G71" i="33"/>
  <c r="F71" i="33"/>
  <c r="N70" i="33"/>
  <c r="M70" i="33"/>
  <c r="G70" i="33"/>
  <c r="F70" i="33"/>
  <c r="N69" i="33"/>
  <c r="M69" i="33"/>
  <c r="G69" i="33"/>
  <c r="F69" i="33"/>
  <c r="N68" i="33"/>
  <c r="M68" i="33"/>
  <c r="G68" i="33"/>
  <c r="F68" i="33"/>
  <c r="N67" i="33"/>
  <c r="M67" i="33"/>
  <c r="G67" i="33"/>
  <c r="F67" i="33"/>
  <c r="N66" i="33"/>
  <c r="M66" i="33"/>
  <c r="G66" i="33"/>
  <c r="F66" i="33"/>
  <c r="N65" i="33"/>
  <c r="M65" i="33"/>
  <c r="G65" i="33"/>
  <c r="F65" i="33"/>
  <c r="N64" i="33"/>
  <c r="M64" i="33"/>
  <c r="G64" i="33"/>
  <c r="F64" i="33"/>
  <c r="N63" i="33"/>
  <c r="M63" i="33"/>
  <c r="G63" i="33"/>
  <c r="F63" i="33"/>
  <c r="N62" i="33"/>
  <c r="M62" i="33"/>
  <c r="G62" i="33"/>
  <c r="F62" i="33"/>
  <c r="N61" i="33"/>
  <c r="M61" i="33"/>
  <c r="G61" i="33"/>
  <c r="F61" i="33"/>
  <c r="N60" i="33"/>
  <c r="M60" i="33"/>
  <c r="G60" i="33"/>
  <c r="F60" i="33"/>
  <c r="N59" i="33"/>
  <c r="M59" i="33"/>
  <c r="G59" i="33"/>
  <c r="F59" i="33"/>
  <c r="N58" i="33"/>
  <c r="M58" i="33"/>
  <c r="G58" i="33"/>
  <c r="F58" i="33"/>
  <c r="N57" i="33"/>
  <c r="M57" i="33"/>
  <c r="G57" i="33"/>
  <c r="F57" i="33"/>
  <c r="N56" i="33"/>
  <c r="M56" i="33"/>
  <c r="G56" i="33"/>
  <c r="F56" i="33"/>
  <c r="N55" i="33"/>
  <c r="M55" i="33"/>
  <c r="G55" i="33"/>
  <c r="F55" i="33"/>
  <c r="N54" i="33"/>
  <c r="M54" i="33"/>
  <c r="G54" i="33"/>
  <c r="F54" i="33"/>
  <c r="N53" i="33"/>
  <c r="M53" i="33"/>
  <c r="G53" i="33"/>
  <c r="F53" i="33"/>
  <c r="N52" i="33"/>
  <c r="M52" i="33"/>
  <c r="G52" i="33"/>
  <c r="F52" i="33"/>
  <c r="N51" i="33"/>
  <c r="M51" i="33"/>
  <c r="G51" i="33"/>
  <c r="F51" i="33"/>
  <c r="N50" i="33"/>
  <c r="M50" i="33"/>
  <c r="G50" i="33"/>
  <c r="F50" i="33"/>
  <c r="N49" i="33"/>
  <c r="M49" i="33"/>
  <c r="G49" i="33"/>
  <c r="F49" i="33"/>
  <c r="N48" i="33"/>
  <c r="M48" i="33"/>
  <c r="G48" i="33"/>
  <c r="F48" i="33"/>
  <c r="N47" i="33"/>
  <c r="M47" i="33"/>
  <c r="G47" i="33"/>
  <c r="F47" i="33"/>
  <c r="N46" i="33"/>
  <c r="M46" i="33"/>
  <c r="G46" i="33"/>
  <c r="F46" i="33"/>
  <c r="N45" i="33"/>
  <c r="M45" i="33"/>
  <c r="G45" i="33"/>
  <c r="F45" i="33"/>
  <c r="N44" i="33"/>
  <c r="M44" i="33"/>
  <c r="G44" i="33"/>
  <c r="F44" i="33"/>
  <c r="N43" i="33"/>
  <c r="M43" i="33"/>
  <c r="G43" i="33"/>
  <c r="F43" i="33"/>
  <c r="N42" i="33"/>
  <c r="M42" i="33"/>
  <c r="G42" i="33"/>
  <c r="F42" i="33"/>
  <c r="N41" i="33"/>
  <c r="M41" i="33"/>
  <c r="G41" i="33"/>
  <c r="F41" i="33"/>
  <c r="N40" i="33"/>
  <c r="M40" i="33"/>
  <c r="G40" i="33"/>
  <c r="F40" i="33"/>
  <c r="N39" i="33"/>
  <c r="M39" i="33"/>
  <c r="G39" i="33"/>
  <c r="F39" i="33"/>
  <c r="N38" i="33"/>
  <c r="M38" i="33"/>
  <c r="G38" i="33"/>
  <c r="F38" i="33"/>
  <c r="N37" i="33"/>
  <c r="M37" i="33"/>
  <c r="G37" i="33"/>
  <c r="F37" i="33"/>
  <c r="N36" i="33"/>
  <c r="M36" i="33"/>
  <c r="G36" i="33"/>
  <c r="F36" i="33"/>
  <c r="N35" i="33"/>
  <c r="M35" i="33"/>
  <c r="G35" i="33"/>
  <c r="F35" i="33"/>
  <c r="N34" i="33"/>
  <c r="M34" i="33"/>
  <c r="G34" i="33"/>
  <c r="F34" i="33"/>
  <c r="N33" i="33"/>
  <c r="M33" i="33"/>
  <c r="G33" i="33"/>
  <c r="F33" i="33"/>
  <c r="N32" i="33"/>
  <c r="M32" i="33"/>
  <c r="G32" i="33"/>
  <c r="F32" i="33"/>
  <c r="N31" i="33"/>
  <c r="M31" i="33"/>
  <c r="G31" i="33"/>
  <c r="F31" i="33"/>
  <c r="N30" i="33"/>
  <c r="M30" i="33"/>
  <c r="G30" i="33"/>
  <c r="F30" i="33"/>
  <c r="N29" i="33"/>
  <c r="M29" i="33"/>
  <c r="G29" i="33"/>
  <c r="F29" i="33"/>
  <c r="N28" i="33"/>
  <c r="M28" i="33"/>
  <c r="G28" i="33"/>
  <c r="F28" i="33"/>
  <c r="N27" i="33"/>
  <c r="M27" i="33"/>
  <c r="G27" i="33"/>
  <c r="F27" i="33"/>
  <c r="N26" i="33"/>
  <c r="M26" i="33"/>
  <c r="G26" i="33"/>
  <c r="F26" i="33"/>
  <c r="N25" i="33"/>
  <c r="M25" i="33"/>
  <c r="G25" i="33"/>
  <c r="F25" i="33"/>
  <c r="N24" i="33"/>
  <c r="M24" i="33"/>
  <c r="G24" i="33"/>
  <c r="F24" i="33"/>
  <c r="N23" i="33"/>
  <c r="M23" i="33"/>
  <c r="G23" i="33"/>
  <c r="F23" i="33"/>
  <c r="N22" i="33"/>
  <c r="M22" i="33"/>
  <c r="G22" i="33"/>
  <c r="F22" i="33"/>
  <c r="N21" i="33"/>
  <c r="M21" i="33"/>
  <c r="G21" i="33"/>
  <c r="F21" i="33"/>
  <c r="N20" i="33"/>
  <c r="M20" i="33"/>
  <c r="G20" i="33"/>
  <c r="F20" i="33"/>
  <c r="N19" i="33"/>
  <c r="M19" i="33"/>
  <c r="G19" i="33"/>
  <c r="F19" i="33"/>
  <c r="N18" i="33"/>
  <c r="M18" i="33"/>
  <c r="G18" i="33"/>
  <c r="F18" i="33"/>
  <c r="N17" i="33"/>
  <c r="M17" i="33"/>
  <c r="G17" i="33"/>
  <c r="F17" i="33"/>
  <c r="N16" i="33"/>
  <c r="M16" i="33"/>
  <c r="G16" i="33"/>
  <c r="F16" i="33"/>
  <c r="N15" i="33"/>
  <c r="M15" i="33"/>
  <c r="G15" i="33"/>
  <c r="F15" i="33"/>
  <c r="N14" i="33"/>
  <c r="M14" i="33"/>
  <c r="G14" i="33"/>
  <c r="F14" i="33"/>
  <c r="N13" i="33"/>
  <c r="M13" i="33"/>
  <c r="G13" i="33"/>
  <c r="F13" i="33"/>
  <c r="N12" i="33"/>
  <c r="M12" i="33"/>
  <c r="G12" i="33"/>
  <c r="F12" i="33"/>
  <c r="N11" i="33"/>
  <c r="M11" i="33"/>
  <c r="G11" i="33"/>
  <c r="F11" i="33"/>
  <c r="N10" i="33"/>
  <c r="M10" i="33"/>
  <c r="G10" i="33"/>
  <c r="F10" i="33"/>
  <c r="N9" i="33"/>
  <c r="M9" i="33"/>
  <c r="G9" i="33"/>
  <c r="F9" i="33"/>
  <c r="N8" i="33"/>
  <c r="M8" i="33"/>
  <c r="G8" i="33"/>
  <c r="F8" i="33"/>
  <c r="N7" i="33"/>
  <c r="M7" i="33"/>
  <c r="G7" i="33"/>
  <c r="F7" i="33"/>
  <c r="N5" i="33"/>
  <c r="M5" i="33"/>
  <c r="G5" i="33"/>
  <c r="F5" i="33"/>
  <c r="N224" i="26"/>
  <c r="M224" i="26"/>
  <c r="G224" i="26"/>
  <c r="F224" i="26"/>
  <c r="N223" i="26"/>
  <c r="M223" i="26"/>
  <c r="G223" i="26"/>
  <c r="F223" i="26"/>
  <c r="N222" i="26"/>
  <c r="M222" i="26"/>
  <c r="G222" i="26"/>
  <c r="F222" i="26"/>
  <c r="N221" i="26"/>
  <c r="M221" i="26"/>
  <c r="G221" i="26"/>
  <c r="F221" i="26"/>
  <c r="N220" i="26"/>
  <c r="M220" i="26"/>
  <c r="G220" i="26"/>
  <c r="F220" i="26"/>
  <c r="N219" i="26"/>
  <c r="M219" i="26"/>
  <c r="G219" i="26"/>
  <c r="F219" i="26"/>
  <c r="N218" i="26"/>
  <c r="M218" i="26"/>
  <c r="G218" i="26"/>
  <c r="F218" i="26"/>
  <c r="N217" i="26"/>
  <c r="M217" i="26"/>
  <c r="G217" i="26"/>
  <c r="F217" i="26"/>
  <c r="N216" i="26"/>
  <c r="M216" i="26"/>
  <c r="G216" i="26"/>
  <c r="F216" i="26"/>
  <c r="N215" i="26"/>
  <c r="M215" i="26"/>
  <c r="G215" i="26"/>
  <c r="F215" i="26"/>
  <c r="N214" i="26"/>
  <c r="M214" i="26"/>
  <c r="G214" i="26"/>
  <c r="F214" i="26"/>
  <c r="N213" i="26"/>
  <c r="M213" i="26"/>
  <c r="G213" i="26"/>
  <c r="F213" i="26"/>
  <c r="N212" i="26"/>
  <c r="M212" i="26"/>
  <c r="G212" i="26"/>
  <c r="F212" i="26"/>
  <c r="N211" i="26"/>
  <c r="M211" i="26"/>
  <c r="G211" i="26"/>
  <c r="F211" i="26"/>
  <c r="N210" i="26"/>
  <c r="M210" i="26"/>
  <c r="G210" i="26"/>
  <c r="F210" i="26"/>
  <c r="N209" i="26"/>
  <c r="M209" i="26"/>
  <c r="G209" i="26"/>
  <c r="F209" i="26"/>
  <c r="N208" i="26"/>
  <c r="M208" i="26"/>
  <c r="G208" i="26"/>
  <c r="F208" i="26"/>
  <c r="N207" i="26"/>
  <c r="M207" i="26"/>
  <c r="G207" i="26"/>
  <c r="F207" i="26"/>
  <c r="N206" i="26"/>
  <c r="M206" i="26"/>
  <c r="G206" i="26"/>
  <c r="F206" i="26"/>
  <c r="N205" i="26"/>
  <c r="M205" i="26"/>
  <c r="G205" i="26"/>
  <c r="F205" i="26"/>
  <c r="N204" i="26"/>
  <c r="M204" i="26"/>
  <c r="G204" i="26"/>
  <c r="F204" i="26"/>
  <c r="N203" i="26"/>
  <c r="M203" i="26"/>
  <c r="G203" i="26"/>
  <c r="F203" i="26"/>
  <c r="N202" i="26"/>
  <c r="M202" i="26"/>
  <c r="G202" i="26"/>
  <c r="F202" i="26"/>
  <c r="N201" i="26"/>
  <c r="M201" i="26"/>
  <c r="G201" i="26"/>
  <c r="F201" i="26"/>
  <c r="N200" i="26"/>
  <c r="M200" i="26"/>
  <c r="G200" i="26"/>
  <c r="F200" i="26"/>
  <c r="N199" i="26"/>
  <c r="M199" i="26"/>
  <c r="G199" i="26"/>
  <c r="F199" i="26"/>
  <c r="N198" i="26"/>
  <c r="M198" i="26"/>
  <c r="G198" i="26"/>
  <c r="F198" i="26"/>
  <c r="N197" i="26"/>
  <c r="M197" i="26"/>
  <c r="G197" i="26"/>
  <c r="F197" i="26"/>
  <c r="N196" i="26"/>
  <c r="M196" i="26"/>
  <c r="G196" i="26"/>
  <c r="F196" i="26"/>
  <c r="N195" i="26"/>
  <c r="M195" i="26"/>
  <c r="G195" i="26"/>
  <c r="F195" i="26"/>
  <c r="N194" i="26"/>
  <c r="M194" i="26"/>
  <c r="G194" i="26"/>
  <c r="F194" i="26"/>
  <c r="N193" i="26"/>
  <c r="M193" i="26"/>
  <c r="G193" i="26"/>
  <c r="F193" i="26"/>
  <c r="N192" i="26"/>
  <c r="M192" i="26"/>
  <c r="G192" i="26"/>
  <c r="F192" i="26"/>
  <c r="N191" i="26"/>
  <c r="M191" i="26"/>
  <c r="G191" i="26"/>
  <c r="F191" i="26"/>
  <c r="N190" i="26"/>
  <c r="M190" i="26"/>
  <c r="G190" i="26"/>
  <c r="F190" i="26"/>
  <c r="N189" i="26"/>
  <c r="M189" i="26"/>
  <c r="G189" i="26"/>
  <c r="F189" i="26"/>
  <c r="N188" i="26"/>
  <c r="M188" i="26"/>
  <c r="G188" i="26"/>
  <c r="F188" i="26"/>
  <c r="N187" i="26"/>
  <c r="M187" i="26"/>
  <c r="G187" i="26"/>
  <c r="F187" i="26"/>
  <c r="N186" i="26"/>
  <c r="M186" i="26"/>
  <c r="G186" i="26"/>
  <c r="F186" i="26"/>
  <c r="N185" i="26"/>
  <c r="M185" i="26"/>
  <c r="G185" i="26"/>
  <c r="F185" i="26"/>
  <c r="N184" i="26"/>
  <c r="M184" i="26"/>
  <c r="G184" i="26"/>
  <c r="F184" i="26"/>
  <c r="N183" i="26"/>
  <c r="M183" i="26"/>
  <c r="G183" i="26"/>
  <c r="F183" i="26"/>
  <c r="N182" i="26"/>
  <c r="M182" i="26"/>
  <c r="G182" i="26"/>
  <c r="F182" i="26"/>
  <c r="N181" i="26"/>
  <c r="M181" i="26"/>
  <c r="G181" i="26"/>
  <c r="F181" i="26"/>
  <c r="N180" i="26"/>
  <c r="M180" i="26"/>
  <c r="G180" i="26"/>
  <c r="F180" i="26"/>
  <c r="N179" i="26"/>
  <c r="M179" i="26"/>
  <c r="G179" i="26"/>
  <c r="F179" i="26"/>
  <c r="N178" i="26"/>
  <c r="M178" i="26"/>
  <c r="G178" i="26"/>
  <c r="F178" i="26"/>
  <c r="N177" i="26"/>
  <c r="M177" i="26"/>
  <c r="G177" i="26"/>
  <c r="F177" i="26"/>
  <c r="N176" i="26"/>
  <c r="M176" i="26"/>
  <c r="G176" i="26"/>
  <c r="F176" i="26"/>
  <c r="N175" i="26"/>
  <c r="M175" i="26"/>
  <c r="G175" i="26"/>
  <c r="F175" i="26"/>
  <c r="N174" i="26"/>
  <c r="M174" i="26"/>
  <c r="G174" i="26"/>
  <c r="F174" i="26"/>
  <c r="N173" i="26"/>
  <c r="M173" i="26"/>
  <c r="G173" i="26"/>
  <c r="F173" i="26"/>
  <c r="N172" i="26"/>
  <c r="M172" i="26"/>
  <c r="G172" i="26"/>
  <c r="F172" i="26"/>
  <c r="N171" i="26"/>
  <c r="M171" i="26"/>
  <c r="G171" i="26"/>
  <c r="F171" i="26"/>
  <c r="N170" i="26"/>
  <c r="M170" i="26"/>
  <c r="G170" i="26"/>
  <c r="F170" i="26"/>
  <c r="N169" i="26"/>
  <c r="M169" i="26"/>
  <c r="G169" i="26"/>
  <c r="F169" i="26"/>
  <c r="N168" i="26"/>
  <c r="M168" i="26"/>
  <c r="G168" i="26"/>
  <c r="F168" i="26"/>
  <c r="N167" i="26"/>
  <c r="M167" i="26"/>
  <c r="G167" i="26"/>
  <c r="F167" i="26"/>
  <c r="N166" i="26"/>
  <c r="M166" i="26"/>
  <c r="G166" i="26"/>
  <c r="F166" i="26"/>
  <c r="N165" i="26"/>
  <c r="M165" i="26"/>
  <c r="G165" i="26"/>
  <c r="F165" i="26"/>
  <c r="N164" i="26"/>
  <c r="M164" i="26"/>
  <c r="G164" i="26"/>
  <c r="F164" i="26"/>
  <c r="N163" i="26"/>
  <c r="M163" i="26"/>
  <c r="G163" i="26"/>
  <c r="F163" i="26"/>
  <c r="N162" i="26"/>
  <c r="M162" i="26"/>
  <c r="G162" i="26"/>
  <c r="F162" i="26"/>
  <c r="N161" i="26"/>
  <c r="M161" i="26"/>
  <c r="G161" i="26"/>
  <c r="F161" i="26"/>
  <c r="N160" i="26"/>
  <c r="M160" i="26"/>
  <c r="G160" i="26"/>
  <c r="F160" i="26"/>
  <c r="N159" i="26"/>
  <c r="M159" i="26"/>
  <c r="G159" i="26"/>
  <c r="F159" i="26"/>
  <c r="N158" i="26"/>
  <c r="M158" i="26"/>
  <c r="G158" i="26"/>
  <c r="F158" i="26"/>
  <c r="N157" i="26"/>
  <c r="M157" i="26"/>
  <c r="G157" i="26"/>
  <c r="F157" i="26"/>
  <c r="N156" i="26"/>
  <c r="M156" i="26"/>
  <c r="G156" i="26"/>
  <c r="F156" i="26"/>
  <c r="N155" i="26"/>
  <c r="M155" i="26"/>
  <c r="G155" i="26"/>
  <c r="F155" i="26"/>
  <c r="N154" i="26"/>
  <c r="M154" i="26"/>
  <c r="G154" i="26"/>
  <c r="F154" i="26"/>
  <c r="N153" i="26"/>
  <c r="M153" i="26"/>
  <c r="G153" i="26"/>
  <c r="F153" i="26"/>
  <c r="N152" i="26"/>
  <c r="M152" i="26"/>
  <c r="G152" i="26"/>
  <c r="F152" i="26"/>
  <c r="N151" i="26"/>
  <c r="M151" i="26"/>
  <c r="G151" i="26"/>
  <c r="F151" i="26"/>
  <c r="N150" i="26"/>
  <c r="M150" i="26"/>
  <c r="G150" i="26"/>
  <c r="F150" i="26"/>
  <c r="N149" i="26"/>
  <c r="M149" i="26"/>
  <c r="G149" i="26"/>
  <c r="F149" i="26"/>
  <c r="N148" i="26"/>
  <c r="M148" i="26"/>
  <c r="G148" i="26"/>
  <c r="F148" i="26"/>
  <c r="N147" i="26"/>
  <c r="M147" i="26"/>
  <c r="G147" i="26"/>
  <c r="F147" i="26"/>
  <c r="N146" i="26"/>
  <c r="M146" i="26"/>
  <c r="G146" i="26"/>
  <c r="F146" i="26"/>
  <c r="N145" i="26"/>
  <c r="M145" i="26"/>
  <c r="G145" i="26"/>
  <c r="F145" i="26"/>
  <c r="N144" i="26"/>
  <c r="M144" i="26"/>
  <c r="G144" i="26"/>
  <c r="F144" i="26"/>
  <c r="N143" i="26"/>
  <c r="M143" i="26"/>
  <c r="G143" i="26"/>
  <c r="F143" i="26"/>
  <c r="N142" i="26"/>
  <c r="M142" i="26"/>
  <c r="G142" i="26"/>
  <c r="F142" i="26"/>
  <c r="N141" i="26"/>
  <c r="M141" i="26"/>
  <c r="G141" i="26"/>
  <c r="F141" i="26"/>
  <c r="N140" i="26"/>
  <c r="M140" i="26"/>
  <c r="G140" i="26"/>
  <c r="F140" i="26"/>
  <c r="N139" i="26"/>
  <c r="M139" i="26"/>
  <c r="G139" i="26"/>
  <c r="F139" i="26"/>
  <c r="N138" i="26"/>
  <c r="M138" i="26"/>
  <c r="G138" i="26"/>
  <c r="F138" i="26"/>
  <c r="N137" i="26"/>
  <c r="M137" i="26"/>
  <c r="G137" i="26"/>
  <c r="F137" i="26"/>
  <c r="N136" i="26"/>
  <c r="M136" i="26"/>
  <c r="G136" i="26"/>
  <c r="F136" i="26"/>
  <c r="N135" i="26"/>
  <c r="M135" i="26"/>
  <c r="G135" i="26"/>
  <c r="F135" i="26"/>
  <c r="N134" i="26"/>
  <c r="M134" i="26"/>
  <c r="G134" i="26"/>
  <c r="F134" i="26"/>
  <c r="N133" i="26"/>
  <c r="M133" i="26"/>
  <c r="G133" i="26"/>
  <c r="F133" i="26"/>
  <c r="N132" i="26"/>
  <c r="M132" i="26"/>
  <c r="G132" i="26"/>
  <c r="F132" i="26"/>
  <c r="N131" i="26"/>
  <c r="M131" i="26"/>
  <c r="G131" i="26"/>
  <c r="F131" i="26"/>
  <c r="N130" i="26"/>
  <c r="M130" i="26"/>
  <c r="G130" i="26"/>
  <c r="F130" i="26"/>
  <c r="N129" i="26"/>
  <c r="M129" i="26"/>
  <c r="G129" i="26"/>
  <c r="F129" i="26"/>
  <c r="N128" i="26"/>
  <c r="M128" i="26"/>
  <c r="G128" i="26"/>
  <c r="F128" i="26"/>
  <c r="N127" i="26"/>
  <c r="M127" i="26"/>
  <c r="G127" i="26"/>
  <c r="F127" i="26"/>
  <c r="N126" i="26"/>
  <c r="M126" i="26"/>
  <c r="G126" i="26"/>
  <c r="F126" i="26"/>
  <c r="N125" i="26"/>
  <c r="M125" i="26"/>
  <c r="G125" i="26"/>
  <c r="F125" i="26"/>
  <c r="N124" i="26"/>
  <c r="M124" i="26"/>
  <c r="G124" i="26"/>
  <c r="F124" i="26"/>
  <c r="N123" i="26"/>
  <c r="M123" i="26"/>
  <c r="G123" i="26"/>
  <c r="F123" i="26"/>
  <c r="N122" i="26"/>
  <c r="M122" i="26"/>
  <c r="G122" i="26"/>
  <c r="F122" i="26"/>
  <c r="N121" i="26"/>
  <c r="M121" i="26"/>
  <c r="G121" i="26"/>
  <c r="F121" i="26"/>
  <c r="N120" i="26"/>
  <c r="M120" i="26"/>
  <c r="G120" i="26"/>
  <c r="F120" i="26"/>
  <c r="N119" i="26"/>
  <c r="M119" i="26"/>
  <c r="G119" i="26"/>
  <c r="F119" i="26"/>
  <c r="N118" i="26"/>
  <c r="M118" i="26"/>
  <c r="G118" i="26"/>
  <c r="F118" i="26"/>
  <c r="N117" i="26"/>
  <c r="M117" i="26"/>
  <c r="G117" i="26"/>
  <c r="F117" i="26"/>
  <c r="N116" i="26"/>
  <c r="M116" i="26"/>
  <c r="G116" i="26"/>
  <c r="F116" i="26"/>
  <c r="N115" i="26"/>
  <c r="M115" i="26"/>
  <c r="G115" i="26"/>
  <c r="F115" i="26"/>
  <c r="N114" i="26"/>
  <c r="M114" i="26"/>
  <c r="G114" i="26"/>
  <c r="F114" i="26"/>
  <c r="N113" i="26"/>
  <c r="M113" i="26"/>
  <c r="G113" i="26"/>
  <c r="F113" i="26"/>
  <c r="N112" i="26"/>
  <c r="M112" i="26"/>
  <c r="G112" i="26"/>
  <c r="F112" i="26"/>
  <c r="N111" i="26"/>
  <c r="M111" i="26"/>
  <c r="G111" i="26"/>
  <c r="F111" i="26"/>
  <c r="N110" i="26"/>
  <c r="M110" i="26"/>
  <c r="G110" i="26"/>
  <c r="F110" i="26"/>
  <c r="N109" i="26"/>
  <c r="M109" i="26"/>
  <c r="G109" i="26"/>
  <c r="F109" i="26"/>
  <c r="N108" i="26"/>
  <c r="M108" i="26"/>
  <c r="G108" i="26"/>
  <c r="F108" i="26"/>
  <c r="N107" i="26"/>
  <c r="M107" i="26"/>
  <c r="G107" i="26"/>
  <c r="F107" i="26"/>
  <c r="N106" i="26"/>
  <c r="M106" i="26"/>
  <c r="G106" i="26"/>
  <c r="F106" i="26"/>
  <c r="N105" i="26"/>
  <c r="M105" i="26"/>
  <c r="G105" i="26"/>
  <c r="F105" i="26"/>
  <c r="N104" i="26"/>
  <c r="M104" i="26"/>
  <c r="G104" i="26"/>
  <c r="F104" i="26"/>
  <c r="N103" i="26"/>
  <c r="M103" i="26"/>
  <c r="G103" i="26"/>
  <c r="F103" i="26"/>
  <c r="N102" i="26"/>
  <c r="M102" i="26"/>
  <c r="G102" i="26"/>
  <c r="F102" i="26"/>
  <c r="N101" i="26"/>
  <c r="M101" i="26"/>
  <c r="G101" i="26"/>
  <c r="F101" i="26"/>
  <c r="N100" i="26"/>
  <c r="M100" i="26"/>
  <c r="G100" i="26"/>
  <c r="F100" i="26"/>
  <c r="N99" i="26"/>
  <c r="M99" i="26"/>
  <c r="G99" i="26"/>
  <c r="F99" i="26"/>
  <c r="N98" i="26"/>
  <c r="M98" i="26"/>
  <c r="G98" i="26"/>
  <c r="F98" i="26"/>
  <c r="N97" i="26"/>
  <c r="M97" i="26"/>
  <c r="G97" i="26"/>
  <c r="F97" i="26"/>
  <c r="N96" i="26"/>
  <c r="M96" i="26"/>
  <c r="G96" i="26"/>
  <c r="F96" i="26"/>
  <c r="N95" i="26"/>
  <c r="M95" i="26"/>
  <c r="G95" i="26"/>
  <c r="F95" i="26"/>
  <c r="N94" i="26"/>
  <c r="M94" i="26"/>
  <c r="G94" i="26"/>
  <c r="F94" i="26"/>
  <c r="N93" i="26"/>
  <c r="M93" i="26"/>
  <c r="G93" i="26"/>
  <c r="F93" i="26"/>
  <c r="N92" i="26"/>
  <c r="M92" i="26"/>
  <c r="G92" i="26"/>
  <c r="F92" i="26"/>
  <c r="N91" i="26"/>
  <c r="M91" i="26"/>
  <c r="G91" i="26"/>
  <c r="F91" i="26"/>
  <c r="N90" i="26"/>
  <c r="M90" i="26"/>
  <c r="G90" i="26"/>
  <c r="F90" i="26"/>
  <c r="N89" i="26"/>
  <c r="M89" i="26"/>
  <c r="G89" i="26"/>
  <c r="F89" i="26"/>
  <c r="N88" i="26"/>
  <c r="M88" i="26"/>
  <c r="G88" i="26"/>
  <c r="F88" i="26"/>
  <c r="N87" i="26"/>
  <c r="M87" i="26"/>
  <c r="G87" i="26"/>
  <c r="F87" i="26"/>
  <c r="N86" i="26"/>
  <c r="M86" i="26"/>
  <c r="G86" i="26"/>
  <c r="F86" i="26"/>
  <c r="N85" i="26"/>
  <c r="M85" i="26"/>
  <c r="G85" i="26"/>
  <c r="F85" i="26"/>
  <c r="N84" i="26"/>
  <c r="M84" i="26"/>
  <c r="G84" i="26"/>
  <c r="F84" i="26"/>
  <c r="N83" i="26"/>
  <c r="M83" i="26"/>
  <c r="G83" i="26"/>
  <c r="F83" i="26"/>
  <c r="N82" i="26"/>
  <c r="M82" i="26"/>
  <c r="G82" i="26"/>
  <c r="F82" i="26"/>
  <c r="N81" i="26"/>
  <c r="M81" i="26"/>
  <c r="G81" i="26"/>
  <c r="F81" i="26"/>
  <c r="N80" i="26"/>
  <c r="M80" i="26"/>
  <c r="G80" i="26"/>
  <c r="F80" i="26"/>
  <c r="N79" i="26"/>
  <c r="M79" i="26"/>
  <c r="G79" i="26"/>
  <c r="F79" i="26"/>
  <c r="N78" i="26"/>
  <c r="M78" i="26"/>
  <c r="G78" i="26"/>
  <c r="F78" i="26"/>
  <c r="N77" i="26"/>
  <c r="M77" i="26"/>
  <c r="G77" i="26"/>
  <c r="F77" i="26"/>
  <c r="N76" i="26"/>
  <c r="M76" i="26"/>
  <c r="G76" i="26"/>
  <c r="F76" i="26"/>
  <c r="N75" i="26"/>
  <c r="M75" i="26"/>
  <c r="G75" i="26"/>
  <c r="F75" i="26"/>
  <c r="N74" i="26"/>
  <c r="M74" i="26"/>
  <c r="G74" i="26"/>
  <c r="F74" i="26"/>
  <c r="N73" i="26"/>
  <c r="M73" i="26"/>
  <c r="G73" i="26"/>
  <c r="F73" i="26"/>
  <c r="N72" i="26"/>
  <c r="M72" i="26"/>
  <c r="G72" i="26"/>
  <c r="F72" i="26"/>
  <c r="N71" i="26"/>
  <c r="M71" i="26"/>
  <c r="G71" i="26"/>
  <c r="F71" i="26"/>
  <c r="N70" i="26"/>
  <c r="M70" i="26"/>
  <c r="G70" i="26"/>
  <c r="F70" i="26"/>
  <c r="N69" i="26"/>
  <c r="M69" i="26"/>
  <c r="G69" i="26"/>
  <c r="F69" i="26"/>
  <c r="N68" i="26"/>
  <c r="M68" i="26"/>
  <c r="G68" i="26"/>
  <c r="F68" i="26"/>
  <c r="N67" i="26"/>
  <c r="M67" i="26"/>
  <c r="G67" i="26"/>
  <c r="F67" i="26"/>
  <c r="N66" i="26"/>
  <c r="M66" i="26"/>
  <c r="G66" i="26"/>
  <c r="F66" i="26"/>
  <c r="N65" i="26"/>
  <c r="M65" i="26"/>
  <c r="G65" i="26"/>
  <c r="F65" i="26"/>
  <c r="N64" i="26"/>
  <c r="M64" i="26"/>
  <c r="G64" i="26"/>
  <c r="F64" i="26"/>
  <c r="N63" i="26"/>
  <c r="M63" i="26"/>
  <c r="G63" i="26"/>
  <c r="F63" i="26"/>
  <c r="N62" i="26"/>
  <c r="M62" i="26"/>
  <c r="G62" i="26"/>
  <c r="F62" i="26"/>
  <c r="N61" i="26"/>
  <c r="M61" i="26"/>
  <c r="G61" i="26"/>
  <c r="F61" i="26"/>
  <c r="N60" i="26"/>
  <c r="M60" i="26"/>
  <c r="G60" i="26"/>
  <c r="F60" i="26"/>
  <c r="N59" i="26"/>
  <c r="M59" i="26"/>
  <c r="G59" i="26"/>
  <c r="F59" i="26"/>
  <c r="N58" i="26"/>
  <c r="M58" i="26"/>
  <c r="G58" i="26"/>
  <c r="F58" i="26"/>
  <c r="N57" i="26"/>
  <c r="M57" i="26"/>
  <c r="G57" i="26"/>
  <c r="F57" i="26"/>
  <c r="N56" i="26"/>
  <c r="M56" i="26"/>
  <c r="G56" i="26"/>
  <c r="F56" i="26"/>
  <c r="N55" i="26"/>
  <c r="M55" i="26"/>
  <c r="G55" i="26"/>
  <c r="F55" i="26"/>
  <c r="N54" i="26"/>
  <c r="M54" i="26"/>
  <c r="G54" i="26"/>
  <c r="F54" i="26"/>
  <c r="N53" i="26"/>
  <c r="M53" i="26"/>
  <c r="G53" i="26"/>
  <c r="F53" i="26"/>
  <c r="N52" i="26"/>
  <c r="M52" i="26"/>
  <c r="G52" i="26"/>
  <c r="F52" i="26"/>
  <c r="N51" i="26"/>
  <c r="M51" i="26"/>
  <c r="G51" i="26"/>
  <c r="F51" i="26"/>
  <c r="N50" i="26"/>
  <c r="M50" i="26"/>
  <c r="G50" i="26"/>
  <c r="F50" i="26"/>
  <c r="N49" i="26"/>
  <c r="M49" i="26"/>
  <c r="G49" i="26"/>
  <c r="F49" i="26"/>
  <c r="N48" i="26"/>
  <c r="M48" i="26"/>
  <c r="G48" i="26"/>
  <c r="F48" i="26"/>
  <c r="N47" i="26"/>
  <c r="M47" i="26"/>
  <c r="G47" i="26"/>
  <c r="F47" i="26"/>
  <c r="N46" i="26"/>
  <c r="M46" i="26"/>
  <c r="G46" i="26"/>
  <c r="F46" i="26"/>
  <c r="N45" i="26"/>
  <c r="M45" i="26"/>
  <c r="G45" i="26"/>
  <c r="F45" i="26"/>
  <c r="N44" i="26"/>
  <c r="M44" i="26"/>
  <c r="G44" i="26"/>
  <c r="F44" i="26"/>
  <c r="N43" i="26"/>
  <c r="M43" i="26"/>
  <c r="G43" i="26"/>
  <c r="F43" i="26"/>
  <c r="N42" i="26"/>
  <c r="M42" i="26"/>
  <c r="G42" i="26"/>
  <c r="F42" i="26"/>
  <c r="N41" i="26"/>
  <c r="M41" i="26"/>
  <c r="G41" i="26"/>
  <c r="F41" i="26"/>
  <c r="N40" i="26"/>
  <c r="M40" i="26"/>
  <c r="G40" i="26"/>
  <c r="F40" i="26"/>
  <c r="N39" i="26"/>
  <c r="M39" i="26"/>
  <c r="G39" i="26"/>
  <c r="F39" i="26"/>
  <c r="N38" i="26"/>
  <c r="M38" i="26"/>
  <c r="G38" i="26"/>
  <c r="F38" i="26"/>
  <c r="N37" i="26"/>
  <c r="M37" i="26"/>
  <c r="G37" i="26"/>
  <c r="F37" i="26"/>
  <c r="N36" i="26"/>
  <c r="M36" i="26"/>
  <c r="G36" i="26"/>
  <c r="F36" i="26"/>
  <c r="N35" i="26"/>
  <c r="M35" i="26"/>
  <c r="G35" i="26"/>
  <c r="F35" i="26"/>
  <c r="N34" i="26"/>
  <c r="M34" i="26"/>
  <c r="G34" i="26"/>
  <c r="F34" i="26"/>
  <c r="N33" i="26"/>
  <c r="M33" i="26"/>
  <c r="G33" i="26"/>
  <c r="F33" i="26"/>
  <c r="N32" i="26"/>
  <c r="M32" i="26"/>
  <c r="G32" i="26"/>
  <c r="F32" i="26"/>
  <c r="N31" i="26"/>
  <c r="M31" i="26"/>
  <c r="G31" i="26"/>
  <c r="F31" i="26"/>
  <c r="N30" i="26"/>
  <c r="M30" i="26"/>
  <c r="G30" i="26"/>
  <c r="F30" i="26"/>
  <c r="N29" i="26"/>
  <c r="M29" i="26"/>
  <c r="G29" i="26"/>
  <c r="F29" i="26"/>
  <c r="N28" i="26"/>
  <c r="M28" i="26"/>
  <c r="G28" i="26"/>
  <c r="F28" i="26"/>
  <c r="N27" i="26"/>
  <c r="M27" i="26"/>
  <c r="G27" i="26"/>
  <c r="F27" i="26"/>
  <c r="N26" i="26"/>
  <c r="M26" i="26"/>
  <c r="G26" i="26"/>
  <c r="F26" i="26"/>
  <c r="N25" i="26"/>
  <c r="M25" i="26"/>
  <c r="G25" i="26"/>
  <c r="F25" i="26"/>
  <c r="N24" i="26"/>
  <c r="M24" i="26"/>
  <c r="G24" i="26"/>
  <c r="F24" i="26"/>
  <c r="N23" i="26"/>
  <c r="M23" i="26"/>
  <c r="G23" i="26"/>
  <c r="F23" i="26"/>
  <c r="N22" i="26"/>
  <c r="M22" i="26"/>
  <c r="G22" i="26"/>
  <c r="F22" i="26"/>
  <c r="N21" i="26"/>
  <c r="M21" i="26"/>
  <c r="G21" i="26"/>
  <c r="F21" i="26"/>
  <c r="N20" i="26"/>
  <c r="M20" i="26"/>
  <c r="G20" i="26"/>
  <c r="F20" i="26"/>
  <c r="N19" i="26"/>
  <c r="M19" i="26"/>
  <c r="G19" i="26"/>
  <c r="F19" i="26"/>
  <c r="N18" i="26"/>
  <c r="M18" i="26"/>
  <c r="G18" i="26"/>
  <c r="F18" i="26"/>
  <c r="N17" i="26"/>
  <c r="M17" i="26"/>
  <c r="G17" i="26"/>
  <c r="F17" i="26"/>
  <c r="N16" i="26"/>
  <c r="M16" i="26"/>
  <c r="G16" i="26"/>
  <c r="F16" i="26"/>
  <c r="N15" i="26"/>
  <c r="M15" i="26"/>
  <c r="G15" i="26"/>
  <c r="F15" i="26"/>
  <c r="N14" i="26"/>
  <c r="M14" i="26"/>
  <c r="G14" i="26"/>
  <c r="F14" i="26"/>
  <c r="N13" i="26"/>
  <c r="M13" i="26"/>
  <c r="G13" i="26"/>
  <c r="F13" i="26"/>
  <c r="N12" i="26"/>
  <c r="M12" i="26"/>
  <c r="G12" i="26"/>
  <c r="F12" i="26"/>
  <c r="N11" i="26"/>
  <c r="M11" i="26"/>
  <c r="G11" i="26"/>
  <c r="F11" i="26"/>
  <c r="N10" i="26"/>
  <c r="M10" i="26"/>
  <c r="G10" i="26"/>
  <c r="F10" i="26"/>
  <c r="N9" i="26"/>
  <c r="M9" i="26"/>
  <c r="G9" i="26"/>
  <c r="F9" i="26"/>
  <c r="N8" i="26"/>
  <c r="M8" i="26"/>
  <c r="G8" i="26"/>
  <c r="F8" i="26"/>
  <c r="N7" i="26"/>
  <c r="M7" i="26"/>
  <c r="G7" i="26"/>
  <c r="F7" i="26"/>
  <c r="N5" i="26"/>
  <c r="M5" i="26"/>
  <c r="G5" i="26"/>
  <c r="F5" i="26"/>
  <c r="N224" i="24"/>
  <c r="M224" i="24"/>
  <c r="G224" i="24"/>
  <c r="F224" i="24"/>
  <c r="N223" i="24"/>
  <c r="M223" i="24"/>
  <c r="G223" i="24"/>
  <c r="F223" i="24"/>
  <c r="N222" i="24"/>
  <c r="M222" i="24"/>
  <c r="G222" i="24"/>
  <c r="F222" i="24"/>
  <c r="N221" i="24"/>
  <c r="M221" i="24"/>
  <c r="G221" i="24"/>
  <c r="F221" i="24"/>
  <c r="N220" i="24"/>
  <c r="M220" i="24"/>
  <c r="G220" i="24"/>
  <c r="F220" i="24"/>
  <c r="N219" i="24"/>
  <c r="M219" i="24"/>
  <c r="G219" i="24"/>
  <c r="F219" i="24"/>
  <c r="N218" i="24"/>
  <c r="M218" i="24"/>
  <c r="G218" i="24"/>
  <c r="F218" i="24"/>
  <c r="N217" i="24"/>
  <c r="M217" i="24"/>
  <c r="G217" i="24"/>
  <c r="F217" i="24"/>
  <c r="N216" i="24"/>
  <c r="M216" i="24"/>
  <c r="G216" i="24"/>
  <c r="F216" i="24"/>
  <c r="N215" i="24"/>
  <c r="M215" i="24"/>
  <c r="G215" i="24"/>
  <c r="F215" i="24"/>
  <c r="N214" i="24"/>
  <c r="M214" i="24"/>
  <c r="G214" i="24"/>
  <c r="F214" i="24"/>
  <c r="N213" i="24"/>
  <c r="M213" i="24"/>
  <c r="G213" i="24"/>
  <c r="F213" i="24"/>
  <c r="N212" i="24"/>
  <c r="M212" i="24"/>
  <c r="G212" i="24"/>
  <c r="F212" i="24"/>
  <c r="N211" i="24"/>
  <c r="M211" i="24"/>
  <c r="G211" i="24"/>
  <c r="F211" i="24"/>
  <c r="N210" i="24"/>
  <c r="M210" i="24"/>
  <c r="G210" i="24"/>
  <c r="F210" i="24"/>
  <c r="N209" i="24"/>
  <c r="M209" i="24"/>
  <c r="G209" i="24"/>
  <c r="F209" i="24"/>
  <c r="N208" i="24"/>
  <c r="M208" i="24"/>
  <c r="G208" i="24"/>
  <c r="F208" i="24"/>
  <c r="N207" i="24"/>
  <c r="M207" i="24"/>
  <c r="G207" i="24"/>
  <c r="F207" i="24"/>
  <c r="N206" i="24"/>
  <c r="M206" i="24"/>
  <c r="G206" i="24"/>
  <c r="F206" i="24"/>
  <c r="N205" i="24"/>
  <c r="M205" i="24"/>
  <c r="G205" i="24"/>
  <c r="F205" i="24"/>
  <c r="N204" i="24"/>
  <c r="M204" i="24"/>
  <c r="G204" i="24"/>
  <c r="F204" i="24"/>
  <c r="N203" i="24"/>
  <c r="M203" i="24"/>
  <c r="G203" i="24"/>
  <c r="F203" i="24"/>
  <c r="N202" i="24"/>
  <c r="M202" i="24"/>
  <c r="G202" i="24"/>
  <c r="F202" i="24"/>
  <c r="N201" i="24"/>
  <c r="M201" i="24"/>
  <c r="G201" i="24"/>
  <c r="F201" i="24"/>
  <c r="N200" i="24"/>
  <c r="M200" i="24"/>
  <c r="G200" i="24"/>
  <c r="F200" i="24"/>
  <c r="N199" i="24"/>
  <c r="M199" i="24"/>
  <c r="G199" i="24"/>
  <c r="F199" i="24"/>
  <c r="N198" i="24"/>
  <c r="M198" i="24"/>
  <c r="G198" i="24"/>
  <c r="F198" i="24"/>
  <c r="N197" i="24"/>
  <c r="M197" i="24"/>
  <c r="G197" i="24"/>
  <c r="F197" i="24"/>
  <c r="N196" i="24"/>
  <c r="M196" i="24"/>
  <c r="G196" i="24"/>
  <c r="F196" i="24"/>
  <c r="N195" i="24"/>
  <c r="M195" i="24"/>
  <c r="G195" i="24"/>
  <c r="F195" i="24"/>
  <c r="N194" i="24"/>
  <c r="M194" i="24"/>
  <c r="G194" i="24"/>
  <c r="F194" i="24"/>
  <c r="N193" i="24"/>
  <c r="M193" i="24"/>
  <c r="G193" i="24"/>
  <c r="F193" i="24"/>
  <c r="N192" i="24"/>
  <c r="M192" i="24"/>
  <c r="G192" i="24"/>
  <c r="F192" i="24"/>
  <c r="N191" i="24"/>
  <c r="M191" i="24"/>
  <c r="G191" i="24"/>
  <c r="F191" i="24"/>
  <c r="N190" i="24"/>
  <c r="M190" i="24"/>
  <c r="G190" i="24"/>
  <c r="F190" i="24"/>
  <c r="N189" i="24"/>
  <c r="M189" i="24"/>
  <c r="G189" i="24"/>
  <c r="F189" i="24"/>
  <c r="N188" i="24"/>
  <c r="M188" i="24"/>
  <c r="G188" i="24"/>
  <c r="F188" i="24"/>
  <c r="N187" i="24"/>
  <c r="M187" i="24"/>
  <c r="G187" i="24"/>
  <c r="F187" i="24"/>
  <c r="N186" i="24"/>
  <c r="M186" i="24"/>
  <c r="G186" i="24"/>
  <c r="F186" i="24"/>
  <c r="N185" i="24"/>
  <c r="M185" i="24"/>
  <c r="G185" i="24"/>
  <c r="F185" i="24"/>
  <c r="N184" i="24"/>
  <c r="M184" i="24"/>
  <c r="G184" i="24"/>
  <c r="F184" i="24"/>
  <c r="N183" i="24"/>
  <c r="M183" i="24"/>
  <c r="G183" i="24"/>
  <c r="F183" i="24"/>
  <c r="N182" i="24"/>
  <c r="M182" i="24"/>
  <c r="G182" i="24"/>
  <c r="F182" i="24"/>
  <c r="N181" i="24"/>
  <c r="M181" i="24"/>
  <c r="G181" i="24"/>
  <c r="F181" i="24"/>
  <c r="N180" i="24"/>
  <c r="M180" i="24"/>
  <c r="G180" i="24"/>
  <c r="F180" i="24"/>
  <c r="N179" i="24"/>
  <c r="M179" i="24"/>
  <c r="G179" i="24"/>
  <c r="F179" i="24"/>
  <c r="N178" i="24"/>
  <c r="M178" i="24"/>
  <c r="G178" i="24"/>
  <c r="F178" i="24"/>
  <c r="N177" i="24"/>
  <c r="M177" i="24"/>
  <c r="G177" i="24"/>
  <c r="F177" i="24"/>
  <c r="N176" i="24"/>
  <c r="M176" i="24"/>
  <c r="G176" i="24"/>
  <c r="F176" i="24"/>
  <c r="N175" i="24"/>
  <c r="M175" i="24"/>
  <c r="G175" i="24"/>
  <c r="F175" i="24"/>
  <c r="N174" i="24"/>
  <c r="M174" i="24"/>
  <c r="G174" i="24"/>
  <c r="F174" i="24"/>
  <c r="N173" i="24"/>
  <c r="M173" i="24"/>
  <c r="G173" i="24"/>
  <c r="F173" i="24"/>
  <c r="N172" i="24"/>
  <c r="M172" i="24"/>
  <c r="G172" i="24"/>
  <c r="F172" i="24"/>
  <c r="N171" i="24"/>
  <c r="M171" i="24"/>
  <c r="G171" i="24"/>
  <c r="F171" i="24"/>
  <c r="N170" i="24"/>
  <c r="M170" i="24"/>
  <c r="G170" i="24"/>
  <c r="F170" i="24"/>
  <c r="N169" i="24"/>
  <c r="M169" i="24"/>
  <c r="G169" i="24"/>
  <c r="F169" i="24"/>
  <c r="N168" i="24"/>
  <c r="M168" i="24"/>
  <c r="G168" i="24"/>
  <c r="F168" i="24"/>
  <c r="N167" i="24"/>
  <c r="M167" i="24"/>
  <c r="G167" i="24"/>
  <c r="F167" i="24"/>
  <c r="N166" i="24"/>
  <c r="M166" i="24"/>
  <c r="G166" i="24"/>
  <c r="F166" i="24"/>
  <c r="N165" i="24"/>
  <c r="M165" i="24"/>
  <c r="G165" i="24"/>
  <c r="F165" i="24"/>
  <c r="N164" i="24"/>
  <c r="M164" i="24"/>
  <c r="G164" i="24"/>
  <c r="F164" i="24"/>
  <c r="N163" i="24"/>
  <c r="M163" i="24"/>
  <c r="G163" i="24"/>
  <c r="F163" i="24"/>
  <c r="N162" i="24"/>
  <c r="M162" i="24"/>
  <c r="G162" i="24"/>
  <c r="F162" i="24"/>
  <c r="N161" i="24"/>
  <c r="M161" i="24"/>
  <c r="G161" i="24"/>
  <c r="F161" i="24"/>
  <c r="N160" i="24"/>
  <c r="M160" i="24"/>
  <c r="G160" i="24"/>
  <c r="F160" i="24"/>
  <c r="N159" i="24"/>
  <c r="M159" i="24"/>
  <c r="G159" i="24"/>
  <c r="F159" i="24"/>
  <c r="N158" i="24"/>
  <c r="M158" i="24"/>
  <c r="G158" i="24"/>
  <c r="F158" i="24"/>
  <c r="N157" i="24"/>
  <c r="M157" i="24"/>
  <c r="G157" i="24"/>
  <c r="F157" i="24"/>
  <c r="N156" i="24"/>
  <c r="M156" i="24"/>
  <c r="G156" i="24"/>
  <c r="F156" i="24"/>
  <c r="N155" i="24"/>
  <c r="M155" i="24"/>
  <c r="G155" i="24"/>
  <c r="F155" i="24"/>
  <c r="N154" i="24"/>
  <c r="M154" i="24"/>
  <c r="G154" i="24"/>
  <c r="F154" i="24"/>
  <c r="N153" i="24"/>
  <c r="M153" i="24"/>
  <c r="G153" i="24"/>
  <c r="F153" i="24"/>
  <c r="N152" i="24"/>
  <c r="M152" i="24"/>
  <c r="G152" i="24"/>
  <c r="F152" i="24"/>
  <c r="N151" i="24"/>
  <c r="M151" i="24"/>
  <c r="G151" i="24"/>
  <c r="F151" i="24"/>
  <c r="N150" i="24"/>
  <c r="M150" i="24"/>
  <c r="G150" i="24"/>
  <c r="F150" i="24"/>
  <c r="N149" i="24"/>
  <c r="M149" i="24"/>
  <c r="G149" i="24"/>
  <c r="F149" i="24"/>
  <c r="N148" i="24"/>
  <c r="M148" i="24"/>
  <c r="G148" i="24"/>
  <c r="F148" i="24"/>
  <c r="N147" i="24"/>
  <c r="M147" i="24"/>
  <c r="G147" i="24"/>
  <c r="F147" i="24"/>
  <c r="N146" i="24"/>
  <c r="M146" i="24"/>
  <c r="G146" i="24"/>
  <c r="F146" i="24"/>
  <c r="N145" i="24"/>
  <c r="M145" i="24"/>
  <c r="G145" i="24"/>
  <c r="F145" i="24"/>
  <c r="N144" i="24"/>
  <c r="M144" i="24"/>
  <c r="G144" i="24"/>
  <c r="F144" i="24"/>
  <c r="N143" i="24"/>
  <c r="M143" i="24"/>
  <c r="G143" i="24"/>
  <c r="F143" i="24"/>
  <c r="N142" i="24"/>
  <c r="M142" i="24"/>
  <c r="G142" i="24"/>
  <c r="F142" i="24"/>
  <c r="N141" i="24"/>
  <c r="M141" i="24"/>
  <c r="G141" i="24"/>
  <c r="F141" i="24"/>
  <c r="N140" i="24"/>
  <c r="M140" i="24"/>
  <c r="G140" i="24"/>
  <c r="F140" i="24"/>
  <c r="N139" i="24"/>
  <c r="M139" i="24"/>
  <c r="G139" i="24"/>
  <c r="F139" i="24"/>
  <c r="N138" i="24"/>
  <c r="M138" i="24"/>
  <c r="G138" i="24"/>
  <c r="F138" i="24"/>
  <c r="N137" i="24"/>
  <c r="M137" i="24"/>
  <c r="G137" i="24"/>
  <c r="F137" i="24"/>
  <c r="N136" i="24"/>
  <c r="M136" i="24"/>
  <c r="G136" i="24"/>
  <c r="F136" i="24"/>
  <c r="N135" i="24"/>
  <c r="M135" i="24"/>
  <c r="G135" i="24"/>
  <c r="F135" i="24"/>
  <c r="N134" i="24"/>
  <c r="M134" i="24"/>
  <c r="G134" i="24"/>
  <c r="F134" i="24"/>
  <c r="N133" i="24"/>
  <c r="M133" i="24"/>
  <c r="G133" i="24"/>
  <c r="F133" i="24"/>
  <c r="N132" i="24"/>
  <c r="M132" i="24"/>
  <c r="G132" i="24"/>
  <c r="F132" i="24"/>
  <c r="N131" i="24"/>
  <c r="M131" i="24"/>
  <c r="G131" i="24"/>
  <c r="F131" i="24"/>
  <c r="N130" i="24"/>
  <c r="M130" i="24"/>
  <c r="G130" i="24"/>
  <c r="F130" i="24"/>
  <c r="N129" i="24"/>
  <c r="M129" i="24"/>
  <c r="G129" i="24"/>
  <c r="F129" i="24"/>
  <c r="N128" i="24"/>
  <c r="M128" i="24"/>
  <c r="G128" i="24"/>
  <c r="F128" i="24"/>
  <c r="N127" i="24"/>
  <c r="M127" i="24"/>
  <c r="G127" i="24"/>
  <c r="F127" i="24"/>
  <c r="N126" i="24"/>
  <c r="M126" i="24"/>
  <c r="G126" i="24"/>
  <c r="F126" i="24"/>
  <c r="N125" i="24"/>
  <c r="M125" i="24"/>
  <c r="G125" i="24"/>
  <c r="F125" i="24"/>
  <c r="N124" i="24"/>
  <c r="M124" i="24"/>
  <c r="G124" i="24"/>
  <c r="F124" i="24"/>
  <c r="N123" i="24"/>
  <c r="M123" i="24"/>
  <c r="G123" i="24"/>
  <c r="F123" i="24"/>
  <c r="N122" i="24"/>
  <c r="M122" i="24"/>
  <c r="G122" i="24"/>
  <c r="F122" i="24"/>
  <c r="N121" i="24"/>
  <c r="M121" i="24"/>
  <c r="G121" i="24"/>
  <c r="F121" i="24"/>
  <c r="N120" i="24"/>
  <c r="M120" i="24"/>
  <c r="G120" i="24"/>
  <c r="F120" i="24"/>
  <c r="N119" i="24"/>
  <c r="M119" i="24"/>
  <c r="G119" i="24"/>
  <c r="F119" i="24"/>
  <c r="N118" i="24"/>
  <c r="M118" i="24"/>
  <c r="G118" i="24"/>
  <c r="F118" i="24"/>
  <c r="N117" i="24"/>
  <c r="M117" i="24"/>
  <c r="G117" i="24"/>
  <c r="F117" i="24"/>
  <c r="N116" i="24"/>
  <c r="M116" i="24"/>
  <c r="G116" i="24"/>
  <c r="F116" i="24"/>
  <c r="N115" i="24"/>
  <c r="M115" i="24"/>
  <c r="G115" i="24"/>
  <c r="F115" i="24"/>
  <c r="N114" i="24"/>
  <c r="M114" i="24"/>
  <c r="G114" i="24"/>
  <c r="F114" i="24"/>
  <c r="N113" i="24"/>
  <c r="M113" i="24"/>
  <c r="G113" i="24"/>
  <c r="F113" i="24"/>
  <c r="N112" i="24"/>
  <c r="M112" i="24"/>
  <c r="G112" i="24"/>
  <c r="F112" i="24"/>
  <c r="N111" i="24"/>
  <c r="M111" i="24"/>
  <c r="G111" i="24"/>
  <c r="F111" i="24"/>
  <c r="N110" i="24"/>
  <c r="M110" i="24"/>
  <c r="G110" i="24"/>
  <c r="F110" i="24"/>
  <c r="N109" i="24"/>
  <c r="M109" i="24"/>
  <c r="G109" i="24"/>
  <c r="F109" i="24"/>
  <c r="N108" i="24"/>
  <c r="M108" i="24"/>
  <c r="G108" i="24"/>
  <c r="F108" i="24"/>
  <c r="N107" i="24"/>
  <c r="M107" i="24"/>
  <c r="G107" i="24"/>
  <c r="F107" i="24"/>
  <c r="N106" i="24"/>
  <c r="M106" i="24"/>
  <c r="G106" i="24"/>
  <c r="F106" i="24"/>
  <c r="N105" i="24"/>
  <c r="M105" i="24"/>
  <c r="G105" i="24"/>
  <c r="F105" i="24"/>
  <c r="N104" i="24"/>
  <c r="M104" i="24"/>
  <c r="G104" i="24"/>
  <c r="F104" i="24"/>
  <c r="N103" i="24"/>
  <c r="M103" i="24"/>
  <c r="G103" i="24"/>
  <c r="F103" i="24"/>
  <c r="N102" i="24"/>
  <c r="M102" i="24"/>
  <c r="G102" i="24"/>
  <c r="F102" i="24"/>
  <c r="N101" i="24"/>
  <c r="M101" i="24"/>
  <c r="G101" i="24"/>
  <c r="F101" i="24"/>
  <c r="N100" i="24"/>
  <c r="M100" i="24"/>
  <c r="G100" i="24"/>
  <c r="F100" i="24"/>
  <c r="N99" i="24"/>
  <c r="M99" i="24"/>
  <c r="G99" i="24"/>
  <c r="F99" i="24"/>
  <c r="N98" i="24"/>
  <c r="M98" i="24"/>
  <c r="G98" i="24"/>
  <c r="F98" i="24"/>
  <c r="N97" i="24"/>
  <c r="M97" i="24"/>
  <c r="G97" i="24"/>
  <c r="F97" i="24"/>
  <c r="N96" i="24"/>
  <c r="M96" i="24"/>
  <c r="G96" i="24"/>
  <c r="F96" i="24"/>
  <c r="N95" i="24"/>
  <c r="M95" i="24"/>
  <c r="G95" i="24"/>
  <c r="F95" i="24"/>
  <c r="N94" i="24"/>
  <c r="M94" i="24"/>
  <c r="G94" i="24"/>
  <c r="F94" i="24"/>
  <c r="N93" i="24"/>
  <c r="M93" i="24"/>
  <c r="G93" i="24"/>
  <c r="F93" i="24"/>
  <c r="N92" i="24"/>
  <c r="M92" i="24"/>
  <c r="G92" i="24"/>
  <c r="F92" i="24"/>
  <c r="N91" i="24"/>
  <c r="M91" i="24"/>
  <c r="G91" i="24"/>
  <c r="F91" i="24"/>
  <c r="N90" i="24"/>
  <c r="M90" i="24"/>
  <c r="G90" i="24"/>
  <c r="F90" i="24"/>
  <c r="N89" i="24"/>
  <c r="M89" i="24"/>
  <c r="G89" i="24"/>
  <c r="F89" i="24"/>
  <c r="N88" i="24"/>
  <c r="M88" i="24"/>
  <c r="G88" i="24"/>
  <c r="F88" i="24"/>
  <c r="N87" i="24"/>
  <c r="M87" i="24"/>
  <c r="G87" i="24"/>
  <c r="F87" i="24"/>
  <c r="N86" i="24"/>
  <c r="M86" i="24"/>
  <c r="G86" i="24"/>
  <c r="F86" i="24"/>
  <c r="N85" i="24"/>
  <c r="M85" i="24"/>
  <c r="G85" i="24"/>
  <c r="F85" i="24"/>
  <c r="N84" i="24"/>
  <c r="M84" i="24"/>
  <c r="G84" i="24"/>
  <c r="F84" i="24"/>
  <c r="N83" i="24"/>
  <c r="M83" i="24"/>
  <c r="G83" i="24"/>
  <c r="F83" i="24"/>
  <c r="N82" i="24"/>
  <c r="M82" i="24"/>
  <c r="G82" i="24"/>
  <c r="F82" i="24"/>
  <c r="N81" i="24"/>
  <c r="M81" i="24"/>
  <c r="G81" i="24"/>
  <c r="F81" i="24"/>
  <c r="N80" i="24"/>
  <c r="M80" i="24"/>
  <c r="G80" i="24"/>
  <c r="F80" i="24"/>
  <c r="N79" i="24"/>
  <c r="M79" i="24"/>
  <c r="G79" i="24"/>
  <c r="F79" i="24"/>
  <c r="N78" i="24"/>
  <c r="M78" i="24"/>
  <c r="G78" i="24"/>
  <c r="F78" i="24"/>
  <c r="N77" i="24"/>
  <c r="M77" i="24"/>
  <c r="G77" i="24"/>
  <c r="F77" i="24"/>
  <c r="N76" i="24"/>
  <c r="M76" i="24"/>
  <c r="G76" i="24"/>
  <c r="F76" i="24"/>
  <c r="N75" i="24"/>
  <c r="M75" i="24"/>
  <c r="G75" i="24"/>
  <c r="F75" i="24"/>
  <c r="N74" i="24"/>
  <c r="M74" i="24"/>
  <c r="G74" i="24"/>
  <c r="F74" i="24"/>
  <c r="N73" i="24"/>
  <c r="M73" i="24"/>
  <c r="G73" i="24"/>
  <c r="F73" i="24"/>
  <c r="N72" i="24"/>
  <c r="M72" i="24"/>
  <c r="G72" i="24"/>
  <c r="F72" i="24"/>
  <c r="N71" i="24"/>
  <c r="M71" i="24"/>
  <c r="G71" i="24"/>
  <c r="F71" i="24"/>
  <c r="N70" i="24"/>
  <c r="M70" i="24"/>
  <c r="G70" i="24"/>
  <c r="F70" i="24"/>
  <c r="N69" i="24"/>
  <c r="M69" i="24"/>
  <c r="G69" i="24"/>
  <c r="F69" i="24"/>
  <c r="N68" i="24"/>
  <c r="M68" i="24"/>
  <c r="G68" i="24"/>
  <c r="F68" i="24"/>
  <c r="N67" i="24"/>
  <c r="M67" i="24"/>
  <c r="G67" i="24"/>
  <c r="F67" i="24"/>
  <c r="N66" i="24"/>
  <c r="M66" i="24"/>
  <c r="G66" i="24"/>
  <c r="F66" i="24"/>
  <c r="N65" i="24"/>
  <c r="M65" i="24"/>
  <c r="G65" i="24"/>
  <c r="F65" i="24"/>
  <c r="N64" i="24"/>
  <c r="M64" i="24"/>
  <c r="G64" i="24"/>
  <c r="F64" i="24"/>
  <c r="N63" i="24"/>
  <c r="M63" i="24"/>
  <c r="G63" i="24"/>
  <c r="F63" i="24"/>
  <c r="N62" i="24"/>
  <c r="M62" i="24"/>
  <c r="G62" i="24"/>
  <c r="F62" i="24"/>
  <c r="N61" i="24"/>
  <c r="M61" i="24"/>
  <c r="G61" i="24"/>
  <c r="F61" i="24"/>
  <c r="N60" i="24"/>
  <c r="M60" i="24"/>
  <c r="G60" i="24"/>
  <c r="F60" i="24"/>
  <c r="N59" i="24"/>
  <c r="M59" i="24"/>
  <c r="G59" i="24"/>
  <c r="F59" i="24"/>
  <c r="N58" i="24"/>
  <c r="M58" i="24"/>
  <c r="G58" i="24"/>
  <c r="F58" i="24"/>
  <c r="N57" i="24"/>
  <c r="M57" i="24"/>
  <c r="G57" i="24"/>
  <c r="F57" i="24"/>
  <c r="N56" i="24"/>
  <c r="M56" i="24"/>
  <c r="G56" i="24"/>
  <c r="F56" i="24"/>
  <c r="N55" i="24"/>
  <c r="M55" i="24"/>
  <c r="G55" i="24"/>
  <c r="F55" i="24"/>
  <c r="N54" i="24"/>
  <c r="M54" i="24"/>
  <c r="G54" i="24"/>
  <c r="F54" i="24"/>
  <c r="N53" i="24"/>
  <c r="M53" i="24"/>
  <c r="G53" i="24"/>
  <c r="F53" i="24"/>
  <c r="N52" i="24"/>
  <c r="M52" i="24"/>
  <c r="G52" i="24"/>
  <c r="F52" i="24"/>
  <c r="N51" i="24"/>
  <c r="M51" i="24"/>
  <c r="G51" i="24"/>
  <c r="F51" i="24"/>
  <c r="N50" i="24"/>
  <c r="M50" i="24"/>
  <c r="G50" i="24"/>
  <c r="F50" i="24"/>
  <c r="N49" i="24"/>
  <c r="M49" i="24"/>
  <c r="G49" i="24"/>
  <c r="F49" i="24"/>
  <c r="N48" i="24"/>
  <c r="M48" i="24"/>
  <c r="G48" i="24"/>
  <c r="F48" i="24"/>
  <c r="N47" i="24"/>
  <c r="M47" i="24"/>
  <c r="G47" i="24"/>
  <c r="F47" i="24"/>
  <c r="N46" i="24"/>
  <c r="M46" i="24"/>
  <c r="G46" i="24"/>
  <c r="F46" i="24"/>
  <c r="N45" i="24"/>
  <c r="M45" i="24"/>
  <c r="G45" i="24"/>
  <c r="F45" i="24"/>
  <c r="N44" i="24"/>
  <c r="M44" i="24"/>
  <c r="G44" i="24"/>
  <c r="F44" i="24"/>
  <c r="N43" i="24"/>
  <c r="M43" i="24"/>
  <c r="G43" i="24"/>
  <c r="F43" i="24"/>
  <c r="N42" i="24"/>
  <c r="M42" i="24"/>
  <c r="G42" i="24"/>
  <c r="F42" i="24"/>
  <c r="N41" i="24"/>
  <c r="M41" i="24"/>
  <c r="G41" i="24"/>
  <c r="F41" i="24"/>
  <c r="N40" i="24"/>
  <c r="M40" i="24"/>
  <c r="G40" i="24"/>
  <c r="F40" i="24"/>
  <c r="N39" i="24"/>
  <c r="M39" i="24"/>
  <c r="G39" i="24"/>
  <c r="F39" i="24"/>
  <c r="N38" i="24"/>
  <c r="M38" i="24"/>
  <c r="G38" i="24"/>
  <c r="F38" i="24"/>
  <c r="N37" i="24"/>
  <c r="M37" i="24"/>
  <c r="G37" i="24"/>
  <c r="F37" i="24"/>
  <c r="N36" i="24"/>
  <c r="M36" i="24"/>
  <c r="G36" i="24"/>
  <c r="F36" i="24"/>
  <c r="N35" i="24"/>
  <c r="M35" i="24"/>
  <c r="G35" i="24"/>
  <c r="F35" i="24"/>
  <c r="N34" i="24"/>
  <c r="M34" i="24"/>
  <c r="G34" i="24"/>
  <c r="F34" i="24"/>
  <c r="N33" i="24"/>
  <c r="M33" i="24"/>
  <c r="G33" i="24"/>
  <c r="F33" i="24"/>
  <c r="N32" i="24"/>
  <c r="M32" i="24"/>
  <c r="G32" i="24"/>
  <c r="F32" i="24"/>
  <c r="N31" i="24"/>
  <c r="M31" i="24"/>
  <c r="G31" i="24"/>
  <c r="F31" i="24"/>
  <c r="N30" i="24"/>
  <c r="M30" i="24"/>
  <c r="G30" i="24"/>
  <c r="F30" i="24"/>
  <c r="N29" i="24"/>
  <c r="M29" i="24"/>
  <c r="G29" i="24"/>
  <c r="F29" i="24"/>
  <c r="N28" i="24"/>
  <c r="M28" i="24"/>
  <c r="G28" i="24"/>
  <c r="F28" i="24"/>
  <c r="N27" i="24"/>
  <c r="M27" i="24"/>
  <c r="G27" i="24"/>
  <c r="F27" i="24"/>
  <c r="N26" i="24"/>
  <c r="M26" i="24"/>
  <c r="G26" i="24"/>
  <c r="F26" i="24"/>
  <c r="N25" i="24"/>
  <c r="M25" i="24"/>
  <c r="G25" i="24"/>
  <c r="F25" i="24"/>
  <c r="N24" i="24"/>
  <c r="M24" i="24"/>
  <c r="G24" i="24"/>
  <c r="F24" i="24"/>
  <c r="N23" i="24"/>
  <c r="M23" i="24"/>
  <c r="G23" i="24"/>
  <c r="F23" i="24"/>
  <c r="N22" i="24"/>
  <c r="M22" i="24"/>
  <c r="G22" i="24"/>
  <c r="F22" i="24"/>
  <c r="N21" i="24"/>
  <c r="M21" i="24"/>
  <c r="G21" i="24"/>
  <c r="F21" i="24"/>
  <c r="N20" i="24"/>
  <c r="M20" i="24"/>
  <c r="G20" i="24"/>
  <c r="F20" i="24"/>
  <c r="N19" i="24"/>
  <c r="M19" i="24"/>
  <c r="G19" i="24"/>
  <c r="F19" i="24"/>
  <c r="N18" i="24"/>
  <c r="M18" i="24"/>
  <c r="G18" i="24"/>
  <c r="F18" i="24"/>
  <c r="N17" i="24"/>
  <c r="M17" i="24"/>
  <c r="G17" i="24"/>
  <c r="F17" i="24"/>
  <c r="N16" i="24"/>
  <c r="M16" i="24"/>
  <c r="G16" i="24"/>
  <c r="F16" i="24"/>
  <c r="N15" i="24"/>
  <c r="M15" i="24"/>
  <c r="G15" i="24"/>
  <c r="F15" i="24"/>
  <c r="N14" i="24"/>
  <c r="M14" i="24"/>
  <c r="G14" i="24"/>
  <c r="F14" i="24"/>
  <c r="N13" i="24"/>
  <c r="M13" i="24"/>
  <c r="G13" i="24"/>
  <c r="F13" i="24"/>
  <c r="N12" i="24"/>
  <c r="M12" i="24"/>
  <c r="G12" i="24"/>
  <c r="F12" i="24"/>
  <c r="N11" i="24"/>
  <c r="M11" i="24"/>
  <c r="G11" i="24"/>
  <c r="F11" i="24"/>
  <c r="N10" i="24"/>
  <c r="M10" i="24"/>
  <c r="G10" i="24"/>
  <c r="F10" i="24"/>
  <c r="N9" i="24"/>
  <c r="M9" i="24"/>
  <c r="G9" i="24"/>
  <c r="F9" i="24"/>
  <c r="N8" i="24"/>
  <c r="M8" i="24"/>
  <c r="G8" i="24"/>
  <c r="F8" i="24"/>
  <c r="N7" i="24"/>
  <c r="M7" i="24"/>
  <c r="G7" i="24"/>
  <c r="F7" i="24"/>
  <c r="N5" i="24"/>
  <c r="M5" i="24"/>
  <c r="F5" i="24"/>
  <c r="J115" i="34"/>
  <c r="E115" i="34"/>
  <c r="J114" i="34"/>
  <c r="E114" i="34"/>
  <c r="J113" i="34"/>
  <c r="E113" i="34"/>
  <c r="J112" i="34"/>
  <c r="E112" i="34"/>
  <c r="J111" i="34"/>
  <c r="E111" i="34"/>
  <c r="J110" i="34"/>
  <c r="E110" i="34"/>
  <c r="J109" i="34"/>
  <c r="E109" i="34"/>
  <c r="J108" i="34"/>
  <c r="E108" i="34"/>
  <c r="J107" i="34"/>
  <c r="E107" i="34"/>
  <c r="J106" i="34"/>
  <c r="E106" i="34"/>
  <c r="J105" i="34"/>
  <c r="E105" i="34"/>
  <c r="J104" i="34"/>
  <c r="E104" i="34"/>
  <c r="J103" i="34"/>
  <c r="E103" i="34"/>
  <c r="J102" i="34"/>
  <c r="E102" i="34"/>
  <c r="J101" i="34"/>
  <c r="E101" i="34"/>
  <c r="J100" i="34"/>
  <c r="E100" i="34"/>
  <c r="J99" i="34"/>
  <c r="E99" i="34"/>
  <c r="J98" i="34"/>
  <c r="E98" i="34"/>
  <c r="J97" i="34"/>
  <c r="E97" i="34"/>
  <c r="J96" i="34"/>
  <c r="E96" i="34"/>
  <c r="J95" i="34"/>
  <c r="E95" i="34"/>
  <c r="J94" i="34"/>
  <c r="E94" i="34"/>
  <c r="J93" i="34"/>
  <c r="E93" i="34"/>
  <c r="J92" i="34"/>
  <c r="E92" i="34"/>
  <c r="J91" i="34"/>
  <c r="E91" i="34"/>
  <c r="J90" i="34"/>
  <c r="E90" i="34"/>
  <c r="J89" i="34"/>
  <c r="E89" i="34"/>
  <c r="J88" i="34"/>
  <c r="E88" i="34"/>
  <c r="J87" i="34"/>
  <c r="E87" i="34"/>
  <c r="J86" i="34"/>
  <c r="E86" i="34"/>
  <c r="J85" i="34"/>
  <c r="E85" i="34"/>
  <c r="J84" i="34"/>
  <c r="E84" i="34"/>
  <c r="J83" i="34"/>
  <c r="E83" i="34"/>
  <c r="J82" i="34"/>
  <c r="E82" i="34"/>
  <c r="J81" i="34"/>
  <c r="E81" i="34"/>
  <c r="J80" i="34"/>
  <c r="E80" i="34"/>
  <c r="J79" i="34"/>
  <c r="E79" i="34"/>
  <c r="J78" i="34"/>
  <c r="E78" i="34"/>
  <c r="J77" i="34"/>
  <c r="E77" i="34"/>
  <c r="J76" i="34"/>
  <c r="E76" i="34"/>
  <c r="J75" i="34"/>
  <c r="E75" i="34"/>
  <c r="J74" i="34"/>
  <c r="E74" i="34"/>
  <c r="J73" i="34"/>
  <c r="E73" i="34"/>
  <c r="J72" i="34"/>
  <c r="E72" i="34"/>
  <c r="J71" i="34"/>
  <c r="E71" i="34"/>
  <c r="J70" i="34"/>
  <c r="E70" i="34"/>
  <c r="J69" i="34"/>
  <c r="E69" i="34"/>
  <c r="J68" i="34"/>
  <c r="E68" i="34"/>
  <c r="J67" i="34"/>
  <c r="E67" i="34"/>
  <c r="J66" i="34"/>
  <c r="E66" i="34"/>
  <c r="J65" i="34"/>
  <c r="E65" i="34"/>
  <c r="J64" i="34"/>
  <c r="E64" i="34"/>
  <c r="J63" i="34"/>
  <c r="E63" i="34"/>
  <c r="J62" i="34"/>
  <c r="E62" i="34"/>
  <c r="J61" i="34"/>
  <c r="E61" i="34"/>
  <c r="J60" i="34"/>
  <c r="E60" i="34"/>
  <c r="J59" i="34"/>
  <c r="E59" i="34"/>
  <c r="J58" i="34"/>
  <c r="E58" i="34"/>
  <c r="J57" i="34"/>
  <c r="E57" i="34"/>
  <c r="J56" i="34"/>
  <c r="E56" i="34"/>
  <c r="J55" i="34"/>
  <c r="E55" i="34"/>
  <c r="J54" i="34"/>
  <c r="E54" i="34"/>
  <c r="J53" i="34"/>
  <c r="E53" i="34"/>
  <c r="J52" i="34"/>
  <c r="E52" i="34"/>
  <c r="J51" i="34"/>
  <c r="E51" i="34"/>
  <c r="J50" i="34"/>
  <c r="E50" i="34"/>
  <c r="J49" i="34"/>
  <c r="E49" i="34"/>
  <c r="J48" i="34"/>
  <c r="E48" i="34"/>
  <c r="J47" i="34"/>
  <c r="E47" i="34"/>
  <c r="J46" i="34"/>
  <c r="E46" i="34"/>
  <c r="J45" i="34"/>
  <c r="E45" i="34"/>
  <c r="J44" i="34"/>
  <c r="E44" i="34"/>
  <c r="J43" i="34"/>
  <c r="E43" i="34"/>
  <c r="J42" i="34"/>
  <c r="E42" i="34"/>
  <c r="J41" i="34"/>
  <c r="E41" i="34"/>
  <c r="J40" i="34"/>
  <c r="E40" i="34"/>
  <c r="J39" i="34"/>
  <c r="E39" i="34"/>
  <c r="J38" i="34"/>
  <c r="E38" i="34"/>
  <c r="J37" i="34"/>
  <c r="E37" i="34"/>
  <c r="J36" i="34"/>
  <c r="E36" i="34"/>
  <c r="J35" i="34"/>
  <c r="E35" i="34"/>
  <c r="J34" i="34"/>
  <c r="E34" i="34"/>
  <c r="J33" i="34"/>
  <c r="E33" i="34"/>
  <c r="J32" i="34"/>
  <c r="E32" i="34"/>
  <c r="J31" i="34"/>
  <c r="E31" i="34"/>
  <c r="J30" i="34"/>
  <c r="E30" i="34"/>
  <c r="J29" i="34"/>
  <c r="E29" i="34"/>
  <c r="J28" i="34"/>
  <c r="E28" i="34"/>
  <c r="J27" i="34"/>
  <c r="E27" i="34"/>
  <c r="J26" i="34"/>
  <c r="E26" i="34"/>
  <c r="J25" i="34"/>
  <c r="E25" i="34"/>
  <c r="J24" i="34"/>
  <c r="E24" i="34"/>
  <c r="J23" i="34"/>
  <c r="E23" i="34"/>
  <c r="J22" i="34"/>
  <c r="E22" i="34"/>
  <c r="J21" i="34"/>
  <c r="E21" i="34"/>
  <c r="J20" i="34"/>
  <c r="E20" i="34"/>
  <c r="J19" i="34"/>
  <c r="E19" i="34"/>
  <c r="J18" i="34"/>
  <c r="E18" i="34"/>
  <c r="J17" i="34"/>
  <c r="E17" i="34"/>
  <c r="J16" i="34"/>
  <c r="E16" i="34"/>
  <c r="J15" i="34"/>
  <c r="E15" i="34"/>
  <c r="J14" i="34"/>
  <c r="E14" i="34"/>
  <c r="J13" i="34"/>
  <c r="E13" i="34"/>
  <c r="J12" i="34"/>
  <c r="E12" i="34"/>
  <c r="J11" i="34"/>
  <c r="E11" i="34"/>
  <c r="J10" i="34"/>
  <c r="E10" i="34"/>
  <c r="J9" i="34"/>
  <c r="E9" i="34"/>
  <c r="J8" i="34"/>
  <c r="E8" i="34"/>
  <c r="J7" i="34"/>
  <c r="E7" i="34"/>
  <c r="J5" i="34"/>
  <c r="E5" i="34"/>
  <c r="J115" i="31"/>
  <c r="E115" i="31"/>
  <c r="J114" i="31"/>
  <c r="E114" i="31"/>
  <c r="J113" i="31"/>
  <c r="E113" i="31"/>
  <c r="J112" i="31"/>
  <c r="E112" i="31"/>
  <c r="J111" i="31"/>
  <c r="E111" i="31"/>
  <c r="J110" i="31"/>
  <c r="E110" i="31"/>
  <c r="J109" i="31"/>
  <c r="E109" i="31"/>
  <c r="J108" i="31"/>
  <c r="E108" i="31"/>
  <c r="J107" i="31"/>
  <c r="E107" i="31"/>
  <c r="J106" i="31"/>
  <c r="E106" i="31"/>
  <c r="J105" i="31"/>
  <c r="E105" i="31"/>
  <c r="J104" i="31"/>
  <c r="E104" i="31"/>
  <c r="J103" i="31"/>
  <c r="E103" i="31"/>
  <c r="J102" i="31"/>
  <c r="E102" i="31"/>
  <c r="J101" i="31"/>
  <c r="E101" i="31"/>
  <c r="J100" i="31"/>
  <c r="E100" i="31"/>
  <c r="J99" i="31"/>
  <c r="E99" i="31"/>
  <c r="J98" i="31"/>
  <c r="E98" i="31"/>
  <c r="J97" i="31"/>
  <c r="E97" i="31"/>
  <c r="J96" i="31"/>
  <c r="E96" i="31"/>
  <c r="J95" i="31"/>
  <c r="E95" i="31"/>
  <c r="J94" i="31"/>
  <c r="E94" i="31"/>
  <c r="J93" i="31"/>
  <c r="E93" i="31"/>
  <c r="J92" i="31"/>
  <c r="E92" i="31"/>
  <c r="J91" i="31"/>
  <c r="E91" i="31"/>
  <c r="J90" i="31"/>
  <c r="E90" i="31"/>
  <c r="J89" i="31"/>
  <c r="E89" i="31"/>
  <c r="J88" i="31"/>
  <c r="E88" i="31"/>
  <c r="J87" i="31"/>
  <c r="E87" i="31"/>
  <c r="J86" i="31"/>
  <c r="E86" i="31"/>
  <c r="J85" i="31"/>
  <c r="E85" i="31"/>
  <c r="J84" i="31"/>
  <c r="E84" i="31"/>
  <c r="J83" i="31"/>
  <c r="E83" i="31"/>
  <c r="J82" i="31"/>
  <c r="E82" i="31"/>
  <c r="J81" i="31"/>
  <c r="E81" i="31"/>
  <c r="J80" i="31"/>
  <c r="E80" i="31"/>
  <c r="J79" i="31"/>
  <c r="E79" i="31"/>
  <c r="J78" i="31"/>
  <c r="E78" i="31"/>
  <c r="J77" i="31"/>
  <c r="E77" i="31"/>
  <c r="J76" i="31"/>
  <c r="E76" i="31"/>
  <c r="J75" i="31"/>
  <c r="E75" i="31"/>
  <c r="J74" i="31"/>
  <c r="E74" i="31"/>
  <c r="J73" i="31"/>
  <c r="E73" i="31"/>
  <c r="J72" i="31"/>
  <c r="E72" i="31"/>
  <c r="J71" i="31"/>
  <c r="E71" i="31"/>
  <c r="J70" i="31"/>
  <c r="E70" i="31"/>
  <c r="J69" i="31"/>
  <c r="E69" i="31"/>
  <c r="J68" i="31"/>
  <c r="E68" i="31"/>
  <c r="J67" i="31"/>
  <c r="E67" i="31"/>
  <c r="J66" i="31"/>
  <c r="E66" i="31"/>
  <c r="J65" i="31"/>
  <c r="E65" i="31"/>
  <c r="J64" i="31"/>
  <c r="E64" i="31"/>
  <c r="J63" i="31"/>
  <c r="E63" i="31"/>
  <c r="J62" i="31"/>
  <c r="E62" i="31"/>
  <c r="J61" i="31"/>
  <c r="E61" i="31"/>
  <c r="J60" i="31"/>
  <c r="E60" i="31"/>
  <c r="J59" i="31"/>
  <c r="E59" i="31"/>
  <c r="J58" i="31"/>
  <c r="E58" i="31"/>
  <c r="J57" i="31"/>
  <c r="E57" i="31"/>
  <c r="J56" i="31"/>
  <c r="E56" i="31"/>
  <c r="J55" i="31"/>
  <c r="E55" i="31"/>
  <c r="J54" i="31"/>
  <c r="E54" i="31"/>
  <c r="J53" i="31"/>
  <c r="E53" i="31"/>
  <c r="J52" i="31"/>
  <c r="E52" i="31"/>
  <c r="J51" i="31"/>
  <c r="E51" i="31"/>
  <c r="J50" i="31"/>
  <c r="E50" i="31"/>
  <c r="J49" i="31"/>
  <c r="E49" i="31"/>
  <c r="J48" i="31"/>
  <c r="E48" i="31"/>
  <c r="J47" i="31"/>
  <c r="E47" i="31"/>
  <c r="J46" i="31"/>
  <c r="E46" i="31"/>
  <c r="J45" i="31"/>
  <c r="E45" i="31"/>
  <c r="J44" i="31"/>
  <c r="E44" i="31"/>
  <c r="J43" i="31"/>
  <c r="E43" i="31"/>
  <c r="J42" i="31"/>
  <c r="E42" i="31"/>
  <c r="J41" i="31"/>
  <c r="E41" i="31"/>
  <c r="J40" i="31"/>
  <c r="E40" i="31"/>
  <c r="J39" i="31"/>
  <c r="E39" i="31"/>
  <c r="J38" i="31"/>
  <c r="E38" i="31"/>
  <c r="J37" i="31"/>
  <c r="E37" i="31"/>
  <c r="J36" i="31"/>
  <c r="E36" i="31"/>
  <c r="J35" i="31"/>
  <c r="E35" i="31"/>
  <c r="J34" i="31"/>
  <c r="E34" i="31"/>
  <c r="J33" i="31"/>
  <c r="E33" i="31"/>
  <c r="J32" i="31"/>
  <c r="E32" i="31"/>
  <c r="J31" i="31"/>
  <c r="E31" i="31"/>
  <c r="J30" i="31"/>
  <c r="E30" i="31"/>
  <c r="J29" i="31"/>
  <c r="E29" i="31"/>
  <c r="J28" i="31"/>
  <c r="E28" i="31"/>
  <c r="J27" i="31"/>
  <c r="E27" i="31"/>
  <c r="J26" i="31"/>
  <c r="E26" i="31"/>
  <c r="J25" i="31"/>
  <c r="E25" i="31"/>
  <c r="J24" i="31"/>
  <c r="E24" i="31"/>
  <c r="J23" i="31"/>
  <c r="E23" i="31"/>
  <c r="J22" i="31"/>
  <c r="E22" i="31"/>
  <c r="J21" i="31"/>
  <c r="E21" i="31"/>
  <c r="J20" i="31"/>
  <c r="E20" i="31"/>
  <c r="J19" i="31"/>
  <c r="E19" i="31"/>
  <c r="J18" i="31"/>
  <c r="E18" i="31"/>
  <c r="J17" i="31"/>
  <c r="E17" i="31"/>
  <c r="J16" i="31"/>
  <c r="E16" i="31"/>
  <c r="J15" i="31"/>
  <c r="E15" i="31"/>
  <c r="J14" i="31"/>
  <c r="E14" i="31"/>
  <c r="J13" i="31"/>
  <c r="E13" i="31"/>
  <c r="J12" i="31"/>
  <c r="E12" i="31"/>
  <c r="J11" i="31"/>
  <c r="E11" i="31"/>
  <c r="J10" i="31"/>
  <c r="E10" i="31"/>
  <c r="J9" i="31"/>
  <c r="E9" i="31"/>
  <c r="J8" i="31"/>
  <c r="E8" i="31"/>
  <c r="J7" i="31"/>
  <c r="E7" i="31"/>
  <c r="J5" i="31"/>
  <c r="E5" i="31"/>
  <c r="J115" i="30"/>
  <c r="E115" i="30"/>
  <c r="J114" i="30"/>
  <c r="E114" i="30"/>
  <c r="J113" i="30"/>
  <c r="E113" i="30"/>
  <c r="J112" i="30"/>
  <c r="E112" i="30"/>
  <c r="J111" i="30"/>
  <c r="E111" i="30"/>
  <c r="J110" i="30"/>
  <c r="E110" i="30"/>
  <c r="J109" i="30"/>
  <c r="E109" i="30"/>
  <c r="J108" i="30"/>
  <c r="E108" i="30"/>
  <c r="J107" i="30"/>
  <c r="E107" i="30"/>
  <c r="J106" i="30"/>
  <c r="E106" i="30"/>
  <c r="J105" i="30"/>
  <c r="E105" i="30"/>
  <c r="J104" i="30"/>
  <c r="E104" i="30"/>
  <c r="J103" i="30"/>
  <c r="E103" i="30"/>
  <c r="J102" i="30"/>
  <c r="E102" i="30"/>
  <c r="J101" i="30"/>
  <c r="E101" i="30"/>
  <c r="J100" i="30"/>
  <c r="E100" i="30"/>
  <c r="J99" i="30"/>
  <c r="E99" i="30"/>
  <c r="J98" i="30"/>
  <c r="E98" i="30"/>
  <c r="J97" i="30"/>
  <c r="E97" i="30"/>
  <c r="J96" i="30"/>
  <c r="E96" i="30"/>
  <c r="J95" i="30"/>
  <c r="E95" i="30"/>
  <c r="J94" i="30"/>
  <c r="E94" i="30"/>
  <c r="J93" i="30"/>
  <c r="E93" i="30"/>
  <c r="J92" i="30"/>
  <c r="E92" i="30"/>
  <c r="J91" i="30"/>
  <c r="E91" i="30"/>
  <c r="J90" i="30"/>
  <c r="E90" i="30"/>
  <c r="J89" i="30"/>
  <c r="E89" i="30"/>
  <c r="J88" i="30"/>
  <c r="E88" i="30"/>
  <c r="J87" i="30"/>
  <c r="E87" i="30"/>
  <c r="J86" i="30"/>
  <c r="E86" i="30"/>
  <c r="J85" i="30"/>
  <c r="E85" i="30"/>
  <c r="J84" i="30"/>
  <c r="E84" i="30"/>
  <c r="J83" i="30"/>
  <c r="E83" i="30"/>
  <c r="J82" i="30"/>
  <c r="E82" i="30"/>
  <c r="J81" i="30"/>
  <c r="E81" i="30"/>
  <c r="J80" i="30"/>
  <c r="E80" i="30"/>
  <c r="J79" i="30"/>
  <c r="E79" i="30"/>
  <c r="J78" i="30"/>
  <c r="E78" i="30"/>
  <c r="J77" i="30"/>
  <c r="E77" i="30"/>
  <c r="J76" i="30"/>
  <c r="E76" i="30"/>
  <c r="J75" i="30"/>
  <c r="E75" i="30"/>
  <c r="J74" i="30"/>
  <c r="E74" i="30"/>
  <c r="J73" i="30"/>
  <c r="E73" i="30"/>
  <c r="J72" i="30"/>
  <c r="E72" i="30"/>
  <c r="J71" i="30"/>
  <c r="E71" i="30"/>
  <c r="J70" i="30"/>
  <c r="E70" i="30"/>
  <c r="J69" i="30"/>
  <c r="E69" i="30"/>
  <c r="J68" i="30"/>
  <c r="E68" i="30"/>
  <c r="J67" i="30"/>
  <c r="E67" i="30"/>
  <c r="J66" i="30"/>
  <c r="E66" i="30"/>
  <c r="J65" i="30"/>
  <c r="E65" i="30"/>
  <c r="J64" i="30"/>
  <c r="E64" i="30"/>
  <c r="J63" i="30"/>
  <c r="E63" i="30"/>
  <c r="J62" i="30"/>
  <c r="E62" i="30"/>
  <c r="J61" i="30"/>
  <c r="E61" i="30"/>
  <c r="J60" i="30"/>
  <c r="E60" i="30"/>
  <c r="J59" i="30"/>
  <c r="E59" i="30"/>
  <c r="J58" i="30"/>
  <c r="E58" i="30"/>
  <c r="J57" i="30"/>
  <c r="E57" i="30"/>
  <c r="J56" i="30"/>
  <c r="E56" i="30"/>
  <c r="J55" i="30"/>
  <c r="E55" i="30"/>
  <c r="J54" i="30"/>
  <c r="E54" i="30"/>
  <c r="J53" i="30"/>
  <c r="E53" i="30"/>
  <c r="J52" i="30"/>
  <c r="E52" i="30"/>
  <c r="J51" i="30"/>
  <c r="E51" i="30"/>
  <c r="J50" i="30"/>
  <c r="E50" i="30"/>
  <c r="J49" i="30"/>
  <c r="E49" i="30"/>
  <c r="J48" i="30"/>
  <c r="E48" i="30"/>
  <c r="J47" i="30"/>
  <c r="E47" i="30"/>
  <c r="J46" i="30"/>
  <c r="E46" i="30"/>
  <c r="J45" i="30"/>
  <c r="E45" i="30"/>
  <c r="J44" i="30"/>
  <c r="E44" i="30"/>
  <c r="J43" i="30"/>
  <c r="E43" i="30"/>
  <c r="J42" i="30"/>
  <c r="E42" i="30"/>
  <c r="J41" i="30"/>
  <c r="E41" i="30"/>
  <c r="J40" i="30"/>
  <c r="E40" i="30"/>
  <c r="J39" i="30"/>
  <c r="E39" i="30"/>
  <c r="J38" i="30"/>
  <c r="E38" i="30"/>
  <c r="J37" i="30"/>
  <c r="E37" i="30"/>
  <c r="J36" i="30"/>
  <c r="E36" i="30"/>
  <c r="J35" i="30"/>
  <c r="E35" i="30"/>
  <c r="J34" i="30"/>
  <c r="E34" i="30"/>
  <c r="J33" i="30"/>
  <c r="E33" i="30"/>
  <c r="J32" i="30"/>
  <c r="E32" i="30"/>
  <c r="J31" i="30"/>
  <c r="E31" i="30"/>
  <c r="J30" i="30"/>
  <c r="E30" i="30"/>
  <c r="J29" i="30"/>
  <c r="E29" i="30"/>
  <c r="J28" i="30"/>
  <c r="E28" i="30"/>
  <c r="J27" i="30"/>
  <c r="E27" i="30"/>
  <c r="J26" i="30"/>
  <c r="E26" i="30"/>
  <c r="J25" i="30"/>
  <c r="E25" i="30"/>
  <c r="J24" i="30"/>
  <c r="E24" i="30"/>
  <c r="J23" i="30"/>
  <c r="E23" i="30"/>
  <c r="J22" i="30"/>
  <c r="E22" i="30"/>
  <c r="J21" i="30"/>
  <c r="E21" i="30"/>
  <c r="J20" i="30"/>
  <c r="E20" i="30"/>
  <c r="J19" i="30"/>
  <c r="E19" i="30"/>
  <c r="J18" i="30"/>
  <c r="E18" i="30"/>
  <c r="J17" i="30"/>
  <c r="E17" i="30"/>
  <c r="J16" i="30"/>
  <c r="E16" i="30"/>
  <c r="J15" i="30"/>
  <c r="E15" i="30"/>
  <c r="J14" i="30"/>
  <c r="E14" i="30"/>
  <c r="J13" i="30"/>
  <c r="E13" i="30"/>
  <c r="J12" i="30"/>
  <c r="E12" i="30"/>
  <c r="J11" i="30"/>
  <c r="E11" i="30"/>
  <c r="J10" i="30"/>
  <c r="E10" i="30"/>
  <c r="J9" i="30"/>
  <c r="E9" i="30"/>
  <c r="J8" i="30"/>
  <c r="E8" i="30"/>
  <c r="J7" i="30"/>
  <c r="E7" i="30"/>
  <c r="J5" i="30"/>
  <c r="E5" i="30"/>
</calcChain>
</file>

<file path=xl/sharedStrings.xml><?xml version="1.0" encoding="utf-8"?>
<sst xmlns="http://schemas.openxmlformats.org/spreadsheetml/2006/main" count="2056" uniqueCount="267">
  <si>
    <t>Fish</t>
  </si>
  <si>
    <t>Tobacco</t>
  </si>
  <si>
    <t>Health</t>
  </si>
  <si>
    <t>Transport</t>
  </si>
  <si>
    <t>Communication</t>
  </si>
  <si>
    <t>na</t>
  </si>
  <si>
    <t xml:space="preserve">Rice </t>
  </si>
  <si>
    <t>Bread</t>
  </si>
  <si>
    <t xml:space="preserve">Eggs     </t>
  </si>
  <si>
    <t xml:space="preserve">Bananas </t>
  </si>
  <si>
    <t xml:space="preserve">Apples </t>
  </si>
  <si>
    <t xml:space="preserve">Cabbages </t>
  </si>
  <si>
    <t>Potatoes</t>
  </si>
  <si>
    <t xml:space="preserve">Coffee </t>
  </si>
  <si>
    <t>Tea</t>
  </si>
  <si>
    <t xml:space="preserve">Cigarettes </t>
  </si>
  <si>
    <t>Aracanut</t>
  </si>
  <si>
    <t>Electricity</t>
  </si>
  <si>
    <t>Cookers</t>
  </si>
  <si>
    <t>Medical Services (S)</t>
  </si>
  <si>
    <t>Books</t>
  </si>
  <si>
    <t>Restaurants</t>
  </si>
  <si>
    <t>Total excluding Fish</t>
  </si>
  <si>
    <t>Food and non-alcoholic beverages excluding Fish</t>
  </si>
  <si>
    <t>Total excluding Food and non-alcoholic beverages</t>
  </si>
  <si>
    <t>Total excluding Clothing and Footwear</t>
  </si>
  <si>
    <t>Total excluding Housing and utilities</t>
  </si>
  <si>
    <t>Total excluding Furnishing, household equipment etc</t>
  </si>
  <si>
    <t>Total excluding Health</t>
  </si>
  <si>
    <t>Total excluding Transport</t>
  </si>
  <si>
    <t>Total excluding Communication</t>
  </si>
  <si>
    <t>Total excluding Recreation and culture</t>
  </si>
  <si>
    <t>Total excluding Education</t>
  </si>
  <si>
    <t>Total excluding Restaurants and hotels</t>
  </si>
  <si>
    <t>Total excluding Miscellaneous goods and services</t>
  </si>
  <si>
    <t>May</t>
  </si>
  <si>
    <t>Male'</t>
  </si>
  <si>
    <t>Atolls</t>
  </si>
  <si>
    <t>Republic</t>
  </si>
  <si>
    <t>Atoll</t>
  </si>
  <si>
    <t>December</t>
  </si>
  <si>
    <t>September</t>
  </si>
  <si>
    <t>June</t>
  </si>
  <si>
    <t>March</t>
  </si>
  <si>
    <t>Period</t>
  </si>
  <si>
    <t>January</t>
  </si>
  <si>
    <t>February</t>
  </si>
  <si>
    <t>April</t>
  </si>
  <si>
    <t>July</t>
  </si>
  <si>
    <t>August</t>
  </si>
  <si>
    <t>October</t>
  </si>
  <si>
    <t>November</t>
  </si>
  <si>
    <t>PERCENTAGE CHANGE (from corresponding month of previous year)</t>
  </si>
  <si>
    <t>PERCENTAGE CHANGE (from previous year)</t>
  </si>
  <si>
    <t>(a) Base of each index: June 2012=100</t>
  </si>
  <si>
    <t>PERCENTAGE CHANGE (from previous month)</t>
  </si>
  <si>
    <t>Groups, sub group and expenditure class</t>
  </si>
  <si>
    <t>Food</t>
  </si>
  <si>
    <t>Bread And Cereals (Nd)</t>
  </si>
  <si>
    <t>Pasta Products</t>
  </si>
  <si>
    <t>Pastry-Cook Products</t>
  </si>
  <si>
    <t>Other Cereal Products</t>
  </si>
  <si>
    <t>Meat (Nd)</t>
  </si>
  <si>
    <t>Fish (Nd)</t>
  </si>
  <si>
    <t>Fresh Milk</t>
  </si>
  <si>
    <t>Preserved Milk</t>
  </si>
  <si>
    <t>Other Milk Products</t>
  </si>
  <si>
    <t>Olive Oil</t>
  </si>
  <si>
    <t xml:space="preserve">Edible Oils </t>
  </si>
  <si>
    <t>Fruit (Nd)</t>
  </si>
  <si>
    <t>Citrus Fruits (Fresh)</t>
  </si>
  <si>
    <t>Dried Fruit</t>
  </si>
  <si>
    <t>Vegetables(Nd)</t>
  </si>
  <si>
    <t>Dried Vegetables</t>
  </si>
  <si>
    <t>Confectionery Products</t>
  </si>
  <si>
    <t>Other Sugar Products</t>
  </si>
  <si>
    <t>Non-Alcoholic Beverages</t>
  </si>
  <si>
    <t>Soft Drinks</t>
  </si>
  <si>
    <t>Tobacco (Nd)</t>
  </si>
  <si>
    <t>Clothing</t>
  </si>
  <si>
    <t>Clothing Materials (Sd)</t>
  </si>
  <si>
    <t xml:space="preserve">Clothing Materials </t>
  </si>
  <si>
    <t>Garments (Sd)</t>
  </si>
  <si>
    <t>Footwear</t>
  </si>
  <si>
    <t>Water Supply (S)</t>
  </si>
  <si>
    <t>Water Supply</t>
  </si>
  <si>
    <t>Refuse Collection (Nd)</t>
  </si>
  <si>
    <t>Refuse Collection</t>
  </si>
  <si>
    <t>Gas (Nd)</t>
  </si>
  <si>
    <t>Natural Gas</t>
  </si>
  <si>
    <t>Liquid Fuels(Nd)</t>
  </si>
  <si>
    <t>Liquid Fuels</t>
  </si>
  <si>
    <t>Household Textiles</t>
  </si>
  <si>
    <t>Household Textiles (Sd)</t>
  </si>
  <si>
    <t>Household Appliances</t>
  </si>
  <si>
    <t>Heaters, Air Conditioners</t>
  </si>
  <si>
    <t>Other Major Household Appliances</t>
  </si>
  <si>
    <t>Small Electrical Household Appliances  (Sd)</t>
  </si>
  <si>
    <t>Small Electrical Household Appliances</t>
  </si>
  <si>
    <t>Non-Durable Household Goods (Nd)</t>
  </si>
  <si>
    <t>Other Non-Durable Household Articles</t>
  </si>
  <si>
    <t>Domestic Services</t>
  </si>
  <si>
    <t>Pharmaceutical Products (Nd)</t>
  </si>
  <si>
    <t>Pharmaceutical Products</t>
  </si>
  <si>
    <t>Out-Patient Services</t>
  </si>
  <si>
    <t>Medical Services</t>
  </si>
  <si>
    <t>Dental Services (S)</t>
  </si>
  <si>
    <t>Dental Services</t>
  </si>
  <si>
    <t>Paramedical Services (S)</t>
  </si>
  <si>
    <t>Motor-Cycles (D)</t>
  </si>
  <si>
    <t>Motor- Cycles</t>
  </si>
  <si>
    <t>Transport Services</t>
  </si>
  <si>
    <t>Information Processing Equipment (D)</t>
  </si>
  <si>
    <t>Information Processing Equipment</t>
  </si>
  <si>
    <t>Cultural Services(S)</t>
  </si>
  <si>
    <t>Other Services</t>
  </si>
  <si>
    <t>Books (Sd)</t>
  </si>
  <si>
    <t>Education</t>
  </si>
  <si>
    <t>Secondary Education</t>
  </si>
  <si>
    <t>Secondary Education (S)</t>
  </si>
  <si>
    <t>Post-Secondary Non-Tertiary Education</t>
  </si>
  <si>
    <t>Post-Secondary Non-Tertiary Education (S)</t>
  </si>
  <si>
    <t>Caterinng Services</t>
  </si>
  <si>
    <t>Accommodation Services</t>
  </si>
  <si>
    <t>Accommodation Services  (S)</t>
  </si>
  <si>
    <t>Personal Care</t>
  </si>
  <si>
    <t>Other Personal Effects (Sd)</t>
  </si>
  <si>
    <t>Food and Non-Alcoholic Beverages</t>
  </si>
  <si>
    <t>Clothing and Footwear</t>
  </si>
  <si>
    <t>Housing, Water, Electricity, Gas and Other Fuels</t>
  </si>
  <si>
    <t>Recreation and Culture</t>
  </si>
  <si>
    <t>Restaurants and Hotels</t>
  </si>
  <si>
    <t>Miscellaneous Goods and Services</t>
  </si>
  <si>
    <t>Other Services n.e.c</t>
  </si>
  <si>
    <t xml:space="preserve">Personal Effects n.e.c </t>
  </si>
  <si>
    <t>Pre-Primary and Primary Education</t>
  </si>
  <si>
    <t>Recreational and Cultural Services</t>
  </si>
  <si>
    <t>Other Recreational Items and Equipment, Gardens And Pets</t>
  </si>
  <si>
    <t>Audio-Visual, Photographic and Information Processing Equipment</t>
  </si>
  <si>
    <t>Postal, Telephone and Telefax Services</t>
  </si>
  <si>
    <t>Telephone and Telefax Equipment</t>
  </si>
  <si>
    <t>Medical Product, Appliances and Equipment</t>
  </si>
  <si>
    <t>Goods and Services for Routine Household Maintenance</t>
  </si>
  <si>
    <t>Tools and Equipment for House and Garden</t>
  </si>
  <si>
    <t>Glassware, Tableware and Household Utensils</t>
  </si>
  <si>
    <t>Furniture And Furnishings, Carpets and Other Floor Coverings</t>
  </si>
  <si>
    <t>Electricity, Gas and Other Fuels</t>
  </si>
  <si>
    <t>Water Supply and Miscellaneous Services Relating to the Dwelling</t>
  </si>
  <si>
    <t>Maintenance and the repiar of the Dwelling</t>
  </si>
  <si>
    <t>Actual Rentals for Housing</t>
  </si>
  <si>
    <t>Purcahse of vehicles</t>
  </si>
  <si>
    <t>Newspapers, Books and Stationery</t>
  </si>
  <si>
    <t>Milk, Cheese and Eggs (Nd)</t>
  </si>
  <si>
    <t>Oils and Fats (Nd)</t>
  </si>
  <si>
    <t>Sugar, Jam, Honey, Chocolate and Confectionery(Nd)</t>
  </si>
  <si>
    <t>Food Products n.e.c (Nd)</t>
  </si>
  <si>
    <t>Coffee, Tea and Cocoa (Nd)</t>
  </si>
  <si>
    <t>Mineral Waters, Soft Drinks, Fruit and Vegetable Juices (Nd)</t>
  </si>
  <si>
    <t>Other Articles of Clothing and Clothing Accessories (Sd)</t>
  </si>
  <si>
    <t>Shoes and Other Footwear (Sd)</t>
  </si>
  <si>
    <t>Actual Rentals Paid by Tenants</t>
  </si>
  <si>
    <t>Materials for the Maintenance and Repair of the Dwelling (Nd)</t>
  </si>
  <si>
    <t>Services for the Maintenance and Repair of the Dwelling (S)</t>
  </si>
  <si>
    <t>Furniture and Furnishings (D)</t>
  </si>
  <si>
    <t>Major Household Appliances Whether or Not Electrical (D)</t>
  </si>
  <si>
    <t>Glassware, Tableware and Household Utensils (Sd)</t>
  </si>
  <si>
    <t>Tools and Equipment (D)</t>
  </si>
  <si>
    <t>Domestic Services and Household Services  (S)</t>
  </si>
  <si>
    <t>Therapeutic Appliances and Equipment (D)</t>
  </si>
  <si>
    <t>Fuels and Lubricants(Nd)</t>
  </si>
  <si>
    <t>Maintenance and Repair of Personal Transport Equipment(Nd)</t>
  </si>
  <si>
    <t>Passenger Transport by Road (S)</t>
  </si>
  <si>
    <t>Passenger Transport by Air (S)</t>
  </si>
  <si>
    <t>Passenger Transport by Sea and Inland Waterway (S)</t>
  </si>
  <si>
    <t>Telephone and Telefax Equipment (D)</t>
  </si>
  <si>
    <t>Telephone and Telefax Services (S)</t>
  </si>
  <si>
    <t>Equipment for the Reception, Recording and Reproduction of Sound and Pictures (D)</t>
  </si>
  <si>
    <t>Photographic and Cinematographic Equipment and Optical Instruments (D)</t>
  </si>
  <si>
    <t>Repair of Audio-Visual, Photographic and Information Processing Equipment (S)</t>
  </si>
  <si>
    <t>Games, Toys and Hobbies (Sd)</t>
  </si>
  <si>
    <t>Recreational and Sporting Services (S)</t>
  </si>
  <si>
    <t>Stationery and Drawing Materials(Nd)</t>
  </si>
  <si>
    <t>Pre-Primary and Primary Education (S)</t>
  </si>
  <si>
    <t>Restaurants, Café'S and The Like (S)</t>
  </si>
  <si>
    <t>Hairdressing Salons and Personal Grooming Establishments (S)</t>
  </si>
  <si>
    <t>Other Appliances, Articles and Products for Personal Care (Nd)</t>
  </si>
  <si>
    <t>Other Services n.e.c (S)</t>
  </si>
  <si>
    <t>Fresh, Chilled or Frozen Meat of Poultry</t>
  </si>
  <si>
    <t>Fresh, Chilled or Frozen Meat of Beef, Sheep And Goat</t>
  </si>
  <si>
    <t>Other Preserved or Processed Meat and Meat Preparations</t>
  </si>
  <si>
    <t xml:space="preserve">Fresh, Chilled or Frozen Fish </t>
  </si>
  <si>
    <t>Dried , Smoked or Salted Fish and Seafood</t>
  </si>
  <si>
    <t>Other Preserved or Processed Fish and Seafood and Fish and Seafood Preparations</t>
  </si>
  <si>
    <t>Yoghurt and Cream</t>
  </si>
  <si>
    <t>Cheese and Curd</t>
  </si>
  <si>
    <t>Butter, Margarine and Other Vegetable Fats</t>
  </si>
  <si>
    <t>Other Fresh, Chilled or Frozen Fruits</t>
  </si>
  <si>
    <t>Preserved Fruit and Fruit -Based Products</t>
  </si>
  <si>
    <t>Vegetables Cultivated for their Fruit (Fresh, Chilled or Frozen)</t>
  </si>
  <si>
    <t>Root Crops, Non-Starchy Bulbs and Mushrooms (Fresh, Chilled or Frozen)</t>
  </si>
  <si>
    <t>Travel Goods and Other Carriers</t>
  </si>
  <si>
    <t>Other Appliances, Articlesand Products for Personal Care</t>
  </si>
  <si>
    <t>Hairdressing Salons and Personal Grooming Establishments</t>
  </si>
  <si>
    <t>Cafés</t>
  </si>
  <si>
    <t>Stationery and Drawing Materials</t>
  </si>
  <si>
    <t>Television and Radio Taxes and Hire of Equipment</t>
  </si>
  <si>
    <t>Recreational and Sporting Services</t>
  </si>
  <si>
    <t>Games, Toys and Hobbies</t>
  </si>
  <si>
    <t>Repair of Audio-Visual, Photographic and Information Processing Equipment</t>
  </si>
  <si>
    <t>Photographic and Cinematographic Equipment</t>
  </si>
  <si>
    <t>Television Sets, Video-Cassette Players and Recorders</t>
  </si>
  <si>
    <t>Equipment for the Reception, Recording and Reproduction of Sound</t>
  </si>
  <si>
    <t>Telephone and Telefax Services</t>
  </si>
  <si>
    <t>Passenger Transport by Sea and Inland Waterway</t>
  </si>
  <si>
    <t>Passenger Transport by Air</t>
  </si>
  <si>
    <t>Passenger Transport by Road</t>
  </si>
  <si>
    <t>Maintenance and Repair</t>
  </si>
  <si>
    <t>Fuels and Lubricants</t>
  </si>
  <si>
    <t>Services of Medical Analysis Laboratories and X-Ray Centres</t>
  </si>
  <si>
    <t>Therapeutic Appliances and Equipment</t>
  </si>
  <si>
    <t>Cleaning and Maintenance Products</t>
  </si>
  <si>
    <t>Tools and Equipment</t>
  </si>
  <si>
    <t>Kitchen and Domestic Utensils</t>
  </si>
  <si>
    <t>Clothes Washing Machines, Clothes Drying Machine and Dish Washing Machines</t>
  </si>
  <si>
    <t>Refrigerators, Freezers and Fridge-Freezers</t>
  </si>
  <si>
    <t>Furniture and Furnishings</t>
  </si>
  <si>
    <t>Services for the Maintenance and Repair of the Dwelling</t>
  </si>
  <si>
    <t>Materials for the Maintenance and Repair of the Dweling</t>
  </si>
  <si>
    <t xml:space="preserve">Other Articles of Clothing and Clothing Accessories </t>
  </si>
  <si>
    <t>Garments For Children (3 To 13 Years) and Infants (0 To 2 Years)</t>
  </si>
  <si>
    <t>Garments for Women</t>
  </si>
  <si>
    <t xml:space="preserve">Garments for Men </t>
  </si>
  <si>
    <t>Fruit and Vegetable Juices</t>
  </si>
  <si>
    <t xml:space="preserve">Mineral or Spring Waters </t>
  </si>
  <si>
    <t>Other Food Products n.e.c</t>
  </si>
  <si>
    <t xml:space="preserve">Salt, Spices and Culinary Herbs </t>
  </si>
  <si>
    <t>Edible Ices and Ice Cream</t>
  </si>
  <si>
    <t>Chocolate (Fresh, Chilled or Frozen)</t>
  </si>
  <si>
    <t>Jams, Fruit Jellies And Fruit or Nut Puree And Pastes</t>
  </si>
  <si>
    <t>Sugar (Fresh, Chilled or Frozen)</t>
  </si>
  <si>
    <t>Other Preserved or Processed Vegetables</t>
  </si>
  <si>
    <t>All group CPI</t>
  </si>
  <si>
    <t>Index numbers (a)</t>
  </si>
  <si>
    <t>Percentage change</t>
  </si>
  <si>
    <t>Contribution to total CPI (All groups CPI index points)</t>
  </si>
  <si>
    <t xml:space="preserve">Change in points contribution </t>
  </si>
  <si>
    <t>Actual rents for housing</t>
  </si>
  <si>
    <t>Tobacco and Aracanut</t>
  </si>
  <si>
    <t>Total excluding Alcoholic beverages, tobacco and aracanut</t>
  </si>
  <si>
    <t>The series for the Republic prior to June 2012 was linked to previously published series for Male’ and hence the Male' and Republic have the same values prior to June 2012</t>
  </si>
  <si>
    <t>Furnishing Household Equipments and Routine Maintenance of the House</t>
  </si>
  <si>
    <t>na- not available</t>
  </si>
  <si>
    <t>TABLE 1: CPI GROUP AND SUB- GROUP, REPUBLIC</t>
  </si>
  <si>
    <t>TABLE 2: CPI GROUP AND SUB- GROUP, MALE'</t>
  </si>
  <si>
    <t>TABLE 4: CPI GROUP, SUB- GROUP AND EXPENDITURE CLASS, REPUBLIC</t>
  </si>
  <si>
    <t>TABLE 5: CPI GROUP, SUB- GROUP AND EXPENDITURE CLASS, MALE'</t>
  </si>
  <si>
    <t>TABLE 6: CPI GROUP, SUB- GROUP AND EXPENDITURE CLASS, ATOLLS</t>
  </si>
  <si>
    <t xml:space="preserve">TABLE 9: ALL GROUPS CPI (TOTAL), Percentage changes </t>
  </si>
  <si>
    <t>TABLE 7: ANALYTICAL SERIES</t>
  </si>
  <si>
    <t>TABLE 3: CPI GROUP AND SUB- GROUP, ATOLLS'</t>
  </si>
  <si>
    <t>TABLE 8: ALL GROUPS CPI (TOTAL), Index numbers (a)</t>
  </si>
  <si>
    <t>na- Not Available</t>
  </si>
  <si>
    <t>May  2019 Jun 2019</t>
  </si>
  <si>
    <t>May  2019 -Jun 2019</t>
  </si>
  <si>
    <t>Jun 2018 -Jun 2019</t>
  </si>
  <si>
    <t>Jun  2018 -Jun 2019</t>
  </si>
  <si>
    <t>May 2019 -Jun 2019</t>
  </si>
</sst>
</file>

<file path=xl/styles.xml><?xml version="1.0" encoding="utf-8"?>
<styleSheet xmlns="http://schemas.openxmlformats.org/spreadsheetml/2006/main" xmlns:mc="http://schemas.openxmlformats.org/markup-compatibility/2006" xmlns:x14ac="http://schemas.microsoft.com/office/spreadsheetml/2009/9/ac" mc:Ignorable="x14ac">
  <numFmts count="5">
    <numFmt numFmtId="164" formatCode="_-* #,##0.00_-;\-* #,##0.00_-;_-* &quot;-&quot;??_-;_-@_-"/>
    <numFmt numFmtId="165" formatCode="_-* #,##0.00\ _ރ_._-;_-* #,##0.00\ _ރ_.\-;_-* &quot;-&quot;??\ _ރ_._-;_-@_-"/>
    <numFmt numFmtId="166" formatCode="[$-409]mmm\-yy;@"/>
    <numFmt numFmtId="167" formatCode="B1mmm\-yy"/>
    <numFmt numFmtId="168" formatCode="0.0"/>
  </numFmts>
  <fonts count="17" x14ac:knownFonts="1">
    <font>
      <sz val="11"/>
      <color theme="1"/>
      <name val="Calibri"/>
      <family val="2"/>
      <scheme val="minor"/>
    </font>
    <font>
      <sz val="11"/>
      <color theme="1"/>
      <name val="Calibri"/>
      <family val="2"/>
      <charset val="1"/>
      <scheme val="minor"/>
    </font>
    <font>
      <b/>
      <sz val="11"/>
      <color theme="1"/>
      <name val="Calibri"/>
      <family val="2"/>
      <scheme val="minor"/>
    </font>
    <font>
      <b/>
      <sz val="12"/>
      <color theme="1"/>
      <name val="Calibri"/>
      <family val="2"/>
      <scheme val="minor"/>
    </font>
    <font>
      <i/>
      <sz val="11"/>
      <color theme="1"/>
      <name val="Calibri"/>
      <family val="2"/>
      <scheme val="minor"/>
    </font>
    <font>
      <sz val="12"/>
      <color theme="1"/>
      <name val="Calibri"/>
      <family val="2"/>
      <scheme val="minor"/>
    </font>
    <font>
      <sz val="11"/>
      <name val="Calibri"/>
      <family val="2"/>
      <scheme val="minor"/>
    </font>
    <font>
      <b/>
      <sz val="12"/>
      <name val="Calibri"/>
      <family val="2"/>
      <scheme val="minor"/>
    </font>
    <font>
      <b/>
      <sz val="11"/>
      <name val="Calibri"/>
      <family val="2"/>
      <scheme val="minor"/>
    </font>
    <font>
      <sz val="11"/>
      <color theme="1"/>
      <name val="Calibri"/>
      <family val="2"/>
      <scheme val="minor"/>
    </font>
    <font>
      <u/>
      <sz val="12"/>
      <color theme="10"/>
      <name val="Calibri"/>
      <family val="2"/>
      <scheme val="minor"/>
    </font>
    <font>
      <u/>
      <sz val="12"/>
      <color theme="11"/>
      <name val="Calibri"/>
      <family val="2"/>
      <scheme val="minor"/>
    </font>
    <font>
      <sz val="12"/>
      <name val="Calibri"/>
      <family val="2"/>
      <scheme val="minor"/>
    </font>
    <font>
      <i/>
      <sz val="11"/>
      <name val="Calibri"/>
      <family val="2"/>
      <scheme val="minor"/>
    </font>
    <font>
      <sz val="11"/>
      <color rgb="FFFF0000"/>
      <name val="Calibri"/>
      <family val="2"/>
      <scheme val="minor"/>
    </font>
    <font>
      <sz val="16"/>
      <name val="Calibri"/>
      <family val="2"/>
      <scheme val="minor"/>
    </font>
    <font>
      <sz val="14"/>
      <name val="Calibri"/>
      <family val="2"/>
      <scheme val="minor"/>
    </font>
  </fonts>
  <fills count="4">
    <fill>
      <patternFill patternType="none"/>
    </fill>
    <fill>
      <patternFill patternType="gray125"/>
    </fill>
    <fill>
      <patternFill patternType="solid">
        <fgColor theme="0" tint="-0.14999847407452621"/>
        <bgColor indexed="64"/>
      </patternFill>
    </fill>
    <fill>
      <patternFill patternType="solid">
        <fgColor theme="0"/>
        <bgColor indexed="64"/>
      </patternFill>
    </fill>
  </fills>
  <borders count="37">
    <border>
      <left/>
      <right/>
      <top/>
      <bottom/>
      <diagonal/>
    </border>
    <border>
      <left style="thin">
        <color theme="0"/>
      </left>
      <right style="thin">
        <color theme="0"/>
      </right>
      <top style="thin">
        <color theme="0"/>
      </top>
      <bottom style="thin">
        <color theme="0"/>
      </bottom>
      <diagonal/>
    </border>
    <border>
      <left style="thin">
        <color theme="0"/>
      </left>
      <right/>
      <top style="thin">
        <color theme="0"/>
      </top>
      <bottom/>
      <diagonal/>
    </border>
    <border>
      <left style="thin">
        <color theme="0"/>
      </left>
      <right style="thin">
        <color theme="0"/>
      </right>
      <top style="thin">
        <color theme="0"/>
      </top>
      <bottom/>
      <diagonal/>
    </border>
    <border>
      <left style="thin">
        <color theme="0"/>
      </left>
      <right style="thin">
        <color theme="0"/>
      </right>
      <top/>
      <bottom style="thin">
        <color theme="0"/>
      </bottom>
      <diagonal/>
    </border>
    <border>
      <left/>
      <right style="thin">
        <color theme="0"/>
      </right>
      <top style="thin">
        <color theme="0"/>
      </top>
      <bottom style="thin">
        <color theme="0"/>
      </bottom>
      <diagonal/>
    </border>
    <border>
      <left style="thin">
        <color theme="0"/>
      </left>
      <right style="thin">
        <color theme="0"/>
      </right>
      <top style="thin">
        <color theme="0"/>
      </top>
      <bottom style="dashDot">
        <color indexed="64"/>
      </bottom>
      <diagonal/>
    </border>
    <border>
      <left/>
      <right style="thin">
        <color theme="0"/>
      </right>
      <top style="thin">
        <color theme="0"/>
      </top>
      <bottom style="dashDot">
        <color indexed="64"/>
      </bottom>
      <diagonal/>
    </border>
    <border>
      <left style="thin">
        <color theme="0"/>
      </left>
      <right/>
      <top style="thin">
        <color theme="0"/>
      </top>
      <bottom style="dashDot">
        <color indexed="64"/>
      </bottom>
      <diagonal/>
    </border>
    <border>
      <left style="thin">
        <color theme="0"/>
      </left>
      <right/>
      <top/>
      <bottom style="thin">
        <color theme="0"/>
      </bottom>
      <diagonal/>
    </border>
    <border>
      <left/>
      <right style="thin">
        <color theme="0"/>
      </right>
      <top/>
      <bottom style="thin">
        <color theme="0"/>
      </bottom>
      <diagonal/>
    </border>
    <border>
      <left style="thin">
        <color theme="0"/>
      </left>
      <right style="thin">
        <color theme="0"/>
      </right>
      <top style="dashDot">
        <color indexed="64"/>
      </top>
      <bottom style="dashDot">
        <color indexed="64"/>
      </bottom>
      <diagonal/>
    </border>
    <border>
      <left style="thin">
        <color theme="0"/>
      </left>
      <right/>
      <top style="thin">
        <color theme="0"/>
      </top>
      <bottom style="thin">
        <color theme="0"/>
      </bottom>
      <diagonal/>
    </border>
    <border>
      <left style="thin">
        <color theme="0"/>
      </left>
      <right/>
      <top style="dashDot">
        <color indexed="64"/>
      </top>
      <bottom style="thin">
        <color theme="0"/>
      </bottom>
      <diagonal/>
    </border>
    <border>
      <left/>
      <right/>
      <top style="dashDot">
        <color indexed="64"/>
      </top>
      <bottom style="thin">
        <color theme="0"/>
      </bottom>
      <diagonal/>
    </border>
    <border>
      <left/>
      <right/>
      <top style="thin">
        <color theme="0"/>
      </top>
      <bottom style="thin">
        <color theme="0"/>
      </bottom>
      <diagonal/>
    </border>
    <border>
      <left/>
      <right/>
      <top/>
      <bottom style="dashDot">
        <color indexed="64"/>
      </bottom>
      <diagonal/>
    </border>
    <border>
      <left style="thin">
        <color theme="0"/>
      </left>
      <right/>
      <top/>
      <bottom/>
      <diagonal/>
    </border>
    <border>
      <left/>
      <right/>
      <top style="dashDot">
        <color indexed="64"/>
      </top>
      <bottom/>
      <diagonal/>
    </border>
    <border>
      <left/>
      <right/>
      <top style="thin">
        <color theme="0"/>
      </top>
      <bottom style="dashDot">
        <color indexed="64"/>
      </bottom>
      <diagonal/>
    </border>
    <border>
      <left/>
      <right/>
      <top/>
      <bottom style="thin">
        <color theme="0"/>
      </bottom>
      <diagonal/>
    </border>
    <border>
      <left style="thin">
        <color theme="0"/>
      </left>
      <right style="thin">
        <color theme="0"/>
      </right>
      <top/>
      <bottom style="dashDot">
        <color indexed="64"/>
      </bottom>
      <diagonal/>
    </border>
    <border>
      <left/>
      <right/>
      <top style="dashDot">
        <color indexed="64"/>
      </top>
      <bottom style="dashDot">
        <color indexed="64"/>
      </bottom>
      <diagonal/>
    </border>
    <border>
      <left style="thin">
        <color theme="0"/>
      </left>
      <right/>
      <top style="dashDot">
        <color indexed="64"/>
      </top>
      <bottom style="dashDot">
        <color indexed="64"/>
      </bottom>
      <diagonal/>
    </border>
    <border>
      <left/>
      <right style="thin">
        <color theme="0"/>
      </right>
      <top style="dashDot">
        <color indexed="64"/>
      </top>
      <bottom style="dashDot">
        <color indexed="64"/>
      </bottom>
      <diagonal/>
    </border>
    <border>
      <left/>
      <right/>
      <top style="thin">
        <color theme="0"/>
      </top>
      <bottom/>
      <diagonal/>
    </border>
    <border>
      <left/>
      <right style="thin">
        <color theme="0"/>
      </right>
      <top style="thin">
        <color theme="0"/>
      </top>
      <bottom/>
      <diagonal/>
    </border>
    <border>
      <left/>
      <right style="thin">
        <color theme="0"/>
      </right>
      <top/>
      <bottom/>
      <diagonal/>
    </border>
    <border>
      <left/>
      <right style="thin">
        <color theme="0"/>
      </right>
      <top style="dashDot">
        <color indexed="64"/>
      </top>
      <bottom style="thin">
        <color theme="0"/>
      </bottom>
      <diagonal/>
    </border>
    <border>
      <left/>
      <right/>
      <top style="dashDot">
        <color indexed="64"/>
      </top>
      <bottom style="thin">
        <color indexed="64"/>
      </bottom>
      <diagonal/>
    </border>
    <border>
      <left style="thin">
        <color theme="0"/>
      </left>
      <right style="thin">
        <color theme="0"/>
      </right>
      <top style="dashDot">
        <color indexed="64"/>
      </top>
      <bottom style="thin">
        <color indexed="64"/>
      </bottom>
      <diagonal/>
    </border>
    <border>
      <left style="thin">
        <color theme="0"/>
      </left>
      <right/>
      <top style="dashDot">
        <color indexed="64"/>
      </top>
      <bottom style="thin">
        <color indexed="64"/>
      </bottom>
      <diagonal/>
    </border>
    <border>
      <left style="thin">
        <color theme="0"/>
      </left>
      <right style="thin">
        <color theme="0"/>
      </right>
      <top/>
      <bottom/>
      <diagonal/>
    </border>
    <border>
      <left style="thin">
        <color theme="0"/>
      </left>
      <right style="thin">
        <color theme="0"/>
      </right>
      <top/>
      <bottom style="thin">
        <color indexed="64"/>
      </bottom>
      <diagonal/>
    </border>
    <border>
      <left style="thin">
        <color theme="0"/>
      </left>
      <right/>
      <top style="thin">
        <color theme="0"/>
      </top>
      <bottom style="thin">
        <color indexed="64"/>
      </bottom>
      <diagonal/>
    </border>
    <border>
      <left/>
      <right/>
      <top/>
      <bottom style="thin">
        <color indexed="64"/>
      </bottom>
      <diagonal/>
    </border>
    <border>
      <left/>
      <right style="thin">
        <color theme="0"/>
      </right>
      <top style="thin">
        <color theme="0"/>
      </top>
      <bottom style="thin">
        <color indexed="64"/>
      </bottom>
      <diagonal/>
    </border>
  </borders>
  <cellStyleXfs count="1106">
    <xf numFmtId="166" fontId="0" fillId="0" borderId="0"/>
    <xf numFmtId="0" fontId="1" fillId="0" borderId="0"/>
    <xf numFmtId="165" fontId="1" fillId="0" borderId="0" applyFont="0" applyFill="0" applyBorder="0" applyAlignment="0" applyProtection="0"/>
    <xf numFmtId="0" fontId="9" fillId="0" borderId="0"/>
    <xf numFmtId="0" fontId="5" fillId="0" borderId="0"/>
    <xf numFmtId="164" fontId="5" fillId="0" borderId="0" applyFon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9" fillId="0" borderId="0"/>
    <xf numFmtId="0" fontId="9" fillId="0" borderId="0"/>
    <xf numFmtId="0" fontId="9" fillId="0" borderId="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9" fillId="0" borderId="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9" fillId="0" borderId="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9" fillId="0" borderId="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9" fillId="0" borderId="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9" fontId="9" fillId="0" borderId="0" applyFont="0" applyFill="0" applyBorder="0" applyAlignment="0" applyProtection="0"/>
  </cellStyleXfs>
  <cellXfs count="243">
    <xf numFmtId="166" fontId="0" fillId="0" borderId="0" xfId="0"/>
    <xf numFmtId="2" fontId="0" fillId="0" borderId="0" xfId="0" applyNumberFormat="1"/>
    <xf numFmtId="166" fontId="2" fillId="0" borderId="0" xfId="0" applyFont="1"/>
    <xf numFmtId="166" fontId="0" fillId="0" borderId="0" xfId="0" applyAlignment="1">
      <alignment horizontal="right"/>
    </xf>
    <xf numFmtId="166" fontId="0" fillId="0" borderId="0" xfId="0" applyFill="1"/>
    <xf numFmtId="166" fontId="0" fillId="0" borderId="4" xfId="0" applyBorder="1" applyAlignment="1">
      <alignment horizontal="center"/>
    </xf>
    <xf numFmtId="166" fontId="0" fillId="0" borderId="1" xfId="0" applyBorder="1" applyAlignment="1">
      <alignment horizontal="center"/>
    </xf>
    <xf numFmtId="166" fontId="0" fillId="0" borderId="1" xfId="0" applyBorder="1" applyAlignment="1">
      <alignment wrapText="1"/>
    </xf>
    <xf numFmtId="166" fontId="0" fillId="0" borderId="1" xfId="0" applyBorder="1" applyAlignment="1">
      <alignment horizontal="left"/>
    </xf>
    <xf numFmtId="167" fontId="0" fillId="0" borderId="1" xfId="0" applyNumberFormat="1" applyBorder="1" applyAlignment="1">
      <alignment wrapText="1"/>
    </xf>
    <xf numFmtId="167" fontId="0" fillId="0" borderId="1" xfId="0" applyNumberFormat="1" applyBorder="1" applyAlignment="1">
      <alignment horizontal="left"/>
    </xf>
    <xf numFmtId="2" fontId="0" fillId="0" borderId="1" xfId="0" applyNumberFormat="1" applyBorder="1" applyAlignment="1">
      <alignment horizontal="center"/>
    </xf>
    <xf numFmtId="2" fontId="0" fillId="0" borderId="1" xfId="0" applyNumberFormat="1" applyBorder="1" applyAlignment="1">
      <alignment horizontal="left"/>
    </xf>
    <xf numFmtId="167" fontId="3" fillId="0" borderId="1" xfId="0" applyNumberFormat="1" applyFont="1" applyBorder="1" applyAlignment="1">
      <alignment horizontal="left"/>
    </xf>
    <xf numFmtId="166" fontId="0" fillId="0" borderId="6" xfId="0" applyBorder="1" applyAlignment="1">
      <alignment horizontal="center"/>
    </xf>
    <xf numFmtId="166" fontId="0" fillId="0" borderId="7" xfId="0" applyBorder="1" applyAlignment="1"/>
    <xf numFmtId="166" fontId="0" fillId="0" borderId="7" xfId="0" applyBorder="1" applyAlignment="1">
      <alignment horizontal="center"/>
    </xf>
    <xf numFmtId="166" fontId="0" fillId="0" borderId="8" xfId="0" applyBorder="1" applyAlignment="1">
      <alignment horizontal="center"/>
    </xf>
    <xf numFmtId="166" fontId="4" fillId="0" borderId="1" xfId="0" applyFont="1" applyBorder="1" applyAlignment="1">
      <alignment horizontal="left"/>
    </xf>
    <xf numFmtId="167" fontId="2" fillId="0" borderId="1" xfId="0" applyNumberFormat="1" applyFont="1" applyBorder="1" applyAlignment="1">
      <alignment horizontal="left"/>
    </xf>
    <xf numFmtId="2" fontId="0" fillId="0" borderId="6" xfId="0" applyNumberFormat="1" applyBorder="1" applyAlignment="1">
      <alignment horizontal="center"/>
    </xf>
    <xf numFmtId="2" fontId="0" fillId="0" borderId="1" xfId="0" applyNumberFormat="1" applyBorder="1" applyAlignment="1">
      <alignment horizontal="right"/>
    </xf>
    <xf numFmtId="166" fontId="0" fillId="0" borderId="1" xfId="0" applyBorder="1" applyAlignment="1">
      <alignment horizontal="right"/>
    </xf>
    <xf numFmtId="166" fontId="0" fillId="0" borderId="16" xfId="0" applyBorder="1"/>
    <xf numFmtId="166" fontId="0" fillId="0" borderId="19" xfId="0" applyBorder="1" applyAlignment="1">
      <alignment horizontal="center"/>
    </xf>
    <xf numFmtId="167" fontId="0" fillId="0" borderId="8" xfId="0" applyNumberFormat="1" applyBorder="1" applyAlignment="1">
      <alignment wrapText="1"/>
    </xf>
    <xf numFmtId="167" fontId="0" fillId="0" borderId="19" xfId="0" applyNumberFormat="1" applyBorder="1" applyAlignment="1">
      <alignment horizontal="left"/>
    </xf>
    <xf numFmtId="0" fontId="3" fillId="0" borderId="0" xfId="0" quotePrefix="1" applyNumberFormat="1" applyFont="1" applyFill="1"/>
    <xf numFmtId="0" fontId="5" fillId="0" borderId="0" xfId="0" applyNumberFormat="1" applyFont="1" applyFill="1" applyAlignment="1">
      <alignment horizontal="left" indent="1"/>
    </xf>
    <xf numFmtId="0" fontId="5" fillId="0" borderId="0" xfId="0" applyNumberFormat="1" applyFont="1" applyFill="1" applyAlignment="1">
      <alignment horizontal="left" indent="2"/>
    </xf>
    <xf numFmtId="0" fontId="5" fillId="0" borderId="0" xfId="0" applyNumberFormat="1" applyFont="1" applyFill="1" applyAlignment="1">
      <alignment horizontal="left" indent="4"/>
    </xf>
    <xf numFmtId="2" fontId="2" fillId="0" borderId="1" xfId="0" applyNumberFormat="1" applyFont="1" applyBorder="1" applyAlignment="1">
      <alignment horizontal="right"/>
    </xf>
    <xf numFmtId="2" fontId="2" fillId="0" borderId="4" xfId="0" applyNumberFormat="1" applyFont="1" applyBorder="1" applyAlignment="1">
      <alignment horizontal="right"/>
    </xf>
    <xf numFmtId="166" fontId="3" fillId="0" borderId="0" xfId="0" applyFont="1" applyFill="1" applyBorder="1"/>
    <xf numFmtId="0" fontId="0" fillId="0" borderId="0" xfId="0" applyNumberFormat="1"/>
    <xf numFmtId="166" fontId="0" fillId="0" borderId="0" xfId="0" applyBorder="1"/>
    <xf numFmtId="166" fontId="0" fillId="0" borderId="16" xfId="0" applyFill="1" applyBorder="1"/>
    <xf numFmtId="166" fontId="0" fillId="0" borderId="16" xfId="0" applyBorder="1" applyAlignment="1">
      <alignment horizontal="right"/>
    </xf>
    <xf numFmtId="0" fontId="5" fillId="0" borderId="16" xfId="0" applyNumberFormat="1" applyFont="1" applyFill="1" applyBorder="1" applyAlignment="1">
      <alignment horizontal="left" indent="4"/>
    </xf>
    <xf numFmtId="166" fontId="2" fillId="0" borderId="16" xfId="0" applyFont="1" applyBorder="1" applyAlignment="1">
      <alignment wrapText="1"/>
    </xf>
    <xf numFmtId="167" fontId="3" fillId="0" borderId="4" xfId="0" applyNumberFormat="1" applyFont="1" applyBorder="1" applyAlignment="1">
      <alignment horizontal="left"/>
    </xf>
    <xf numFmtId="167" fontId="3" fillId="0" borderId="0" xfId="0" applyNumberFormat="1" applyFont="1" applyBorder="1" applyAlignment="1">
      <alignment horizontal="left"/>
    </xf>
    <xf numFmtId="0" fontId="0" fillId="0" borderId="16" xfId="0" applyNumberFormat="1" applyBorder="1"/>
    <xf numFmtId="2" fontId="0" fillId="0" borderId="16" xfId="0" applyNumberFormat="1" applyBorder="1" applyAlignment="1">
      <alignment horizontal="right"/>
    </xf>
    <xf numFmtId="166" fontId="0" fillId="0" borderId="11" xfId="0" applyBorder="1" applyAlignment="1">
      <alignment horizontal="right"/>
    </xf>
    <xf numFmtId="2" fontId="0" fillId="0" borderId="19" xfId="0" applyNumberFormat="1" applyBorder="1" applyAlignment="1">
      <alignment horizontal="center"/>
    </xf>
    <xf numFmtId="166" fontId="3" fillId="0" borderId="3" xfId="0" applyFont="1" applyFill="1" applyBorder="1" applyAlignment="1"/>
    <xf numFmtId="166" fontId="2" fillId="0" borderId="3" xfId="0" applyFont="1" applyFill="1" applyBorder="1" applyAlignment="1"/>
    <xf numFmtId="0" fontId="3" fillId="2" borderId="0" xfId="0" quotePrefix="1" applyNumberFormat="1" applyFont="1" applyFill="1"/>
    <xf numFmtId="2" fontId="2" fillId="2" borderId="4" xfId="0" applyNumberFormat="1" applyFont="1" applyFill="1" applyBorder="1" applyAlignment="1">
      <alignment horizontal="right"/>
    </xf>
    <xf numFmtId="166" fontId="0" fillId="2" borderId="0" xfId="0" applyFill="1"/>
    <xf numFmtId="0" fontId="5" fillId="2" borderId="0" xfId="0" applyNumberFormat="1" applyFont="1" applyFill="1" applyAlignment="1">
      <alignment horizontal="left" indent="2"/>
    </xf>
    <xf numFmtId="2" fontId="0" fillId="2" borderId="1" xfId="0" applyNumberFormat="1" applyFill="1" applyBorder="1" applyAlignment="1">
      <alignment horizontal="right"/>
    </xf>
    <xf numFmtId="2" fontId="2" fillId="2" borderId="1" xfId="0" applyNumberFormat="1" applyFont="1" applyFill="1" applyBorder="1" applyAlignment="1">
      <alignment horizontal="right"/>
    </xf>
    <xf numFmtId="0" fontId="5" fillId="2" borderId="0" xfId="0" applyNumberFormat="1" applyFont="1" applyFill="1" applyAlignment="1">
      <alignment horizontal="left" indent="1"/>
    </xf>
    <xf numFmtId="166" fontId="3" fillId="2" borderId="0" xfId="0" applyFont="1" applyFill="1" applyBorder="1"/>
    <xf numFmtId="166" fontId="2" fillId="2" borderId="0" xfId="0" applyFont="1" applyFill="1"/>
    <xf numFmtId="0" fontId="5" fillId="2" borderId="0" xfId="0" applyNumberFormat="1" applyFont="1" applyFill="1" applyAlignment="1">
      <alignment horizontal="left" indent="4"/>
    </xf>
    <xf numFmtId="2" fontId="0" fillId="0" borderId="3" xfId="0" applyNumberFormat="1" applyBorder="1" applyAlignment="1">
      <alignment horizontal="right"/>
    </xf>
    <xf numFmtId="166" fontId="0" fillId="0" borderId="3" xfId="0" applyBorder="1" applyAlignment="1">
      <alignment horizontal="right"/>
    </xf>
    <xf numFmtId="167" fontId="0" fillId="0" borderId="3" xfId="0" applyNumberFormat="1" applyBorder="1" applyAlignment="1">
      <alignment wrapText="1"/>
    </xf>
    <xf numFmtId="167" fontId="0" fillId="0" borderId="3" xfId="0" applyNumberFormat="1" applyBorder="1" applyAlignment="1">
      <alignment horizontal="left"/>
    </xf>
    <xf numFmtId="2" fontId="0" fillId="0" borderId="0" xfId="0" applyNumberFormat="1" applyBorder="1" applyAlignment="1">
      <alignment horizontal="right"/>
    </xf>
    <xf numFmtId="2" fontId="6" fillId="0" borderId="1" xfId="0" applyNumberFormat="1" applyFont="1" applyBorder="1" applyAlignment="1">
      <alignment horizontal="center"/>
    </xf>
    <xf numFmtId="167" fontId="0" fillId="0" borderId="12" xfId="0" applyNumberFormat="1" applyBorder="1" applyAlignment="1">
      <alignment horizontal="left"/>
    </xf>
    <xf numFmtId="2" fontId="0" fillId="0" borderId="26" xfId="0" applyNumberFormat="1" applyBorder="1" applyAlignment="1">
      <alignment horizontal="right"/>
    </xf>
    <xf numFmtId="2" fontId="0" fillId="0" borderId="3" xfId="0" applyNumberFormat="1" applyBorder="1" applyAlignment="1">
      <alignment horizontal="left"/>
    </xf>
    <xf numFmtId="166" fontId="0" fillId="0" borderId="22" xfId="0" applyBorder="1" applyAlignment="1">
      <alignment vertical="center"/>
    </xf>
    <xf numFmtId="166" fontId="0" fillId="0" borderId="18" xfId="0" applyBorder="1" applyAlignment="1">
      <alignment vertical="center"/>
    </xf>
    <xf numFmtId="166" fontId="0" fillId="0" borderId="0" xfId="0" applyFill="1" applyBorder="1"/>
    <xf numFmtId="166" fontId="0" fillId="0" borderId="0" xfId="0" applyFill="1" applyBorder="1" applyAlignment="1">
      <alignment horizontal="right"/>
    </xf>
    <xf numFmtId="166" fontId="7" fillId="0" borderId="21" xfId="0" applyNumberFormat="1" applyFont="1" applyBorder="1" applyAlignment="1">
      <alignment horizontal="right"/>
    </xf>
    <xf numFmtId="166" fontId="6" fillId="0" borderId="16" xfId="0" applyFont="1" applyBorder="1"/>
    <xf numFmtId="166" fontId="6" fillId="0" borderId="0" xfId="0" applyFont="1"/>
    <xf numFmtId="166" fontId="6" fillId="0" borderId="0" xfId="0" applyFont="1" applyFill="1" applyBorder="1" applyAlignment="1">
      <alignment horizontal="right"/>
    </xf>
    <xf numFmtId="166" fontId="6" fillId="0" borderId="0" xfId="0" applyFont="1" applyBorder="1"/>
    <xf numFmtId="166" fontId="6" fillId="0" borderId="16" xfId="0" applyFont="1" applyBorder="1" applyAlignment="1">
      <alignment horizontal="right"/>
    </xf>
    <xf numFmtId="166" fontId="6" fillId="0" borderId="18" xfId="0" applyFont="1" applyBorder="1" applyAlignment="1">
      <alignment vertical="center"/>
    </xf>
    <xf numFmtId="2" fontId="8" fillId="0" borderId="4" xfId="0" applyNumberFormat="1" applyFont="1" applyBorder="1" applyAlignment="1">
      <alignment horizontal="right"/>
    </xf>
    <xf numFmtId="2" fontId="8" fillId="2" borderId="4" xfId="0" applyNumberFormat="1" applyFont="1" applyFill="1" applyBorder="1" applyAlignment="1">
      <alignment horizontal="right"/>
    </xf>
    <xf numFmtId="2" fontId="6" fillId="0" borderId="1" xfId="0" applyNumberFormat="1" applyFont="1" applyBorder="1" applyAlignment="1">
      <alignment horizontal="right"/>
    </xf>
    <xf numFmtId="2" fontId="6" fillId="2" borderId="1" xfId="0" applyNumberFormat="1" applyFont="1" applyFill="1" applyBorder="1" applyAlignment="1">
      <alignment horizontal="right"/>
    </xf>
    <xf numFmtId="2" fontId="8" fillId="2" borderId="1" xfId="0" applyNumberFormat="1" applyFont="1" applyFill="1" applyBorder="1" applyAlignment="1">
      <alignment horizontal="right"/>
    </xf>
    <xf numFmtId="2" fontId="8" fillId="0" borderId="1" xfId="0" applyNumberFormat="1" applyFont="1" applyBorder="1" applyAlignment="1">
      <alignment horizontal="right"/>
    </xf>
    <xf numFmtId="166" fontId="6" fillId="0" borderId="1" xfId="0" applyFont="1" applyBorder="1" applyAlignment="1">
      <alignment horizontal="center"/>
    </xf>
    <xf numFmtId="166" fontId="6" fillId="0" borderId="0" xfId="0" applyFont="1" applyAlignment="1">
      <alignment horizontal="right"/>
    </xf>
    <xf numFmtId="166" fontId="6" fillId="0" borderId="0" xfId="0" applyFont="1" applyFill="1" applyAlignment="1">
      <alignment vertical="center"/>
    </xf>
    <xf numFmtId="166" fontId="6" fillId="0" borderId="0" xfId="0" applyFont="1" applyAlignment="1">
      <alignment vertical="center"/>
    </xf>
    <xf numFmtId="166" fontId="6" fillId="0" borderId="16" xfId="0" applyFont="1" applyBorder="1" applyAlignment="1">
      <alignment horizontal="right" vertical="center"/>
    </xf>
    <xf numFmtId="166" fontId="6" fillId="0" borderId="16" xfId="0" applyFont="1" applyBorder="1" applyAlignment="1">
      <alignment vertical="center"/>
    </xf>
    <xf numFmtId="166" fontId="6" fillId="0" borderId="22" xfId="0" applyFont="1" applyBorder="1" applyAlignment="1">
      <alignment vertical="center"/>
    </xf>
    <xf numFmtId="166" fontId="6" fillId="2" borderId="0" xfId="0" applyFont="1" applyFill="1"/>
    <xf numFmtId="166" fontId="8" fillId="2" borderId="0" xfId="0" applyFont="1" applyFill="1"/>
    <xf numFmtId="2" fontId="0" fillId="0" borderId="0" xfId="0" applyNumberFormat="1" applyBorder="1" applyAlignment="1">
      <alignment horizontal="left"/>
    </xf>
    <xf numFmtId="166" fontId="8" fillId="0" borderId="22" xfId="0" applyFont="1" applyFill="1" applyBorder="1" applyAlignment="1">
      <alignment horizontal="center" vertical="center" wrapText="1"/>
    </xf>
    <xf numFmtId="168" fontId="0" fillId="0" borderId="0" xfId="0" applyNumberFormat="1" applyFill="1"/>
    <xf numFmtId="2" fontId="0" fillId="0" borderId="1" xfId="0" applyNumberFormat="1" applyFill="1" applyBorder="1" applyAlignment="1">
      <alignment horizontal="right"/>
    </xf>
    <xf numFmtId="2" fontId="0" fillId="0" borderId="0" xfId="0" applyNumberFormat="1" applyFill="1"/>
    <xf numFmtId="2" fontId="0" fillId="0" borderId="1" xfId="0" applyNumberFormat="1" applyFont="1" applyBorder="1" applyAlignment="1">
      <alignment horizontal="right"/>
    </xf>
    <xf numFmtId="166" fontId="3" fillId="0" borderId="0" xfId="0" applyFont="1" applyBorder="1"/>
    <xf numFmtId="166" fontId="7" fillId="0" borderId="21" xfId="0" applyNumberFormat="1" applyFont="1" applyFill="1" applyBorder="1" applyAlignment="1">
      <alignment horizontal="right"/>
    </xf>
    <xf numFmtId="166" fontId="3" fillId="0" borderId="29" xfId="0" applyFont="1" applyFill="1" applyBorder="1"/>
    <xf numFmtId="2" fontId="8" fillId="0" borderId="30" xfId="0" applyNumberFormat="1" applyFont="1" applyBorder="1" applyAlignment="1">
      <alignment horizontal="right"/>
    </xf>
    <xf numFmtId="2" fontId="6" fillId="0" borderId="0" xfId="0" applyNumberFormat="1" applyFont="1" applyFill="1"/>
    <xf numFmtId="2" fontId="0" fillId="0" borderId="12" xfId="0" applyNumberFormat="1" applyBorder="1" applyAlignment="1">
      <alignment horizontal="right"/>
    </xf>
    <xf numFmtId="166" fontId="7" fillId="0" borderId="0" xfId="0" applyFont="1" applyFill="1" applyBorder="1" applyAlignment="1"/>
    <xf numFmtId="166" fontId="6" fillId="0" borderId="16" xfId="0" applyFont="1" applyFill="1" applyBorder="1"/>
    <xf numFmtId="2" fontId="8" fillId="2" borderId="4" xfId="0" applyNumberFormat="1" applyFont="1" applyFill="1" applyBorder="1" applyAlignment="1">
      <alignment horizontal="center"/>
    </xf>
    <xf numFmtId="166" fontId="6" fillId="0" borderId="0" xfId="0" applyFont="1" applyAlignment="1">
      <alignment horizontal="center"/>
    </xf>
    <xf numFmtId="2" fontId="8" fillId="0" borderId="4" xfId="0" applyNumberFormat="1" applyFont="1" applyBorder="1" applyAlignment="1">
      <alignment horizontal="center"/>
    </xf>
    <xf numFmtId="2" fontId="6" fillId="2" borderId="1" xfId="0" applyNumberFormat="1" applyFont="1" applyFill="1" applyBorder="1" applyAlignment="1">
      <alignment horizontal="center"/>
    </xf>
    <xf numFmtId="2" fontId="8" fillId="2" borderId="1" xfId="0" applyNumberFormat="1" applyFont="1" applyFill="1" applyBorder="1" applyAlignment="1">
      <alignment horizontal="center"/>
    </xf>
    <xf numFmtId="2" fontId="8" fillId="0" borderId="1" xfId="0" applyNumberFormat="1" applyFont="1" applyBorder="1" applyAlignment="1">
      <alignment horizontal="center"/>
    </xf>
    <xf numFmtId="0" fontId="12" fillId="0" borderId="16" xfId="0" applyNumberFormat="1" applyFont="1" applyFill="1" applyBorder="1" applyAlignment="1">
      <alignment horizontal="left" indent="4"/>
    </xf>
    <xf numFmtId="166" fontId="13" fillId="0" borderId="1" xfId="0" applyFont="1" applyBorder="1" applyAlignment="1">
      <alignment horizontal="left"/>
    </xf>
    <xf numFmtId="166" fontId="6" fillId="0" borderId="0" xfId="0" applyFont="1" applyFill="1"/>
    <xf numFmtId="166" fontId="7" fillId="0" borderId="0" xfId="0" applyFont="1" applyFill="1" applyBorder="1"/>
    <xf numFmtId="166" fontId="7" fillId="0" borderId="3" xfId="0" applyFont="1" applyFill="1" applyBorder="1" applyAlignment="1"/>
    <xf numFmtId="166" fontId="6" fillId="0" borderId="0" xfId="0" applyFont="1" applyBorder="1" applyAlignment="1">
      <alignment horizontal="right"/>
    </xf>
    <xf numFmtId="166" fontId="7" fillId="2" borderId="0" xfId="0" applyFont="1" applyFill="1" applyBorder="1"/>
    <xf numFmtId="0" fontId="7" fillId="0" borderId="0" xfId="0" quotePrefix="1" applyNumberFormat="1" applyFont="1" applyFill="1"/>
    <xf numFmtId="0" fontId="12" fillId="2" borderId="0" xfId="0" applyNumberFormat="1" applyFont="1" applyFill="1" applyAlignment="1">
      <alignment horizontal="left" indent="1"/>
    </xf>
    <xf numFmtId="0" fontId="12" fillId="0" borderId="0" xfId="0" applyNumberFormat="1" applyFont="1" applyFill="1" applyAlignment="1">
      <alignment horizontal="left" indent="2"/>
    </xf>
    <xf numFmtId="0" fontId="12" fillId="2" borderId="0" xfId="0" applyNumberFormat="1" applyFont="1" applyFill="1" applyAlignment="1">
      <alignment horizontal="left" indent="4"/>
    </xf>
    <xf numFmtId="0" fontId="12" fillId="0" borderId="0" xfId="0" applyNumberFormat="1" applyFont="1" applyFill="1" applyAlignment="1">
      <alignment horizontal="left" indent="4"/>
    </xf>
    <xf numFmtId="0" fontId="12" fillId="2" borderId="0" xfId="0" applyNumberFormat="1" applyFont="1" applyFill="1" applyAlignment="1">
      <alignment horizontal="left" indent="2"/>
    </xf>
    <xf numFmtId="0" fontId="7" fillId="2" borderId="0" xfId="0" quotePrefix="1" applyNumberFormat="1" applyFont="1" applyFill="1"/>
    <xf numFmtId="0" fontId="12" fillId="0" borderId="0" xfId="0" applyNumberFormat="1" applyFont="1" applyFill="1" applyAlignment="1">
      <alignment horizontal="left" indent="1"/>
    </xf>
    <xf numFmtId="166" fontId="8" fillId="0" borderId="0" xfId="0" applyFont="1"/>
    <xf numFmtId="2" fontId="12" fillId="0" borderId="0" xfId="0" applyNumberFormat="1" applyFont="1"/>
    <xf numFmtId="166" fontId="8" fillId="0" borderId="16" xfId="0" applyFont="1" applyFill="1" applyBorder="1" applyAlignment="1">
      <alignment horizontal="right" wrapText="1"/>
    </xf>
    <xf numFmtId="2" fontId="8" fillId="2" borderId="3" xfId="0" applyNumberFormat="1" applyFont="1" applyFill="1" applyBorder="1" applyAlignment="1">
      <alignment horizontal="center"/>
    </xf>
    <xf numFmtId="2" fontId="2" fillId="2" borderId="3" xfId="0" applyNumberFormat="1" applyFont="1" applyFill="1" applyBorder="1" applyAlignment="1">
      <alignment horizontal="right"/>
    </xf>
    <xf numFmtId="2" fontId="8" fillId="2" borderId="3" xfId="0" applyNumberFormat="1" applyFont="1" applyFill="1" applyBorder="1" applyAlignment="1">
      <alignment horizontal="right"/>
    </xf>
    <xf numFmtId="0" fontId="5" fillId="0" borderId="0" xfId="0" applyNumberFormat="1" applyFont="1" applyFill="1" applyBorder="1" applyAlignment="1">
      <alignment horizontal="left" indent="1"/>
    </xf>
    <xf numFmtId="2" fontId="6" fillId="0" borderId="0" xfId="0" applyNumberFormat="1" applyFont="1" applyBorder="1" applyAlignment="1">
      <alignment horizontal="center"/>
    </xf>
    <xf numFmtId="2" fontId="6" fillId="0" borderId="0" xfId="0" applyNumberFormat="1" applyFont="1" applyBorder="1" applyAlignment="1">
      <alignment horizontal="right"/>
    </xf>
    <xf numFmtId="166" fontId="0" fillId="2" borderId="0" xfId="0" applyFill="1" applyBorder="1"/>
    <xf numFmtId="0" fontId="3" fillId="2" borderId="0" xfId="0" quotePrefix="1" applyNumberFormat="1" applyFont="1" applyFill="1" applyBorder="1"/>
    <xf numFmtId="2" fontId="2" fillId="2" borderId="0" xfId="0" applyNumberFormat="1" applyFont="1" applyFill="1" applyBorder="1" applyAlignment="1">
      <alignment horizontal="right"/>
    </xf>
    <xf numFmtId="2" fontId="6" fillId="0" borderId="4" xfId="0" applyNumberFormat="1" applyFont="1" applyBorder="1" applyAlignment="1">
      <alignment horizontal="center"/>
    </xf>
    <xf numFmtId="2" fontId="0" fillId="0" borderId="4" xfId="0" applyNumberFormat="1" applyBorder="1" applyAlignment="1">
      <alignment horizontal="right"/>
    </xf>
    <xf numFmtId="2" fontId="6" fillId="0" borderId="4" xfId="0" applyNumberFormat="1" applyFont="1" applyBorder="1" applyAlignment="1">
      <alignment horizontal="right"/>
    </xf>
    <xf numFmtId="2" fontId="14" fillId="0" borderId="1" xfId="0" applyNumberFormat="1" applyFont="1" applyBorder="1" applyAlignment="1">
      <alignment horizontal="right"/>
    </xf>
    <xf numFmtId="2" fontId="6" fillId="0" borderId="1" xfId="0" applyNumberFormat="1" applyFont="1" applyFill="1" applyBorder="1" applyAlignment="1">
      <alignment horizontal="right"/>
    </xf>
    <xf numFmtId="2" fontId="14" fillId="0" borderId="1" xfId="0" applyNumberFormat="1" applyFont="1" applyFill="1" applyBorder="1" applyAlignment="1">
      <alignment horizontal="right"/>
    </xf>
    <xf numFmtId="2" fontId="6" fillId="0" borderId="0" xfId="0" applyNumberFormat="1" applyFont="1"/>
    <xf numFmtId="166" fontId="14" fillId="0" borderId="0" xfId="0" applyFont="1"/>
    <xf numFmtId="2" fontId="6" fillId="2" borderId="0" xfId="0" applyNumberFormat="1" applyFont="1" applyFill="1" applyBorder="1" applyAlignment="1">
      <alignment horizontal="center"/>
    </xf>
    <xf numFmtId="2" fontId="0" fillId="2" borderId="0" xfId="0" applyNumberFormat="1" applyFont="1" applyFill="1" applyBorder="1" applyAlignment="1">
      <alignment horizontal="right"/>
    </xf>
    <xf numFmtId="2" fontId="6" fillId="2" borderId="0" xfId="0" applyNumberFormat="1" applyFont="1" applyFill="1" applyBorder="1" applyAlignment="1">
      <alignment horizontal="right"/>
    </xf>
    <xf numFmtId="166" fontId="0" fillId="2" borderId="0" xfId="0" applyFont="1" applyFill="1" applyBorder="1"/>
    <xf numFmtId="166" fontId="0" fillId="0" borderId="0" xfId="0" applyBorder="1" applyAlignment="1">
      <alignment horizontal="right"/>
    </xf>
    <xf numFmtId="166" fontId="15" fillId="0" borderId="0" xfId="0" applyFont="1"/>
    <xf numFmtId="166" fontId="16" fillId="0" borderId="0" xfId="0" applyFont="1"/>
    <xf numFmtId="2" fontId="0" fillId="0" borderId="29" xfId="0" applyNumberFormat="1" applyBorder="1"/>
    <xf numFmtId="166" fontId="7" fillId="0" borderId="21" xfId="0" applyNumberFormat="1" applyFont="1" applyFill="1" applyBorder="1" applyAlignment="1">
      <alignment horizontal="right" vertical="center"/>
    </xf>
    <xf numFmtId="166" fontId="7" fillId="0" borderId="21" xfId="0" applyNumberFormat="1" applyFont="1" applyBorder="1" applyAlignment="1">
      <alignment horizontal="right" vertical="center"/>
    </xf>
    <xf numFmtId="166" fontId="6" fillId="0" borderId="16" xfId="0" applyFont="1" applyFill="1" applyBorder="1" applyAlignment="1">
      <alignment vertical="center"/>
    </xf>
    <xf numFmtId="166" fontId="8" fillId="0" borderId="16" xfId="0" applyFont="1" applyFill="1" applyBorder="1" applyAlignment="1">
      <alignment horizontal="right" vertical="center" wrapText="1"/>
    </xf>
    <xf numFmtId="2" fontId="8" fillId="0" borderId="31" xfId="0" applyNumberFormat="1" applyFont="1" applyBorder="1" applyAlignment="1">
      <alignment horizontal="right"/>
    </xf>
    <xf numFmtId="166" fontId="5" fillId="0" borderId="3" xfId="0" applyFont="1" applyBorder="1" applyAlignment="1"/>
    <xf numFmtId="166" fontId="0" fillId="0" borderId="3" xfId="0" applyBorder="1" applyAlignment="1">
      <alignment horizontal="left"/>
    </xf>
    <xf numFmtId="166" fontId="0" fillId="0" borderId="3" xfId="0" applyBorder="1" applyAlignment="1">
      <alignment horizontal="center"/>
    </xf>
    <xf numFmtId="166" fontId="0" fillId="0" borderId="0" xfId="0" applyAlignment="1">
      <alignment horizontal="center"/>
    </xf>
    <xf numFmtId="166" fontId="0" fillId="0" borderId="4" xfId="0" applyBorder="1" applyAlignment="1">
      <alignment horizontal="right"/>
    </xf>
    <xf numFmtId="167" fontId="0" fillId="0" borderId="26" xfId="0" applyNumberFormat="1" applyBorder="1" applyAlignment="1">
      <alignment wrapText="1"/>
    </xf>
    <xf numFmtId="167" fontId="0" fillId="0" borderId="26" xfId="0" applyNumberFormat="1" applyBorder="1" applyAlignment="1">
      <alignment horizontal="left"/>
    </xf>
    <xf numFmtId="2" fontId="0" fillId="0" borderId="0" xfId="0" applyNumberFormat="1" applyAlignment="1">
      <alignment horizontal="center"/>
    </xf>
    <xf numFmtId="2" fontId="0" fillId="0" borderId="2" xfId="0" applyNumberFormat="1" applyBorder="1" applyAlignment="1">
      <alignment horizontal="right"/>
    </xf>
    <xf numFmtId="2" fontId="0" fillId="3" borderId="0" xfId="0" applyNumberFormat="1" applyFill="1" applyBorder="1" applyAlignment="1">
      <alignment horizontal="right"/>
    </xf>
    <xf numFmtId="166" fontId="0" fillId="0" borderId="6" xfId="0" applyBorder="1" applyAlignment="1">
      <alignment horizontal="left"/>
    </xf>
    <xf numFmtId="166" fontId="0" fillId="0" borderId="26" xfId="0" applyBorder="1" applyAlignment="1">
      <alignment horizontal="center"/>
    </xf>
    <xf numFmtId="166" fontId="0" fillId="0" borderId="0" xfId="0" applyBorder="1" applyAlignment="1">
      <alignment horizontal="center"/>
    </xf>
    <xf numFmtId="10" fontId="0" fillId="0" borderId="0" xfId="1105" applyNumberFormat="1" applyFont="1" applyAlignment="1">
      <alignment horizontal="center"/>
    </xf>
    <xf numFmtId="167" fontId="0" fillId="0" borderId="4" xfId="0" applyNumberFormat="1" applyBorder="1" applyAlignment="1">
      <alignment wrapText="1"/>
    </xf>
    <xf numFmtId="0" fontId="2" fillId="0" borderId="4" xfId="0" applyNumberFormat="1" applyFont="1" applyBorder="1" applyAlignment="1">
      <alignment horizontal="left" wrapText="1"/>
    </xf>
    <xf numFmtId="0" fontId="2" fillId="0" borderId="32" xfId="0" applyNumberFormat="1" applyFont="1" applyBorder="1" applyAlignment="1">
      <alignment horizontal="left" wrapText="1"/>
    </xf>
    <xf numFmtId="167" fontId="0" fillId="0" borderId="33" xfId="0" applyNumberFormat="1" applyBorder="1" applyAlignment="1">
      <alignment wrapText="1"/>
    </xf>
    <xf numFmtId="167" fontId="0" fillId="0" borderId="34" xfId="0" applyNumberFormat="1" applyBorder="1" applyAlignment="1">
      <alignment horizontal="left"/>
    </xf>
    <xf numFmtId="2" fontId="0" fillId="3" borderId="35" xfId="0" applyNumberFormat="1" applyFill="1" applyBorder="1" applyAlignment="1">
      <alignment horizontal="right"/>
    </xf>
    <xf numFmtId="2" fontId="0" fillId="0" borderId="36" xfId="0" applyNumberFormat="1" applyBorder="1" applyAlignment="1">
      <alignment horizontal="right"/>
    </xf>
    <xf numFmtId="166" fontId="0" fillId="0" borderId="35" xfId="0" applyBorder="1" applyAlignment="1">
      <alignment horizontal="center"/>
    </xf>
    <xf numFmtId="10" fontId="0" fillId="0" borderId="35" xfId="1105" applyNumberFormat="1" applyFont="1" applyBorder="1" applyAlignment="1">
      <alignment horizontal="center"/>
    </xf>
    <xf numFmtId="166" fontId="0" fillId="0" borderId="4" xfId="0" applyBorder="1" applyAlignment="1">
      <alignment wrapText="1"/>
    </xf>
    <xf numFmtId="2" fontId="6" fillId="0" borderId="12" xfId="0" applyNumberFormat="1" applyFont="1" applyBorder="1" applyAlignment="1">
      <alignment horizontal="right"/>
    </xf>
    <xf numFmtId="166" fontId="7" fillId="0" borderId="21" xfId="0" applyNumberFormat="1" applyFont="1" applyFill="1" applyBorder="1" applyAlignment="1">
      <alignment horizontal="center" vertical="center"/>
    </xf>
    <xf numFmtId="166" fontId="7" fillId="0" borderId="21" xfId="0" applyNumberFormat="1" applyFont="1" applyBorder="1" applyAlignment="1">
      <alignment horizontal="center" vertical="center"/>
    </xf>
    <xf numFmtId="166" fontId="6" fillId="0" borderId="16" xfId="0" applyFont="1" applyFill="1" applyBorder="1" applyAlignment="1">
      <alignment horizontal="center" vertical="center"/>
    </xf>
    <xf numFmtId="166" fontId="8" fillId="0" borderId="16" xfId="0" applyFont="1" applyFill="1" applyBorder="1" applyAlignment="1">
      <alignment horizontal="center" vertical="center" wrapText="1"/>
    </xf>
    <xf numFmtId="166" fontId="8" fillId="0" borderId="22" xfId="0" applyFont="1" applyBorder="1" applyAlignment="1">
      <alignment horizontal="center" vertical="center" wrapText="1"/>
    </xf>
    <xf numFmtId="166" fontId="4" fillId="0" borderId="9" xfId="0" applyFont="1" applyBorder="1" applyAlignment="1">
      <alignment horizontal="left" wrapText="1"/>
    </xf>
    <xf numFmtId="166" fontId="2" fillId="0" borderId="22" xfId="0" applyFont="1" applyBorder="1" applyAlignment="1">
      <alignment horizontal="center" vertical="center" wrapText="1"/>
    </xf>
    <xf numFmtId="166" fontId="2" fillId="0" borderId="16" xfId="0" applyFont="1" applyBorder="1" applyAlignment="1">
      <alignment horizontal="center" wrapText="1"/>
    </xf>
    <xf numFmtId="166" fontId="8" fillId="0" borderId="22" xfId="0" applyFont="1" applyBorder="1" applyAlignment="1">
      <alignment horizontal="center" vertical="center" wrapText="1"/>
    </xf>
    <xf numFmtId="166" fontId="3" fillId="0" borderId="22" xfId="0" applyFont="1" applyFill="1" applyBorder="1" applyAlignment="1">
      <alignment horizontal="left"/>
    </xf>
    <xf numFmtId="166" fontId="3" fillId="0" borderId="16" xfId="0" applyFont="1" applyFill="1" applyBorder="1" applyAlignment="1">
      <alignment horizontal="left"/>
    </xf>
    <xf numFmtId="166" fontId="8" fillId="0" borderId="22" xfId="0" applyFont="1" applyBorder="1" applyAlignment="1">
      <alignment horizontal="center" vertical="center"/>
    </xf>
    <xf numFmtId="166" fontId="4" fillId="0" borderId="9" xfId="0" applyFont="1" applyBorder="1" applyAlignment="1">
      <alignment horizontal="left" wrapText="1"/>
    </xf>
    <xf numFmtId="166" fontId="4" fillId="0" borderId="20" xfId="0" applyFont="1" applyBorder="1" applyAlignment="1">
      <alignment horizontal="left" wrapText="1"/>
    </xf>
    <xf numFmtId="166" fontId="2" fillId="0" borderId="22" xfId="0" applyFont="1" applyBorder="1" applyAlignment="1">
      <alignment horizontal="center" vertical="center"/>
    </xf>
    <xf numFmtId="166" fontId="2" fillId="0" borderId="22" xfId="0" applyFont="1" applyBorder="1" applyAlignment="1">
      <alignment horizontal="center" vertical="center" wrapText="1"/>
    </xf>
    <xf numFmtId="166" fontId="7" fillId="0" borderId="22" xfId="0" applyFont="1" applyFill="1" applyBorder="1" applyAlignment="1">
      <alignment horizontal="left"/>
    </xf>
    <xf numFmtId="166" fontId="7" fillId="0" borderId="16" xfId="0" applyFont="1" applyFill="1" applyBorder="1" applyAlignment="1">
      <alignment horizontal="left"/>
    </xf>
    <xf numFmtId="166" fontId="13" fillId="0" borderId="9" xfId="0" applyFont="1" applyBorder="1" applyAlignment="1">
      <alignment horizontal="left" wrapText="1"/>
    </xf>
    <xf numFmtId="166" fontId="13" fillId="0" borderId="20" xfId="0" applyFont="1" applyBorder="1" applyAlignment="1">
      <alignment horizontal="left" wrapText="1"/>
    </xf>
    <xf numFmtId="166" fontId="7" fillId="0" borderId="18" xfId="0" applyFont="1" applyFill="1" applyBorder="1" applyAlignment="1">
      <alignment horizontal="left"/>
    </xf>
    <xf numFmtId="166" fontId="13" fillId="0" borderId="13" xfId="0" applyFont="1" applyBorder="1" applyAlignment="1">
      <alignment horizontal="left" wrapText="1"/>
    </xf>
    <xf numFmtId="166" fontId="13" fillId="0" borderId="14" xfId="0" applyFont="1" applyBorder="1" applyAlignment="1">
      <alignment horizontal="left" wrapText="1"/>
    </xf>
    <xf numFmtId="166" fontId="2" fillId="0" borderId="16" xfId="0" applyFont="1" applyBorder="1" applyAlignment="1">
      <alignment horizontal="center"/>
    </xf>
    <xf numFmtId="166" fontId="0" fillId="0" borderId="18" xfId="0" applyBorder="1" applyAlignment="1">
      <alignment horizontal="center"/>
    </xf>
    <xf numFmtId="166" fontId="0" fillId="0" borderId="16" xfId="0" applyBorder="1" applyAlignment="1">
      <alignment horizontal="center"/>
    </xf>
    <xf numFmtId="166" fontId="2" fillId="0" borderId="16" xfId="0" applyFont="1" applyBorder="1" applyAlignment="1">
      <alignment horizontal="center" wrapText="1"/>
    </xf>
    <xf numFmtId="0" fontId="2" fillId="0" borderId="1" xfId="0" applyNumberFormat="1" applyFont="1" applyBorder="1" applyAlignment="1">
      <alignment horizontal="left" wrapText="1"/>
    </xf>
    <xf numFmtId="166" fontId="4" fillId="0" borderId="2" xfId="0" applyFont="1" applyBorder="1" applyAlignment="1">
      <alignment horizontal="left" wrapText="1"/>
    </xf>
    <xf numFmtId="166" fontId="4" fillId="0" borderId="25" xfId="0" applyFont="1" applyBorder="1" applyAlignment="1">
      <alignment horizontal="left" wrapText="1"/>
    </xf>
    <xf numFmtId="166" fontId="4" fillId="0" borderId="17" xfId="0" applyFont="1" applyBorder="1" applyAlignment="1">
      <alignment horizontal="left" wrapText="1"/>
    </xf>
    <xf numFmtId="166" fontId="4" fillId="0" borderId="0" xfId="0" applyFont="1" applyBorder="1" applyAlignment="1">
      <alignment horizontal="left" wrapText="1"/>
    </xf>
    <xf numFmtId="166" fontId="0" fillId="0" borderId="9" xfId="0" applyBorder="1" applyAlignment="1">
      <alignment horizontal="left" wrapText="1"/>
    </xf>
    <xf numFmtId="166" fontId="0" fillId="0" borderId="20" xfId="0" applyBorder="1" applyAlignment="1">
      <alignment horizontal="left" wrapText="1"/>
    </xf>
    <xf numFmtId="166" fontId="0" fillId="0" borderId="10" xfId="0" applyBorder="1" applyAlignment="1">
      <alignment horizontal="left" wrapText="1"/>
    </xf>
    <xf numFmtId="166" fontId="0" fillId="0" borderId="23" xfId="0" applyBorder="1" applyAlignment="1">
      <alignment horizontal="center" wrapText="1"/>
    </xf>
    <xf numFmtId="166" fontId="0" fillId="0" borderId="24" xfId="0" applyBorder="1" applyAlignment="1">
      <alignment horizontal="center" wrapText="1"/>
    </xf>
    <xf numFmtId="166" fontId="0" fillId="0" borderId="1" xfId="0" applyBorder="1" applyAlignment="1">
      <alignment horizontal="left" wrapText="1"/>
    </xf>
    <xf numFmtId="167" fontId="2" fillId="0" borderId="13" xfId="0" applyNumberFormat="1" applyFont="1" applyBorder="1" applyAlignment="1">
      <alignment horizontal="center"/>
    </xf>
    <xf numFmtId="167" fontId="2" fillId="0" borderId="14" xfId="0" applyNumberFormat="1" applyFont="1" applyBorder="1" applyAlignment="1">
      <alignment horizontal="center"/>
    </xf>
    <xf numFmtId="166" fontId="0" fillId="0" borderId="13" xfId="0" applyBorder="1" applyAlignment="1">
      <alignment horizontal="left" wrapText="1"/>
    </xf>
    <xf numFmtId="166" fontId="0" fillId="0" borderId="14" xfId="0" applyBorder="1" applyAlignment="1">
      <alignment horizontal="left" wrapText="1"/>
    </xf>
    <xf numFmtId="166" fontId="0" fillId="0" borderId="28" xfId="0" applyBorder="1" applyAlignment="1">
      <alignment horizontal="left" wrapText="1"/>
    </xf>
    <xf numFmtId="166" fontId="4" fillId="0" borderId="26" xfId="0" applyFont="1" applyBorder="1" applyAlignment="1">
      <alignment horizontal="left" wrapText="1"/>
    </xf>
    <xf numFmtId="166" fontId="4" fillId="0" borderId="27" xfId="0" applyFont="1" applyBorder="1" applyAlignment="1">
      <alignment horizontal="left" wrapText="1"/>
    </xf>
    <xf numFmtId="166" fontId="4" fillId="0" borderId="10" xfId="0" applyFont="1" applyBorder="1" applyAlignment="1">
      <alignment horizontal="left" wrapText="1"/>
    </xf>
    <xf numFmtId="0" fontId="2" fillId="0" borderId="0" xfId="0" applyNumberFormat="1" applyFont="1" applyBorder="1" applyAlignment="1">
      <alignment horizontal="left" wrapText="1"/>
    </xf>
    <xf numFmtId="0" fontId="2" fillId="0" borderId="25" xfId="0" applyNumberFormat="1" applyFont="1" applyBorder="1" applyAlignment="1">
      <alignment horizontal="left" wrapText="1"/>
    </xf>
    <xf numFmtId="0" fontId="2" fillId="0" borderId="26" xfId="0" applyNumberFormat="1" applyFont="1" applyBorder="1" applyAlignment="1">
      <alignment horizontal="left" wrapText="1"/>
    </xf>
    <xf numFmtId="0" fontId="2" fillId="0" borderId="27" xfId="0" applyNumberFormat="1" applyFont="1" applyBorder="1" applyAlignment="1">
      <alignment horizontal="left" wrapText="1"/>
    </xf>
    <xf numFmtId="166" fontId="5" fillId="0" borderId="12" xfId="0" applyFont="1" applyBorder="1" applyAlignment="1">
      <alignment horizontal="left"/>
    </xf>
    <xf numFmtId="166" fontId="5" fillId="0" borderId="15" xfId="0" applyFont="1" applyBorder="1" applyAlignment="1">
      <alignment horizontal="left"/>
    </xf>
    <xf numFmtId="166" fontId="5" fillId="0" borderId="5" xfId="0" applyFont="1" applyBorder="1" applyAlignment="1">
      <alignment horizontal="left"/>
    </xf>
    <xf numFmtId="167" fontId="2" fillId="0" borderId="9" xfId="0" applyNumberFormat="1" applyFont="1" applyBorder="1" applyAlignment="1">
      <alignment horizontal="center"/>
    </xf>
    <xf numFmtId="167" fontId="2" fillId="0" borderId="20" xfId="0" applyNumberFormat="1" applyFont="1" applyBorder="1" applyAlignment="1">
      <alignment horizontal="center"/>
    </xf>
    <xf numFmtId="0" fontId="2" fillId="0" borderId="6" xfId="0" applyNumberFormat="1" applyFont="1" applyBorder="1" applyAlignment="1">
      <alignment horizontal="left" wrapText="1"/>
    </xf>
    <xf numFmtId="2" fontId="6" fillId="0" borderId="29" xfId="0" applyNumberFormat="1" applyFont="1" applyBorder="1"/>
  </cellXfs>
  <cellStyles count="1106">
    <cellStyle name="Comma 2" xfId="2"/>
    <cellStyle name="Comma 2 2" xfId="5"/>
    <cellStyle name="Followed Hyperlink" xfId="7" builtinId="9" hidden="1"/>
    <cellStyle name="Followed Hyperlink" xfId="9" builtinId="9" hidden="1"/>
    <cellStyle name="Followed Hyperlink" xfId="11" builtinId="9" hidden="1"/>
    <cellStyle name="Followed Hyperlink" xfId="13" builtinId="9" hidden="1"/>
    <cellStyle name="Followed Hyperlink" xfId="15" builtinId="9" hidden="1"/>
    <cellStyle name="Followed Hyperlink" xfId="17" builtinId="9" hidden="1"/>
    <cellStyle name="Followed Hyperlink" xfId="19" builtinId="9" hidden="1"/>
    <cellStyle name="Followed Hyperlink" xfId="21" builtinId="9" hidden="1"/>
    <cellStyle name="Followed Hyperlink" xfId="23" builtinId="9" hidden="1"/>
    <cellStyle name="Followed Hyperlink" xfId="25" builtinId="9" hidden="1"/>
    <cellStyle name="Followed Hyperlink" xfId="27" builtinId="9" hidden="1"/>
    <cellStyle name="Followed Hyperlink" xfId="29" builtinId="9" hidden="1"/>
    <cellStyle name="Followed Hyperlink" xfId="31" builtinId="9" hidden="1"/>
    <cellStyle name="Followed Hyperlink" xfId="33" builtinId="9" hidden="1"/>
    <cellStyle name="Followed Hyperlink" xfId="35" builtinId="9" hidden="1"/>
    <cellStyle name="Followed Hyperlink" xfId="37" builtinId="9" hidden="1"/>
    <cellStyle name="Followed Hyperlink" xfId="39" builtinId="9" hidden="1"/>
    <cellStyle name="Followed Hyperlink" xfId="41" builtinId="9" hidden="1"/>
    <cellStyle name="Followed Hyperlink" xfId="43" builtinId="9" hidden="1"/>
    <cellStyle name="Followed Hyperlink" xfId="45" builtinId="9" hidden="1"/>
    <cellStyle name="Followed Hyperlink" xfId="47" builtinId="9" hidden="1"/>
    <cellStyle name="Followed Hyperlink" xfId="49" builtinId="9" hidden="1"/>
    <cellStyle name="Followed Hyperlink" xfId="51" builtinId="9" hidden="1"/>
    <cellStyle name="Followed Hyperlink" xfId="53" builtinId="9" hidden="1"/>
    <cellStyle name="Followed Hyperlink" xfId="55" builtinId="9" hidden="1"/>
    <cellStyle name="Followed Hyperlink" xfId="57" builtinId="9" hidden="1"/>
    <cellStyle name="Followed Hyperlink" xfId="59" builtinId="9" hidden="1"/>
    <cellStyle name="Followed Hyperlink" xfId="61" builtinId="9" hidden="1"/>
    <cellStyle name="Followed Hyperlink" xfId="63" builtinId="9" hidden="1"/>
    <cellStyle name="Followed Hyperlink" xfId="65" builtinId="9" hidden="1"/>
    <cellStyle name="Followed Hyperlink" xfId="67" builtinId="9" hidden="1"/>
    <cellStyle name="Followed Hyperlink" xfId="69" builtinId="9" hidden="1"/>
    <cellStyle name="Followed Hyperlink" xfId="71" builtinId="9" hidden="1"/>
    <cellStyle name="Followed Hyperlink" xfId="73" builtinId="9" hidden="1"/>
    <cellStyle name="Followed Hyperlink" xfId="75" builtinId="9" hidden="1"/>
    <cellStyle name="Followed Hyperlink" xfId="77" builtinId="9" hidden="1"/>
    <cellStyle name="Followed Hyperlink" xfId="79" builtinId="9" hidden="1"/>
    <cellStyle name="Followed Hyperlink" xfId="81" builtinId="9" hidden="1"/>
    <cellStyle name="Followed Hyperlink" xfId="83" builtinId="9" hidden="1"/>
    <cellStyle name="Followed Hyperlink" xfId="85" builtinId="9" hidden="1"/>
    <cellStyle name="Followed Hyperlink" xfId="87" builtinId="9" hidden="1"/>
    <cellStyle name="Followed Hyperlink" xfId="89" builtinId="9" hidden="1"/>
    <cellStyle name="Followed Hyperlink" xfId="94" builtinId="9" hidden="1"/>
    <cellStyle name="Followed Hyperlink" xfId="96" builtinId="9" hidden="1"/>
    <cellStyle name="Followed Hyperlink" xfId="98" builtinId="9" hidden="1"/>
    <cellStyle name="Followed Hyperlink" xfId="100" builtinId="9" hidden="1"/>
    <cellStyle name="Followed Hyperlink" xfId="102" builtinId="9" hidden="1"/>
    <cellStyle name="Followed Hyperlink" xfId="104" builtinId="9" hidden="1"/>
    <cellStyle name="Followed Hyperlink" xfId="106" builtinId="9" hidden="1"/>
    <cellStyle name="Followed Hyperlink" xfId="108" builtinId="9" hidden="1"/>
    <cellStyle name="Followed Hyperlink" xfId="110" builtinId="9" hidden="1"/>
    <cellStyle name="Followed Hyperlink" xfId="112" builtinId="9" hidden="1"/>
    <cellStyle name="Followed Hyperlink" xfId="114" builtinId="9" hidden="1"/>
    <cellStyle name="Followed Hyperlink" xfId="116" builtinId="9" hidden="1"/>
    <cellStyle name="Followed Hyperlink" xfId="118" builtinId="9" hidden="1"/>
    <cellStyle name="Followed Hyperlink" xfId="120" builtinId="9" hidden="1"/>
    <cellStyle name="Followed Hyperlink" xfId="122" builtinId="9" hidden="1"/>
    <cellStyle name="Followed Hyperlink" xfId="124" builtinId="9" hidden="1"/>
    <cellStyle name="Followed Hyperlink" xfId="126" builtinId="9" hidden="1"/>
    <cellStyle name="Followed Hyperlink" xfId="128" builtinId="9" hidden="1"/>
    <cellStyle name="Followed Hyperlink" xfId="130" builtinId="9" hidden="1"/>
    <cellStyle name="Followed Hyperlink" xfId="132" builtinId="9" hidden="1"/>
    <cellStyle name="Followed Hyperlink" xfId="134" builtinId="9" hidden="1"/>
    <cellStyle name="Followed Hyperlink" xfId="136" builtinId="9" hidden="1"/>
    <cellStyle name="Followed Hyperlink" xfId="138" builtinId="9" hidden="1"/>
    <cellStyle name="Followed Hyperlink" xfId="140" builtinId="9" hidden="1"/>
    <cellStyle name="Followed Hyperlink" xfId="142" builtinId="9" hidden="1"/>
    <cellStyle name="Followed Hyperlink" xfId="144" builtinId="9" hidden="1"/>
    <cellStyle name="Followed Hyperlink" xfId="146" builtinId="9" hidden="1"/>
    <cellStyle name="Followed Hyperlink" xfId="148" builtinId="9" hidden="1"/>
    <cellStyle name="Followed Hyperlink" xfId="150" builtinId="9" hidden="1"/>
    <cellStyle name="Followed Hyperlink" xfId="152" builtinId="9" hidden="1"/>
    <cellStyle name="Followed Hyperlink" xfId="154" builtinId="9" hidden="1"/>
    <cellStyle name="Followed Hyperlink" xfId="156" builtinId="9" hidden="1"/>
    <cellStyle name="Followed Hyperlink" xfId="158" builtinId="9" hidden="1"/>
    <cellStyle name="Followed Hyperlink" xfId="160" builtinId="9" hidden="1"/>
    <cellStyle name="Followed Hyperlink" xfId="162" builtinId="9" hidden="1"/>
    <cellStyle name="Followed Hyperlink" xfId="164" builtinId="9" hidden="1"/>
    <cellStyle name="Followed Hyperlink" xfId="166" builtinId="9" hidden="1"/>
    <cellStyle name="Followed Hyperlink" xfId="168" builtinId="9" hidden="1"/>
    <cellStyle name="Followed Hyperlink" xfId="170" builtinId="9" hidden="1"/>
    <cellStyle name="Followed Hyperlink" xfId="172" builtinId="9" hidden="1"/>
    <cellStyle name="Followed Hyperlink" xfId="174" builtinId="9" hidden="1"/>
    <cellStyle name="Followed Hyperlink" xfId="176" builtinId="9" hidden="1"/>
    <cellStyle name="Followed Hyperlink" xfId="179" builtinId="9" hidden="1"/>
    <cellStyle name="Followed Hyperlink" xfId="181" builtinId="9" hidden="1"/>
    <cellStyle name="Followed Hyperlink" xfId="183" builtinId="9" hidden="1"/>
    <cellStyle name="Followed Hyperlink" xfId="185" builtinId="9" hidden="1"/>
    <cellStyle name="Followed Hyperlink" xfId="187" builtinId="9" hidden="1"/>
    <cellStyle name="Followed Hyperlink" xfId="189" builtinId="9" hidden="1"/>
    <cellStyle name="Followed Hyperlink" xfId="191" builtinId="9" hidden="1"/>
    <cellStyle name="Followed Hyperlink" xfId="193" builtinId="9" hidden="1"/>
    <cellStyle name="Followed Hyperlink" xfId="195" builtinId="9" hidden="1"/>
    <cellStyle name="Followed Hyperlink" xfId="197" builtinId="9" hidden="1"/>
    <cellStyle name="Followed Hyperlink" xfId="199" builtinId="9" hidden="1"/>
    <cellStyle name="Followed Hyperlink" xfId="201" builtinId="9" hidden="1"/>
    <cellStyle name="Followed Hyperlink" xfId="203" builtinId="9" hidden="1"/>
    <cellStyle name="Followed Hyperlink" xfId="205" builtinId="9" hidden="1"/>
    <cellStyle name="Followed Hyperlink" xfId="207" builtinId="9" hidden="1"/>
    <cellStyle name="Followed Hyperlink" xfId="209" builtinId="9" hidden="1"/>
    <cellStyle name="Followed Hyperlink" xfId="211" builtinId="9" hidden="1"/>
    <cellStyle name="Followed Hyperlink" xfId="213" builtinId="9" hidden="1"/>
    <cellStyle name="Followed Hyperlink" xfId="215" builtinId="9" hidden="1"/>
    <cellStyle name="Followed Hyperlink" xfId="217" builtinId="9" hidden="1"/>
    <cellStyle name="Followed Hyperlink" xfId="219" builtinId="9" hidden="1"/>
    <cellStyle name="Followed Hyperlink" xfId="221" builtinId="9" hidden="1"/>
    <cellStyle name="Followed Hyperlink" xfId="223" builtinId="9" hidden="1"/>
    <cellStyle name="Followed Hyperlink" xfId="225" builtinId="9" hidden="1"/>
    <cellStyle name="Followed Hyperlink" xfId="227" builtinId="9" hidden="1"/>
    <cellStyle name="Followed Hyperlink" xfId="229" builtinId="9" hidden="1"/>
    <cellStyle name="Followed Hyperlink" xfId="231" builtinId="9" hidden="1"/>
    <cellStyle name="Followed Hyperlink" xfId="233" builtinId="9" hidden="1"/>
    <cellStyle name="Followed Hyperlink" xfId="235" builtinId="9" hidden="1"/>
    <cellStyle name="Followed Hyperlink" xfId="237" builtinId="9" hidden="1"/>
    <cellStyle name="Followed Hyperlink" xfId="239" builtinId="9" hidden="1"/>
    <cellStyle name="Followed Hyperlink" xfId="241" builtinId="9" hidden="1"/>
    <cellStyle name="Followed Hyperlink" xfId="243" builtinId="9" hidden="1"/>
    <cellStyle name="Followed Hyperlink" xfId="245" builtinId="9" hidden="1"/>
    <cellStyle name="Followed Hyperlink" xfId="247" builtinId="9" hidden="1"/>
    <cellStyle name="Followed Hyperlink" xfId="249" builtinId="9" hidden="1"/>
    <cellStyle name="Followed Hyperlink" xfId="251" builtinId="9" hidden="1"/>
    <cellStyle name="Followed Hyperlink" xfId="253" builtinId="9" hidden="1"/>
    <cellStyle name="Followed Hyperlink" xfId="255" builtinId="9" hidden="1"/>
    <cellStyle name="Followed Hyperlink" xfId="257" builtinId="9" hidden="1"/>
    <cellStyle name="Followed Hyperlink" xfId="259" builtinId="9" hidden="1"/>
    <cellStyle name="Followed Hyperlink" xfId="261" builtinId="9" hidden="1"/>
    <cellStyle name="Followed Hyperlink" xfId="264" builtinId="9" hidden="1"/>
    <cellStyle name="Followed Hyperlink" xfId="266" builtinId="9" hidden="1"/>
    <cellStyle name="Followed Hyperlink" xfId="268" builtinId="9" hidden="1"/>
    <cellStyle name="Followed Hyperlink" xfId="270" builtinId="9" hidden="1"/>
    <cellStyle name="Followed Hyperlink" xfId="272" builtinId="9" hidden="1"/>
    <cellStyle name="Followed Hyperlink" xfId="274" builtinId="9" hidden="1"/>
    <cellStyle name="Followed Hyperlink" xfId="276" builtinId="9" hidden="1"/>
    <cellStyle name="Followed Hyperlink" xfId="278" builtinId="9" hidden="1"/>
    <cellStyle name="Followed Hyperlink" xfId="280" builtinId="9" hidden="1"/>
    <cellStyle name="Followed Hyperlink" xfId="282" builtinId="9" hidden="1"/>
    <cellStyle name="Followed Hyperlink" xfId="284" builtinId="9" hidden="1"/>
    <cellStyle name="Followed Hyperlink" xfId="286" builtinId="9" hidden="1"/>
    <cellStyle name="Followed Hyperlink" xfId="288" builtinId="9" hidden="1"/>
    <cellStyle name="Followed Hyperlink" xfId="290" builtinId="9" hidden="1"/>
    <cellStyle name="Followed Hyperlink" xfId="292" builtinId="9" hidden="1"/>
    <cellStyle name="Followed Hyperlink" xfId="294" builtinId="9" hidden="1"/>
    <cellStyle name="Followed Hyperlink" xfId="296" builtinId="9" hidden="1"/>
    <cellStyle name="Followed Hyperlink" xfId="298" builtinId="9" hidden="1"/>
    <cellStyle name="Followed Hyperlink" xfId="300" builtinId="9" hidden="1"/>
    <cellStyle name="Followed Hyperlink" xfId="302" builtinId="9" hidden="1"/>
    <cellStyle name="Followed Hyperlink" xfId="304" builtinId="9" hidden="1"/>
    <cellStyle name="Followed Hyperlink" xfId="306" builtinId="9" hidden="1"/>
    <cellStyle name="Followed Hyperlink" xfId="308" builtinId="9" hidden="1"/>
    <cellStyle name="Followed Hyperlink" xfId="310" builtinId="9" hidden="1"/>
    <cellStyle name="Followed Hyperlink" xfId="312" builtinId="9" hidden="1"/>
    <cellStyle name="Followed Hyperlink" xfId="314" builtinId="9" hidden="1"/>
    <cellStyle name="Followed Hyperlink" xfId="316" builtinId="9" hidden="1"/>
    <cellStyle name="Followed Hyperlink" xfId="318" builtinId="9" hidden="1"/>
    <cellStyle name="Followed Hyperlink" xfId="320" builtinId="9" hidden="1"/>
    <cellStyle name="Followed Hyperlink" xfId="322" builtinId="9" hidden="1"/>
    <cellStyle name="Followed Hyperlink" xfId="324" builtinId="9" hidden="1"/>
    <cellStyle name="Followed Hyperlink" xfId="326" builtinId="9" hidden="1"/>
    <cellStyle name="Followed Hyperlink" xfId="328" builtinId="9" hidden="1"/>
    <cellStyle name="Followed Hyperlink" xfId="330" builtinId="9" hidden="1"/>
    <cellStyle name="Followed Hyperlink" xfId="332" builtinId="9" hidden="1"/>
    <cellStyle name="Followed Hyperlink" xfId="334" builtinId="9" hidden="1"/>
    <cellStyle name="Followed Hyperlink" xfId="336" builtinId="9" hidden="1"/>
    <cellStyle name="Followed Hyperlink" xfId="338" builtinId="9" hidden="1"/>
    <cellStyle name="Followed Hyperlink" xfId="340" builtinId="9" hidden="1"/>
    <cellStyle name="Followed Hyperlink" xfId="342" builtinId="9" hidden="1"/>
    <cellStyle name="Followed Hyperlink" xfId="344" builtinId="9" hidden="1"/>
    <cellStyle name="Followed Hyperlink" xfId="346" builtinId="9" hidden="1"/>
    <cellStyle name="Followed Hyperlink" xfId="348" builtinId="9" hidden="1"/>
    <cellStyle name="Followed Hyperlink" xfId="350" builtinId="9" hidden="1"/>
    <cellStyle name="Followed Hyperlink" xfId="352" builtinId="9" hidden="1"/>
    <cellStyle name="Followed Hyperlink" xfId="354" builtinId="9" hidden="1"/>
    <cellStyle name="Followed Hyperlink" xfId="356" builtinId="9" hidden="1"/>
    <cellStyle name="Followed Hyperlink" xfId="358" builtinId="9" hidden="1"/>
    <cellStyle name="Followed Hyperlink" xfId="360" builtinId="9" hidden="1"/>
    <cellStyle name="Followed Hyperlink" xfId="362" builtinId="9" hidden="1"/>
    <cellStyle name="Followed Hyperlink" xfId="364" builtinId="9" hidden="1"/>
    <cellStyle name="Followed Hyperlink" xfId="366" builtinId="9" hidden="1"/>
    <cellStyle name="Followed Hyperlink" xfId="368" builtinId="9" hidden="1"/>
    <cellStyle name="Followed Hyperlink" xfId="370" builtinId="9" hidden="1"/>
    <cellStyle name="Followed Hyperlink" xfId="372" builtinId="9" hidden="1"/>
    <cellStyle name="Followed Hyperlink" xfId="374" builtinId="9" hidden="1"/>
    <cellStyle name="Followed Hyperlink" xfId="376" builtinId="9" hidden="1"/>
    <cellStyle name="Followed Hyperlink" xfId="378" builtinId="9" hidden="1"/>
    <cellStyle name="Followed Hyperlink" xfId="380" builtinId="9" hidden="1"/>
    <cellStyle name="Followed Hyperlink" xfId="382" builtinId="9" hidden="1"/>
    <cellStyle name="Followed Hyperlink" xfId="384" builtinId="9" hidden="1"/>
    <cellStyle name="Followed Hyperlink" xfId="386" builtinId="9" hidden="1"/>
    <cellStyle name="Followed Hyperlink" xfId="388" builtinId="9" hidden="1"/>
    <cellStyle name="Followed Hyperlink" xfId="390" builtinId="9" hidden="1"/>
    <cellStyle name="Followed Hyperlink" xfId="392" builtinId="9" hidden="1"/>
    <cellStyle name="Followed Hyperlink" xfId="394" builtinId="9" hidden="1"/>
    <cellStyle name="Followed Hyperlink" xfId="396" builtinId="9" hidden="1"/>
    <cellStyle name="Followed Hyperlink" xfId="398" builtinId="9" hidden="1"/>
    <cellStyle name="Followed Hyperlink" xfId="400" builtinId="9" hidden="1"/>
    <cellStyle name="Followed Hyperlink" xfId="402" builtinId="9" hidden="1"/>
    <cellStyle name="Followed Hyperlink" xfId="404" builtinId="9" hidden="1"/>
    <cellStyle name="Followed Hyperlink" xfId="406" builtinId="9" hidden="1"/>
    <cellStyle name="Followed Hyperlink" xfId="408" builtinId="9" hidden="1"/>
    <cellStyle name="Followed Hyperlink" xfId="410" builtinId="9" hidden="1"/>
    <cellStyle name="Followed Hyperlink" xfId="412" builtinId="9" hidden="1"/>
    <cellStyle name="Followed Hyperlink" xfId="414" builtinId="9" hidden="1"/>
    <cellStyle name="Followed Hyperlink" xfId="416" builtinId="9" hidden="1"/>
    <cellStyle name="Followed Hyperlink" xfId="418" builtinId="9" hidden="1"/>
    <cellStyle name="Followed Hyperlink" xfId="420" builtinId="9" hidden="1"/>
    <cellStyle name="Followed Hyperlink" xfId="422" builtinId="9" hidden="1"/>
    <cellStyle name="Followed Hyperlink" xfId="424" builtinId="9" hidden="1"/>
    <cellStyle name="Followed Hyperlink" xfId="426" builtinId="9" hidden="1"/>
    <cellStyle name="Followed Hyperlink" xfId="428" builtinId="9" hidden="1"/>
    <cellStyle name="Followed Hyperlink" xfId="430" builtinId="9" hidden="1"/>
    <cellStyle name="Followed Hyperlink" xfId="433" builtinId="9" hidden="1"/>
    <cellStyle name="Followed Hyperlink" xfId="435" builtinId="9" hidden="1"/>
    <cellStyle name="Followed Hyperlink" xfId="437" builtinId="9" hidden="1"/>
    <cellStyle name="Followed Hyperlink" xfId="439" builtinId="9" hidden="1"/>
    <cellStyle name="Followed Hyperlink" xfId="441" builtinId="9" hidden="1"/>
    <cellStyle name="Followed Hyperlink" xfId="443" builtinId="9" hidden="1"/>
    <cellStyle name="Followed Hyperlink" xfId="445" builtinId="9" hidden="1"/>
    <cellStyle name="Followed Hyperlink" xfId="447" builtinId="9" hidden="1"/>
    <cellStyle name="Followed Hyperlink" xfId="449" builtinId="9" hidden="1"/>
    <cellStyle name="Followed Hyperlink" xfId="451" builtinId="9" hidden="1"/>
    <cellStyle name="Followed Hyperlink" xfId="453" builtinId="9" hidden="1"/>
    <cellStyle name="Followed Hyperlink" xfId="455" builtinId="9" hidden="1"/>
    <cellStyle name="Followed Hyperlink" xfId="457" builtinId="9" hidden="1"/>
    <cellStyle name="Followed Hyperlink" xfId="459" builtinId="9" hidden="1"/>
    <cellStyle name="Followed Hyperlink" xfId="461" builtinId="9" hidden="1"/>
    <cellStyle name="Followed Hyperlink" xfId="463" builtinId="9" hidden="1"/>
    <cellStyle name="Followed Hyperlink" xfId="465" builtinId="9" hidden="1"/>
    <cellStyle name="Followed Hyperlink" xfId="467" builtinId="9" hidden="1"/>
    <cellStyle name="Followed Hyperlink" xfId="469" builtinId="9" hidden="1"/>
    <cellStyle name="Followed Hyperlink" xfId="471" builtinId="9" hidden="1"/>
    <cellStyle name="Followed Hyperlink" xfId="473" builtinId="9" hidden="1"/>
    <cellStyle name="Followed Hyperlink" xfId="475" builtinId="9" hidden="1"/>
    <cellStyle name="Followed Hyperlink" xfId="477" builtinId="9" hidden="1"/>
    <cellStyle name="Followed Hyperlink" xfId="479" builtinId="9" hidden="1"/>
    <cellStyle name="Followed Hyperlink" xfId="481" builtinId="9" hidden="1"/>
    <cellStyle name="Followed Hyperlink" xfId="483" builtinId="9" hidden="1"/>
    <cellStyle name="Followed Hyperlink" xfId="485" builtinId="9" hidden="1"/>
    <cellStyle name="Followed Hyperlink" xfId="487" builtinId="9" hidden="1"/>
    <cellStyle name="Followed Hyperlink" xfId="489" builtinId="9" hidden="1"/>
    <cellStyle name="Followed Hyperlink" xfId="491" builtinId="9" hidden="1"/>
    <cellStyle name="Followed Hyperlink" xfId="493" builtinId="9" hidden="1"/>
    <cellStyle name="Followed Hyperlink" xfId="495" builtinId="9" hidden="1"/>
    <cellStyle name="Followed Hyperlink" xfId="497" builtinId="9" hidden="1"/>
    <cellStyle name="Followed Hyperlink" xfId="499" builtinId="9" hidden="1"/>
    <cellStyle name="Followed Hyperlink" xfId="501" builtinId="9" hidden="1"/>
    <cellStyle name="Followed Hyperlink" xfId="503" builtinId="9" hidden="1"/>
    <cellStyle name="Followed Hyperlink" xfId="505" builtinId="9" hidden="1"/>
    <cellStyle name="Followed Hyperlink" xfId="507" builtinId="9" hidden="1"/>
    <cellStyle name="Followed Hyperlink" xfId="509" builtinId="9" hidden="1"/>
    <cellStyle name="Followed Hyperlink" xfId="511" builtinId="9" hidden="1"/>
    <cellStyle name="Followed Hyperlink" xfId="513" builtinId="9" hidden="1"/>
    <cellStyle name="Followed Hyperlink" xfId="515" builtinId="9" hidden="1"/>
    <cellStyle name="Followed Hyperlink" xfId="517" builtinId="9" hidden="1"/>
    <cellStyle name="Followed Hyperlink" xfId="519" builtinId="9" hidden="1"/>
    <cellStyle name="Followed Hyperlink" xfId="521" builtinId="9" hidden="1"/>
    <cellStyle name="Followed Hyperlink" xfId="523" builtinId="9" hidden="1"/>
    <cellStyle name="Followed Hyperlink" xfId="525" builtinId="9" hidden="1"/>
    <cellStyle name="Followed Hyperlink" xfId="527" builtinId="9" hidden="1"/>
    <cellStyle name="Followed Hyperlink" xfId="529" builtinId="9" hidden="1"/>
    <cellStyle name="Followed Hyperlink" xfId="531" builtinId="9" hidden="1"/>
    <cellStyle name="Followed Hyperlink" xfId="533" builtinId="9" hidden="1"/>
    <cellStyle name="Followed Hyperlink" xfId="535" builtinId="9" hidden="1"/>
    <cellStyle name="Followed Hyperlink" xfId="537" builtinId="9" hidden="1"/>
    <cellStyle name="Followed Hyperlink" xfId="539" builtinId="9" hidden="1"/>
    <cellStyle name="Followed Hyperlink" xfId="541" builtinId="9" hidden="1"/>
    <cellStyle name="Followed Hyperlink" xfId="543" builtinId="9" hidden="1"/>
    <cellStyle name="Followed Hyperlink" xfId="545" builtinId="9" hidden="1"/>
    <cellStyle name="Followed Hyperlink" xfId="547" builtinId="9" hidden="1"/>
    <cellStyle name="Followed Hyperlink" xfId="549" builtinId="9" hidden="1"/>
    <cellStyle name="Followed Hyperlink" xfId="551" builtinId="9" hidden="1"/>
    <cellStyle name="Followed Hyperlink" xfId="553" builtinId="9" hidden="1"/>
    <cellStyle name="Followed Hyperlink" xfId="555" builtinId="9" hidden="1"/>
    <cellStyle name="Followed Hyperlink" xfId="557" builtinId="9" hidden="1"/>
    <cellStyle name="Followed Hyperlink" xfId="559" builtinId="9" hidden="1"/>
    <cellStyle name="Followed Hyperlink" xfId="561" builtinId="9" hidden="1"/>
    <cellStyle name="Followed Hyperlink" xfId="563" builtinId="9" hidden="1"/>
    <cellStyle name="Followed Hyperlink" xfId="565" builtinId="9" hidden="1"/>
    <cellStyle name="Followed Hyperlink" xfId="567" builtinId="9" hidden="1"/>
    <cellStyle name="Followed Hyperlink" xfId="569" builtinId="9" hidden="1"/>
    <cellStyle name="Followed Hyperlink" xfId="571" builtinId="9" hidden="1"/>
    <cellStyle name="Followed Hyperlink" xfId="573" builtinId="9" hidden="1"/>
    <cellStyle name="Followed Hyperlink" xfId="575" builtinId="9" hidden="1"/>
    <cellStyle name="Followed Hyperlink" xfId="577" builtinId="9" hidden="1"/>
    <cellStyle name="Followed Hyperlink" xfId="579" builtinId="9" hidden="1"/>
    <cellStyle name="Followed Hyperlink" xfId="581" builtinId="9" hidden="1"/>
    <cellStyle name="Followed Hyperlink" xfId="583" builtinId="9" hidden="1"/>
    <cellStyle name="Followed Hyperlink" xfId="585" builtinId="9" hidden="1"/>
    <cellStyle name="Followed Hyperlink" xfId="587" builtinId="9" hidden="1"/>
    <cellStyle name="Followed Hyperlink" xfId="589" builtinId="9" hidden="1"/>
    <cellStyle name="Followed Hyperlink" xfId="591" builtinId="9" hidden="1"/>
    <cellStyle name="Followed Hyperlink" xfId="593" builtinId="9" hidden="1"/>
    <cellStyle name="Followed Hyperlink" xfId="595" builtinId="9" hidden="1"/>
    <cellStyle name="Followed Hyperlink" xfId="597" builtinId="9" hidden="1"/>
    <cellStyle name="Followed Hyperlink" xfId="599" builtinId="9" hidden="1"/>
    <cellStyle name="Followed Hyperlink" xfId="602" builtinId="9" hidden="1"/>
    <cellStyle name="Followed Hyperlink" xfId="604" builtinId="9" hidden="1"/>
    <cellStyle name="Followed Hyperlink" xfId="606" builtinId="9" hidden="1"/>
    <cellStyle name="Followed Hyperlink" xfId="608" builtinId="9" hidden="1"/>
    <cellStyle name="Followed Hyperlink" xfId="610" builtinId="9" hidden="1"/>
    <cellStyle name="Followed Hyperlink" xfId="612" builtinId="9" hidden="1"/>
    <cellStyle name="Followed Hyperlink" xfId="614" builtinId="9" hidden="1"/>
    <cellStyle name="Followed Hyperlink" xfId="616" builtinId="9" hidden="1"/>
    <cellStyle name="Followed Hyperlink" xfId="618" builtinId="9" hidden="1"/>
    <cellStyle name="Followed Hyperlink" xfId="620" builtinId="9" hidden="1"/>
    <cellStyle name="Followed Hyperlink" xfId="622" builtinId="9" hidden="1"/>
    <cellStyle name="Followed Hyperlink" xfId="624" builtinId="9" hidden="1"/>
    <cellStyle name="Followed Hyperlink" xfId="626" builtinId="9" hidden="1"/>
    <cellStyle name="Followed Hyperlink" xfId="628" builtinId="9" hidden="1"/>
    <cellStyle name="Followed Hyperlink" xfId="630" builtinId="9" hidden="1"/>
    <cellStyle name="Followed Hyperlink" xfId="632" builtinId="9" hidden="1"/>
    <cellStyle name="Followed Hyperlink" xfId="634" builtinId="9" hidden="1"/>
    <cellStyle name="Followed Hyperlink" xfId="636" builtinId="9" hidden="1"/>
    <cellStyle name="Followed Hyperlink" xfId="638" builtinId="9" hidden="1"/>
    <cellStyle name="Followed Hyperlink" xfId="640" builtinId="9" hidden="1"/>
    <cellStyle name="Followed Hyperlink" xfId="642" builtinId="9" hidden="1"/>
    <cellStyle name="Followed Hyperlink" xfId="644" builtinId="9" hidden="1"/>
    <cellStyle name="Followed Hyperlink" xfId="646" builtinId="9" hidden="1"/>
    <cellStyle name="Followed Hyperlink" xfId="648" builtinId="9" hidden="1"/>
    <cellStyle name="Followed Hyperlink" xfId="650" builtinId="9" hidden="1"/>
    <cellStyle name="Followed Hyperlink" xfId="652" builtinId="9" hidden="1"/>
    <cellStyle name="Followed Hyperlink" xfId="654" builtinId="9" hidden="1"/>
    <cellStyle name="Followed Hyperlink" xfId="656" builtinId="9" hidden="1"/>
    <cellStyle name="Followed Hyperlink" xfId="658" builtinId="9" hidden="1"/>
    <cellStyle name="Followed Hyperlink" xfId="660" builtinId="9" hidden="1"/>
    <cellStyle name="Followed Hyperlink" xfId="662" builtinId="9" hidden="1"/>
    <cellStyle name="Followed Hyperlink" xfId="664" builtinId="9" hidden="1"/>
    <cellStyle name="Followed Hyperlink" xfId="666" builtinId="9" hidden="1"/>
    <cellStyle name="Followed Hyperlink" xfId="668" builtinId="9" hidden="1"/>
    <cellStyle name="Followed Hyperlink" xfId="670" builtinId="9" hidden="1"/>
    <cellStyle name="Followed Hyperlink" xfId="672" builtinId="9" hidden="1"/>
    <cellStyle name="Followed Hyperlink" xfId="674" builtinId="9" hidden="1"/>
    <cellStyle name="Followed Hyperlink" xfId="676" builtinId="9" hidden="1"/>
    <cellStyle name="Followed Hyperlink" xfId="678" builtinId="9" hidden="1"/>
    <cellStyle name="Followed Hyperlink" xfId="680" builtinId="9" hidden="1"/>
    <cellStyle name="Followed Hyperlink" xfId="682" builtinId="9" hidden="1"/>
    <cellStyle name="Followed Hyperlink" xfId="684" builtinId="9" hidden="1"/>
    <cellStyle name="Followed Hyperlink" xfId="686" builtinId="9" hidden="1"/>
    <cellStyle name="Followed Hyperlink" xfId="688" builtinId="9" hidden="1"/>
    <cellStyle name="Followed Hyperlink" xfId="690" builtinId="9" hidden="1"/>
    <cellStyle name="Followed Hyperlink" xfId="692" builtinId="9" hidden="1"/>
    <cellStyle name="Followed Hyperlink" xfId="694" builtinId="9" hidden="1"/>
    <cellStyle name="Followed Hyperlink" xfId="696" builtinId="9" hidden="1"/>
    <cellStyle name="Followed Hyperlink" xfId="698" builtinId="9" hidden="1"/>
    <cellStyle name="Followed Hyperlink" xfId="700" builtinId="9" hidden="1"/>
    <cellStyle name="Followed Hyperlink" xfId="702" builtinId="9" hidden="1"/>
    <cellStyle name="Followed Hyperlink" xfId="704" builtinId="9" hidden="1"/>
    <cellStyle name="Followed Hyperlink" xfId="706" builtinId="9" hidden="1"/>
    <cellStyle name="Followed Hyperlink" xfId="708" builtinId="9" hidden="1"/>
    <cellStyle name="Followed Hyperlink" xfId="710" builtinId="9" hidden="1"/>
    <cellStyle name="Followed Hyperlink" xfId="712" builtinId="9" hidden="1"/>
    <cellStyle name="Followed Hyperlink" xfId="714" builtinId="9" hidden="1"/>
    <cellStyle name="Followed Hyperlink" xfId="716" builtinId="9" hidden="1"/>
    <cellStyle name="Followed Hyperlink" xfId="718" builtinId="9" hidden="1"/>
    <cellStyle name="Followed Hyperlink" xfId="720" builtinId="9" hidden="1"/>
    <cellStyle name="Followed Hyperlink" xfId="722" builtinId="9" hidden="1"/>
    <cellStyle name="Followed Hyperlink" xfId="724" builtinId="9" hidden="1"/>
    <cellStyle name="Followed Hyperlink" xfId="726" builtinId="9" hidden="1"/>
    <cellStyle name="Followed Hyperlink" xfId="728" builtinId="9" hidden="1"/>
    <cellStyle name="Followed Hyperlink" xfId="730" builtinId="9" hidden="1"/>
    <cellStyle name="Followed Hyperlink" xfId="732" builtinId="9" hidden="1"/>
    <cellStyle name="Followed Hyperlink" xfId="734" builtinId="9" hidden="1"/>
    <cellStyle name="Followed Hyperlink" xfId="736" builtinId="9" hidden="1"/>
    <cellStyle name="Followed Hyperlink" xfId="738" builtinId="9" hidden="1"/>
    <cellStyle name="Followed Hyperlink" xfId="740" builtinId="9" hidden="1"/>
    <cellStyle name="Followed Hyperlink" xfId="742" builtinId="9" hidden="1"/>
    <cellStyle name="Followed Hyperlink" xfId="744" builtinId="9" hidden="1"/>
    <cellStyle name="Followed Hyperlink" xfId="746" builtinId="9" hidden="1"/>
    <cellStyle name="Followed Hyperlink" xfId="748" builtinId="9" hidden="1"/>
    <cellStyle name="Followed Hyperlink" xfId="750" builtinId="9" hidden="1"/>
    <cellStyle name="Followed Hyperlink" xfId="752" builtinId="9" hidden="1"/>
    <cellStyle name="Followed Hyperlink" xfId="754" builtinId="9" hidden="1"/>
    <cellStyle name="Followed Hyperlink" xfId="756" builtinId="9" hidden="1"/>
    <cellStyle name="Followed Hyperlink" xfId="758" builtinId="9" hidden="1"/>
    <cellStyle name="Followed Hyperlink" xfId="760" builtinId="9" hidden="1"/>
    <cellStyle name="Followed Hyperlink" xfId="762" builtinId="9" hidden="1"/>
    <cellStyle name="Followed Hyperlink" xfId="764" builtinId="9" hidden="1"/>
    <cellStyle name="Followed Hyperlink" xfId="766" builtinId="9" hidden="1"/>
    <cellStyle name="Followed Hyperlink" xfId="768" builtinId="9" hidden="1"/>
    <cellStyle name="Followed Hyperlink" xfId="770" builtinId="9" hidden="1"/>
    <cellStyle name="Followed Hyperlink" xfId="772" builtinId="9" hidden="1"/>
    <cellStyle name="Followed Hyperlink" xfId="774" builtinId="9" hidden="1"/>
    <cellStyle name="Followed Hyperlink" xfId="776" builtinId="9" hidden="1"/>
    <cellStyle name="Followed Hyperlink" xfId="778" builtinId="9" hidden="1"/>
    <cellStyle name="Followed Hyperlink" xfId="780" builtinId="9" hidden="1"/>
    <cellStyle name="Followed Hyperlink" xfId="782" builtinId="9" hidden="1"/>
    <cellStyle name="Followed Hyperlink" xfId="784" builtinId="9" hidden="1"/>
    <cellStyle name="Followed Hyperlink" xfId="786" builtinId="9" hidden="1"/>
    <cellStyle name="Followed Hyperlink" xfId="788" builtinId="9" hidden="1"/>
    <cellStyle name="Followed Hyperlink" xfId="790" builtinId="9" hidden="1"/>
    <cellStyle name="Followed Hyperlink" xfId="792" builtinId="9" hidden="1"/>
    <cellStyle name="Followed Hyperlink" xfId="794" builtinId="9" hidden="1"/>
    <cellStyle name="Followed Hyperlink" xfId="796" builtinId="9" hidden="1"/>
    <cellStyle name="Followed Hyperlink" xfId="798" builtinId="9" hidden="1"/>
    <cellStyle name="Followed Hyperlink" xfId="800" builtinId="9" hidden="1"/>
    <cellStyle name="Followed Hyperlink" xfId="802" builtinId="9" hidden="1"/>
    <cellStyle name="Followed Hyperlink" xfId="804" builtinId="9" hidden="1"/>
    <cellStyle name="Followed Hyperlink" xfId="806" builtinId="9" hidden="1"/>
    <cellStyle name="Followed Hyperlink" xfId="808" builtinId="9" hidden="1"/>
    <cellStyle name="Followed Hyperlink" xfId="810" builtinId="9" hidden="1"/>
    <cellStyle name="Followed Hyperlink" xfId="812" builtinId="9" hidden="1"/>
    <cellStyle name="Followed Hyperlink" xfId="814" builtinId="9" hidden="1"/>
    <cellStyle name="Followed Hyperlink" xfId="816" builtinId="9" hidden="1"/>
    <cellStyle name="Followed Hyperlink" xfId="818" builtinId="9" hidden="1"/>
    <cellStyle name="Followed Hyperlink" xfId="820" builtinId="9" hidden="1"/>
    <cellStyle name="Followed Hyperlink" xfId="822" builtinId="9" hidden="1"/>
    <cellStyle name="Followed Hyperlink" xfId="824" builtinId="9" hidden="1"/>
    <cellStyle name="Followed Hyperlink" xfId="826" builtinId="9" hidden="1"/>
    <cellStyle name="Followed Hyperlink" xfId="828" builtinId="9" hidden="1"/>
    <cellStyle name="Followed Hyperlink" xfId="830" builtinId="9" hidden="1"/>
    <cellStyle name="Followed Hyperlink" xfId="832" builtinId="9" hidden="1"/>
    <cellStyle name="Followed Hyperlink" xfId="834" builtinId="9" hidden="1"/>
    <cellStyle name="Followed Hyperlink" xfId="836" builtinId="9" hidden="1"/>
    <cellStyle name="Followed Hyperlink" xfId="838" builtinId="9" hidden="1"/>
    <cellStyle name="Followed Hyperlink" xfId="840" builtinId="9" hidden="1"/>
    <cellStyle name="Followed Hyperlink" xfId="842" builtinId="9" hidden="1"/>
    <cellStyle name="Followed Hyperlink" xfId="844" builtinId="9" hidden="1"/>
    <cellStyle name="Followed Hyperlink" xfId="846" builtinId="9" hidden="1"/>
    <cellStyle name="Followed Hyperlink" xfId="848" builtinId="9" hidden="1"/>
    <cellStyle name="Followed Hyperlink" xfId="850" builtinId="9" hidden="1"/>
    <cellStyle name="Followed Hyperlink" xfId="852" builtinId="9" hidden="1"/>
    <cellStyle name="Followed Hyperlink" xfId="854" builtinId="9" hidden="1"/>
    <cellStyle name="Followed Hyperlink" xfId="856" builtinId="9" hidden="1"/>
    <cellStyle name="Followed Hyperlink" xfId="858" builtinId="9" hidden="1"/>
    <cellStyle name="Followed Hyperlink" xfId="860" builtinId="9" hidden="1"/>
    <cellStyle name="Followed Hyperlink" xfId="862" builtinId="9" hidden="1"/>
    <cellStyle name="Followed Hyperlink" xfId="864" builtinId="9" hidden="1"/>
    <cellStyle name="Followed Hyperlink" xfId="866" builtinId="9" hidden="1"/>
    <cellStyle name="Followed Hyperlink" xfId="868" builtinId="9" hidden="1"/>
    <cellStyle name="Followed Hyperlink" xfId="870" builtinId="9" hidden="1"/>
    <cellStyle name="Followed Hyperlink" xfId="872" builtinId="9" hidden="1"/>
    <cellStyle name="Followed Hyperlink" xfId="874" builtinId="9" hidden="1"/>
    <cellStyle name="Followed Hyperlink" xfId="876" builtinId="9" hidden="1"/>
    <cellStyle name="Followed Hyperlink" xfId="878" builtinId="9" hidden="1"/>
    <cellStyle name="Followed Hyperlink" xfId="880" builtinId="9" hidden="1"/>
    <cellStyle name="Followed Hyperlink" xfId="882" builtinId="9" hidden="1"/>
    <cellStyle name="Followed Hyperlink" xfId="884" builtinId="9" hidden="1"/>
    <cellStyle name="Followed Hyperlink" xfId="886" builtinId="9" hidden="1"/>
    <cellStyle name="Followed Hyperlink" xfId="888" builtinId="9" hidden="1"/>
    <cellStyle name="Followed Hyperlink" xfId="890" builtinId="9" hidden="1"/>
    <cellStyle name="Followed Hyperlink" xfId="892" builtinId="9" hidden="1"/>
    <cellStyle name="Followed Hyperlink" xfId="894" builtinId="9" hidden="1"/>
    <cellStyle name="Followed Hyperlink" xfId="896" builtinId="9" hidden="1"/>
    <cellStyle name="Followed Hyperlink" xfId="898" builtinId="9" hidden="1"/>
    <cellStyle name="Followed Hyperlink" xfId="900" builtinId="9" hidden="1"/>
    <cellStyle name="Followed Hyperlink" xfId="902" builtinId="9" hidden="1"/>
    <cellStyle name="Followed Hyperlink" xfId="904" builtinId="9" hidden="1"/>
    <cellStyle name="Followed Hyperlink" xfId="906" builtinId="9" hidden="1"/>
    <cellStyle name="Followed Hyperlink" xfId="908" builtinId="9" hidden="1"/>
    <cellStyle name="Followed Hyperlink" xfId="910" builtinId="9" hidden="1"/>
    <cellStyle name="Followed Hyperlink" xfId="912" builtinId="9" hidden="1"/>
    <cellStyle name="Followed Hyperlink" xfId="914" builtinId="9" hidden="1"/>
    <cellStyle name="Followed Hyperlink" xfId="916" builtinId="9" hidden="1"/>
    <cellStyle name="Followed Hyperlink" xfId="918" builtinId="9" hidden="1"/>
    <cellStyle name="Followed Hyperlink" xfId="920" builtinId="9" hidden="1"/>
    <cellStyle name="Followed Hyperlink" xfId="922" builtinId="9" hidden="1"/>
    <cellStyle name="Followed Hyperlink" xfId="924" builtinId="9" hidden="1"/>
    <cellStyle name="Followed Hyperlink" xfId="926" builtinId="9" hidden="1"/>
    <cellStyle name="Followed Hyperlink" xfId="928" builtinId="9" hidden="1"/>
    <cellStyle name="Followed Hyperlink" xfId="930" builtinId="9" hidden="1"/>
    <cellStyle name="Followed Hyperlink" xfId="932" builtinId="9" hidden="1"/>
    <cellStyle name="Followed Hyperlink" xfId="934" builtinId="9" hidden="1"/>
    <cellStyle name="Followed Hyperlink" xfId="936" builtinId="9" hidden="1"/>
    <cellStyle name="Followed Hyperlink" xfId="938" builtinId="9" hidden="1"/>
    <cellStyle name="Followed Hyperlink" xfId="940" builtinId="9" hidden="1"/>
    <cellStyle name="Followed Hyperlink" xfId="942" builtinId="9" hidden="1"/>
    <cellStyle name="Followed Hyperlink" xfId="944" builtinId="9" hidden="1"/>
    <cellStyle name="Followed Hyperlink" xfId="946" builtinId="9" hidden="1"/>
    <cellStyle name="Followed Hyperlink" xfId="948" builtinId="9" hidden="1"/>
    <cellStyle name="Followed Hyperlink" xfId="950" builtinId="9" hidden="1"/>
    <cellStyle name="Followed Hyperlink" xfId="952" builtinId="9" hidden="1"/>
    <cellStyle name="Followed Hyperlink" xfId="954" builtinId="9" hidden="1"/>
    <cellStyle name="Followed Hyperlink" xfId="956" builtinId="9" hidden="1"/>
    <cellStyle name="Followed Hyperlink" xfId="958" builtinId="9" hidden="1"/>
    <cellStyle name="Followed Hyperlink" xfId="960" builtinId="9" hidden="1"/>
    <cellStyle name="Followed Hyperlink" xfId="962" builtinId="9" hidden="1"/>
    <cellStyle name="Followed Hyperlink" xfId="964" builtinId="9" hidden="1"/>
    <cellStyle name="Followed Hyperlink" xfId="966" builtinId="9" hidden="1"/>
    <cellStyle name="Followed Hyperlink" xfId="968" builtinId="9" hidden="1"/>
    <cellStyle name="Followed Hyperlink" xfId="970" builtinId="9" hidden="1"/>
    <cellStyle name="Followed Hyperlink" xfId="972" builtinId="9" hidden="1"/>
    <cellStyle name="Followed Hyperlink" xfId="974" builtinId="9" hidden="1"/>
    <cellStyle name="Followed Hyperlink" xfId="976" builtinId="9" hidden="1"/>
    <cellStyle name="Followed Hyperlink" xfId="978" builtinId="9" hidden="1"/>
    <cellStyle name="Followed Hyperlink" xfId="980" builtinId="9" hidden="1"/>
    <cellStyle name="Followed Hyperlink" xfId="982" builtinId="9" hidden="1"/>
    <cellStyle name="Followed Hyperlink" xfId="984" builtinId="9" hidden="1"/>
    <cellStyle name="Followed Hyperlink" xfId="986" builtinId="9" hidden="1"/>
    <cellStyle name="Followed Hyperlink" xfId="988" builtinId="9" hidden="1"/>
    <cellStyle name="Followed Hyperlink" xfId="990" builtinId="9" hidden="1"/>
    <cellStyle name="Followed Hyperlink" xfId="992" builtinId="9" hidden="1"/>
    <cellStyle name="Followed Hyperlink" xfId="994" builtinId="9" hidden="1"/>
    <cellStyle name="Followed Hyperlink" xfId="996" builtinId="9" hidden="1"/>
    <cellStyle name="Followed Hyperlink" xfId="998" builtinId="9" hidden="1"/>
    <cellStyle name="Followed Hyperlink" xfId="1000" builtinId="9" hidden="1"/>
    <cellStyle name="Followed Hyperlink" xfId="1002" builtinId="9" hidden="1"/>
    <cellStyle name="Followed Hyperlink" xfId="1004" builtinId="9" hidden="1"/>
    <cellStyle name="Followed Hyperlink" xfId="1006" builtinId="9" hidden="1"/>
    <cellStyle name="Followed Hyperlink" xfId="1008" builtinId="9" hidden="1"/>
    <cellStyle name="Followed Hyperlink" xfId="1010" builtinId="9" hidden="1"/>
    <cellStyle name="Followed Hyperlink" xfId="1012" builtinId="9" hidden="1"/>
    <cellStyle name="Followed Hyperlink" xfId="1014" builtinId="9" hidden="1"/>
    <cellStyle name="Followed Hyperlink" xfId="1016" builtinId="9" hidden="1"/>
    <cellStyle name="Followed Hyperlink" xfId="1018" builtinId="9" hidden="1"/>
    <cellStyle name="Followed Hyperlink" xfId="1020" builtinId="9" hidden="1"/>
    <cellStyle name="Followed Hyperlink" xfId="1022" builtinId="9" hidden="1"/>
    <cellStyle name="Followed Hyperlink" xfId="1024" builtinId="9" hidden="1"/>
    <cellStyle name="Followed Hyperlink" xfId="1026" builtinId="9" hidden="1"/>
    <cellStyle name="Followed Hyperlink" xfId="1028" builtinId="9" hidden="1"/>
    <cellStyle name="Followed Hyperlink" xfId="1030" builtinId="9" hidden="1"/>
    <cellStyle name="Followed Hyperlink" xfId="1032" builtinId="9" hidden="1"/>
    <cellStyle name="Followed Hyperlink" xfId="1034" builtinId="9" hidden="1"/>
    <cellStyle name="Followed Hyperlink" xfId="1036" builtinId="9" hidden="1"/>
    <cellStyle name="Followed Hyperlink" xfId="1038" builtinId="9" hidden="1"/>
    <cellStyle name="Followed Hyperlink" xfId="1040" builtinId="9" hidden="1"/>
    <cellStyle name="Followed Hyperlink" xfId="1042" builtinId="9" hidden="1"/>
    <cellStyle name="Followed Hyperlink" xfId="1044" builtinId="9" hidden="1"/>
    <cellStyle name="Followed Hyperlink" xfId="1046" builtinId="9" hidden="1"/>
    <cellStyle name="Followed Hyperlink" xfId="1048" builtinId="9" hidden="1"/>
    <cellStyle name="Followed Hyperlink" xfId="1050" builtinId="9" hidden="1"/>
    <cellStyle name="Followed Hyperlink" xfId="1052" builtinId="9" hidden="1"/>
    <cellStyle name="Followed Hyperlink" xfId="1054" builtinId="9" hidden="1"/>
    <cellStyle name="Followed Hyperlink" xfId="1056" builtinId="9" hidden="1"/>
    <cellStyle name="Followed Hyperlink" xfId="1058" builtinId="9" hidden="1"/>
    <cellStyle name="Followed Hyperlink" xfId="1060" builtinId="9" hidden="1"/>
    <cellStyle name="Followed Hyperlink" xfId="1062" builtinId="9" hidden="1"/>
    <cellStyle name="Followed Hyperlink" xfId="1064" builtinId="9" hidden="1"/>
    <cellStyle name="Followed Hyperlink" xfId="1066" builtinId="9" hidden="1"/>
    <cellStyle name="Followed Hyperlink" xfId="1068" builtinId="9" hidden="1"/>
    <cellStyle name="Followed Hyperlink" xfId="1070" builtinId="9" hidden="1"/>
    <cellStyle name="Followed Hyperlink" xfId="1072" builtinId="9" hidden="1"/>
    <cellStyle name="Followed Hyperlink" xfId="1074" builtinId="9" hidden="1"/>
    <cellStyle name="Followed Hyperlink" xfId="1076" builtinId="9" hidden="1"/>
    <cellStyle name="Followed Hyperlink" xfId="1078" builtinId="9" hidden="1"/>
    <cellStyle name="Followed Hyperlink" xfId="1080" builtinId="9" hidden="1"/>
    <cellStyle name="Followed Hyperlink" xfId="1082" builtinId="9" hidden="1"/>
    <cellStyle name="Followed Hyperlink" xfId="1084" builtinId="9" hidden="1"/>
    <cellStyle name="Followed Hyperlink" xfId="1086" builtinId="9" hidden="1"/>
    <cellStyle name="Followed Hyperlink" xfId="1088" builtinId="9" hidden="1"/>
    <cellStyle name="Followed Hyperlink" xfId="1090" builtinId="9" hidden="1"/>
    <cellStyle name="Followed Hyperlink" xfId="1092" builtinId="9" hidden="1"/>
    <cellStyle name="Followed Hyperlink" xfId="1094" builtinId="9" hidden="1"/>
    <cellStyle name="Followed Hyperlink" xfId="1096" builtinId="9" hidden="1"/>
    <cellStyle name="Followed Hyperlink" xfId="1098" builtinId="9" hidden="1"/>
    <cellStyle name="Followed Hyperlink" xfId="1100" builtinId="9" hidden="1"/>
    <cellStyle name="Followed Hyperlink" xfId="1102" builtinId="9" hidden="1"/>
    <cellStyle name="Followed Hyperlink" xfId="1104" builtinId="9" hidden="1"/>
    <cellStyle name="Hyperlink" xfId="6" builtinId="8" hidden="1"/>
    <cellStyle name="Hyperlink" xfId="8" builtinId="8" hidden="1"/>
    <cellStyle name="Hyperlink" xfId="10" builtinId="8" hidden="1"/>
    <cellStyle name="Hyperlink" xfId="12" builtinId="8" hidden="1"/>
    <cellStyle name="Hyperlink" xfId="14" builtinId="8" hidden="1"/>
    <cellStyle name="Hyperlink" xfId="16" builtinId="8" hidden="1"/>
    <cellStyle name="Hyperlink" xfId="18" builtinId="8" hidden="1"/>
    <cellStyle name="Hyperlink" xfId="20" builtinId="8" hidden="1"/>
    <cellStyle name="Hyperlink" xfId="22" builtinId="8" hidden="1"/>
    <cellStyle name="Hyperlink" xfId="24" builtinId="8" hidden="1"/>
    <cellStyle name="Hyperlink" xfId="26" builtinId="8" hidden="1"/>
    <cellStyle name="Hyperlink" xfId="28" builtinId="8" hidden="1"/>
    <cellStyle name="Hyperlink" xfId="30" builtinId="8" hidden="1"/>
    <cellStyle name="Hyperlink" xfId="32" builtinId="8" hidden="1"/>
    <cellStyle name="Hyperlink" xfId="34" builtinId="8" hidden="1"/>
    <cellStyle name="Hyperlink" xfId="36" builtinId="8" hidden="1"/>
    <cellStyle name="Hyperlink" xfId="38" builtinId="8" hidden="1"/>
    <cellStyle name="Hyperlink" xfId="40" builtinId="8" hidden="1"/>
    <cellStyle name="Hyperlink" xfId="42" builtinId="8" hidden="1"/>
    <cellStyle name="Hyperlink" xfId="44" builtinId="8" hidden="1"/>
    <cellStyle name="Hyperlink" xfId="46" builtinId="8" hidden="1"/>
    <cellStyle name="Hyperlink" xfId="48" builtinId="8" hidden="1"/>
    <cellStyle name="Hyperlink" xfId="50" builtinId="8" hidden="1"/>
    <cellStyle name="Hyperlink" xfId="52" builtinId="8" hidden="1"/>
    <cellStyle name="Hyperlink" xfId="54" builtinId="8" hidden="1"/>
    <cellStyle name="Hyperlink" xfId="56" builtinId="8" hidden="1"/>
    <cellStyle name="Hyperlink" xfId="58" builtinId="8" hidden="1"/>
    <cellStyle name="Hyperlink" xfId="60" builtinId="8" hidden="1"/>
    <cellStyle name="Hyperlink" xfId="62" builtinId="8" hidden="1"/>
    <cellStyle name="Hyperlink" xfId="64" builtinId="8" hidden="1"/>
    <cellStyle name="Hyperlink" xfId="66" builtinId="8" hidden="1"/>
    <cellStyle name="Hyperlink" xfId="68" builtinId="8" hidden="1"/>
    <cellStyle name="Hyperlink" xfId="70" builtinId="8" hidden="1"/>
    <cellStyle name="Hyperlink" xfId="72" builtinId="8" hidden="1"/>
    <cellStyle name="Hyperlink" xfId="74" builtinId="8" hidden="1"/>
    <cellStyle name="Hyperlink" xfId="76" builtinId="8" hidden="1"/>
    <cellStyle name="Hyperlink" xfId="78" builtinId="8" hidden="1"/>
    <cellStyle name="Hyperlink" xfId="80" builtinId="8" hidden="1"/>
    <cellStyle name="Hyperlink" xfId="82" builtinId="8" hidden="1"/>
    <cellStyle name="Hyperlink" xfId="84" builtinId="8" hidden="1"/>
    <cellStyle name="Hyperlink" xfId="86" builtinId="8" hidden="1"/>
    <cellStyle name="Hyperlink" xfId="88" builtinId="8" hidden="1"/>
    <cellStyle name="Hyperlink" xfId="93" builtinId="8" hidden="1"/>
    <cellStyle name="Hyperlink" xfId="95" builtinId="8" hidden="1"/>
    <cellStyle name="Hyperlink" xfId="97" builtinId="8" hidden="1"/>
    <cellStyle name="Hyperlink" xfId="99" builtinId="8" hidden="1"/>
    <cellStyle name="Hyperlink" xfId="101" builtinId="8" hidden="1"/>
    <cellStyle name="Hyperlink" xfId="103" builtinId="8" hidden="1"/>
    <cellStyle name="Hyperlink" xfId="105" builtinId="8" hidden="1"/>
    <cellStyle name="Hyperlink" xfId="107" builtinId="8" hidden="1"/>
    <cellStyle name="Hyperlink" xfId="109" builtinId="8" hidden="1"/>
    <cellStyle name="Hyperlink" xfId="111" builtinId="8" hidden="1"/>
    <cellStyle name="Hyperlink" xfId="113" builtinId="8" hidden="1"/>
    <cellStyle name="Hyperlink" xfId="115" builtinId="8" hidden="1"/>
    <cellStyle name="Hyperlink" xfId="117" builtinId="8" hidden="1"/>
    <cellStyle name="Hyperlink" xfId="119" builtinId="8" hidden="1"/>
    <cellStyle name="Hyperlink" xfId="121" builtinId="8" hidden="1"/>
    <cellStyle name="Hyperlink" xfId="123" builtinId="8" hidden="1"/>
    <cellStyle name="Hyperlink" xfId="125" builtinId="8" hidden="1"/>
    <cellStyle name="Hyperlink" xfId="127" builtinId="8" hidden="1"/>
    <cellStyle name="Hyperlink" xfId="129" builtinId="8" hidden="1"/>
    <cellStyle name="Hyperlink" xfId="131" builtinId="8" hidden="1"/>
    <cellStyle name="Hyperlink" xfId="133" builtinId="8" hidden="1"/>
    <cellStyle name="Hyperlink" xfId="135" builtinId="8" hidden="1"/>
    <cellStyle name="Hyperlink" xfId="137" builtinId="8" hidden="1"/>
    <cellStyle name="Hyperlink" xfId="139" builtinId="8" hidden="1"/>
    <cellStyle name="Hyperlink" xfId="141" builtinId="8" hidden="1"/>
    <cellStyle name="Hyperlink" xfId="143" builtinId="8" hidden="1"/>
    <cellStyle name="Hyperlink" xfId="145" builtinId="8" hidden="1"/>
    <cellStyle name="Hyperlink" xfId="147" builtinId="8" hidden="1"/>
    <cellStyle name="Hyperlink" xfId="149" builtinId="8" hidden="1"/>
    <cellStyle name="Hyperlink" xfId="151" builtinId="8" hidden="1"/>
    <cellStyle name="Hyperlink" xfId="153" builtinId="8" hidden="1"/>
    <cellStyle name="Hyperlink" xfId="155" builtinId="8" hidden="1"/>
    <cellStyle name="Hyperlink" xfId="157" builtinId="8" hidden="1"/>
    <cellStyle name="Hyperlink" xfId="159" builtinId="8" hidden="1"/>
    <cellStyle name="Hyperlink" xfId="161" builtinId="8" hidden="1"/>
    <cellStyle name="Hyperlink" xfId="163" builtinId="8" hidden="1"/>
    <cellStyle name="Hyperlink" xfId="165" builtinId="8" hidden="1"/>
    <cellStyle name="Hyperlink" xfId="167" builtinId="8" hidden="1"/>
    <cellStyle name="Hyperlink" xfId="169" builtinId="8" hidden="1"/>
    <cellStyle name="Hyperlink" xfId="171" builtinId="8" hidden="1"/>
    <cellStyle name="Hyperlink" xfId="173" builtinId="8" hidden="1"/>
    <cellStyle name="Hyperlink" xfId="175" builtinId="8" hidden="1"/>
    <cellStyle name="Hyperlink" xfId="178" builtinId="8" hidden="1"/>
    <cellStyle name="Hyperlink" xfId="180" builtinId="8" hidden="1"/>
    <cellStyle name="Hyperlink" xfId="182" builtinId="8" hidden="1"/>
    <cellStyle name="Hyperlink" xfId="184" builtinId="8" hidden="1"/>
    <cellStyle name="Hyperlink" xfId="186" builtinId="8" hidden="1"/>
    <cellStyle name="Hyperlink" xfId="188" builtinId="8" hidden="1"/>
    <cellStyle name="Hyperlink" xfId="190" builtinId="8" hidden="1"/>
    <cellStyle name="Hyperlink" xfId="192" builtinId="8" hidden="1"/>
    <cellStyle name="Hyperlink" xfId="194" builtinId="8" hidden="1"/>
    <cellStyle name="Hyperlink" xfId="196" builtinId="8" hidden="1"/>
    <cellStyle name="Hyperlink" xfId="198" builtinId="8" hidden="1"/>
    <cellStyle name="Hyperlink" xfId="200" builtinId="8" hidden="1"/>
    <cellStyle name="Hyperlink" xfId="202" builtinId="8" hidden="1"/>
    <cellStyle name="Hyperlink" xfId="204" builtinId="8" hidden="1"/>
    <cellStyle name="Hyperlink" xfId="206" builtinId="8" hidden="1"/>
    <cellStyle name="Hyperlink" xfId="208" builtinId="8" hidden="1"/>
    <cellStyle name="Hyperlink" xfId="210" builtinId="8" hidden="1"/>
    <cellStyle name="Hyperlink" xfId="212" builtinId="8" hidden="1"/>
    <cellStyle name="Hyperlink" xfId="214" builtinId="8" hidden="1"/>
    <cellStyle name="Hyperlink" xfId="216" builtinId="8" hidden="1"/>
    <cellStyle name="Hyperlink" xfId="218" builtinId="8" hidden="1"/>
    <cellStyle name="Hyperlink" xfId="220" builtinId="8" hidden="1"/>
    <cellStyle name="Hyperlink" xfId="222" builtinId="8" hidden="1"/>
    <cellStyle name="Hyperlink" xfId="224" builtinId="8" hidden="1"/>
    <cellStyle name="Hyperlink" xfId="226" builtinId="8" hidden="1"/>
    <cellStyle name="Hyperlink" xfId="228" builtinId="8" hidden="1"/>
    <cellStyle name="Hyperlink" xfId="230" builtinId="8" hidden="1"/>
    <cellStyle name="Hyperlink" xfId="232" builtinId="8" hidden="1"/>
    <cellStyle name="Hyperlink" xfId="234" builtinId="8" hidden="1"/>
    <cellStyle name="Hyperlink" xfId="236" builtinId="8" hidden="1"/>
    <cellStyle name="Hyperlink" xfId="238" builtinId="8" hidden="1"/>
    <cellStyle name="Hyperlink" xfId="240" builtinId="8" hidden="1"/>
    <cellStyle name="Hyperlink" xfId="242" builtinId="8" hidden="1"/>
    <cellStyle name="Hyperlink" xfId="244" builtinId="8" hidden="1"/>
    <cellStyle name="Hyperlink" xfId="246" builtinId="8" hidden="1"/>
    <cellStyle name="Hyperlink" xfId="248" builtinId="8" hidden="1"/>
    <cellStyle name="Hyperlink" xfId="250" builtinId="8" hidden="1"/>
    <cellStyle name="Hyperlink" xfId="252" builtinId="8" hidden="1"/>
    <cellStyle name="Hyperlink" xfId="254" builtinId="8" hidden="1"/>
    <cellStyle name="Hyperlink" xfId="256" builtinId="8" hidden="1"/>
    <cellStyle name="Hyperlink" xfId="258" builtinId="8" hidden="1"/>
    <cellStyle name="Hyperlink" xfId="260" builtinId="8" hidden="1"/>
    <cellStyle name="Hyperlink" xfId="263" builtinId="8" hidden="1"/>
    <cellStyle name="Hyperlink" xfId="265" builtinId="8" hidden="1"/>
    <cellStyle name="Hyperlink" xfId="267" builtinId="8" hidden="1"/>
    <cellStyle name="Hyperlink" xfId="269" builtinId="8" hidden="1"/>
    <cellStyle name="Hyperlink" xfId="271" builtinId="8" hidden="1"/>
    <cellStyle name="Hyperlink" xfId="273" builtinId="8" hidden="1"/>
    <cellStyle name="Hyperlink" xfId="275" builtinId="8" hidden="1"/>
    <cellStyle name="Hyperlink" xfId="277" builtinId="8" hidden="1"/>
    <cellStyle name="Hyperlink" xfId="279" builtinId="8" hidden="1"/>
    <cellStyle name="Hyperlink" xfId="281" builtinId="8" hidden="1"/>
    <cellStyle name="Hyperlink" xfId="283" builtinId="8" hidden="1"/>
    <cellStyle name="Hyperlink" xfId="285" builtinId="8" hidden="1"/>
    <cellStyle name="Hyperlink" xfId="287" builtinId="8" hidden="1"/>
    <cellStyle name="Hyperlink" xfId="289" builtinId="8" hidden="1"/>
    <cellStyle name="Hyperlink" xfId="291" builtinId="8" hidden="1"/>
    <cellStyle name="Hyperlink" xfId="293" builtinId="8" hidden="1"/>
    <cellStyle name="Hyperlink" xfId="295" builtinId="8" hidden="1"/>
    <cellStyle name="Hyperlink" xfId="297" builtinId="8" hidden="1"/>
    <cellStyle name="Hyperlink" xfId="299" builtinId="8" hidden="1"/>
    <cellStyle name="Hyperlink" xfId="301" builtinId="8" hidden="1"/>
    <cellStyle name="Hyperlink" xfId="303" builtinId="8" hidden="1"/>
    <cellStyle name="Hyperlink" xfId="305" builtinId="8" hidden="1"/>
    <cellStyle name="Hyperlink" xfId="307" builtinId="8" hidden="1"/>
    <cellStyle name="Hyperlink" xfId="309" builtinId="8" hidden="1"/>
    <cellStyle name="Hyperlink" xfId="311" builtinId="8" hidden="1"/>
    <cellStyle name="Hyperlink" xfId="313" builtinId="8" hidden="1"/>
    <cellStyle name="Hyperlink" xfId="315" builtinId="8" hidden="1"/>
    <cellStyle name="Hyperlink" xfId="317" builtinId="8" hidden="1"/>
    <cellStyle name="Hyperlink" xfId="319" builtinId="8" hidden="1"/>
    <cellStyle name="Hyperlink" xfId="321" builtinId="8" hidden="1"/>
    <cellStyle name="Hyperlink" xfId="323" builtinId="8" hidden="1"/>
    <cellStyle name="Hyperlink" xfId="325" builtinId="8" hidden="1"/>
    <cellStyle name="Hyperlink" xfId="327" builtinId="8" hidden="1"/>
    <cellStyle name="Hyperlink" xfId="329" builtinId="8" hidden="1"/>
    <cellStyle name="Hyperlink" xfId="331" builtinId="8" hidden="1"/>
    <cellStyle name="Hyperlink" xfId="333" builtinId="8" hidden="1"/>
    <cellStyle name="Hyperlink" xfId="335" builtinId="8" hidden="1"/>
    <cellStyle name="Hyperlink" xfId="337" builtinId="8" hidden="1"/>
    <cellStyle name="Hyperlink" xfId="339" builtinId="8" hidden="1"/>
    <cellStyle name="Hyperlink" xfId="341" builtinId="8" hidden="1"/>
    <cellStyle name="Hyperlink" xfId="343" builtinId="8" hidden="1"/>
    <cellStyle name="Hyperlink" xfId="345" builtinId="8" hidden="1"/>
    <cellStyle name="Hyperlink" xfId="347" builtinId="8" hidden="1"/>
    <cellStyle name="Hyperlink" xfId="349" builtinId="8" hidden="1"/>
    <cellStyle name="Hyperlink" xfId="351" builtinId="8" hidden="1"/>
    <cellStyle name="Hyperlink" xfId="353" builtinId="8" hidden="1"/>
    <cellStyle name="Hyperlink" xfId="355" builtinId="8" hidden="1"/>
    <cellStyle name="Hyperlink" xfId="357" builtinId="8" hidden="1"/>
    <cellStyle name="Hyperlink" xfId="359" builtinId="8" hidden="1"/>
    <cellStyle name="Hyperlink" xfId="361" builtinId="8" hidden="1"/>
    <cellStyle name="Hyperlink" xfId="363" builtinId="8" hidden="1"/>
    <cellStyle name="Hyperlink" xfId="365" builtinId="8" hidden="1"/>
    <cellStyle name="Hyperlink" xfId="367" builtinId="8" hidden="1"/>
    <cellStyle name="Hyperlink" xfId="369" builtinId="8" hidden="1"/>
    <cellStyle name="Hyperlink" xfId="371" builtinId="8" hidden="1"/>
    <cellStyle name="Hyperlink" xfId="373" builtinId="8" hidden="1"/>
    <cellStyle name="Hyperlink" xfId="375" builtinId="8" hidden="1"/>
    <cellStyle name="Hyperlink" xfId="377" builtinId="8" hidden="1"/>
    <cellStyle name="Hyperlink" xfId="379" builtinId="8" hidden="1"/>
    <cellStyle name="Hyperlink" xfId="381" builtinId="8" hidden="1"/>
    <cellStyle name="Hyperlink" xfId="383" builtinId="8" hidden="1"/>
    <cellStyle name="Hyperlink" xfId="385" builtinId="8" hidden="1"/>
    <cellStyle name="Hyperlink" xfId="387" builtinId="8" hidden="1"/>
    <cellStyle name="Hyperlink" xfId="389" builtinId="8" hidden="1"/>
    <cellStyle name="Hyperlink" xfId="391" builtinId="8" hidden="1"/>
    <cellStyle name="Hyperlink" xfId="393" builtinId="8" hidden="1"/>
    <cellStyle name="Hyperlink" xfId="395" builtinId="8" hidden="1"/>
    <cellStyle name="Hyperlink" xfId="397" builtinId="8" hidden="1"/>
    <cellStyle name="Hyperlink" xfId="399" builtinId="8" hidden="1"/>
    <cellStyle name="Hyperlink" xfId="401" builtinId="8" hidden="1"/>
    <cellStyle name="Hyperlink" xfId="403" builtinId="8" hidden="1"/>
    <cellStyle name="Hyperlink" xfId="405" builtinId="8" hidden="1"/>
    <cellStyle name="Hyperlink" xfId="407" builtinId="8" hidden="1"/>
    <cellStyle name="Hyperlink" xfId="409" builtinId="8" hidden="1"/>
    <cellStyle name="Hyperlink" xfId="411" builtinId="8" hidden="1"/>
    <cellStyle name="Hyperlink" xfId="413" builtinId="8" hidden="1"/>
    <cellStyle name="Hyperlink" xfId="415" builtinId="8" hidden="1"/>
    <cellStyle name="Hyperlink" xfId="417" builtinId="8" hidden="1"/>
    <cellStyle name="Hyperlink" xfId="419" builtinId="8" hidden="1"/>
    <cellStyle name="Hyperlink" xfId="421" builtinId="8" hidden="1"/>
    <cellStyle name="Hyperlink" xfId="423" builtinId="8" hidden="1"/>
    <cellStyle name="Hyperlink" xfId="425" builtinId="8" hidden="1"/>
    <cellStyle name="Hyperlink" xfId="427" builtinId="8" hidden="1"/>
    <cellStyle name="Hyperlink" xfId="429" builtinId="8" hidden="1"/>
    <cellStyle name="Hyperlink" xfId="432" builtinId="8" hidden="1"/>
    <cellStyle name="Hyperlink" xfId="434" builtinId="8" hidden="1"/>
    <cellStyle name="Hyperlink" xfId="436" builtinId="8" hidden="1"/>
    <cellStyle name="Hyperlink" xfId="438" builtinId="8" hidden="1"/>
    <cellStyle name="Hyperlink" xfId="440" builtinId="8" hidden="1"/>
    <cellStyle name="Hyperlink" xfId="442" builtinId="8" hidden="1"/>
    <cellStyle name="Hyperlink" xfId="444" builtinId="8" hidden="1"/>
    <cellStyle name="Hyperlink" xfId="446" builtinId="8" hidden="1"/>
    <cellStyle name="Hyperlink" xfId="448" builtinId="8" hidden="1"/>
    <cellStyle name="Hyperlink" xfId="450" builtinId="8" hidden="1"/>
    <cellStyle name="Hyperlink" xfId="452" builtinId="8" hidden="1"/>
    <cellStyle name="Hyperlink" xfId="454" builtinId="8" hidden="1"/>
    <cellStyle name="Hyperlink" xfId="456" builtinId="8" hidden="1"/>
    <cellStyle name="Hyperlink" xfId="458" builtinId="8" hidden="1"/>
    <cellStyle name="Hyperlink" xfId="460" builtinId="8" hidden="1"/>
    <cellStyle name="Hyperlink" xfId="462" builtinId="8" hidden="1"/>
    <cellStyle name="Hyperlink" xfId="464" builtinId="8" hidden="1"/>
    <cellStyle name="Hyperlink" xfId="466" builtinId="8" hidden="1"/>
    <cellStyle name="Hyperlink" xfId="468" builtinId="8" hidden="1"/>
    <cellStyle name="Hyperlink" xfId="470" builtinId="8" hidden="1"/>
    <cellStyle name="Hyperlink" xfId="472" builtinId="8" hidden="1"/>
    <cellStyle name="Hyperlink" xfId="474" builtinId="8" hidden="1"/>
    <cellStyle name="Hyperlink" xfId="476" builtinId="8" hidden="1"/>
    <cellStyle name="Hyperlink" xfId="478" builtinId="8" hidden="1"/>
    <cellStyle name="Hyperlink" xfId="480" builtinId="8" hidden="1"/>
    <cellStyle name="Hyperlink" xfId="482" builtinId="8" hidden="1"/>
    <cellStyle name="Hyperlink" xfId="484" builtinId="8" hidden="1"/>
    <cellStyle name="Hyperlink" xfId="486" builtinId="8" hidden="1"/>
    <cellStyle name="Hyperlink" xfId="488" builtinId="8" hidden="1"/>
    <cellStyle name="Hyperlink" xfId="490" builtinId="8" hidden="1"/>
    <cellStyle name="Hyperlink" xfId="492" builtinId="8" hidden="1"/>
    <cellStyle name="Hyperlink" xfId="494" builtinId="8" hidden="1"/>
    <cellStyle name="Hyperlink" xfId="496" builtinId="8" hidden="1"/>
    <cellStyle name="Hyperlink" xfId="498" builtinId="8" hidden="1"/>
    <cellStyle name="Hyperlink" xfId="500" builtinId="8" hidden="1"/>
    <cellStyle name="Hyperlink" xfId="502" builtinId="8" hidden="1"/>
    <cellStyle name="Hyperlink" xfId="504" builtinId="8" hidden="1"/>
    <cellStyle name="Hyperlink" xfId="506" builtinId="8" hidden="1"/>
    <cellStyle name="Hyperlink" xfId="508" builtinId="8" hidden="1"/>
    <cellStyle name="Hyperlink" xfId="510" builtinId="8" hidden="1"/>
    <cellStyle name="Hyperlink" xfId="512" builtinId="8" hidden="1"/>
    <cellStyle name="Hyperlink" xfId="514" builtinId="8" hidden="1"/>
    <cellStyle name="Hyperlink" xfId="516" builtinId="8" hidden="1"/>
    <cellStyle name="Hyperlink" xfId="518" builtinId="8" hidden="1"/>
    <cellStyle name="Hyperlink" xfId="520" builtinId="8" hidden="1"/>
    <cellStyle name="Hyperlink" xfId="522" builtinId="8" hidden="1"/>
    <cellStyle name="Hyperlink" xfId="524" builtinId="8" hidden="1"/>
    <cellStyle name="Hyperlink" xfId="526" builtinId="8" hidden="1"/>
    <cellStyle name="Hyperlink" xfId="528" builtinId="8" hidden="1"/>
    <cellStyle name="Hyperlink" xfId="530" builtinId="8" hidden="1"/>
    <cellStyle name="Hyperlink" xfId="532" builtinId="8" hidden="1"/>
    <cellStyle name="Hyperlink" xfId="534" builtinId="8" hidden="1"/>
    <cellStyle name="Hyperlink" xfId="536" builtinId="8" hidden="1"/>
    <cellStyle name="Hyperlink" xfId="538" builtinId="8" hidden="1"/>
    <cellStyle name="Hyperlink" xfId="540" builtinId="8" hidden="1"/>
    <cellStyle name="Hyperlink" xfId="542" builtinId="8" hidden="1"/>
    <cellStyle name="Hyperlink" xfId="544" builtinId="8" hidden="1"/>
    <cellStyle name="Hyperlink" xfId="546" builtinId="8" hidden="1"/>
    <cellStyle name="Hyperlink" xfId="548" builtinId="8" hidden="1"/>
    <cellStyle name="Hyperlink" xfId="550" builtinId="8" hidden="1"/>
    <cellStyle name="Hyperlink" xfId="552" builtinId="8" hidden="1"/>
    <cellStyle name="Hyperlink" xfId="554" builtinId="8" hidden="1"/>
    <cellStyle name="Hyperlink" xfId="556" builtinId="8" hidden="1"/>
    <cellStyle name="Hyperlink" xfId="558" builtinId="8" hidden="1"/>
    <cellStyle name="Hyperlink" xfId="560" builtinId="8" hidden="1"/>
    <cellStyle name="Hyperlink" xfId="562" builtinId="8" hidden="1"/>
    <cellStyle name="Hyperlink" xfId="564" builtinId="8" hidden="1"/>
    <cellStyle name="Hyperlink" xfId="566" builtinId="8" hidden="1"/>
    <cellStyle name="Hyperlink" xfId="568" builtinId="8" hidden="1"/>
    <cellStyle name="Hyperlink" xfId="570" builtinId="8" hidden="1"/>
    <cellStyle name="Hyperlink" xfId="572" builtinId="8" hidden="1"/>
    <cellStyle name="Hyperlink" xfId="574" builtinId="8" hidden="1"/>
    <cellStyle name="Hyperlink" xfId="576" builtinId="8" hidden="1"/>
    <cellStyle name="Hyperlink" xfId="578" builtinId="8" hidden="1"/>
    <cellStyle name="Hyperlink" xfId="580" builtinId="8" hidden="1"/>
    <cellStyle name="Hyperlink" xfId="582" builtinId="8" hidden="1"/>
    <cellStyle name="Hyperlink" xfId="584" builtinId="8" hidden="1"/>
    <cellStyle name="Hyperlink" xfId="586" builtinId="8" hidden="1"/>
    <cellStyle name="Hyperlink" xfId="588" builtinId="8" hidden="1"/>
    <cellStyle name="Hyperlink" xfId="590" builtinId="8" hidden="1"/>
    <cellStyle name="Hyperlink" xfId="592" builtinId="8" hidden="1"/>
    <cellStyle name="Hyperlink" xfId="594" builtinId="8" hidden="1"/>
    <cellStyle name="Hyperlink" xfId="596" builtinId="8" hidden="1"/>
    <cellStyle name="Hyperlink" xfId="598" builtinId="8" hidden="1"/>
    <cellStyle name="Hyperlink" xfId="601" builtinId="8" hidden="1"/>
    <cellStyle name="Hyperlink" xfId="603" builtinId="8" hidden="1"/>
    <cellStyle name="Hyperlink" xfId="605" builtinId="8" hidden="1"/>
    <cellStyle name="Hyperlink" xfId="607" builtinId="8" hidden="1"/>
    <cellStyle name="Hyperlink" xfId="609" builtinId="8" hidden="1"/>
    <cellStyle name="Hyperlink" xfId="611" builtinId="8" hidden="1"/>
    <cellStyle name="Hyperlink" xfId="613" builtinId="8" hidden="1"/>
    <cellStyle name="Hyperlink" xfId="615" builtinId="8" hidden="1"/>
    <cellStyle name="Hyperlink" xfId="617" builtinId="8" hidden="1"/>
    <cellStyle name="Hyperlink" xfId="619" builtinId="8" hidden="1"/>
    <cellStyle name="Hyperlink" xfId="621" builtinId="8" hidden="1"/>
    <cellStyle name="Hyperlink" xfId="623" builtinId="8" hidden="1"/>
    <cellStyle name="Hyperlink" xfId="625" builtinId="8" hidden="1"/>
    <cellStyle name="Hyperlink" xfId="627" builtinId="8" hidden="1"/>
    <cellStyle name="Hyperlink" xfId="629" builtinId="8" hidden="1"/>
    <cellStyle name="Hyperlink" xfId="631" builtinId="8" hidden="1"/>
    <cellStyle name="Hyperlink" xfId="633" builtinId="8" hidden="1"/>
    <cellStyle name="Hyperlink" xfId="635" builtinId="8" hidden="1"/>
    <cellStyle name="Hyperlink" xfId="637" builtinId="8" hidden="1"/>
    <cellStyle name="Hyperlink" xfId="639" builtinId="8" hidden="1"/>
    <cellStyle name="Hyperlink" xfId="641" builtinId="8" hidden="1"/>
    <cellStyle name="Hyperlink" xfId="643" builtinId="8" hidden="1"/>
    <cellStyle name="Hyperlink" xfId="645" builtinId="8" hidden="1"/>
    <cellStyle name="Hyperlink" xfId="647" builtinId="8" hidden="1"/>
    <cellStyle name="Hyperlink" xfId="649" builtinId="8" hidden="1"/>
    <cellStyle name="Hyperlink" xfId="651" builtinId="8" hidden="1"/>
    <cellStyle name="Hyperlink" xfId="653" builtinId="8" hidden="1"/>
    <cellStyle name="Hyperlink" xfId="655" builtinId="8" hidden="1"/>
    <cellStyle name="Hyperlink" xfId="657" builtinId="8" hidden="1"/>
    <cellStyle name="Hyperlink" xfId="659" builtinId="8" hidden="1"/>
    <cellStyle name="Hyperlink" xfId="661" builtinId="8" hidden="1"/>
    <cellStyle name="Hyperlink" xfId="663" builtinId="8" hidden="1"/>
    <cellStyle name="Hyperlink" xfId="665" builtinId="8" hidden="1"/>
    <cellStyle name="Hyperlink" xfId="667" builtinId="8" hidden="1"/>
    <cellStyle name="Hyperlink" xfId="669" builtinId="8" hidden="1"/>
    <cellStyle name="Hyperlink" xfId="671" builtinId="8" hidden="1"/>
    <cellStyle name="Hyperlink" xfId="673" builtinId="8" hidden="1"/>
    <cellStyle name="Hyperlink" xfId="675" builtinId="8" hidden="1"/>
    <cellStyle name="Hyperlink" xfId="677" builtinId="8" hidden="1"/>
    <cellStyle name="Hyperlink" xfId="679" builtinId="8" hidden="1"/>
    <cellStyle name="Hyperlink" xfId="681" builtinId="8" hidden="1"/>
    <cellStyle name="Hyperlink" xfId="683" builtinId="8" hidden="1"/>
    <cellStyle name="Hyperlink" xfId="685" builtinId="8" hidden="1"/>
    <cellStyle name="Hyperlink" xfId="687" builtinId="8" hidden="1"/>
    <cellStyle name="Hyperlink" xfId="689" builtinId="8" hidden="1"/>
    <cellStyle name="Hyperlink" xfId="691" builtinId="8" hidden="1"/>
    <cellStyle name="Hyperlink" xfId="693" builtinId="8" hidden="1"/>
    <cellStyle name="Hyperlink" xfId="695" builtinId="8" hidden="1"/>
    <cellStyle name="Hyperlink" xfId="697" builtinId="8" hidden="1"/>
    <cellStyle name="Hyperlink" xfId="699" builtinId="8" hidden="1"/>
    <cellStyle name="Hyperlink" xfId="701" builtinId="8" hidden="1"/>
    <cellStyle name="Hyperlink" xfId="703" builtinId="8" hidden="1"/>
    <cellStyle name="Hyperlink" xfId="705" builtinId="8" hidden="1"/>
    <cellStyle name="Hyperlink" xfId="707" builtinId="8" hidden="1"/>
    <cellStyle name="Hyperlink" xfId="709" builtinId="8" hidden="1"/>
    <cellStyle name="Hyperlink" xfId="711" builtinId="8" hidden="1"/>
    <cellStyle name="Hyperlink" xfId="713" builtinId="8" hidden="1"/>
    <cellStyle name="Hyperlink" xfId="715" builtinId="8" hidden="1"/>
    <cellStyle name="Hyperlink" xfId="717" builtinId="8" hidden="1"/>
    <cellStyle name="Hyperlink" xfId="719" builtinId="8" hidden="1"/>
    <cellStyle name="Hyperlink" xfId="721" builtinId="8" hidden="1"/>
    <cellStyle name="Hyperlink" xfId="723" builtinId="8" hidden="1"/>
    <cellStyle name="Hyperlink" xfId="725" builtinId="8" hidden="1"/>
    <cellStyle name="Hyperlink" xfId="727" builtinId="8" hidden="1"/>
    <cellStyle name="Hyperlink" xfId="729" builtinId="8" hidden="1"/>
    <cellStyle name="Hyperlink" xfId="731" builtinId="8" hidden="1"/>
    <cellStyle name="Hyperlink" xfId="733" builtinId="8" hidden="1"/>
    <cellStyle name="Hyperlink" xfId="735" builtinId="8" hidden="1"/>
    <cellStyle name="Hyperlink" xfId="737" builtinId="8" hidden="1"/>
    <cellStyle name="Hyperlink" xfId="739" builtinId="8" hidden="1"/>
    <cellStyle name="Hyperlink" xfId="741" builtinId="8" hidden="1"/>
    <cellStyle name="Hyperlink" xfId="743" builtinId="8" hidden="1"/>
    <cellStyle name="Hyperlink" xfId="745" builtinId="8" hidden="1"/>
    <cellStyle name="Hyperlink" xfId="747" builtinId="8" hidden="1"/>
    <cellStyle name="Hyperlink" xfId="749" builtinId="8" hidden="1"/>
    <cellStyle name="Hyperlink" xfId="751" builtinId="8" hidden="1"/>
    <cellStyle name="Hyperlink" xfId="753" builtinId="8" hidden="1"/>
    <cellStyle name="Hyperlink" xfId="755" builtinId="8" hidden="1"/>
    <cellStyle name="Hyperlink" xfId="757" builtinId="8" hidden="1"/>
    <cellStyle name="Hyperlink" xfId="759" builtinId="8" hidden="1"/>
    <cellStyle name="Hyperlink" xfId="761" builtinId="8" hidden="1"/>
    <cellStyle name="Hyperlink" xfId="763" builtinId="8" hidden="1"/>
    <cellStyle name="Hyperlink" xfId="765" builtinId="8" hidden="1"/>
    <cellStyle name="Hyperlink" xfId="767" builtinId="8" hidden="1"/>
    <cellStyle name="Hyperlink" xfId="769" builtinId="8" hidden="1"/>
    <cellStyle name="Hyperlink" xfId="771" builtinId="8" hidden="1"/>
    <cellStyle name="Hyperlink" xfId="773" builtinId="8" hidden="1"/>
    <cellStyle name="Hyperlink" xfId="775" builtinId="8" hidden="1"/>
    <cellStyle name="Hyperlink" xfId="777" builtinId="8" hidden="1"/>
    <cellStyle name="Hyperlink" xfId="779" builtinId="8" hidden="1"/>
    <cellStyle name="Hyperlink" xfId="781" builtinId="8" hidden="1"/>
    <cellStyle name="Hyperlink" xfId="783" builtinId="8" hidden="1"/>
    <cellStyle name="Hyperlink" xfId="785" builtinId="8" hidden="1"/>
    <cellStyle name="Hyperlink" xfId="787" builtinId="8" hidden="1"/>
    <cellStyle name="Hyperlink" xfId="789" builtinId="8" hidden="1"/>
    <cellStyle name="Hyperlink" xfId="791" builtinId="8" hidden="1"/>
    <cellStyle name="Hyperlink" xfId="793" builtinId="8" hidden="1"/>
    <cellStyle name="Hyperlink" xfId="795" builtinId="8" hidden="1"/>
    <cellStyle name="Hyperlink" xfId="797" builtinId="8" hidden="1"/>
    <cellStyle name="Hyperlink" xfId="799" builtinId="8" hidden="1"/>
    <cellStyle name="Hyperlink" xfId="801" builtinId="8" hidden="1"/>
    <cellStyle name="Hyperlink" xfId="803" builtinId="8" hidden="1"/>
    <cellStyle name="Hyperlink" xfId="805" builtinId="8" hidden="1"/>
    <cellStyle name="Hyperlink" xfId="807" builtinId="8" hidden="1"/>
    <cellStyle name="Hyperlink" xfId="809" builtinId="8" hidden="1"/>
    <cellStyle name="Hyperlink" xfId="811" builtinId="8" hidden="1"/>
    <cellStyle name="Hyperlink" xfId="813" builtinId="8" hidden="1"/>
    <cellStyle name="Hyperlink" xfId="815" builtinId="8" hidden="1"/>
    <cellStyle name="Hyperlink" xfId="817" builtinId="8" hidden="1"/>
    <cellStyle name="Hyperlink" xfId="819" builtinId="8" hidden="1"/>
    <cellStyle name="Hyperlink" xfId="821" builtinId="8" hidden="1"/>
    <cellStyle name="Hyperlink" xfId="823" builtinId="8" hidden="1"/>
    <cellStyle name="Hyperlink" xfId="825" builtinId="8" hidden="1"/>
    <cellStyle name="Hyperlink" xfId="827" builtinId="8" hidden="1"/>
    <cellStyle name="Hyperlink" xfId="829" builtinId="8" hidden="1"/>
    <cellStyle name="Hyperlink" xfId="831" builtinId="8" hidden="1"/>
    <cellStyle name="Hyperlink" xfId="833" builtinId="8" hidden="1"/>
    <cellStyle name="Hyperlink" xfId="835" builtinId="8" hidden="1"/>
    <cellStyle name="Hyperlink" xfId="837" builtinId="8" hidden="1"/>
    <cellStyle name="Hyperlink" xfId="839" builtinId="8" hidden="1"/>
    <cellStyle name="Hyperlink" xfId="841" builtinId="8" hidden="1"/>
    <cellStyle name="Hyperlink" xfId="843" builtinId="8" hidden="1"/>
    <cellStyle name="Hyperlink" xfId="845" builtinId="8" hidden="1"/>
    <cellStyle name="Hyperlink" xfId="847" builtinId="8" hidden="1"/>
    <cellStyle name="Hyperlink" xfId="849" builtinId="8" hidden="1"/>
    <cellStyle name="Hyperlink" xfId="851" builtinId="8" hidden="1"/>
    <cellStyle name="Hyperlink" xfId="853" builtinId="8" hidden="1"/>
    <cellStyle name="Hyperlink" xfId="855" builtinId="8" hidden="1"/>
    <cellStyle name="Hyperlink" xfId="857" builtinId="8" hidden="1"/>
    <cellStyle name="Hyperlink" xfId="859" builtinId="8" hidden="1"/>
    <cellStyle name="Hyperlink" xfId="861" builtinId="8" hidden="1"/>
    <cellStyle name="Hyperlink" xfId="863" builtinId="8" hidden="1"/>
    <cellStyle name="Hyperlink" xfId="865" builtinId="8" hidden="1"/>
    <cellStyle name="Hyperlink" xfId="867" builtinId="8" hidden="1"/>
    <cellStyle name="Hyperlink" xfId="869" builtinId="8" hidden="1"/>
    <cellStyle name="Hyperlink" xfId="871" builtinId="8" hidden="1"/>
    <cellStyle name="Hyperlink" xfId="873" builtinId="8" hidden="1"/>
    <cellStyle name="Hyperlink" xfId="875" builtinId="8" hidden="1"/>
    <cellStyle name="Hyperlink" xfId="877" builtinId="8" hidden="1"/>
    <cellStyle name="Hyperlink" xfId="879" builtinId="8" hidden="1"/>
    <cellStyle name="Hyperlink" xfId="881" builtinId="8" hidden="1"/>
    <cellStyle name="Hyperlink" xfId="883" builtinId="8" hidden="1"/>
    <cellStyle name="Hyperlink" xfId="885" builtinId="8" hidden="1"/>
    <cellStyle name="Hyperlink" xfId="887" builtinId="8" hidden="1"/>
    <cellStyle name="Hyperlink" xfId="889" builtinId="8" hidden="1"/>
    <cellStyle name="Hyperlink" xfId="891" builtinId="8" hidden="1"/>
    <cellStyle name="Hyperlink" xfId="893" builtinId="8" hidden="1"/>
    <cellStyle name="Hyperlink" xfId="895" builtinId="8" hidden="1"/>
    <cellStyle name="Hyperlink" xfId="897" builtinId="8" hidden="1"/>
    <cellStyle name="Hyperlink" xfId="899" builtinId="8" hidden="1"/>
    <cellStyle name="Hyperlink" xfId="901" builtinId="8" hidden="1"/>
    <cellStyle name="Hyperlink" xfId="903" builtinId="8" hidden="1"/>
    <cellStyle name="Hyperlink" xfId="905" builtinId="8" hidden="1"/>
    <cellStyle name="Hyperlink" xfId="907" builtinId="8" hidden="1"/>
    <cellStyle name="Hyperlink" xfId="909" builtinId="8" hidden="1"/>
    <cellStyle name="Hyperlink" xfId="911" builtinId="8" hidden="1"/>
    <cellStyle name="Hyperlink" xfId="913" builtinId="8" hidden="1"/>
    <cellStyle name="Hyperlink" xfId="915" builtinId="8" hidden="1"/>
    <cellStyle name="Hyperlink" xfId="917" builtinId="8" hidden="1"/>
    <cellStyle name="Hyperlink" xfId="919" builtinId="8" hidden="1"/>
    <cellStyle name="Hyperlink" xfId="921" builtinId="8" hidden="1"/>
    <cellStyle name="Hyperlink" xfId="923" builtinId="8" hidden="1"/>
    <cellStyle name="Hyperlink" xfId="925" builtinId="8" hidden="1"/>
    <cellStyle name="Hyperlink" xfId="927" builtinId="8" hidden="1"/>
    <cellStyle name="Hyperlink" xfId="929" builtinId="8" hidden="1"/>
    <cellStyle name="Hyperlink" xfId="931" builtinId="8" hidden="1"/>
    <cellStyle name="Hyperlink" xfId="933" builtinId="8" hidden="1"/>
    <cellStyle name="Hyperlink" xfId="935" builtinId="8" hidden="1"/>
    <cellStyle name="Hyperlink" xfId="937" builtinId="8" hidden="1"/>
    <cellStyle name="Hyperlink" xfId="939" builtinId="8" hidden="1"/>
    <cellStyle name="Hyperlink" xfId="941" builtinId="8" hidden="1"/>
    <cellStyle name="Hyperlink" xfId="943" builtinId="8" hidden="1"/>
    <cellStyle name="Hyperlink" xfId="945" builtinId="8" hidden="1"/>
    <cellStyle name="Hyperlink" xfId="947" builtinId="8" hidden="1"/>
    <cellStyle name="Hyperlink" xfId="949" builtinId="8" hidden="1"/>
    <cellStyle name="Hyperlink" xfId="951" builtinId="8" hidden="1"/>
    <cellStyle name="Hyperlink" xfId="953" builtinId="8" hidden="1"/>
    <cellStyle name="Hyperlink" xfId="955" builtinId="8" hidden="1"/>
    <cellStyle name="Hyperlink" xfId="957" builtinId="8" hidden="1"/>
    <cellStyle name="Hyperlink" xfId="959" builtinId="8" hidden="1"/>
    <cellStyle name="Hyperlink" xfId="961" builtinId="8" hidden="1"/>
    <cellStyle name="Hyperlink" xfId="963" builtinId="8" hidden="1"/>
    <cellStyle name="Hyperlink" xfId="965" builtinId="8" hidden="1"/>
    <cellStyle name="Hyperlink" xfId="967" builtinId="8" hidden="1"/>
    <cellStyle name="Hyperlink" xfId="969" builtinId="8" hidden="1"/>
    <cellStyle name="Hyperlink" xfId="971" builtinId="8" hidden="1"/>
    <cellStyle name="Hyperlink" xfId="973" builtinId="8" hidden="1"/>
    <cellStyle name="Hyperlink" xfId="975" builtinId="8" hidden="1"/>
    <cellStyle name="Hyperlink" xfId="977" builtinId="8" hidden="1"/>
    <cellStyle name="Hyperlink" xfId="979" builtinId="8" hidden="1"/>
    <cellStyle name="Hyperlink" xfId="981" builtinId="8" hidden="1"/>
    <cellStyle name="Hyperlink" xfId="983" builtinId="8" hidden="1"/>
    <cellStyle name="Hyperlink" xfId="985" builtinId="8" hidden="1"/>
    <cellStyle name="Hyperlink" xfId="987" builtinId="8" hidden="1"/>
    <cellStyle name="Hyperlink" xfId="989" builtinId="8" hidden="1"/>
    <cellStyle name="Hyperlink" xfId="991" builtinId="8" hidden="1"/>
    <cellStyle name="Hyperlink" xfId="993" builtinId="8" hidden="1"/>
    <cellStyle name="Hyperlink" xfId="995" builtinId="8" hidden="1"/>
    <cellStyle name="Hyperlink" xfId="997" builtinId="8" hidden="1"/>
    <cellStyle name="Hyperlink" xfId="999" builtinId="8" hidden="1"/>
    <cellStyle name="Hyperlink" xfId="1001" builtinId="8" hidden="1"/>
    <cellStyle name="Hyperlink" xfId="1003" builtinId="8" hidden="1"/>
    <cellStyle name="Hyperlink" xfId="1005" builtinId="8" hidden="1"/>
    <cellStyle name="Hyperlink" xfId="1007" builtinId="8" hidden="1"/>
    <cellStyle name="Hyperlink" xfId="1009" builtinId="8" hidden="1"/>
    <cellStyle name="Hyperlink" xfId="1011" builtinId="8" hidden="1"/>
    <cellStyle name="Hyperlink" xfId="1013" builtinId="8" hidden="1"/>
    <cellStyle name="Hyperlink" xfId="1015" builtinId="8" hidden="1"/>
    <cellStyle name="Hyperlink" xfId="1017" builtinId="8" hidden="1"/>
    <cellStyle name="Hyperlink" xfId="1019" builtinId="8" hidden="1"/>
    <cellStyle name="Hyperlink" xfId="1021" builtinId="8" hidden="1"/>
    <cellStyle name="Hyperlink" xfId="1023" builtinId="8" hidden="1"/>
    <cellStyle name="Hyperlink" xfId="1025" builtinId="8" hidden="1"/>
    <cellStyle name="Hyperlink" xfId="1027" builtinId="8" hidden="1"/>
    <cellStyle name="Hyperlink" xfId="1029" builtinId="8" hidden="1"/>
    <cellStyle name="Hyperlink" xfId="1031" builtinId="8" hidden="1"/>
    <cellStyle name="Hyperlink" xfId="1033" builtinId="8" hidden="1"/>
    <cellStyle name="Hyperlink" xfId="1035" builtinId="8" hidden="1"/>
    <cellStyle name="Hyperlink" xfId="1037" builtinId="8" hidden="1"/>
    <cellStyle name="Hyperlink" xfId="1039" builtinId="8" hidden="1"/>
    <cellStyle name="Hyperlink" xfId="1041" builtinId="8" hidden="1"/>
    <cellStyle name="Hyperlink" xfId="1043" builtinId="8" hidden="1"/>
    <cellStyle name="Hyperlink" xfId="1045" builtinId="8" hidden="1"/>
    <cellStyle name="Hyperlink" xfId="1047" builtinId="8" hidden="1"/>
    <cellStyle name="Hyperlink" xfId="1049" builtinId="8" hidden="1"/>
    <cellStyle name="Hyperlink" xfId="1051" builtinId="8" hidden="1"/>
    <cellStyle name="Hyperlink" xfId="1053" builtinId="8" hidden="1"/>
    <cellStyle name="Hyperlink" xfId="1055" builtinId="8" hidden="1"/>
    <cellStyle name="Hyperlink" xfId="1057" builtinId="8" hidden="1"/>
    <cellStyle name="Hyperlink" xfId="1059" builtinId="8" hidden="1"/>
    <cellStyle name="Hyperlink" xfId="1061" builtinId="8" hidden="1"/>
    <cellStyle name="Hyperlink" xfId="1063" builtinId="8" hidden="1"/>
    <cellStyle name="Hyperlink" xfId="1065" builtinId="8" hidden="1"/>
    <cellStyle name="Hyperlink" xfId="1067" builtinId="8" hidden="1"/>
    <cellStyle name="Hyperlink" xfId="1069" builtinId="8" hidden="1"/>
    <cellStyle name="Hyperlink" xfId="1071" builtinId="8" hidden="1"/>
    <cellStyle name="Hyperlink" xfId="1073" builtinId="8" hidden="1"/>
    <cellStyle name="Hyperlink" xfId="1075" builtinId="8" hidden="1"/>
    <cellStyle name="Hyperlink" xfId="1077" builtinId="8" hidden="1"/>
    <cellStyle name="Hyperlink" xfId="1079" builtinId="8" hidden="1"/>
    <cellStyle name="Hyperlink" xfId="1081" builtinId="8" hidden="1"/>
    <cellStyle name="Hyperlink" xfId="1083" builtinId="8" hidden="1"/>
    <cellStyle name="Hyperlink" xfId="1085" builtinId="8" hidden="1"/>
    <cellStyle name="Hyperlink" xfId="1087" builtinId="8" hidden="1"/>
    <cellStyle name="Hyperlink" xfId="1089" builtinId="8" hidden="1"/>
    <cellStyle name="Hyperlink" xfId="1091" builtinId="8" hidden="1"/>
    <cellStyle name="Hyperlink" xfId="1093" builtinId="8" hidden="1"/>
    <cellStyle name="Hyperlink" xfId="1095" builtinId="8" hidden="1"/>
    <cellStyle name="Hyperlink" xfId="1097" builtinId="8" hidden="1"/>
    <cellStyle name="Hyperlink" xfId="1099" builtinId="8" hidden="1"/>
    <cellStyle name="Hyperlink" xfId="1101" builtinId="8" hidden="1"/>
    <cellStyle name="Hyperlink" xfId="1103" builtinId="8" hidden="1"/>
    <cellStyle name="Normal" xfId="0" builtinId="0"/>
    <cellStyle name="Normal 10" xfId="600"/>
    <cellStyle name="Normal 2" xfId="1"/>
    <cellStyle name="Normal 2 2" xfId="4"/>
    <cellStyle name="Normal 3" xfId="3"/>
    <cellStyle name="Normal 4" xfId="90"/>
    <cellStyle name="Normal 5" xfId="91"/>
    <cellStyle name="Normal 6" xfId="92"/>
    <cellStyle name="Normal 7" xfId="177"/>
    <cellStyle name="Normal 8" xfId="262"/>
    <cellStyle name="Normal 9" xfId="431"/>
    <cellStyle name="Percent" xfId="1105" builtinId="5"/>
  </cellStyles>
  <dxfs count="0"/>
  <tableStyles count="0" defaultTableStyle="TableStyleMedium9" defaultPivotStyle="PivotStyleLight16"/>
  <colors>
    <mruColors>
      <color rgb="FFD60093"/>
      <color rgb="FF9933FF"/>
      <color rgb="FF6600FF"/>
      <color rgb="FF892D93"/>
      <color rgb="FFFF99FF"/>
      <color rgb="FFCC00FF"/>
      <color rgb="FFCC99FF"/>
      <color rgb="FF00CC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0" Type="http://schemas.openxmlformats.org/officeDocument/2006/relationships/externalLink" Target="externalLinks/externalLink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calcChain" Target="calcChain.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Table%20%20Jun%20%20%202019.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Republic data"/>
      <sheetName val="Chnages in rep."/>
      <sheetName val="Male"/>
      <sheetName val="Male, month on month"/>
      <sheetName val="Atolls"/>
      <sheetName val="Atolls month on month"/>
      <sheetName val="table 1"/>
      <sheetName val="table 2"/>
      <sheetName val="table 3"/>
      <sheetName val="table 4"/>
      <sheetName val="table 5"/>
      <sheetName val="table 6"/>
      <sheetName val="table 7"/>
      <sheetName val="table 8"/>
      <sheetName val="table 9"/>
      <sheetName val="table 10"/>
      <sheetName val="table 11"/>
      <sheetName val="table 12"/>
      <sheetName val="Cpi groups"/>
      <sheetName val="CPI group percentage"/>
      <sheetName val="Special Series"/>
      <sheetName val="Spe.ser.per.change"/>
      <sheetName val="contribution"/>
    </sheetNames>
    <sheetDataSet>
      <sheetData sheetId="0"/>
      <sheetData sheetId="1">
        <row r="3">
          <cell r="OV3">
            <v>109.37394472691939</v>
          </cell>
          <cell r="OW3">
            <v>109.2766872548938</v>
          </cell>
          <cell r="OX3">
            <v>109.63054495776362</v>
          </cell>
          <cell r="OY3">
            <v>109.39648889511552</v>
          </cell>
          <cell r="OZ3">
            <v>109.83904520277112</v>
          </cell>
          <cell r="PA3">
            <v>110.18516792603768</v>
          </cell>
          <cell r="PB3">
            <v>110.45321621384969</v>
          </cell>
        </row>
        <row r="21">
          <cell r="OV21">
            <v>-0.88714438134169793</v>
          </cell>
          <cell r="OW21">
            <v>-1.2799467188303937</v>
          </cell>
          <cell r="OX21">
            <v>-1.2368495928283818</v>
          </cell>
          <cell r="OY21">
            <v>-1.2318876095762543</v>
          </cell>
          <cell r="OZ21">
            <v>0.8692900745129295</v>
          </cell>
          <cell r="PA21">
            <v>1.5394545671898241</v>
          </cell>
          <cell r="PB21">
            <v>1.5866586735639343</v>
          </cell>
        </row>
        <row r="40">
          <cell r="MB40">
            <v>0.39343943425627081</v>
          </cell>
          <cell r="MG40">
            <v>9.5682352882620059E-2</v>
          </cell>
          <cell r="MH40">
            <v>-0.2676094249594585</v>
          </cell>
          <cell r="MI40">
            <v>1.1650679035972944</v>
          </cell>
          <cell r="MJ40">
            <v>0.16901141883518545</v>
          </cell>
          <cell r="MK40">
            <v>0.88457747659020924</v>
          </cell>
          <cell r="ML40">
            <v>0.5751594767321011</v>
          </cell>
          <cell r="MM40">
            <v>0.12186960602404984</v>
          </cell>
          <cell r="MN40">
            <v>-2.8801755478091717E-2</v>
          </cell>
          <cell r="OV40">
            <v>-0.26196856899567411</v>
          </cell>
          <cell r="OW40">
            <v>-8.8921975218525517E-2</v>
          </cell>
          <cell r="OX40">
            <v>0.32381810957027302</v>
          </cell>
          <cell r="OY40">
            <v>-0.21349530164085362</v>
          </cell>
          <cell r="OZ40">
            <v>0.4045434292501815</v>
          </cell>
          <cell r="PA40">
            <v>0.31511810998319234</v>
          </cell>
          <cell r="PB40">
            <v>0.24327075309440449</v>
          </cell>
        </row>
      </sheetData>
      <sheetData sheetId="2"/>
      <sheetData sheetId="3">
        <row r="3">
          <cell r="OW3">
            <v>112.66818250198619</v>
          </cell>
          <cell r="OX3">
            <v>112.52893998511631</v>
          </cell>
          <cell r="OY3">
            <v>112.71089669337843</v>
          </cell>
          <cell r="OZ3">
            <v>112.76372094962066</v>
          </cell>
          <cell r="PA3">
            <v>113.38510963079342</v>
          </cell>
          <cell r="PB3">
            <v>113.63643648152313</v>
          </cell>
          <cell r="PC3">
            <v>114.24055006925742</v>
          </cell>
        </row>
        <row r="21">
          <cell r="OW21">
            <v>0.53992468185874998</v>
          </cell>
          <cell r="OX21">
            <v>0.18581405561568509</v>
          </cell>
          <cell r="OY21">
            <v>-0.11837261856387782</v>
          </cell>
          <cell r="OZ21">
            <v>0.26144879574387936</v>
          </cell>
          <cell r="PA21">
            <v>2.1178297419249592</v>
          </cell>
          <cell r="PB21">
            <v>2.2423115716965425</v>
          </cell>
          <cell r="PC21">
            <v>2.5447999085433493</v>
          </cell>
        </row>
        <row r="39">
          <cell r="MC39">
            <v>0.67097201094534764</v>
          </cell>
          <cell r="MH39">
            <v>0.23643869294276421</v>
          </cell>
          <cell r="MI39">
            <v>-0.30627613149381006</v>
          </cell>
          <cell r="MJ39">
            <v>1.2614902964104724</v>
          </cell>
          <cell r="MK39">
            <v>-0.25283811141193491</v>
          </cell>
          <cell r="ML39">
            <v>0.76568029413164318</v>
          </cell>
          <cell r="MM39">
            <v>0.31952588364987378</v>
          </cell>
          <cell r="MN39">
            <v>0.42426871286125323</v>
          </cell>
          <cell r="MO39">
            <v>0.13243235338340487</v>
          </cell>
          <cell r="OW39">
            <v>9.2745488679524257E-2</v>
          </cell>
          <cell r="OX39">
            <v>-0.12358636997399364</v>
          </cell>
          <cell r="OY39">
            <v>0.16169770041927212</v>
          </cell>
          <cell r="OZ39">
            <v>4.6867035745390417E-2</v>
          </cell>
          <cell r="PA39">
            <v>0.55105372183521517</v>
          </cell>
          <cell r="PB39">
            <v>0.22165772167799247</v>
          </cell>
          <cell r="PC39">
            <v>0.53161961641812194</v>
          </cell>
        </row>
      </sheetData>
      <sheetData sheetId="4"/>
      <sheetData sheetId="5">
        <row r="3">
          <cell r="OW3">
            <v>106.55629604382904</v>
          </cell>
          <cell r="OX3">
            <v>106.49494949092723</v>
          </cell>
          <cell r="OY3">
            <v>106.99583866030028</v>
          </cell>
          <cell r="OZ3">
            <v>106.5164062745331</v>
          </cell>
          <cell r="PA3">
            <v>106.80600252400818</v>
          </cell>
          <cell r="PB3">
            <v>107.23320666387359</v>
          </cell>
          <cell r="PC3">
            <v>107.21380941362357</v>
          </cell>
        </row>
        <row r="21">
          <cell r="OW21">
            <v>-2.1433217863645937</v>
          </cell>
          <cell r="OX21">
            <v>-2.5682686482408346</v>
          </cell>
          <cell r="OY21">
            <v>-2.2233730278947372</v>
          </cell>
          <cell r="OZ21">
            <v>-2.5462258142582739</v>
          </cell>
          <cell r="PA21">
            <v>-0.23824404978162184</v>
          </cell>
          <cell r="PB21">
            <v>0.91068187654503863</v>
          </cell>
          <cell r="PC21">
            <v>0.72888762314342603</v>
          </cell>
        </row>
        <row r="39">
          <cell r="MC39">
            <v>0.15575360429840313</v>
          </cell>
          <cell r="MH39">
            <v>-2.5310411872159211E-2</v>
          </cell>
          <cell r="MI39">
            <v>-0.23428488359796829</v>
          </cell>
          <cell r="MJ39">
            <v>1.0820271269931014</v>
          </cell>
          <cell r="MK39">
            <v>0.53296118036079143</v>
          </cell>
          <cell r="ML39">
            <v>0.98635397503572531</v>
          </cell>
          <cell r="MM39">
            <v>0.79350476016584182</v>
          </cell>
          <cell r="MN39">
            <v>-0.13520508300082223</v>
          </cell>
          <cell r="MO39">
            <v>-0.16663754557982857</v>
          </cell>
          <cell r="OW39">
            <v>-0.58060906465188244</v>
          </cell>
          <cell r="OX39">
            <v>-5.7571964472724613E-2</v>
          </cell>
          <cell r="OY39">
            <v>0.47034077368686145</v>
          </cell>
          <cell r="OZ39">
            <v>-0.44808507673772535</v>
          </cell>
          <cell r="PA39">
            <v>0.27187947810469737</v>
          </cell>
          <cell r="PB39">
            <v>0.39998139596075788</v>
          </cell>
          <cell r="PC39">
            <v>-1.8088846592856367E-2</v>
          </cell>
        </row>
      </sheetData>
      <sheetData sheetId="6"/>
      <sheetData sheetId="7"/>
      <sheetData sheetId="8"/>
      <sheetData sheetId="9"/>
      <sheetData sheetId="10"/>
      <sheetData sheetId="11"/>
      <sheetData sheetId="12"/>
      <sheetData sheetId="13">
        <row r="140">
          <cell r="C140">
            <v>106.91958868829052</v>
          </cell>
          <cell r="D140">
            <v>108.23342334232696</v>
          </cell>
          <cell r="E140">
            <v>105.79583116515029</v>
          </cell>
        </row>
        <row r="141">
          <cell r="C141">
            <v>109.93201964009602</v>
          </cell>
          <cell r="D141">
            <v>110.69246887707151</v>
          </cell>
          <cell r="E141">
            <v>109.28158729810228</v>
          </cell>
        </row>
        <row r="142">
          <cell r="C142">
            <v>109.78602671562722</v>
          </cell>
          <cell r="D142">
            <v>112.20541633013362</v>
          </cell>
          <cell r="E142">
            <v>107.71665879908146</v>
          </cell>
        </row>
      </sheetData>
      <sheetData sheetId="14"/>
      <sheetData sheetId="15"/>
      <sheetData sheetId="16"/>
      <sheetData sheetId="17"/>
      <sheetData sheetId="18"/>
      <sheetData sheetId="19"/>
      <sheetData sheetId="20"/>
      <sheetData sheetId="21"/>
      <sheetData sheetId="22"/>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000"/>
  </sheetPr>
  <dimension ref="A1:CY118"/>
  <sheetViews>
    <sheetView view="pageBreakPreview" zoomScaleNormal="100" zoomScaleSheetLayoutView="100" workbookViewId="0">
      <selection activeCell="Q10" sqref="Q10"/>
    </sheetView>
  </sheetViews>
  <sheetFormatPr defaultRowHeight="15" x14ac:dyDescent="0.25"/>
  <cols>
    <col min="1" max="1" width="54" style="4" customWidth="1"/>
    <col min="2" max="3" width="9.7109375" style="85" bestFit="1" customWidth="1"/>
    <col min="4" max="4" width="1.85546875" style="73" customWidth="1"/>
    <col min="5" max="5" width="11.28515625" style="73" customWidth="1"/>
    <col min="6" max="6" width="1.85546875" style="73" customWidth="1"/>
    <col min="7" max="8" width="9.7109375" style="73" bestFit="1" customWidth="1"/>
    <col min="9" max="9" width="1.85546875" style="73" customWidth="1"/>
    <col min="10" max="10" width="12" style="73" bestFit="1" customWidth="1"/>
    <col min="11" max="103" width="9.140625" style="4"/>
  </cols>
  <sheetData>
    <row r="1" spans="1:11" ht="15.75" x14ac:dyDescent="0.25">
      <c r="A1" s="46" t="s">
        <v>252</v>
      </c>
      <c r="B1" s="74"/>
      <c r="C1" s="74"/>
      <c r="D1" s="75"/>
    </row>
    <row r="2" spans="1:11" ht="6" customHeight="1" x14ac:dyDescent="0.25">
      <c r="A2" s="36"/>
      <c r="B2" s="76"/>
      <c r="C2" s="76"/>
      <c r="D2" s="72"/>
      <c r="E2" s="72"/>
      <c r="F2" s="72"/>
      <c r="G2" s="72"/>
      <c r="H2" s="72"/>
      <c r="I2" s="72"/>
      <c r="J2" s="72"/>
    </row>
    <row r="3" spans="1:11" ht="53.25" customHeight="1" x14ac:dyDescent="0.25">
      <c r="A3" s="195" t="s">
        <v>56</v>
      </c>
      <c r="B3" s="197" t="s">
        <v>242</v>
      </c>
      <c r="C3" s="197"/>
      <c r="D3" s="197"/>
      <c r="E3" s="190" t="s">
        <v>243</v>
      </c>
      <c r="F3" s="77"/>
      <c r="G3" s="194" t="s">
        <v>244</v>
      </c>
      <c r="H3" s="194"/>
      <c r="I3" s="77"/>
      <c r="J3" s="94" t="s">
        <v>245</v>
      </c>
    </row>
    <row r="4" spans="1:11" ht="30" x14ac:dyDescent="0.25">
      <c r="A4" s="196"/>
      <c r="B4" s="71">
        <v>43586</v>
      </c>
      <c r="C4" s="100">
        <v>43617</v>
      </c>
      <c r="D4" s="106"/>
      <c r="E4" s="130" t="s">
        <v>262</v>
      </c>
      <c r="F4" s="106"/>
      <c r="G4" s="100">
        <v>43586</v>
      </c>
      <c r="H4" s="100">
        <v>43617</v>
      </c>
      <c r="I4" s="72"/>
      <c r="J4" s="130" t="s">
        <v>262</v>
      </c>
    </row>
    <row r="5" spans="1:11" ht="15.75" x14ac:dyDescent="0.25">
      <c r="A5" s="101" t="s">
        <v>241</v>
      </c>
      <c r="B5" s="155">
        <v>110.18516792603768</v>
      </c>
      <c r="C5" s="242">
        <v>110.45321621384969</v>
      </c>
      <c r="D5" s="102"/>
      <c r="E5" s="102">
        <f>((C5/B5-1)*100)</f>
        <v>0.24327075309440449</v>
      </c>
      <c r="F5" s="102"/>
      <c r="G5" s="102">
        <v>110.18516792603768</v>
      </c>
      <c r="H5" s="102">
        <v>110.45321621384969</v>
      </c>
      <c r="I5" s="102"/>
      <c r="J5" s="160">
        <f t="shared" ref="J5" si="0">H5-G5</f>
        <v>0.2680482878120074</v>
      </c>
      <c r="K5" s="69"/>
    </row>
    <row r="6" spans="1:11" ht="13.5" customHeight="1" x14ac:dyDescent="0.25">
      <c r="A6" s="33"/>
      <c r="B6" s="78"/>
      <c r="C6" s="78"/>
      <c r="D6" s="78"/>
      <c r="E6" s="78"/>
      <c r="F6" s="78"/>
      <c r="G6" s="78"/>
      <c r="H6" s="78"/>
      <c r="I6" s="78"/>
      <c r="J6" s="78"/>
    </row>
    <row r="7" spans="1:11" ht="15.75" customHeight="1" x14ac:dyDescent="0.25">
      <c r="A7" s="48" t="s">
        <v>127</v>
      </c>
      <c r="B7" s="79">
        <v>110.87180761565467</v>
      </c>
      <c r="C7" s="79">
        <v>111.68901837608128</v>
      </c>
      <c r="D7" s="79"/>
      <c r="E7" s="79">
        <f t="shared" ref="E7:E70" si="1">((C7/B7-1)*100)</f>
        <v>0.73707715063104917</v>
      </c>
      <c r="F7" s="79"/>
      <c r="G7" s="79">
        <v>31.526723503345874</v>
      </c>
      <c r="H7" s="79">
        <v>31.759099778631665</v>
      </c>
      <c r="I7" s="79"/>
      <c r="J7" s="79">
        <f>H7-G7</f>
        <v>0.23237627528579097</v>
      </c>
    </row>
    <row r="8" spans="1:11" ht="15.75" x14ac:dyDescent="0.25">
      <c r="A8" s="28" t="s">
        <v>57</v>
      </c>
      <c r="B8" s="80">
        <v>111.13271986833411</v>
      </c>
      <c r="C8" s="80">
        <v>112.01432145518184</v>
      </c>
      <c r="D8" s="80"/>
      <c r="E8" s="80">
        <f t="shared" si="1"/>
        <v>0.79328715061794952</v>
      </c>
      <c r="F8" s="80"/>
      <c r="G8" s="80">
        <v>29.030259274009623</v>
      </c>
      <c r="H8" s="80">
        <v>29.260552590621419</v>
      </c>
      <c r="I8" s="80"/>
      <c r="J8" s="80">
        <f t="shared" ref="J8:J71" si="2">H8-G8</f>
        <v>0.23029331661179597</v>
      </c>
    </row>
    <row r="9" spans="1:11" ht="15.75" x14ac:dyDescent="0.25">
      <c r="A9" s="51" t="s">
        <v>58</v>
      </c>
      <c r="B9" s="81">
        <v>111.71878823571724</v>
      </c>
      <c r="C9" s="81">
        <v>111.63052405461885</v>
      </c>
      <c r="D9" s="81"/>
      <c r="E9" s="81">
        <f t="shared" si="1"/>
        <v>-7.900567352392418E-2</v>
      </c>
      <c r="F9" s="81"/>
      <c r="G9" s="81">
        <v>4.574426475640557</v>
      </c>
      <c r="H9" s="81">
        <v>4.5708124191936195</v>
      </c>
      <c r="I9" s="81"/>
      <c r="J9" s="81">
        <f t="shared" si="2"/>
        <v>-3.6140564469375747E-3</v>
      </c>
    </row>
    <row r="10" spans="1:11" ht="15.75" x14ac:dyDescent="0.25">
      <c r="A10" s="29" t="s">
        <v>62</v>
      </c>
      <c r="B10" s="80">
        <v>88.855964924701894</v>
      </c>
      <c r="C10" s="80">
        <v>87.829164915983228</v>
      </c>
      <c r="D10" s="80"/>
      <c r="E10" s="80">
        <f t="shared" si="1"/>
        <v>-1.1555780296672147</v>
      </c>
      <c r="F10" s="80"/>
      <c r="G10" s="80">
        <v>0.92712812691005375</v>
      </c>
      <c r="H10" s="80">
        <v>0.91641443796861588</v>
      </c>
      <c r="I10" s="80"/>
      <c r="J10" s="80">
        <f t="shared" si="2"/>
        <v>-1.0713688941437871E-2</v>
      </c>
    </row>
    <row r="11" spans="1:11" ht="15.75" x14ac:dyDescent="0.25">
      <c r="A11" s="51" t="s">
        <v>63</v>
      </c>
      <c r="B11" s="81">
        <v>105.67369244613458</v>
      </c>
      <c r="C11" s="81">
        <v>108.68803627306093</v>
      </c>
      <c r="D11" s="81"/>
      <c r="E11" s="81">
        <f t="shared" si="1"/>
        <v>2.8525016559470151</v>
      </c>
      <c r="F11" s="81"/>
      <c r="G11" s="81">
        <v>9.1369003160252316</v>
      </c>
      <c r="H11" s="81">
        <v>9.3975305488420791</v>
      </c>
      <c r="I11" s="81"/>
      <c r="J11" s="81">
        <f t="shared" si="2"/>
        <v>0.2606302328168475</v>
      </c>
    </row>
    <row r="12" spans="1:11" ht="15.75" x14ac:dyDescent="0.25">
      <c r="A12" s="29" t="s">
        <v>152</v>
      </c>
      <c r="B12" s="80">
        <v>103.43651153831418</v>
      </c>
      <c r="C12" s="80">
        <v>103.80519593336727</v>
      </c>
      <c r="D12" s="80"/>
      <c r="E12" s="80">
        <f t="shared" si="1"/>
        <v>0.35643544969758967</v>
      </c>
      <c r="F12" s="80"/>
      <c r="G12" s="80">
        <v>5.055417038096973</v>
      </c>
      <c r="H12" s="80">
        <v>5.0734363365508024</v>
      </c>
      <c r="I12" s="80"/>
      <c r="J12" s="80">
        <f t="shared" si="2"/>
        <v>1.8019298453829435E-2</v>
      </c>
    </row>
    <row r="13" spans="1:11" ht="15.75" x14ac:dyDescent="0.25">
      <c r="A13" s="51" t="s">
        <v>153</v>
      </c>
      <c r="B13" s="81">
        <v>84.654874727853226</v>
      </c>
      <c r="C13" s="81">
        <v>84.66265413494861</v>
      </c>
      <c r="D13" s="81"/>
      <c r="E13" s="81">
        <f t="shared" si="1"/>
        <v>9.189555971111929E-3</v>
      </c>
      <c r="F13" s="81"/>
      <c r="G13" s="81">
        <v>0.7959750811347257</v>
      </c>
      <c r="H13" s="81">
        <v>0.79604822771032258</v>
      </c>
      <c r="I13" s="81"/>
      <c r="J13" s="81">
        <f t="shared" si="2"/>
        <v>7.3146575596871877E-5</v>
      </c>
    </row>
    <row r="14" spans="1:11" ht="15.75" x14ac:dyDescent="0.25">
      <c r="A14" s="29" t="s">
        <v>69</v>
      </c>
      <c r="B14" s="80">
        <v>168.24453704690671</v>
      </c>
      <c r="C14" s="80">
        <v>166.56969903527448</v>
      </c>
      <c r="D14" s="80"/>
      <c r="E14" s="80">
        <f t="shared" si="1"/>
        <v>-0.99547839176810093</v>
      </c>
      <c r="F14" s="80"/>
      <c r="G14" s="80">
        <v>2.8033947442055669</v>
      </c>
      <c r="H14" s="80">
        <v>2.7754875552910372</v>
      </c>
      <c r="I14" s="80"/>
      <c r="J14" s="80">
        <f t="shared" si="2"/>
        <v>-2.7907188914529701E-2</v>
      </c>
    </row>
    <row r="15" spans="1:11" ht="15.75" x14ac:dyDescent="0.25">
      <c r="A15" s="51" t="s">
        <v>72</v>
      </c>
      <c r="B15" s="81">
        <v>117.12283404454381</v>
      </c>
      <c r="C15" s="81">
        <v>116.74475150909956</v>
      </c>
      <c r="D15" s="81"/>
      <c r="E15" s="81">
        <f t="shared" si="1"/>
        <v>-0.32280856122424151</v>
      </c>
      <c r="F15" s="81"/>
      <c r="G15" s="81">
        <v>1.9865866255711042</v>
      </c>
      <c r="H15" s="81">
        <v>1.980173753867625</v>
      </c>
      <c r="I15" s="81"/>
      <c r="J15" s="81">
        <f t="shared" si="2"/>
        <v>-6.4128717034792615E-3</v>
      </c>
    </row>
    <row r="16" spans="1:11" ht="15.75" x14ac:dyDescent="0.25">
      <c r="A16" s="29" t="s">
        <v>154</v>
      </c>
      <c r="B16" s="80">
        <v>110.49181655076023</v>
      </c>
      <c r="C16" s="80">
        <v>110.45420732271947</v>
      </c>
      <c r="D16" s="80"/>
      <c r="E16" s="80">
        <f t="shared" si="1"/>
        <v>-3.4038021289550802E-2</v>
      </c>
      <c r="F16" s="80"/>
      <c r="G16" s="80">
        <v>1.2213715307320154</v>
      </c>
      <c r="H16" s="80">
        <v>1.2209558000303602</v>
      </c>
      <c r="I16" s="80"/>
      <c r="J16" s="80">
        <f t="shared" si="2"/>
        <v>-4.1573070165523696E-4</v>
      </c>
    </row>
    <row r="17" spans="1:103" ht="15.75" x14ac:dyDescent="0.25">
      <c r="A17" s="51" t="s">
        <v>155</v>
      </c>
      <c r="B17" s="81">
        <v>123.83439370848822</v>
      </c>
      <c r="C17" s="81">
        <v>123.86544586063205</v>
      </c>
      <c r="D17" s="81"/>
      <c r="E17" s="81">
        <f t="shared" si="1"/>
        <v>2.5075547441955059E-2</v>
      </c>
      <c r="F17" s="81"/>
      <c r="G17" s="81">
        <v>2.5290593356933986</v>
      </c>
      <c r="H17" s="81">
        <v>2.5296935111669558</v>
      </c>
      <c r="I17" s="81"/>
      <c r="J17" s="81">
        <f t="shared" si="2"/>
        <v>6.3417547355726356E-4</v>
      </c>
    </row>
    <row r="18" spans="1:103" ht="15.75" x14ac:dyDescent="0.25">
      <c r="A18" s="28" t="s">
        <v>76</v>
      </c>
      <c r="B18" s="80">
        <v>107.92534098188291</v>
      </c>
      <c r="C18" s="80">
        <v>108.01538994893802</v>
      </c>
      <c r="D18" s="80"/>
      <c r="E18" s="80">
        <f t="shared" si="1"/>
        <v>8.3436351681509535E-2</v>
      </c>
      <c r="F18" s="80"/>
      <c r="G18" s="80">
        <v>2.4964642293362482</v>
      </c>
      <c r="H18" s="80">
        <v>2.4985471880102401</v>
      </c>
      <c r="I18" s="80"/>
      <c r="J18" s="80">
        <f t="shared" si="2"/>
        <v>2.0829586739918859E-3</v>
      </c>
    </row>
    <row r="19" spans="1:103" ht="15.75" x14ac:dyDescent="0.25">
      <c r="A19" s="51" t="s">
        <v>156</v>
      </c>
      <c r="B19" s="81">
        <v>106.73187049269727</v>
      </c>
      <c r="C19" s="81">
        <v>106.72932345759908</v>
      </c>
      <c r="D19" s="81"/>
      <c r="E19" s="81">
        <f t="shared" si="1"/>
        <v>-2.3863866401185874E-3</v>
      </c>
      <c r="F19" s="81"/>
      <c r="G19" s="81">
        <v>0.67518343185282947</v>
      </c>
      <c r="H19" s="81">
        <v>0.67516731936561547</v>
      </c>
      <c r="I19" s="81"/>
      <c r="J19" s="81">
        <f t="shared" si="2"/>
        <v>-1.6112487214003934E-5</v>
      </c>
    </row>
    <row r="20" spans="1:103" ht="15.75" x14ac:dyDescent="0.25">
      <c r="A20" s="29" t="s">
        <v>157</v>
      </c>
      <c r="B20" s="80">
        <v>108.37459287013507</v>
      </c>
      <c r="C20" s="80">
        <v>108.49949726863063</v>
      </c>
      <c r="D20" s="80"/>
      <c r="E20" s="80">
        <f t="shared" si="1"/>
        <v>0.11525247310062436</v>
      </c>
      <c r="F20" s="80"/>
      <c r="G20" s="80">
        <v>1.8212807974834184</v>
      </c>
      <c r="H20" s="80">
        <v>1.8233798686446245</v>
      </c>
      <c r="I20" s="80"/>
      <c r="J20" s="80">
        <f t="shared" si="2"/>
        <v>2.0990711612061119E-3</v>
      </c>
    </row>
    <row r="21" spans="1:103" ht="15.75" x14ac:dyDescent="0.25">
      <c r="A21" s="48" t="s">
        <v>247</v>
      </c>
      <c r="B21" s="82">
        <v>165.75534274048348</v>
      </c>
      <c r="C21" s="82">
        <v>165.57535287147465</v>
      </c>
      <c r="D21" s="82"/>
      <c r="E21" s="82">
        <f t="shared" si="1"/>
        <v>-0.1085876726704571</v>
      </c>
      <c r="F21" s="82"/>
      <c r="G21" s="82">
        <v>3.7363973690066659</v>
      </c>
      <c r="H21" s="82">
        <v>3.7323401020619404</v>
      </c>
      <c r="I21" s="82"/>
      <c r="J21" s="82">
        <f t="shared" si="2"/>
        <v>-4.0572669447254128E-3</v>
      </c>
    </row>
    <row r="22" spans="1:103" ht="15.75" x14ac:dyDescent="0.25">
      <c r="A22" s="28" t="s">
        <v>1</v>
      </c>
      <c r="B22" s="80">
        <v>171.54906710591533</v>
      </c>
      <c r="C22" s="80">
        <v>171.88608557820604</v>
      </c>
      <c r="D22" s="80"/>
      <c r="E22" s="80">
        <f t="shared" si="1"/>
        <v>0.19645602157813968</v>
      </c>
      <c r="F22" s="80"/>
      <c r="G22" s="80">
        <v>2.8575901530834327</v>
      </c>
      <c r="H22" s="80">
        <v>2.8632040610111891</v>
      </c>
      <c r="I22" s="80"/>
      <c r="J22" s="80">
        <f t="shared" si="2"/>
        <v>5.6139079277564008E-3</v>
      </c>
    </row>
    <row r="23" spans="1:103" ht="15.75" x14ac:dyDescent="0.25">
      <c r="A23" s="51" t="s">
        <v>78</v>
      </c>
      <c r="B23" s="81">
        <v>171.54906710591533</v>
      </c>
      <c r="C23" s="81">
        <v>171.88608557820604</v>
      </c>
      <c r="D23" s="81"/>
      <c r="E23" s="81">
        <f t="shared" si="1"/>
        <v>0.19645602157813968</v>
      </c>
      <c r="F23" s="81"/>
      <c r="G23" s="81">
        <v>2.8575901530834327</v>
      </c>
      <c r="H23" s="81">
        <v>2.8632040610111891</v>
      </c>
      <c r="I23" s="81"/>
      <c r="J23" s="81">
        <f t="shared" si="2"/>
        <v>5.6139079277564008E-3</v>
      </c>
    </row>
    <row r="24" spans="1:103" ht="15.75" x14ac:dyDescent="0.25">
      <c r="A24" s="29" t="s">
        <v>16</v>
      </c>
      <c r="B24" s="80">
        <v>149.35354912050846</v>
      </c>
      <c r="C24" s="80">
        <v>147.70993005912783</v>
      </c>
      <c r="D24" s="80"/>
      <c r="E24" s="80">
        <f t="shared" si="1"/>
        <v>-1.1004887872162028</v>
      </c>
      <c r="F24" s="80"/>
      <c r="G24" s="80">
        <v>0.8788072159232333</v>
      </c>
      <c r="H24" s="80">
        <v>0.86913604105075115</v>
      </c>
      <c r="I24" s="80"/>
      <c r="J24" s="80">
        <f t="shared" si="2"/>
        <v>-9.6711748724821467E-3</v>
      </c>
    </row>
    <row r="25" spans="1:103" ht="15.75" x14ac:dyDescent="0.25">
      <c r="A25" s="48" t="s">
        <v>128</v>
      </c>
      <c r="B25" s="82">
        <v>95.601297178838934</v>
      </c>
      <c r="C25" s="82">
        <v>95.55118057600933</v>
      </c>
      <c r="D25" s="82"/>
      <c r="E25" s="82">
        <f t="shared" si="1"/>
        <v>-5.2422513405703253E-2</v>
      </c>
      <c r="F25" s="82"/>
      <c r="G25" s="82">
        <v>3.7191898108174901</v>
      </c>
      <c r="H25" s="82">
        <v>3.7172401180403303</v>
      </c>
      <c r="I25" s="82"/>
      <c r="J25" s="82">
        <f t="shared" si="2"/>
        <v>-1.9496927771598394E-3</v>
      </c>
    </row>
    <row r="26" spans="1:103" ht="15.75" x14ac:dyDescent="0.25">
      <c r="A26" s="28" t="s">
        <v>79</v>
      </c>
      <c r="B26" s="80">
        <v>93.281785519894825</v>
      </c>
      <c r="C26" s="80">
        <v>93.273587093617223</v>
      </c>
      <c r="D26" s="80"/>
      <c r="E26" s="80">
        <f t="shared" si="1"/>
        <v>-8.7888822366655184E-3</v>
      </c>
      <c r="F26" s="80"/>
      <c r="G26" s="80">
        <v>2.7928842078674045</v>
      </c>
      <c r="H26" s="80">
        <v>2.792638744563368</v>
      </c>
      <c r="I26" s="80"/>
      <c r="J26" s="80">
        <f t="shared" si="2"/>
        <v>-2.454633040365195E-4</v>
      </c>
    </row>
    <row r="27" spans="1:103" s="50" customFormat="1" ht="15.75" x14ac:dyDescent="0.25">
      <c r="A27" s="51" t="s">
        <v>80</v>
      </c>
      <c r="B27" s="81">
        <v>94.948036045192779</v>
      </c>
      <c r="C27" s="81">
        <v>94.948036045192779</v>
      </c>
      <c r="D27" s="81"/>
      <c r="E27" s="81">
        <f t="shared" si="1"/>
        <v>0</v>
      </c>
      <c r="F27" s="81"/>
      <c r="G27" s="81">
        <v>0.49211046646570722</v>
      </c>
      <c r="H27" s="81">
        <v>0.49211046646570711</v>
      </c>
      <c r="I27" s="81"/>
      <c r="J27" s="81">
        <f t="shared" si="2"/>
        <v>0</v>
      </c>
      <c r="K27" s="4"/>
      <c r="L27" s="4"/>
      <c r="M27" s="4"/>
      <c r="N27" s="4"/>
      <c r="O27" s="4"/>
      <c r="P27" s="4"/>
      <c r="Q27" s="4"/>
      <c r="R27" s="4"/>
      <c r="S27" s="4"/>
      <c r="T27" s="4"/>
      <c r="U27" s="4"/>
      <c r="V27" s="4"/>
      <c r="W27" s="4"/>
      <c r="X27" s="4"/>
      <c r="Y27" s="4"/>
      <c r="Z27" s="4"/>
      <c r="AA27" s="4"/>
      <c r="AB27" s="4"/>
      <c r="AC27" s="4"/>
      <c r="AD27" s="4"/>
      <c r="AE27" s="4"/>
      <c r="AF27" s="4"/>
      <c r="AG27" s="4"/>
      <c r="AH27" s="4"/>
      <c r="AI27" s="4"/>
      <c r="AJ27" s="4"/>
      <c r="AK27" s="4"/>
      <c r="AL27" s="4"/>
      <c r="AM27" s="4"/>
      <c r="AN27" s="4"/>
      <c r="AO27" s="4"/>
      <c r="AP27" s="4"/>
      <c r="AQ27" s="4"/>
      <c r="AR27" s="4"/>
      <c r="AS27" s="4"/>
      <c r="AT27" s="4"/>
      <c r="AU27" s="4"/>
      <c r="AV27" s="4"/>
      <c r="AW27" s="4"/>
      <c r="AX27" s="4"/>
      <c r="AY27" s="4"/>
      <c r="AZ27" s="4"/>
      <c r="BA27" s="4"/>
      <c r="BB27" s="4"/>
      <c r="BC27" s="4"/>
      <c r="BD27" s="4"/>
      <c r="BE27" s="4"/>
      <c r="BF27" s="4"/>
      <c r="BG27" s="4"/>
      <c r="BH27" s="4"/>
      <c r="BI27" s="4"/>
      <c r="BJ27" s="4"/>
      <c r="BK27" s="4"/>
      <c r="BL27" s="4"/>
      <c r="BM27" s="4"/>
      <c r="BN27" s="4"/>
      <c r="BO27" s="4"/>
      <c r="BP27" s="4"/>
      <c r="BQ27" s="4"/>
      <c r="BR27" s="4"/>
      <c r="BS27" s="4"/>
      <c r="BT27" s="4"/>
      <c r="BU27" s="4"/>
      <c r="BV27" s="4"/>
      <c r="BW27" s="4"/>
      <c r="BX27" s="4"/>
      <c r="BY27" s="4"/>
      <c r="BZ27" s="4"/>
      <c r="CA27" s="4"/>
      <c r="CB27" s="4"/>
      <c r="CC27" s="4"/>
      <c r="CD27" s="4"/>
      <c r="CE27" s="4"/>
      <c r="CF27" s="4"/>
      <c r="CG27" s="4"/>
      <c r="CH27" s="4"/>
      <c r="CI27" s="4"/>
      <c r="CJ27" s="4"/>
      <c r="CK27" s="4"/>
      <c r="CL27" s="4"/>
      <c r="CM27" s="4"/>
      <c r="CN27" s="4"/>
      <c r="CO27" s="4"/>
      <c r="CP27" s="4"/>
      <c r="CQ27" s="4"/>
      <c r="CR27" s="4"/>
      <c r="CS27" s="4"/>
      <c r="CT27" s="4"/>
      <c r="CU27" s="4"/>
      <c r="CV27" s="4"/>
      <c r="CW27" s="4"/>
      <c r="CX27" s="4"/>
      <c r="CY27" s="4"/>
    </row>
    <row r="28" spans="1:103" ht="15.75" x14ac:dyDescent="0.25">
      <c r="A28" s="29" t="s">
        <v>82</v>
      </c>
      <c r="B28" s="80">
        <v>95.832918534968599</v>
      </c>
      <c r="C28" s="80">
        <v>95.821546888975803</v>
      </c>
      <c r="D28" s="80"/>
      <c r="E28" s="80">
        <f t="shared" si="1"/>
        <v>-1.1866116744263522E-2</v>
      </c>
      <c r="F28" s="80"/>
      <c r="G28" s="80">
        <v>2.0686068519833052</v>
      </c>
      <c r="H28" s="80">
        <v>2.0683613886792691</v>
      </c>
      <c r="I28" s="80"/>
      <c r="J28" s="80">
        <f t="shared" si="2"/>
        <v>-2.4546330403607541E-4</v>
      </c>
    </row>
    <row r="29" spans="1:103" s="50" customFormat="1" ht="15.75" x14ac:dyDescent="0.25">
      <c r="A29" s="51" t="s">
        <v>158</v>
      </c>
      <c r="B29" s="81">
        <v>73.197343718929019</v>
      </c>
      <c r="C29" s="81">
        <v>73.197343718929019</v>
      </c>
      <c r="D29" s="81"/>
      <c r="E29" s="81">
        <f t="shared" si="1"/>
        <v>0</v>
      </c>
      <c r="F29" s="81"/>
      <c r="G29" s="81">
        <v>0.23216688941839184</v>
      </c>
      <c r="H29" s="81">
        <v>0.23216688941839184</v>
      </c>
      <c r="I29" s="81"/>
      <c r="J29" s="81">
        <f t="shared" si="2"/>
        <v>0</v>
      </c>
      <c r="K29" s="4"/>
      <c r="L29" s="4"/>
      <c r="M29" s="4"/>
      <c r="N29" s="4"/>
      <c r="O29" s="4"/>
      <c r="P29" s="4"/>
      <c r="Q29" s="4"/>
      <c r="R29" s="4"/>
      <c r="S29" s="4"/>
      <c r="T29" s="4"/>
      <c r="U29" s="4"/>
      <c r="V29" s="4"/>
      <c r="W29" s="4"/>
      <c r="X29" s="4"/>
      <c r="Y29" s="4"/>
      <c r="Z29" s="4"/>
      <c r="AA29" s="4"/>
      <c r="AB29" s="4"/>
      <c r="AC29" s="4"/>
      <c r="AD29" s="4"/>
      <c r="AE29" s="4"/>
      <c r="AF29" s="4"/>
      <c r="AG29" s="4"/>
      <c r="AH29" s="4"/>
      <c r="AI29" s="4"/>
      <c r="AJ29" s="4"/>
      <c r="AK29" s="4"/>
      <c r="AL29" s="4"/>
      <c r="AM29" s="4"/>
      <c r="AN29" s="4"/>
      <c r="AO29" s="4"/>
      <c r="AP29" s="4"/>
      <c r="AQ29" s="4"/>
      <c r="AR29" s="4"/>
      <c r="AS29" s="4"/>
      <c r="AT29" s="4"/>
      <c r="AU29" s="4"/>
      <c r="AV29" s="4"/>
      <c r="AW29" s="4"/>
      <c r="AX29" s="4"/>
      <c r="AY29" s="4"/>
      <c r="AZ29" s="4"/>
      <c r="BA29" s="4"/>
      <c r="BB29" s="4"/>
      <c r="BC29" s="4"/>
      <c r="BD29" s="4"/>
      <c r="BE29" s="4"/>
      <c r="BF29" s="4"/>
      <c r="BG29" s="4"/>
      <c r="BH29" s="4"/>
      <c r="BI29" s="4"/>
      <c r="BJ29" s="4"/>
      <c r="BK29" s="4"/>
      <c r="BL29" s="4"/>
      <c r="BM29" s="4"/>
      <c r="BN29" s="4"/>
      <c r="BO29" s="4"/>
      <c r="BP29" s="4"/>
      <c r="BQ29" s="4"/>
      <c r="BR29" s="4"/>
      <c r="BS29" s="4"/>
      <c r="BT29" s="4"/>
      <c r="BU29" s="4"/>
      <c r="BV29" s="4"/>
      <c r="BW29" s="4"/>
      <c r="BX29" s="4"/>
      <c r="BY29" s="4"/>
      <c r="BZ29" s="4"/>
      <c r="CA29" s="4"/>
      <c r="CB29" s="4"/>
      <c r="CC29" s="4"/>
      <c r="CD29" s="4"/>
      <c r="CE29" s="4"/>
      <c r="CF29" s="4"/>
      <c r="CG29" s="4"/>
      <c r="CH29" s="4"/>
      <c r="CI29" s="4"/>
      <c r="CJ29" s="4"/>
      <c r="CK29" s="4"/>
      <c r="CL29" s="4"/>
      <c r="CM29" s="4"/>
      <c r="CN29" s="4"/>
      <c r="CO29" s="4"/>
      <c r="CP29" s="4"/>
      <c r="CQ29" s="4"/>
      <c r="CR29" s="4"/>
      <c r="CS29" s="4"/>
      <c r="CT29" s="4"/>
      <c r="CU29" s="4"/>
      <c r="CV29" s="4"/>
      <c r="CW29" s="4"/>
      <c r="CX29" s="4"/>
      <c r="CY29" s="4"/>
    </row>
    <row r="30" spans="1:103" ht="15.75" x14ac:dyDescent="0.25">
      <c r="A30" s="28" t="s">
        <v>83</v>
      </c>
      <c r="B30" s="80">
        <v>103.34961086485067</v>
      </c>
      <c r="C30" s="80">
        <v>103.15946686452213</v>
      </c>
      <c r="D30" s="80"/>
      <c r="E30" s="80">
        <f t="shared" si="1"/>
        <v>-0.18398134133005284</v>
      </c>
      <c r="F30" s="80"/>
      <c r="G30" s="80">
        <v>0.92630560295008557</v>
      </c>
      <c r="H30" s="80">
        <v>0.9246013734769627</v>
      </c>
      <c r="I30" s="80"/>
      <c r="J30" s="80">
        <f t="shared" si="2"/>
        <v>-1.7042294731228758E-3</v>
      </c>
    </row>
    <row r="31" spans="1:103" s="50" customFormat="1" ht="15.75" x14ac:dyDescent="0.25">
      <c r="A31" s="51" t="s">
        <v>159</v>
      </c>
      <c r="B31" s="81">
        <v>103.34961086485067</v>
      </c>
      <c r="C31" s="81">
        <v>103.15946686452213</v>
      </c>
      <c r="D31" s="81"/>
      <c r="E31" s="81">
        <f t="shared" si="1"/>
        <v>-0.18398134133005284</v>
      </c>
      <c r="F31" s="81"/>
      <c r="G31" s="81">
        <v>0.92630560295008557</v>
      </c>
      <c r="H31" s="81">
        <v>0.9246013734769627</v>
      </c>
      <c r="I31" s="81"/>
      <c r="J31" s="81">
        <f t="shared" si="2"/>
        <v>-1.7042294731228758E-3</v>
      </c>
      <c r="K31" s="4"/>
      <c r="L31" s="4"/>
      <c r="M31" s="4"/>
      <c r="N31" s="4"/>
      <c r="O31" s="4"/>
      <c r="P31" s="4"/>
      <c r="Q31" s="4"/>
      <c r="R31" s="4"/>
      <c r="S31" s="4"/>
      <c r="T31" s="4"/>
      <c r="U31" s="4"/>
      <c r="V31" s="4"/>
      <c r="W31" s="4"/>
      <c r="X31" s="4"/>
      <c r="Y31" s="4"/>
      <c r="Z31" s="4"/>
      <c r="AA31" s="4"/>
      <c r="AB31" s="4"/>
      <c r="AC31" s="4"/>
      <c r="AD31" s="4"/>
      <c r="AE31" s="4"/>
      <c r="AF31" s="4"/>
      <c r="AG31" s="4"/>
      <c r="AH31" s="4"/>
      <c r="AI31" s="4"/>
      <c r="AJ31" s="4"/>
      <c r="AK31" s="4"/>
      <c r="AL31" s="4"/>
      <c r="AM31" s="4"/>
      <c r="AN31" s="4"/>
      <c r="AO31" s="4"/>
      <c r="AP31" s="4"/>
      <c r="AQ31" s="4"/>
      <c r="AR31" s="4"/>
      <c r="AS31" s="4"/>
      <c r="AT31" s="4"/>
      <c r="AU31" s="4"/>
      <c r="AV31" s="4"/>
      <c r="AW31" s="4"/>
      <c r="AX31" s="4"/>
      <c r="AY31" s="4"/>
      <c r="AZ31" s="4"/>
      <c r="BA31" s="4"/>
      <c r="BB31" s="4"/>
      <c r="BC31" s="4"/>
      <c r="BD31" s="4"/>
      <c r="BE31" s="4"/>
      <c r="BF31" s="4"/>
      <c r="BG31" s="4"/>
      <c r="BH31" s="4"/>
      <c r="BI31" s="4"/>
      <c r="BJ31" s="4"/>
      <c r="BK31" s="4"/>
      <c r="BL31" s="4"/>
      <c r="BM31" s="4"/>
      <c r="BN31" s="4"/>
      <c r="BO31" s="4"/>
      <c r="BP31" s="4"/>
      <c r="BQ31" s="4"/>
      <c r="BR31" s="4"/>
      <c r="BS31" s="4"/>
      <c r="BT31" s="4"/>
      <c r="BU31" s="4"/>
      <c r="BV31" s="4"/>
      <c r="BW31" s="4"/>
      <c r="BX31" s="4"/>
      <c r="BY31" s="4"/>
      <c r="BZ31" s="4"/>
      <c r="CA31" s="4"/>
      <c r="CB31" s="4"/>
      <c r="CC31" s="4"/>
      <c r="CD31" s="4"/>
      <c r="CE31" s="4"/>
      <c r="CF31" s="4"/>
      <c r="CG31" s="4"/>
      <c r="CH31" s="4"/>
      <c r="CI31" s="4"/>
      <c r="CJ31" s="4"/>
      <c r="CK31" s="4"/>
      <c r="CL31" s="4"/>
      <c r="CM31" s="4"/>
      <c r="CN31" s="4"/>
      <c r="CO31" s="4"/>
      <c r="CP31" s="4"/>
      <c r="CQ31" s="4"/>
      <c r="CR31" s="4"/>
      <c r="CS31" s="4"/>
      <c r="CT31" s="4"/>
      <c r="CU31" s="4"/>
      <c r="CV31" s="4"/>
      <c r="CW31" s="4"/>
      <c r="CX31" s="4"/>
      <c r="CY31" s="4"/>
    </row>
    <row r="32" spans="1:103" ht="15.75" x14ac:dyDescent="0.25">
      <c r="A32" s="27" t="s">
        <v>129</v>
      </c>
      <c r="B32" s="83">
        <v>111.47907629369028</v>
      </c>
      <c r="C32" s="83">
        <v>111.68178759455887</v>
      </c>
      <c r="D32" s="83"/>
      <c r="E32" s="83">
        <f t="shared" si="1"/>
        <v>0.18183798037090249</v>
      </c>
      <c r="F32" s="83"/>
      <c r="G32" s="83">
        <v>25.963999797185888</v>
      </c>
      <c r="H32" s="83">
        <v>26.011212210040593</v>
      </c>
      <c r="I32" s="83"/>
      <c r="J32" s="83">
        <f t="shared" si="2"/>
        <v>4.7212412854705121E-2</v>
      </c>
    </row>
    <row r="33" spans="1:103" s="50" customFormat="1" ht="15.75" x14ac:dyDescent="0.25">
      <c r="A33" s="54" t="s">
        <v>149</v>
      </c>
      <c r="B33" s="81">
        <v>134.44691574018836</v>
      </c>
      <c r="C33" s="81">
        <v>134.90647399344866</v>
      </c>
      <c r="D33" s="81"/>
      <c r="E33" s="81">
        <f t="shared" si="1"/>
        <v>0.34181390530994005</v>
      </c>
      <c r="F33" s="81"/>
      <c r="G33" s="81">
        <v>15.703935406199742</v>
      </c>
      <c r="H33" s="81">
        <v>15.757613641099024</v>
      </c>
      <c r="I33" s="81"/>
      <c r="J33" s="81">
        <f t="shared" si="2"/>
        <v>5.3678234899281918E-2</v>
      </c>
      <c r="K33" s="4"/>
      <c r="L33" s="4"/>
      <c r="M33" s="4"/>
      <c r="N33" s="4"/>
      <c r="O33" s="4"/>
      <c r="P33" s="4"/>
      <c r="Q33" s="4"/>
      <c r="R33" s="4"/>
      <c r="S33" s="4"/>
      <c r="T33" s="4"/>
      <c r="U33" s="4"/>
      <c r="V33" s="4"/>
      <c r="W33" s="4"/>
      <c r="X33" s="4"/>
      <c r="Y33" s="4"/>
      <c r="Z33" s="4"/>
      <c r="AA33" s="4"/>
      <c r="AB33" s="4"/>
      <c r="AC33" s="4"/>
      <c r="AD33" s="4"/>
      <c r="AE33" s="4"/>
      <c r="AF33" s="4"/>
      <c r="AG33" s="4"/>
      <c r="AH33" s="4"/>
      <c r="AI33" s="4"/>
      <c r="AJ33" s="4"/>
      <c r="AK33" s="4"/>
      <c r="AL33" s="4"/>
      <c r="AM33" s="4"/>
      <c r="AN33" s="4"/>
      <c r="AO33" s="4"/>
      <c r="AP33" s="4"/>
      <c r="AQ33" s="4"/>
      <c r="AR33" s="4"/>
      <c r="AS33" s="4"/>
      <c r="AT33" s="4"/>
      <c r="AU33" s="4"/>
      <c r="AV33" s="4"/>
      <c r="AW33" s="4"/>
      <c r="AX33" s="4"/>
      <c r="AY33" s="4"/>
      <c r="AZ33" s="4"/>
      <c r="BA33" s="4"/>
      <c r="BB33" s="4"/>
      <c r="BC33" s="4"/>
      <c r="BD33" s="4"/>
      <c r="BE33" s="4"/>
      <c r="BF33" s="4"/>
      <c r="BG33" s="4"/>
      <c r="BH33" s="4"/>
      <c r="BI33" s="4"/>
      <c r="BJ33" s="4"/>
      <c r="BK33" s="4"/>
      <c r="BL33" s="4"/>
      <c r="BM33" s="4"/>
      <c r="BN33" s="4"/>
      <c r="BO33" s="4"/>
      <c r="BP33" s="4"/>
      <c r="BQ33" s="4"/>
      <c r="BR33" s="4"/>
      <c r="BS33" s="4"/>
      <c r="BT33" s="4"/>
      <c r="BU33" s="4"/>
      <c r="BV33" s="4"/>
      <c r="BW33" s="4"/>
      <c r="BX33" s="4"/>
      <c r="BY33" s="4"/>
      <c r="BZ33" s="4"/>
      <c r="CA33" s="4"/>
      <c r="CB33" s="4"/>
      <c r="CC33" s="4"/>
      <c r="CD33" s="4"/>
      <c r="CE33" s="4"/>
      <c r="CF33" s="4"/>
      <c r="CG33" s="4"/>
      <c r="CH33" s="4"/>
      <c r="CI33" s="4"/>
      <c r="CJ33" s="4"/>
      <c r="CK33" s="4"/>
      <c r="CL33" s="4"/>
      <c r="CM33" s="4"/>
      <c r="CN33" s="4"/>
      <c r="CO33" s="4"/>
      <c r="CP33" s="4"/>
      <c r="CQ33" s="4"/>
      <c r="CR33" s="4"/>
      <c r="CS33" s="4"/>
      <c r="CT33" s="4"/>
      <c r="CU33" s="4"/>
      <c r="CV33" s="4"/>
      <c r="CW33" s="4"/>
      <c r="CX33" s="4"/>
      <c r="CY33" s="4"/>
    </row>
    <row r="34" spans="1:103" ht="15.75" x14ac:dyDescent="0.25">
      <c r="A34" s="29" t="s">
        <v>160</v>
      </c>
      <c r="B34" s="80">
        <v>134.44691574018836</v>
      </c>
      <c r="C34" s="80">
        <v>134.90647399344866</v>
      </c>
      <c r="D34" s="80"/>
      <c r="E34" s="80">
        <f t="shared" si="1"/>
        <v>0.34181390530994005</v>
      </c>
      <c r="F34" s="80"/>
      <c r="G34" s="80">
        <v>15.703935406199742</v>
      </c>
      <c r="H34" s="80">
        <v>15.757613641099024</v>
      </c>
      <c r="I34" s="80"/>
      <c r="J34" s="80">
        <f t="shared" si="2"/>
        <v>5.3678234899281918E-2</v>
      </c>
    </row>
    <row r="35" spans="1:103" s="50" customFormat="1" ht="15.75" x14ac:dyDescent="0.25">
      <c r="A35" s="54" t="s">
        <v>148</v>
      </c>
      <c r="B35" s="81">
        <v>109.11517664056072</v>
      </c>
      <c r="C35" s="81">
        <v>108.90729270478667</v>
      </c>
      <c r="D35" s="81"/>
      <c r="E35" s="81">
        <f t="shared" si="1"/>
        <v>-0.19051789327055868</v>
      </c>
      <c r="F35" s="81"/>
      <c r="G35" s="81">
        <v>3.3938135329852992</v>
      </c>
      <c r="H35" s="81">
        <v>3.3873477109407237</v>
      </c>
      <c r="I35" s="81"/>
      <c r="J35" s="81">
        <f t="shared" si="2"/>
        <v>-6.4658220445754644E-3</v>
      </c>
      <c r="K35" s="4"/>
      <c r="L35" s="4"/>
      <c r="M35" s="4"/>
      <c r="N35" s="4"/>
      <c r="O35" s="4"/>
      <c r="P35" s="4"/>
      <c r="Q35" s="4"/>
      <c r="R35" s="4"/>
      <c r="S35" s="4"/>
      <c r="T35" s="4"/>
      <c r="U35" s="4"/>
      <c r="V35" s="4"/>
      <c r="W35" s="4"/>
      <c r="X35" s="4"/>
      <c r="Y35" s="4"/>
      <c r="Z35" s="4"/>
      <c r="AA35" s="4"/>
      <c r="AB35" s="4"/>
      <c r="AC35" s="4"/>
      <c r="AD35" s="4"/>
      <c r="AE35" s="4"/>
      <c r="AF35" s="4"/>
      <c r="AG35" s="4"/>
      <c r="AH35" s="4"/>
      <c r="AI35" s="4"/>
      <c r="AJ35" s="4"/>
      <c r="AK35" s="4"/>
      <c r="AL35" s="4"/>
      <c r="AM35" s="4"/>
      <c r="AN35" s="4"/>
      <c r="AO35" s="4"/>
      <c r="AP35" s="4"/>
      <c r="AQ35" s="4"/>
      <c r="AR35" s="4"/>
      <c r="AS35" s="4"/>
      <c r="AT35" s="4"/>
      <c r="AU35" s="4"/>
      <c r="AV35" s="4"/>
      <c r="AW35" s="4"/>
      <c r="AX35" s="4"/>
      <c r="AY35" s="4"/>
      <c r="AZ35" s="4"/>
      <c r="BA35" s="4"/>
      <c r="BB35" s="4"/>
      <c r="BC35" s="4"/>
      <c r="BD35" s="4"/>
      <c r="BE35" s="4"/>
      <c r="BF35" s="4"/>
      <c r="BG35" s="4"/>
      <c r="BH35" s="4"/>
      <c r="BI35" s="4"/>
      <c r="BJ35" s="4"/>
      <c r="BK35" s="4"/>
      <c r="BL35" s="4"/>
      <c r="BM35" s="4"/>
      <c r="BN35" s="4"/>
      <c r="BO35" s="4"/>
      <c r="BP35" s="4"/>
      <c r="BQ35" s="4"/>
      <c r="BR35" s="4"/>
      <c r="BS35" s="4"/>
      <c r="BT35" s="4"/>
      <c r="BU35" s="4"/>
      <c r="BV35" s="4"/>
      <c r="BW35" s="4"/>
      <c r="BX35" s="4"/>
      <c r="BY35" s="4"/>
      <c r="BZ35" s="4"/>
      <c r="CA35" s="4"/>
      <c r="CB35" s="4"/>
      <c r="CC35" s="4"/>
      <c r="CD35" s="4"/>
      <c r="CE35" s="4"/>
      <c r="CF35" s="4"/>
      <c r="CG35" s="4"/>
      <c r="CH35" s="4"/>
      <c r="CI35" s="4"/>
      <c r="CJ35" s="4"/>
      <c r="CK35" s="4"/>
      <c r="CL35" s="4"/>
      <c r="CM35" s="4"/>
      <c r="CN35" s="4"/>
      <c r="CO35" s="4"/>
      <c r="CP35" s="4"/>
      <c r="CQ35" s="4"/>
      <c r="CR35" s="4"/>
      <c r="CS35" s="4"/>
      <c r="CT35" s="4"/>
      <c r="CU35" s="4"/>
      <c r="CV35" s="4"/>
      <c r="CW35" s="4"/>
      <c r="CX35" s="4"/>
      <c r="CY35" s="4"/>
    </row>
    <row r="36" spans="1:103" ht="15.75" x14ac:dyDescent="0.25">
      <c r="A36" s="29" t="s">
        <v>161</v>
      </c>
      <c r="B36" s="80">
        <v>104.17551925897067</v>
      </c>
      <c r="C36" s="80">
        <v>103.91646130945674</v>
      </c>
      <c r="D36" s="80"/>
      <c r="E36" s="80">
        <f t="shared" si="1"/>
        <v>-0.24867449795948904</v>
      </c>
      <c r="F36" s="80"/>
      <c r="G36" s="80">
        <v>2.6001146469100851</v>
      </c>
      <c r="H36" s="80">
        <v>2.5936488248655101</v>
      </c>
      <c r="I36" s="80"/>
      <c r="J36" s="80">
        <f t="shared" si="2"/>
        <v>-6.4658220445750203E-3</v>
      </c>
    </row>
    <row r="37" spans="1:103" s="50" customFormat="1" ht="15.75" x14ac:dyDescent="0.25">
      <c r="A37" s="51" t="s">
        <v>162</v>
      </c>
      <c r="B37" s="81">
        <v>129.18152170154752</v>
      </c>
      <c r="C37" s="81">
        <v>129.18152170154752</v>
      </c>
      <c r="D37" s="81"/>
      <c r="E37" s="81">
        <f t="shared" si="1"/>
        <v>0</v>
      </c>
      <c r="F37" s="81"/>
      <c r="G37" s="81">
        <v>0.79369888607521399</v>
      </c>
      <c r="H37" s="81">
        <v>0.79369888607521399</v>
      </c>
      <c r="I37" s="81"/>
      <c r="J37" s="81">
        <f t="shared" si="2"/>
        <v>0</v>
      </c>
      <c r="K37" s="4"/>
      <c r="L37" s="4"/>
      <c r="M37" s="4"/>
      <c r="N37" s="4"/>
      <c r="O37" s="4"/>
      <c r="P37" s="4"/>
      <c r="Q37" s="4"/>
      <c r="R37" s="4"/>
      <c r="S37" s="4"/>
      <c r="T37" s="4"/>
      <c r="U37" s="4"/>
      <c r="V37" s="4"/>
      <c r="W37" s="4"/>
      <c r="X37" s="4"/>
      <c r="Y37" s="4"/>
      <c r="Z37" s="4"/>
      <c r="AA37" s="4"/>
      <c r="AB37" s="4"/>
      <c r="AC37" s="4"/>
      <c r="AD37" s="4"/>
      <c r="AE37" s="4"/>
      <c r="AF37" s="4"/>
      <c r="AG37" s="4"/>
      <c r="AH37" s="4"/>
      <c r="AI37" s="4"/>
      <c r="AJ37" s="4"/>
      <c r="AK37" s="4"/>
      <c r="AL37" s="4"/>
      <c r="AM37" s="4"/>
      <c r="AN37" s="4"/>
      <c r="AO37" s="4"/>
      <c r="AP37" s="4"/>
      <c r="AQ37" s="4"/>
      <c r="AR37" s="4"/>
      <c r="AS37" s="4"/>
      <c r="AT37" s="4"/>
      <c r="AU37" s="4"/>
      <c r="AV37" s="4"/>
      <c r="AW37" s="4"/>
      <c r="AX37" s="4"/>
      <c r="AY37" s="4"/>
      <c r="AZ37" s="4"/>
      <c r="BA37" s="4"/>
      <c r="BB37" s="4"/>
      <c r="BC37" s="4"/>
      <c r="BD37" s="4"/>
      <c r="BE37" s="4"/>
      <c r="BF37" s="4"/>
      <c r="BG37" s="4"/>
      <c r="BH37" s="4"/>
      <c r="BI37" s="4"/>
      <c r="BJ37" s="4"/>
      <c r="BK37" s="4"/>
      <c r="BL37" s="4"/>
      <c r="BM37" s="4"/>
      <c r="BN37" s="4"/>
      <c r="BO37" s="4"/>
      <c r="BP37" s="4"/>
      <c r="BQ37" s="4"/>
      <c r="BR37" s="4"/>
      <c r="BS37" s="4"/>
      <c r="BT37" s="4"/>
      <c r="BU37" s="4"/>
      <c r="BV37" s="4"/>
      <c r="BW37" s="4"/>
      <c r="BX37" s="4"/>
      <c r="BY37" s="4"/>
      <c r="BZ37" s="4"/>
      <c r="CA37" s="4"/>
      <c r="CB37" s="4"/>
      <c r="CC37" s="4"/>
      <c r="CD37" s="4"/>
      <c r="CE37" s="4"/>
      <c r="CF37" s="4"/>
      <c r="CG37" s="4"/>
      <c r="CH37" s="4"/>
      <c r="CI37" s="4"/>
      <c r="CJ37" s="4"/>
      <c r="CK37" s="4"/>
      <c r="CL37" s="4"/>
      <c r="CM37" s="4"/>
      <c r="CN37" s="4"/>
      <c r="CO37" s="4"/>
      <c r="CP37" s="4"/>
      <c r="CQ37" s="4"/>
      <c r="CR37" s="4"/>
      <c r="CS37" s="4"/>
      <c r="CT37" s="4"/>
      <c r="CU37" s="4"/>
      <c r="CV37" s="4"/>
      <c r="CW37" s="4"/>
      <c r="CX37" s="4"/>
      <c r="CY37" s="4"/>
    </row>
    <row r="38" spans="1:103" ht="15.75" x14ac:dyDescent="0.25">
      <c r="A38" s="28" t="s">
        <v>147</v>
      </c>
      <c r="B38" s="80">
        <v>102.12659867612302</v>
      </c>
      <c r="C38" s="80">
        <v>102.12659867612302</v>
      </c>
      <c r="D38" s="80"/>
      <c r="E38" s="80">
        <f t="shared" si="1"/>
        <v>0</v>
      </c>
      <c r="F38" s="80"/>
      <c r="G38" s="80">
        <v>1.6149744798120507</v>
      </c>
      <c r="H38" s="80">
        <v>1.6149744798120504</v>
      </c>
      <c r="I38" s="80"/>
      <c r="J38" s="80">
        <f t="shared" si="2"/>
        <v>0</v>
      </c>
    </row>
    <row r="39" spans="1:103" s="50" customFormat="1" ht="15.75" x14ac:dyDescent="0.25">
      <c r="A39" s="51" t="s">
        <v>84</v>
      </c>
      <c r="B39" s="81">
        <v>100</v>
      </c>
      <c r="C39" s="81">
        <v>100</v>
      </c>
      <c r="D39" s="81"/>
      <c r="E39" s="81">
        <f t="shared" si="1"/>
        <v>0</v>
      </c>
      <c r="F39" s="81"/>
      <c r="G39" s="81">
        <v>1.3959538897111057</v>
      </c>
      <c r="H39" s="81">
        <v>1.3959538897111055</v>
      </c>
      <c r="I39" s="81"/>
      <c r="J39" s="81">
        <f t="shared" si="2"/>
        <v>0</v>
      </c>
      <c r="K39" s="4"/>
      <c r="L39" s="4"/>
      <c r="M39" s="4"/>
      <c r="N39" s="4"/>
      <c r="O39" s="4"/>
      <c r="P39" s="4"/>
      <c r="Q39" s="4"/>
      <c r="R39" s="4"/>
      <c r="S39" s="4"/>
      <c r="T39" s="4"/>
      <c r="U39" s="4"/>
      <c r="V39" s="4"/>
      <c r="W39" s="4"/>
      <c r="X39" s="4"/>
      <c r="Y39" s="4"/>
      <c r="Z39" s="4"/>
      <c r="AA39" s="4"/>
      <c r="AB39" s="4"/>
      <c r="AC39" s="4"/>
      <c r="AD39" s="4"/>
      <c r="AE39" s="4"/>
      <c r="AF39" s="4"/>
      <c r="AG39" s="4"/>
      <c r="AH39" s="4"/>
      <c r="AI39" s="4"/>
      <c r="AJ39" s="4"/>
      <c r="AK39" s="4"/>
      <c r="AL39" s="4"/>
      <c r="AM39" s="4"/>
      <c r="AN39" s="4"/>
      <c r="AO39" s="4"/>
      <c r="AP39" s="4"/>
      <c r="AQ39" s="4"/>
      <c r="AR39" s="4"/>
      <c r="AS39" s="4"/>
      <c r="AT39" s="4"/>
      <c r="AU39" s="4"/>
      <c r="AV39" s="4"/>
      <c r="AW39" s="4"/>
      <c r="AX39" s="4"/>
      <c r="AY39" s="4"/>
      <c r="AZ39" s="4"/>
      <c r="BA39" s="4"/>
      <c r="BB39" s="4"/>
      <c r="BC39" s="4"/>
      <c r="BD39" s="4"/>
      <c r="BE39" s="4"/>
      <c r="BF39" s="4"/>
      <c r="BG39" s="4"/>
      <c r="BH39" s="4"/>
      <c r="BI39" s="4"/>
      <c r="BJ39" s="4"/>
      <c r="BK39" s="4"/>
      <c r="BL39" s="4"/>
      <c r="BM39" s="4"/>
      <c r="BN39" s="4"/>
      <c r="BO39" s="4"/>
      <c r="BP39" s="4"/>
      <c r="BQ39" s="4"/>
      <c r="BR39" s="4"/>
      <c r="BS39" s="4"/>
      <c r="BT39" s="4"/>
      <c r="BU39" s="4"/>
      <c r="BV39" s="4"/>
      <c r="BW39" s="4"/>
      <c r="BX39" s="4"/>
      <c r="BY39" s="4"/>
      <c r="BZ39" s="4"/>
      <c r="CA39" s="4"/>
      <c r="CB39" s="4"/>
      <c r="CC39" s="4"/>
      <c r="CD39" s="4"/>
      <c r="CE39" s="4"/>
      <c r="CF39" s="4"/>
      <c r="CG39" s="4"/>
      <c r="CH39" s="4"/>
      <c r="CI39" s="4"/>
      <c r="CJ39" s="4"/>
      <c r="CK39" s="4"/>
      <c r="CL39" s="4"/>
      <c r="CM39" s="4"/>
      <c r="CN39" s="4"/>
      <c r="CO39" s="4"/>
      <c r="CP39" s="4"/>
      <c r="CQ39" s="4"/>
      <c r="CR39" s="4"/>
      <c r="CS39" s="4"/>
      <c r="CT39" s="4"/>
      <c r="CU39" s="4"/>
      <c r="CV39" s="4"/>
      <c r="CW39" s="4"/>
      <c r="CX39" s="4"/>
      <c r="CY39" s="4"/>
    </row>
    <row r="40" spans="1:103" ht="15.75" x14ac:dyDescent="0.25">
      <c r="A40" s="29" t="s">
        <v>86</v>
      </c>
      <c r="B40" s="80">
        <v>118.13936217755054</v>
      </c>
      <c r="C40" s="80">
        <v>118.13936217755054</v>
      </c>
      <c r="D40" s="80"/>
      <c r="E40" s="80">
        <f t="shared" si="1"/>
        <v>0</v>
      </c>
      <c r="F40" s="80"/>
      <c r="G40" s="80">
        <v>0.21902059010094485</v>
      </c>
      <c r="H40" s="80">
        <v>0.21902059010094488</v>
      </c>
      <c r="I40" s="80"/>
      <c r="J40" s="80">
        <f t="shared" si="2"/>
        <v>0</v>
      </c>
    </row>
    <row r="41" spans="1:103" s="50" customFormat="1" ht="15.75" x14ac:dyDescent="0.25">
      <c r="A41" s="54" t="s">
        <v>146</v>
      </c>
      <c r="B41" s="81">
        <v>75.902813768821247</v>
      </c>
      <c r="C41" s="81">
        <v>75.902813768821247</v>
      </c>
      <c r="D41" s="81"/>
      <c r="E41" s="81">
        <f t="shared" si="1"/>
        <v>0</v>
      </c>
      <c r="F41" s="81"/>
      <c r="G41" s="81">
        <v>5.2512763781887974</v>
      </c>
      <c r="H41" s="81">
        <v>5.2512763781887966</v>
      </c>
      <c r="I41" s="81"/>
      <c r="J41" s="81">
        <f t="shared" si="2"/>
        <v>0</v>
      </c>
      <c r="K41" s="4"/>
      <c r="L41" s="4"/>
      <c r="M41" s="4"/>
      <c r="N41" s="4"/>
      <c r="O41" s="4"/>
      <c r="P41" s="4"/>
      <c r="Q41" s="4"/>
      <c r="R41" s="4"/>
      <c r="S41" s="4"/>
      <c r="T41" s="4"/>
      <c r="U41" s="4"/>
      <c r="V41" s="4"/>
      <c r="W41" s="4"/>
      <c r="X41" s="4"/>
      <c r="Y41" s="4"/>
      <c r="Z41" s="4"/>
      <c r="AA41" s="4"/>
      <c r="AB41" s="4"/>
      <c r="AC41" s="4"/>
      <c r="AD41" s="4"/>
      <c r="AE41" s="4"/>
      <c r="AF41" s="4"/>
      <c r="AG41" s="4"/>
      <c r="AH41" s="4"/>
      <c r="AI41" s="4"/>
      <c r="AJ41" s="4"/>
      <c r="AK41" s="4"/>
      <c r="AL41" s="4"/>
      <c r="AM41" s="4"/>
      <c r="AN41" s="4"/>
      <c r="AO41" s="4"/>
      <c r="AP41" s="4"/>
      <c r="AQ41" s="4"/>
      <c r="AR41" s="4"/>
      <c r="AS41" s="4"/>
      <c r="AT41" s="4"/>
      <c r="AU41" s="4"/>
      <c r="AV41" s="4"/>
      <c r="AW41" s="4"/>
      <c r="AX41" s="4"/>
      <c r="AY41" s="4"/>
      <c r="AZ41" s="4"/>
      <c r="BA41" s="4"/>
      <c r="BB41" s="4"/>
      <c r="BC41" s="4"/>
      <c r="BD41" s="4"/>
      <c r="BE41" s="4"/>
      <c r="BF41" s="4"/>
      <c r="BG41" s="4"/>
      <c r="BH41" s="4"/>
      <c r="BI41" s="4"/>
      <c r="BJ41" s="4"/>
      <c r="BK41" s="4"/>
      <c r="BL41" s="4"/>
      <c r="BM41" s="4"/>
      <c r="BN41" s="4"/>
      <c r="BO41" s="4"/>
      <c r="BP41" s="4"/>
      <c r="BQ41" s="4"/>
      <c r="BR41" s="4"/>
      <c r="BS41" s="4"/>
      <c r="BT41" s="4"/>
      <c r="BU41" s="4"/>
      <c r="BV41" s="4"/>
      <c r="BW41" s="4"/>
      <c r="BX41" s="4"/>
      <c r="BY41" s="4"/>
      <c r="BZ41" s="4"/>
      <c r="CA41" s="4"/>
      <c r="CB41" s="4"/>
      <c r="CC41" s="4"/>
      <c r="CD41" s="4"/>
      <c r="CE41" s="4"/>
      <c r="CF41" s="4"/>
      <c r="CG41" s="4"/>
      <c r="CH41" s="4"/>
      <c r="CI41" s="4"/>
      <c r="CJ41" s="4"/>
      <c r="CK41" s="4"/>
      <c r="CL41" s="4"/>
      <c r="CM41" s="4"/>
      <c r="CN41" s="4"/>
      <c r="CO41" s="4"/>
      <c r="CP41" s="4"/>
      <c r="CQ41" s="4"/>
      <c r="CR41" s="4"/>
      <c r="CS41" s="4"/>
      <c r="CT41" s="4"/>
      <c r="CU41" s="4"/>
      <c r="CV41" s="4"/>
      <c r="CW41" s="4"/>
      <c r="CX41" s="4"/>
      <c r="CY41" s="4"/>
    </row>
    <row r="42" spans="1:103" ht="15.75" x14ac:dyDescent="0.25">
      <c r="A42" s="29" t="s">
        <v>17</v>
      </c>
      <c r="B42" s="80">
        <v>58.452764165300515</v>
      </c>
      <c r="C42" s="80">
        <v>58.452764165300515</v>
      </c>
      <c r="D42" s="80"/>
      <c r="E42" s="80">
        <f t="shared" si="1"/>
        <v>0</v>
      </c>
      <c r="F42" s="80"/>
      <c r="G42" s="80">
        <v>2.6276990814307348</v>
      </c>
      <c r="H42" s="80">
        <v>2.6276990814307344</v>
      </c>
      <c r="I42" s="80"/>
      <c r="J42" s="80">
        <f t="shared" si="2"/>
        <v>0</v>
      </c>
    </row>
    <row r="43" spans="1:103" s="50" customFormat="1" ht="15.75" x14ac:dyDescent="0.25">
      <c r="A43" s="51" t="s">
        <v>88</v>
      </c>
      <c r="B43" s="81">
        <v>97.730952021833033</v>
      </c>
      <c r="C43" s="81">
        <v>97.730952021833033</v>
      </c>
      <c r="D43" s="81"/>
      <c r="E43" s="81">
        <f t="shared" si="1"/>
        <v>0</v>
      </c>
      <c r="F43" s="81"/>
      <c r="G43" s="81">
        <v>1.7075552927117361</v>
      </c>
      <c r="H43" s="81">
        <v>1.7075552927117359</v>
      </c>
      <c r="I43" s="81"/>
      <c r="J43" s="81">
        <f t="shared" si="2"/>
        <v>0</v>
      </c>
      <c r="K43" s="4"/>
      <c r="L43" s="4"/>
      <c r="M43" s="4"/>
      <c r="N43" s="4"/>
      <c r="O43" s="4"/>
      <c r="P43" s="4"/>
      <c r="Q43" s="4"/>
      <c r="R43" s="4"/>
      <c r="S43" s="4"/>
      <c r="T43" s="4"/>
      <c r="U43" s="4"/>
      <c r="V43" s="4"/>
      <c r="W43" s="4"/>
      <c r="X43" s="4"/>
      <c r="Y43" s="4"/>
      <c r="Z43" s="4"/>
      <c r="AA43" s="4"/>
      <c r="AB43" s="4"/>
      <c r="AC43" s="4"/>
      <c r="AD43" s="4"/>
      <c r="AE43" s="4"/>
      <c r="AF43" s="4"/>
      <c r="AG43" s="4"/>
      <c r="AH43" s="4"/>
      <c r="AI43" s="4"/>
      <c r="AJ43" s="4"/>
      <c r="AK43" s="4"/>
      <c r="AL43" s="4"/>
      <c r="AM43" s="4"/>
      <c r="AN43" s="4"/>
      <c r="AO43" s="4"/>
      <c r="AP43" s="4"/>
      <c r="AQ43" s="4"/>
      <c r="AR43" s="4"/>
      <c r="AS43" s="4"/>
      <c r="AT43" s="4"/>
      <c r="AU43" s="4"/>
      <c r="AV43" s="4"/>
      <c r="AW43" s="4"/>
      <c r="AX43" s="4"/>
      <c r="AY43" s="4"/>
      <c r="AZ43" s="4"/>
      <c r="BA43" s="4"/>
      <c r="BB43" s="4"/>
      <c r="BC43" s="4"/>
      <c r="BD43" s="4"/>
      <c r="BE43" s="4"/>
      <c r="BF43" s="4"/>
      <c r="BG43" s="4"/>
      <c r="BH43" s="4"/>
      <c r="BI43" s="4"/>
      <c r="BJ43" s="4"/>
      <c r="BK43" s="4"/>
      <c r="BL43" s="4"/>
      <c r="BM43" s="4"/>
      <c r="BN43" s="4"/>
      <c r="BO43" s="4"/>
      <c r="BP43" s="4"/>
      <c r="BQ43" s="4"/>
      <c r="BR43" s="4"/>
      <c r="BS43" s="4"/>
      <c r="BT43" s="4"/>
      <c r="BU43" s="4"/>
      <c r="BV43" s="4"/>
      <c r="BW43" s="4"/>
      <c r="BX43" s="4"/>
      <c r="BY43" s="4"/>
      <c r="BZ43" s="4"/>
      <c r="CA43" s="4"/>
      <c r="CB43" s="4"/>
      <c r="CC43" s="4"/>
      <c r="CD43" s="4"/>
      <c r="CE43" s="4"/>
      <c r="CF43" s="4"/>
      <c r="CG43" s="4"/>
      <c r="CH43" s="4"/>
      <c r="CI43" s="4"/>
      <c r="CJ43" s="4"/>
      <c r="CK43" s="4"/>
      <c r="CL43" s="4"/>
      <c r="CM43" s="4"/>
      <c r="CN43" s="4"/>
      <c r="CO43" s="4"/>
      <c r="CP43" s="4"/>
      <c r="CQ43" s="4"/>
      <c r="CR43" s="4"/>
      <c r="CS43" s="4"/>
      <c r="CT43" s="4"/>
      <c r="CU43" s="4"/>
      <c r="CV43" s="4"/>
      <c r="CW43" s="4"/>
      <c r="CX43" s="4"/>
      <c r="CY43" s="4"/>
    </row>
    <row r="44" spans="1:103" ht="15.75" x14ac:dyDescent="0.25">
      <c r="A44" s="29" t="s">
        <v>90</v>
      </c>
      <c r="B44" s="80">
        <v>135.54671882237798</v>
      </c>
      <c r="C44" s="80">
        <v>135.54671882237798</v>
      </c>
      <c r="D44" s="80"/>
      <c r="E44" s="80">
        <f t="shared" si="1"/>
        <v>0</v>
      </c>
      <c r="F44" s="80"/>
      <c r="G44" s="80">
        <v>0.91602200404632717</v>
      </c>
      <c r="H44" s="80">
        <v>0.91602200404632717</v>
      </c>
      <c r="I44" s="80"/>
      <c r="J44" s="80">
        <f t="shared" si="2"/>
        <v>0</v>
      </c>
    </row>
    <row r="45" spans="1:103" s="50" customFormat="1" ht="15.75" x14ac:dyDescent="0.25">
      <c r="A45" s="48" t="s">
        <v>250</v>
      </c>
      <c r="B45" s="82">
        <v>96.759975449277107</v>
      </c>
      <c r="C45" s="82">
        <v>96.750323454440874</v>
      </c>
      <c r="D45" s="82"/>
      <c r="E45" s="82">
        <f t="shared" si="1"/>
        <v>-9.9751935564440508E-3</v>
      </c>
      <c r="F45" s="82"/>
      <c r="G45" s="82">
        <v>8.4318238698798567</v>
      </c>
      <c r="H45" s="82">
        <v>8.430982779128497</v>
      </c>
      <c r="I45" s="82"/>
      <c r="J45" s="82">
        <f t="shared" si="2"/>
        <v>-8.4109075135962996E-4</v>
      </c>
      <c r="K45" s="4"/>
      <c r="L45" s="4"/>
      <c r="M45" s="4"/>
      <c r="N45" s="4"/>
      <c r="O45" s="4"/>
      <c r="P45" s="4"/>
      <c r="Q45" s="4"/>
      <c r="R45" s="4"/>
      <c r="S45" s="4"/>
      <c r="T45" s="4"/>
      <c r="U45" s="4"/>
      <c r="V45" s="4"/>
      <c r="W45" s="4"/>
      <c r="X45" s="4"/>
      <c r="Y45" s="4"/>
      <c r="Z45" s="4"/>
      <c r="AA45" s="4"/>
      <c r="AB45" s="4"/>
      <c r="AC45" s="4"/>
      <c r="AD45" s="4"/>
      <c r="AE45" s="4"/>
      <c r="AF45" s="4"/>
      <c r="AG45" s="4"/>
      <c r="AH45" s="4"/>
      <c r="AI45" s="4"/>
      <c r="AJ45" s="4"/>
      <c r="AK45" s="4"/>
      <c r="AL45" s="4"/>
      <c r="AM45" s="4"/>
      <c r="AN45" s="4"/>
      <c r="AO45" s="4"/>
      <c r="AP45" s="4"/>
      <c r="AQ45" s="4"/>
      <c r="AR45" s="4"/>
      <c r="AS45" s="4"/>
      <c r="AT45" s="4"/>
      <c r="AU45" s="4"/>
      <c r="AV45" s="4"/>
      <c r="AW45" s="4"/>
      <c r="AX45" s="4"/>
      <c r="AY45" s="4"/>
      <c r="AZ45" s="4"/>
      <c r="BA45" s="4"/>
      <c r="BB45" s="4"/>
      <c r="BC45" s="4"/>
      <c r="BD45" s="4"/>
      <c r="BE45" s="4"/>
      <c r="BF45" s="4"/>
      <c r="BG45" s="4"/>
      <c r="BH45" s="4"/>
      <c r="BI45" s="4"/>
      <c r="BJ45" s="4"/>
      <c r="BK45" s="4"/>
      <c r="BL45" s="4"/>
      <c r="BM45" s="4"/>
      <c r="BN45" s="4"/>
      <c r="BO45" s="4"/>
      <c r="BP45" s="4"/>
      <c r="BQ45" s="4"/>
      <c r="BR45" s="4"/>
      <c r="BS45" s="4"/>
      <c r="BT45" s="4"/>
      <c r="BU45" s="4"/>
      <c r="BV45" s="4"/>
      <c r="BW45" s="4"/>
      <c r="BX45" s="4"/>
      <c r="BY45" s="4"/>
      <c r="BZ45" s="4"/>
      <c r="CA45" s="4"/>
      <c r="CB45" s="4"/>
      <c r="CC45" s="4"/>
      <c r="CD45" s="4"/>
      <c r="CE45" s="4"/>
      <c r="CF45" s="4"/>
      <c r="CG45" s="4"/>
      <c r="CH45" s="4"/>
      <c r="CI45" s="4"/>
      <c r="CJ45" s="4"/>
      <c r="CK45" s="4"/>
      <c r="CL45" s="4"/>
      <c r="CM45" s="4"/>
      <c r="CN45" s="4"/>
      <c r="CO45" s="4"/>
      <c r="CP45" s="4"/>
      <c r="CQ45" s="4"/>
      <c r="CR45" s="4"/>
      <c r="CS45" s="4"/>
      <c r="CT45" s="4"/>
      <c r="CU45" s="4"/>
      <c r="CV45" s="4"/>
      <c r="CW45" s="4"/>
      <c r="CX45" s="4"/>
      <c r="CY45" s="4"/>
    </row>
    <row r="46" spans="1:103" ht="15.75" x14ac:dyDescent="0.25">
      <c r="A46" s="28" t="s">
        <v>145</v>
      </c>
      <c r="B46" s="80">
        <v>99.751239924555378</v>
      </c>
      <c r="C46" s="80">
        <v>99.751239924555378</v>
      </c>
      <c r="D46" s="80"/>
      <c r="E46" s="80">
        <f t="shared" si="1"/>
        <v>0</v>
      </c>
      <c r="F46" s="80"/>
      <c r="G46" s="80">
        <v>2.0642836079038136</v>
      </c>
      <c r="H46" s="80">
        <v>2.0642836079038136</v>
      </c>
      <c r="I46" s="80"/>
      <c r="J46" s="80">
        <f t="shared" si="2"/>
        <v>0</v>
      </c>
    </row>
    <row r="47" spans="1:103" s="50" customFormat="1" ht="15.75" x14ac:dyDescent="0.25">
      <c r="A47" s="51" t="s">
        <v>163</v>
      </c>
      <c r="B47" s="81">
        <v>99.751239924555378</v>
      </c>
      <c r="C47" s="81">
        <v>99.751239924555378</v>
      </c>
      <c r="D47" s="81"/>
      <c r="E47" s="81">
        <f t="shared" si="1"/>
        <v>0</v>
      </c>
      <c r="F47" s="81"/>
      <c r="G47" s="81">
        <v>2.0642836079038136</v>
      </c>
      <c r="H47" s="81">
        <v>2.0642836079038136</v>
      </c>
      <c r="I47" s="81"/>
      <c r="J47" s="81">
        <f t="shared" si="2"/>
        <v>0</v>
      </c>
      <c r="K47" s="4"/>
      <c r="L47" s="4"/>
      <c r="M47" s="4"/>
      <c r="N47" s="4"/>
      <c r="O47" s="4"/>
      <c r="P47" s="4"/>
      <c r="Q47" s="4"/>
      <c r="R47" s="4"/>
      <c r="S47" s="4"/>
      <c r="T47" s="4"/>
      <c r="U47" s="4"/>
      <c r="V47" s="4"/>
      <c r="W47" s="4"/>
      <c r="X47" s="4"/>
      <c r="Y47" s="4"/>
      <c r="Z47" s="4"/>
      <c r="AA47" s="4"/>
      <c r="AB47" s="4"/>
      <c r="AC47" s="4"/>
      <c r="AD47" s="4"/>
      <c r="AE47" s="4"/>
      <c r="AF47" s="4"/>
      <c r="AG47" s="4"/>
      <c r="AH47" s="4"/>
      <c r="AI47" s="4"/>
      <c r="AJ47" s="4"/>
      <c r="AK47" s="4"/>
      <c r="AL47" s="4"/>
      <c r="AM47" s="4"/>
      <c r="AN47" s="4"/>
      <c r="AO47" s="4"/>
      <c r="AP47" s="4"/>
      <c r="AQ47" s="4"/>
      <c r="AR47" s="4"/>
      <c r="AS47" s="4"/>
      <c r="AT47" s="4"/>
      <c r="AU47" s="4"/>
      <c r="AV47" s="4"/>
      <c r="AW47" s="4"/>
      <c r="AX47" s="4"/>
      <c r="AY47" s="4"/>
      <c r="AZ47" s="4"/>
      <c r="BA47" s="4"/>
      <c r="BB47" s="4"/>
      <c r="BC47" s="4"/>
      <c r="BD47" s="4"/>
      <c r="BE47" s="4"/>
      <c r="BF47" s="4"/>
      <c r="BG47" s="4"/>
      <c r="BH47" s="4"/>
      <c r="BI47" s="4"/>
      <c r="BJ47" s="4"/>
      <c r="BK47" s="4"/>
      <c r="BL47" s="4"/>
      <c r="BM47" s="4"/>
      <c r="BN47" s="4"/>
      <c r="BO47" s="4"/>
      <c r="BP47" s="4"/>
      <c r="BQ47" s="4"/>
      <c r="BR47" s="4"/>
      <c r="BS47" s="4"/>
      <c r="BT47" s="4"/>
      <c r="BU47" s="4"/>
      <c r="BV47" s="4"/>
      <c r="BW47" s="4"/>
      <c r="BX47" s="4"/>
      <c r="BY47" s="4"/>
      <c r="BZ47" s="4"/>
      <c r="CA47" s="4"/>
      <c r="CB47" s="4"/>
      <c r="CC47" s="4"/>
      <c r="CD47" s="4"/>
      <c r="CE47" s="4"/>
      <c r="CF47" s="4"/>
      <c r="CG47" s="4"/>
      <c r="CH47" s="4"/>
      <c r="CI47" s="4"/>
      <c r="CJ47" s="4"/>
      <c r="CK47" s="4"/>
      <c r="CL47" s="4"/>
      <c r="CM47" s="4"/>
      <c r="CN47" s="4"/>
      <c r="CO47" s="4"/>
      <c r="CP47" s="4"/>
      <c r="CQ47" s="4"/>
      <c r="CR47" s="4"/>
      <c r="CS47" s="4"/>
      <c r="CT47" s="4"/>
      <c r="CU47" s="4"/>
      <c r="CV47" s="4"/>
      <c r="CW47" s="4"/>
      <c r="CX47" s="4"/>
      <c r="CY47" s="4"/>
    </row>
    <row r="48" spans="1:103" ht="15.75" x14ac:dyDescent="0.25">
      <c r="A48" s="28" t="s">
        <v>92</v>
      </c>
      <c r="B48" s="80">
        <v>89.29908472529749</v>
      </c>
      <c r="C48" s="80">
        <v>89.29908472529749</v>
      </c>
      <c r="D48" s="80"/>
      <c r="E48" s="80">
        <f t="shared" si="1"/>
        <v>0</v>
      </c>
      <c r="F48" s="80"/>
      <c r="G48" s="80">
        <v>0.27915391776153403</v>
      </c>
      <c r="H48" s="80">
        <v>0.27915391776153403</v>
      </c>
      <c r="I48" s="80"/>
      <c r="J48" s="80">
        <f t="shared" si="2"/>
        <v>0</v>
      </c>
    </row>
    <row r="49" spans="1:103" s="50" customFormat="1" ht="15.75" x14ac:dyDescent="0.25">
      <c r="A49" s="51" t="s">
        <v>93</v>
      </c>
      <c r="B49" s="81">
        <v>89.29908472529749</v>
      </c>
      <c r="C49" s="81">
        <v>89.29908472529749</v>
      </c>
      <c r="D49" s="81"/>
      <c r="E49" s="81">
        <f t="shared" si="1"/>
        <v>0</v>
      </c>
      <c r="F49" s="81"/>
      <c r="G49" s="81">
        <v>0.27915391776153403</v>
      </c>
      <c r="H49" s="81">
        <v>0.27915391776153403</v>
      </c>
      <c r="I49" s="81"/>
      <c r="J49" s="81">
        <f t="shared" si="2"/>
        <v>0</v>
      </c>
      <c r="K49" s="4"/>
      <c r="L49" s="4"/>
      <c r="M49" s="4"/>
      <c r="N49" s="4"/>
      <c r="O49" s="4"/>
      <c r="P49" s="4"/>
      <c r="Q49" s="4"/>
      <c r="R49" s="4"/>
      <c r="S49" s="4"/>
      <c r="T49" s="4"/>
      <c r="U49" s="4"/>
      <c r="V49" s="4"/>
      <c r="W49" s="4"/>
      <c r="X49" s="4"/>
      <c r="Y49" s="4"/>
      <c r="Z49" s="4"/>
      <c r="AA49" s="4"/>
      <c r="AB49" s="4"/>
      <c r="AC49" s="4"/>
      <c r="AD49" s="4"/>
      <c r="AE49" s="4"/>
      <c r="AF49" s="4"/>
      <c r="AG49" s="4"/>
      <c r="AH49" s="4"/>
      <c r="AI49" s="4"/>
      <c r="AJ49" s="4"/>
      <c r="AK49" s="4"/>
      <c r="AL49" s="4"/>
      <c r="AM49" s="4"/>
      <c r="AN49" s="4"/>
      <c r="AO49" s="4"/>
      <c r="AP49" s="4"/>
      <c r="AQ49" s="4"/>
      <c r="AR49" s="4"/>
      <c r="AS49" s="4"/>
      <c r="AT49" s="4"/>
      <c r="AU49" s="4"/>
      <c r="AV49" s="4"/>
      <c r="AW49" s="4"/>
      <c r="AX49" s="4"/>
      <c r="AY49" s="4"/>
      <c r="AZ49" s="4"/>
      <c r="BA49" s="4"/>
      <c r="BB49" s="4"/>
      <c r="BC49" s="4"/>
      <c r="BD49" s="4"/>
      <c r="BE49" s="4"/>
      <c r="BF49" s="4"/>
      <c r="BG49" s="4"/>
      <c r="BH49" s="4"/>
      <c r="BI49" s="4"/>
      <c r="BJ49" s="4"/>
      <c r="BK49" s="4"/>
      <c r="BL49" s="4"/>
      <c r="BM49" s="4"/>
      <c r="BN49" s="4"/>
      <c r="BO49" s="4"/>
      <c r="BP49" s="4"/>
      <c r="BQ49" s="4"/>
      <c r="BR49" s="4"/>
      <c r="BS49" s="4"/>
      <c r="BT49" s="4"/>
      <c r="BU49" s="4"/>
      <c r="BV49" s="4"/>
      <c r="BW49" s="4"/>
      <c r="BX49" s="4"/>
      <c r="BY49" s="4"/>
      <c r="BZ49" s="4"/>
      <c r="CA49" s="4"/>
      <c r="CB49" s="4"/>
      <c r="CC49" s="4"/>
      <c r="CD49" s="4"/>
      <c r="CE49" s="4"/>
      <c r="CF49" s="4"/>
      <c r="CG49" s="4"/>
      <c r="CH49" s="4"/>
      <c r="CI49" s="4"/>
      <c r="CJ49" s="4"/>
      <c r="CK49" s="4"/>
      <c r="CL49" s="4"/>
      <c r="CM49" s="4"/>
      <c r="CN49" s="4"/>
      <c r="CO49" s="4"/>
      <c r="CP49" s="4"/>
      <c r="CQ49" s="4"/>
      <c r="CR49" s="4"/>
      <c r="CS49" s="4"/>
      <c r="CT49" s="4"/>
      <c r="CU49" s="4"/>
      <c r="CV49" s="4"/>
      <c r="CW49" s="4"/>
      <c r="CX49" s="4"/>
      <c r="CY49" s="4"/>
    </row>
    <row r="50" spans="1:103" ht="15.75" x14ac:dyDescent="0.25">
      <c r="A50" s="28" t="s">
        <v>94</v>
      </c>
      <c r="B50" s="80">
        <v>84.116798853153895</v>
      </c>
      <c r="C50" s="80">
        <v>84.282724100293208</v>
      </c>
      <c r="D50" s="80"/>
      <c r="E50" s="80">
        <f t="shared" si="1"/>
        <v>0.19725577934672778</v>
      </c>
      <c r="F50" s="80"/>
      <c r="G50" s="80">
        <v>2.0717570730000334</v>
      </c>
      <c r="H50" s="80">
        <v>2.0758437335605504</v>
      </c>
      <c r="I50" s="80"/>
      <c r="J50" s="80">
        <f t="shared" si="2"/>
        <v>4.0866605605169859E-3</v>
      </c>
    </row>
    <row r="51" spans="1:103" s="50" customFormat="1" ht="15.75" x14ac:dyDescent="0.25">
      <c r="A51" s="51" t="s">
        <v>164</v>
      </c>
      <c r="B51" s="81">
        <v>83.597101854208631</v>
      </c>
      <c r="C51" s="81">
        <v>83.759649892231678</v>
      </c>
      <c r="D51" s="81"/>
      <c r="E51" s="81">
        <f t="shared" si="1"/>
        <v>0.1944421928723461</v>
      </c>
      <c r="F51" s="81"/>
      <c r="G51" s="81">
        <v>1.8549783986345536</v>
      </c>
      <c r="H51" s="81">
        <v>1.8585852593101668</v>
      </c>
      <c r="I51" s="81"/>
      <c r="J51" s="81">
        <f t="shared" si="2"/>
        <v>3.6068606756132215E-3</v>
      </c>
      <c r="K51" s="4"/>
      <c r="L51" s="4"/>
      <c r="M51" s="4"/>
      <c r="N51" s="4"/>
      <c r="O51" s="4"/>
      <c r="P51" s="4"/>
      <c r="Q51" s="4"/>
      <c r="R51" s="4"/>
      <c r="S51" s="4"/>
      <c r="T51" s="4"/>
      <c r="U51" s="4"/>
      <c r="V51" s="4"/>
      <c r="W51" s="4"/>
      <c r="X51" s="4"/>
      <c r="Y51" s="4"/>
      <c r="Z51" s="4"/>
      <c r="AA51" s="4"/>
      <c r="AB51" s="4"/>
      <c r="AC51" s="4"/>
      <c r="AD51" s="4"/>
      <c r="AE51" s="4"/>
      <c r="AF51" s="4"/>
      <c r="AG51" s="4"/>
      <c r="AH51" s="4"/>
      <c r="AI51" s="4"/>
      <c r="AJ51" s="4"/>
      <c r="AK51" s="4"/>
      <c r="AL51" s="4"/>
      <c r="AM51" s="4"/>
      <c r="AN51" s="4"/>
      <c r="AO51" s="4"/>
      <c r="AP51" s="4"/>
      <c r="AQ51" s="4"/>
      <c r="AR51" s="4"/>
      <c r="AS51" s="4"/>
      <c r="AT51" s="4"/>
      <c r="AU51" s="4"/>
      <c r="AV51" s="4"/>
      <c r="AW51" s="4"/>
      <c r="AX51" s="4"/>
      <c r="AY51" s="4"/>
      <c r="AZ51" s="4"/>
      <c r="BA51" s="4"/>
      <c r="BB51" s="4"/>
      <c r="BC51" s="4"/>
      <c r="BD51" s="4"/>
      <c r="BE51" s="4"/>
      <c r="BF51" s="4"/>
      <c r="BG51" s="4"/>
      <c r="BH51" s="4"/>
      <c r="BI51" s="4"/>
      <c r="BJ51" s="4"/>
      <c r="BK51" s="4"/>
      <c r="BL51" s="4"/>
      <c r="BM51" s="4"/>
      <c r="BN51" s="4"/>
      <c r="BO51" s="4"/>
      <c r="BP51" s="4"/>
      <c r="BQ51" s="4"/>
      <c r="BR51" s="4"/>
      <c r="BS51" s="4"/>
      <c r="BT51" s="4"/>
      <c r="BU51" s="4"/>
      <c r="BV51" s="4"/>
      <c r="BW51" s="4"/>
      <c r="BX51" s="4"/>
      <c r="BY51" s="4"/>
      <c r="BZ51" s="4"/>
      <c r="CA51" s="4"/>
      <c r="CB51" s="4"/>
      <c r="CC51" s="4"/>
      <c r="CD51" s="4"/>
      <c r="CE51" s="4"/>
      <c r="CF51" s="4"/>
      <c r="CG51" s="4"/>
      <c r="CH51" s="4"/>
      <c r="CI51" s="4"/>
      <c r="CJ51" s="4"/>
      <c r="CK51" s="4"/>
      <c r="CL51" s="4"/>
      <c r="CM51" s="4"/>
      <c r="CN51" s="4"/>
      <c r="CO51" s="4"/>
      <c r="CP51" s="4"/>
      <c r="CQ51" s="4"/>
      <c r="CR51" s="4"/>
      <c r="CS51" s="4"/>
      <c r="CT51" s="4"/>
      <c r="CU51" s="4"/>
      <c r="CV51" s="4"/>
      <c r="CW51" s="4"/>
      <c r="CX51" s="4"/>
      <c r="CY51" s="4"/>
    </row>
    <row r="52" spans="1:103" ht="15.75" x14ac:dyDescent="0.25">
      <c r="A52" s="29" t="s">
        <v>97</v>
      </c>
      <c r="B52" s="80">
        <v>88.842911516870942</v>
      </c>
      <c r="C52" s="80">
        <v>89.039549026741824</v>
      </c>
      <c r="D52" s="80"/>
      <c r="E52" s="80">
        <f t="shared" si="1"/>
        <v>0.2213316814066113</v>
      </c>
      <c r="F52" s="80"/>
      <c r="G52" s="80">
        <v>0.21677867436547929</v>
      </c>
      <c r="H52" s="80">
        <v>0.21725847425038336</v>
      </c>
      <c r="I52" s="80"/>
      <c r="J52" s="80">
        <f t="shared" si="2"/>
        <v>4.7979988490406966E-4</v>
      </c>
    </row>
    <row r="53" spans="1:103" s="50" customFormat="1" ht="15.75" x14ac:dyDescent="0.25">
      <c r="A53" s="54" t="s">
        <v>144</v>
      </c>
      <c r="B53" s="81">
        <v>92.171059003424617</v>
      </c>
      <c r="C53" s="81">
        <v>92.171059003424617</v>
      </c>
      <c r="D53" s="81"/>
      <c r="E53" s="81">
        <f t="shared" si="1"/>
        <v>0</v>
      </c>
      <c r="F53" s="81"/>
      <c r="G53" s="81">
        <v>0.81782704050723942</v>
      </c>
      <c r="H53" s="81">
        <v>0.81782704050723931</v>
      </c>
      <c r="I53" s="81"/>
      <c r="J53" s="81">
        <f t="shared" si="2"/>
        <v>0</v>
      </c>
      <c r="K53" s="4"/>
      <c r="L53" s="4"/>
      <c r="M53" s="4"/>
      <c r="N53" s="4"/>
      <c r="O53" s="4"/>
      <c r="P53" s="4"/>
      <c r="Q53" s="4"/>
      <c r="R53" s="4"/>
      <c r="S53" s="4"/>
      <c r="T53" s="4"/>
      <c r="U53" s="4"/>
      <c r="V53" s="4"/>
      <c r="W53" s="4"/>
      <c r="X53" s="4"/>
      <c r="Y53" s="4"/>
      <c r="Z53" s="4"/>
      <c r="AA53" s="4"/>
      <c r="AB53" s="4"/>
      <c r="AC53" s="4"/>
      <c r="AD53" s="4"/>
      <c r="AE53" s="4"/>
      <c r="AF53" s="4"/>
      <c r="AG53" s="4"/>
      <c r="AH53" s="4"/>
      <c r="AI53" s="4"/>
      <c r="AJ53" s="4"/>
      <c r="AK53" s="4"/>
      <c r="AL53" s="4"/>
      <c r="AM53" s="4"/>
      <c r="AN53" s="4"/>
      <c r="AO53" s="4"/>
      <c r="AP53" s="4"/>
      <c r="AQ53" s="4"/>
      <c r="AR53" s="4"/>
      <c r="AS53" s="4"/>
      <c r="AT53" s="4"/>
      <c r="AU53" s="4"/>
      <c r="AV53" s="4"/>
      <c r="AW53" s="4"/>
      <c r="AX53" s="4"/>
      <c r="AY53" s="4"/>
      <c r="AZ53" s="4"/>
      <c r="BA53" s="4"/>
      <c r="BB53" s="4"/>
      <c r="BC53" s="4"/>
      <c r="BD53" s="4"/>
      <c r="BE53" s="4"/>
      <c r="BF53" s="4"/>
      <c r="BG53" s="4"/>
      <c r="BH53" s="4"/>
      <c r="BI53" s="4"/>
      <c r="BJ53" s="4"/>
      <c r="BK53" s="4"/>
      <c r="BL53" s="4"/>
      <c r="BM53" s="4"/>
      <c r="BN53" s="4"/>
      <c r="BO53" s="4"/>
      <c r="BP53" s="4"/>
      <c r="BQ53" s="4"/>
      <c r="BR53" s="4"/>
      <c r="BS53" s="4"/>
      <c r="BT53" s="4"/>
      <c r="BU53" s="4"/>
      <c r="BV53" s="4"/>
      <c r="BW53" s="4"/>
      <c r="BX53" s="4"/>
      <c r="BY53" s="4"/>
      <c r="BZ53" s="4"/>
      <c r="CA53" s="4"/>
      <c r="CB53" s="4"/>
      <c r="CC53" s="4"/>
      <c r="CD53" s="4"/>
      <c r="CE53" s="4"/>
      <c r="CF53" s="4"/>
      <c r="CG53" s="4"/>
      <c r="CH53" s="4"/>
      <c r="CI53" s="4"/>
      <c r="CJ53" s="4"/>
      <c r="CK53" s="4"/>
      <c r="CL53" s="4"/>
      <c r="CM53" s="4"/>
      <c r="CN53" s="4"/>
      <c r="CO53" s="4"/>
      <c r="CP53" s="4"/>
      <c r="CQ53" s="4"/>
      <c r="CR53" s="4"/>
      <c r="CS53" s="4"/>
      <c r="CT53" s="4"/>
      <c r="CU53" s="4"/>
      <c r="CV53" s="4"/>
      <c r="CW53" s="4"/>
      <c r="CX53" s="4"/>
      <c r="CY53" s="4"/>
    </row>
    <row r="54" spans="1:103" ht="15.75" x14ac:dyDescent="0.25">
      <c r="A54" s="29" t="s">
        <v>165</v>
      </c>
      <c r="B54" s="80">
        <v>92.171059003424617</v>
      </c>
      <c r="C54" s="80">
        <v>92.171059003424617</v>
      </c>
      <c r="D54" s="80"/>
      <c r="E54" s="80">
        <f t="shared" si="1"/>
        <v>0</v>
      </c>
      <c r="F54" s="80"/>
      <c r="G54" s="80">
        <v>0.81782704050723942</v>
      </c>
      <c r="H54" s="80">
        <v>0.81782704050723931</v>
      </c>
      <c r="I54" s="80"/>
      <c r="J54" s="80">
        <f t="shared" si="2"/>
        <v>0</v>
      </c>
    </row>
    <row r="55" spans="1:103" s="50" customFormat="1" ht="15.75" x14ac:dyDescent="0.25">
      <c r="A55" s="54" t="s">
        <v>143</v>
      </c>
      <c r="B55" s="81">
        <v>89.90396373020333</v>
      </c>
      <c r="C55" s="81">
        <v>89.90396373020333</v>
      </c>
      <c r="D55" s="81"/>
      <c r="E55" s="81">
        <f t="shared" si="1"/>
        <v>0</v>
      </c>
      <c r="F55" s="81"/>
      <c r="G55" s="81">
        <v>0.49863268788442749</v>
      </c>
      <c r="H55" s="81">
        <v>0.49863268788442744</v>
      </c>
      <c r="I55" s="81"/>
      <c r="J55" s="81">
        <f t="shared" si="2"/>
        <v>0</v>
      </c>
      <c r="K55" s="4"/>
      <c r="L55" s="4"/>
      <c r="M55" s="4"/>
      <c r="N55" s="4"/>
      <c r="O55" s="4"/>
      <c r="P55" s="4"/>
      <c r="Q55" s="4"/>
      <c r="R55" s="4"/>
      <c r="S55" s="4"/>
      <c r="T55" s="4"/>
      <c r="U55" s="4"/>
      <c r="V55" s="4"/>
      <c r="W55" s="4"/>
      <c r="X55" s="4"/>
      <c r="Y55" s="4"/>
      <c r="Z55" s="4"/>
      <c r="AA55" s="4"/>
      <c r="AB55" s="4"/>
      <c r="AC55" s="4"/>
      <c r="AD55" s="4"/>
      <c r="AE55" s="4"/>
      <c r="AF55" s="4"/>
      <c r="AG55" s="4"/>
      <c r="AH55" s="4"/>
      <c r="AI55" s="4"/>
      <c r="AJ55" s="4"/>
      <c r="AK55" s="4"/>
      <c r="AL55" s="4"/>
      <c r="AM55" s="4"/>
      <c r="AN55" s="4"/>
      <c r="AO55" s="4"/>
      <c r="AP55" s="4"/>
      <c r="AQ55" s="4"/>
      <c r="AR55" s="4"/>
      <c r="AS55" s="4"/>
      <c r="AT55" s="4"/>
      <c r="AU55" s="4"/>
      <c r="AV55" s="4"/>
      <c r="AW55" s="4"/>
      <c r="AX55" s="4"/>
      <c r="AY55" s="4"/>
      <c r="AZ55" s="4"/>
      <c r="BA55" s="4"/>
      <c r="BB55" s="4"/>
      <c r="BC55" s="4"/>
      <c r="BD55" s="4"/>
      <c r="BE55" s="4"/>
      <c r="BF55" s="4"/>
      <c r="BG55" s="4"/>
      <c r="BH55" s="4"/>
      <c r="BI55" s="4"/>
      <c r="BJ55" s="4"/>
      <c r="BK55" s="4"/>
      <c r="BL55" s="4"/>
      <c r="BM55" s="4"/>
      <c r="BN55" s="4"/>
      <c r="BO55" s="4"/>
      <c r="BP55" s="4"/>
      <c r="BQ55" s="4"/>
      <c r="BR55" s="4"/>
      <c r="BS55" s="4"/>
      <c r="BT55" s="4"/>
      <c r="BU55" s="4"/>
      <c r="BV55" s="4"/>
      <c r="BW55" s="4"/>
      <c r="BX55" s="4"/>
      <c r="BY55" s="4"/>
      <c r="BZ55" s="4"/>
      <c r="CA55" s="4"/>
      <c r="CB55" s="4"/>
      <c r="CC55" s="4"/>
      <c r="CD55" s="4"/>
      <c r="CE55" s="4"/>
      <c r="CF55" s="4"/>
      <c r="CG55" s="4"/>
      <c r="CH55" s="4"/>
      <c r="CI55" s="4"/>
      <c r="CJ55" s="4"/>
      <c r="CK55" s="4"/>
      <c r="CL55" s="4"/>
      <c r="CM55" s="4"/>
      <c r="CN55" s="4"/>
      <c r="CO55" s="4"/>
      <c r="CP55" s="4"/>
      <c r="CQ55" s="4"/>
      <c r="CR55" s="4"/>
      <c r="CS55" s="4"/>
      <c r="CT55" s="4"/>
      <c r="CU55" s="4"/>
      <c r="CV55" s="4"/>
      <c r="CW55" s="4"/>
      <c r="CX55" s="4"/>
      <c r="CY55" s="4"/>
    </row>
    <row r="56" spans="1:103" ht="15.75" x14ac:dyDescent="0.25">
      <c r="A56" s="29" t="s">
        <v>166</v>
      </c>
      <c r="B56" s="80">
        <v>89.90396373020333</v>
      </c>
      <c r="C56" s="80">
        <v>89.90396373020333</v>
      </c>
      <c r="D56" s="80"/>
      <c r="E56" s="80">
        <f t="shared" si="1"/>
        <v>0</v>
      </c>
      <c r="F56" s="80"/>
      <c r="G56" s="80">
        <v>0.49863268788442749</v>
      </c>
      <c r="H56" s="80">
        <v>0.49863268788442744</v>
      </c>
      <c r="I56" s="80"/>
      <c r="J56" s="80">
        <f t="shared" si="2"/>
        <v>0</v>
      </c>
    </row>
    <row r="57" spans="1:103" s="50" customFormat="1" ht="15.75" x14ac:dyDescent="0.25">
      <c r="A57" s="54" t="s">
        <v>142</v>
      </c>
      <c r="B57" s="81">
        <v>111.24378813878452</v>
      </c>
      <c r="C57" s="81">
        <v>111.040770619238</v>
      </c>
      <c r="D57" s="81"/>
      <c r="E57" s="81">
        <f t="shared" si="1"/>
        <v>-0.18249784814343695</v>
      </c>
      <c r="F57" s="81"/>
      <c r="G57" s="81">
        <v>2.7001695428228083</v>
      </c>
      <c r="H57" s="81">
        <v>2.6952417915109321</v>
      </c>
      <c r="I57" s="81"/>
      <c r="J57" s="81">
        <f t="shared" si="2"/>
        <v>-4.9277513118761718E-3</v>
      </c>
      <c r="K57" s="4"/>
      <c r="L57" s="4"/>
      <c r="M57" s="4"/>
      <c r="N57" s="4"/>
      <c r="O57" s="4"/>
      <c r="P57" s="4"/>
      <c r="Q57" s="4"/>
      <c r="R57" s="4"/>
      <c r="S57" s="4"/>
      <c r="T57" s="4"/>
      <c r="U57" s="4"/>
      <c r="V57" s="4"/>
      <c r="W57" s="4"/>
      <c r="X57" s="4"/>
      <c r="Y57" s="4"/>
      <c r="Z57" s="4"/>
      <c r="AA57" s="4"/>
      <c r="AB57" s="4"/>
      <c r="AC57" s="4"/>
      <c r="AD57" s="4"/>
      <c r="AE57" s="4"/>
      <c r="AF57" s="4"/>
      <c r="AG57" s="4"/>
      <c r="AH57" s="4"/>
      <c r="AI57" s="4"/>
      <c r="AJ57" s="4"/>
      <c r="AK57" s="4"/>
      <c r="AL57" s="4"/>
      <c r="AM57" s="4"/>
      <c r="AN57" s="4"/>
      <c r="AO57" s="4"/>
      <c r="AP57" s="4"/>
      <c r="AQ57" s="4"/>
      <c r="AR57" s="4"/>
      <c r="AS57" s="4"/>
      <c r="AT57" s="4"/>
      <c r="AU57" s="4"/>
      <c r="AV57" s="4"/>
      <c r="AW57" s="4"/>
      <c r="AX57" s="4"/>
      <c r="AY57" s="4"/>
      <c r="AZ57" s="4"/>
      <c r="BA57" s="4"/>
      <c r="BB57" s="4"/>
      <c r="BC57" s="4"/>
      <c r="BD57" s="4"/>
      <c r="BE57" s="4"/>
      <c r="BF57" s="4"/>
      <c r="BG57" s="4"/>
      <c r="BH57" s="4"/>
      <c r="BI57" s="4"/>
      <c r="BJ57" s="4"/>
      <c r="BK57" s="4"/>
      <c r="BL57" s="4"/>
      <c r="BM57" s="4"/>
      <c r="BN57" s="4"/>
      <c r="BO57" s="4"/>
      <c r="BP57" s="4"/>
      <c r="BQ57" s="4"/>
      <c r="BR57" s="4"/>
      <c r="BS57" s="4"/>
      <c r="BT57" s="4"/>
      <c r="BU57" s="4"/>
      <c r="BV57" s="4"/>
      <c r="BW57" s="4"/>
      <c r="BX57" s="4"/>
      <c r="BY57" s="4"/>
      <c r="BZ57" s="4"/>
      <c r="CA57" s="4"/>
      <c r="CB57" s="4"/>
      <c r="CC57" s="4"/>
      <c r="CD57" s="4"/>
      <c r="CE57" s="4"/>
      <c r="CF57" s="4"/>
      <c r="CG57" s="4"/>
      <c r="CH57" s="4"/>
      <c r="CI57" s="4"/>
      <c r="CJ57" s="4"/>
      <c r="CK57" s="4"/>
      <c r="CL57" s="4"/>
      <c r="CM57" s="4"/>
      <c r="CN57" s="4"/>
      <c r="CO57" s="4"/>
      <c r="CP57" s="4"/>
      <c r="CQ57" s="4"/>
      <c r="CR57" s="4"/>
      <c r="CS57" s="4"/>
      <c r="CT57" s="4"/>
      <c r="CU57" s="4"/>
      <c r="CV57" s="4"/>
      <c r="CW57" s="4"/>
      <c r="CX57" s="4"/>
      <c r="CY57" s="4"/>
    </row>
    <row r="58" spans="1:103" ht="15.75" x14ac:dyDescent="0.25">
      <c r="A58" s="29" t="s">
        <v>99</v>
      </c>
      <c r="B58" s="80">
        <v>98.560024280632334</v>
      </c>
      <c r="C58" s="80">
        <v>98.273659225004067</v>
      </c>
      <c r="D58" s="80"/>
      <c r="E58" s="80">
        <f t="shared" si="1"/>
        <v>-0.29054888908396359</v>
      </c>
      <c r="F58" s="80"/>
      <c r="G58" s="80">
        <v>1.6960145080614839</v>
      </c>
      <c r="H58" s="80">
        <v>1.691086756749608</v>
      </c>
      <c r="I58" s="80"/>
      <c r="J58" s="80">
        <f t="shared" si="2"/>
        <v>-4.9277513118759497E-3</v>
      </c>
    </row>
    <row r="59" spans="1:103" s="50" customFormat="1" ht="15.75" x14ac:dyDescent="0.25">
      <c r="A59" s="51" t="s">
        <v>167</v>
      </c>
      <c r="B59" s="81">
        <v>142.13883792729376</v>
      </c>
      <c r="C59" s="81">
        <v>142.13883792729376</v>
      </c>
      <c r="D59" s="81"/>
      <c r="E59" s="81">
        <f t="shared" si="1"/>
        <v>0</v>
      </c>
      <c r="F59" s="81"/>
      <c r="G59" s="81">
        <v>1.0041550347613246</v>
      </c>
      <c r="H59" s="81">
        <v>1.0041550347613244</v>
      </c>
      <c r="I59" s="81"/>
      <c r="J59" s="81">
        <f t="shared" si="2"/>
        <v>0</v>
      </c>
      <c r="K59" s="4"/>
      <c r="L59" s="4"/>
      <c r="M59" s="4"/>
      <c r="N59" s="4"/>
      <c r="O59" s="4"/>
      <c r="P59" s="4"/>
      <c r="Q59" s="4"/>
      <c r="R59" s="4"/>
      <c r="S59" s="4"/>
      <c r="T59" s="4"/>
      <c r="U59" s="4"/>
      <c r="V59" s="4"/>
      <c r="W59" s="4"/>
      <c r="X59" s="4"/>
      <c r="Y59" s="4"/>
      <c r="Z59" s="4"/>
      <c r="AA59" s="4"/>
      <c r="AB59" s="4"/>
      <c r="AC59" s="4"/>
      <c r="AD59" s="4"/>
      <c r="AE59" s="4"/>
      <c r="AF59" s="4"/>
      <c r="AG59" s="4"/>
      <c r="AH59" s="4"/>
      <c r="AI59" s="4"/>
      <c r="AJ59" s="4"/>
      <c r="AK59" s="4"/>
      <c r="AL59" s="4"/>
      <c r="AM59" s="4"/>
      <c r="AN59" s="4"/>
      <c r="AO59" s="4"/>
      <c r="AP59" s="4"/>
      <c r="AQ59" s="4"/>
      <c r="AR59" s="4"/>
      <c r="AS59" s="4"/>
      <c r="AT59" s="4"/>
      <c r="AU59" s="4"/>
      <c r="AV59" s="4"/>
      <c r="AW59" s="4"/>
      <c r="AX59" s="4"/>
      <c r="AY59" s="4"/>
      <c r="AZ59" s="4"/>
      <c r="BA59" s="4"/>
      <c r="BB59" s="4"/>
      <c r="BC59" s="4"/>
      <c r="BD59" s="4"/>
      <c r="BE59" s="4"/>
      <c r="BF59" s="4"/>
      <c r="BG59" s="4"/>
      <c r="BH59" s="4"/>
      <c r="BI59" s="4"/>
      <c r="BJ59" s="4"/>
      <c r="BK59" s="4"/>
      <c r="BL59" s="4"/>
      <c r="BM59" s="4"/>
      <c r="BN59" s="4"/>
      <c r="BO59" s="4"/>
      <c r="BP59" s="4"/>
      <c r="BQ59" s="4"/>
      <c r="BR59" s="4"/>
      <c r="BS59" s="4"/>
      <c r="BT59" s="4"/>
      <c r="BU59" s="4"/>
      <c r="BV59" s="4"/>
      <c r="BW59" s="4"/>
      <c r="BX59" s="4"/>
      <c r="BY59" s="4"/>
      <c r="BZ59" s="4"/>
      <c r="CA59" s="4"/>
      <c r="CB59" s="4"/>
      <c r="CC59" s="4"/>
      <c r="CD59" s="4"/>
      <c r="CE59" s="4"/>
      <c r="CF59" s="4"/>
      <c r="CG59" s="4"/>
      <c r="CH59" s="4"/>
      <c r="CI59" s="4"/>
      <c r="CJ59" s="4"/>
      <c r="CK59" s="4"/>
      <c r="CL59" s="4"/>
      <c r="CM59" s="4"/>
      <c r="CN59" s="4"/>
      <c r="CO59" s="4"/>
      <c r="CP59" s="4"/>
      <c r="CQ59" s="4"/>
      <c r="CR59" s="4"/>
      <c r="CS59" s="4"/>
      <c r="CT59" s="4"/>
      <c r="CU59" s="4"/>
      <c r="CV59" s="4"/>
      <c r="CW59" s="4"/>
      <c r="CX59" s="4"/>
      <c r="CY59" s="4"/>
    </row>
    <row r="60" spans="1:103" ht="15.75" x14ac:dyDescent="0.25">
      <c r="A60" s="27" t="s">
        <v>2</v>
      </c>
      <c r="B60" s="83">
        <v>128.89396389136678</v>
      </c>
      <c r="C60" s="83">
        <v>128.89396389136678</v>
      </c>
      <c r="D60" s="83"/>
      <c r="E60" s="83">
        <f t="shared" si="1"/>
        <v>0</v>
      </c>
      <c r="F60" s="83"/>
      <c r="G60" s="83">
        <v>6.9857031226260098</v>
      </c>
      <c r="H60" s="83">
        <v>6.985703122626008</v>
      </c>
      <c r="I60" s="83"/>
      <c r="J60" s="83">
        <f t="shared" si="2"/>
        <v>0</v>
      </c>
    </row>
    <row r="61" spans="1:103" s="50" customFormat="1" ht="15.75" x14ac:dyDescent="0.25">
      <c r="A61" s="54" t="s">
        <v>141</v>
      </c>
      <c r="B61" s="81">
        <v>104.07085354039395</v>
      </c>
      <c r="C61" s="81">
        <v>104.07085354039395</v>
      </c>
      <c r="D61" s="81"/>
      <c r="E61" s="81">
        <f t="shared" si="1"/>
        <v>0</v>
      </c>
      <c r="F61" s="81"/>
      <c r="G61" s="81">
        <v>3.3253924332685312</v>
      </c>
      <c r="H61" s="81">
        <v>3.3253924332685307</v>
      </c>
      <c r="I61" s="81"/>
      <c r="J61" s="81">
        <f t="shared" si="2"/>
        <v>0</v>
      </c>
      <c r="K61" s="4"/>
      <c r="L61" s="4"/>
      <c r="M61" s="4"/>
      <c r="N61" s="4"/>
      <c r="O61" s="4"/>
      <c r="P61" s="4"/>
      <c r="Q61" s="4"/>
      <c r="R61" s="4"/>
      <c r="S61" s="4"/>
      <c r="T61" s="4"/>
      <c r="U61" s="4"/>
      <c r="V61" s="4"/>
      <c r="W61" s="4"/>
      <c r="X61" s="4"/>
      <c r="Y61" s="4"/>
      <c r="Z61" s="4"/>
      <c r="AA61" s="4"/>
      <c r="AB61" s="4"/>
      <c r="AC61" s="4"/>
      <c r="AD61" s="4"/>
      <c r="AE61" s="4"/>
      <c r="AF61" s="4"/>
      <c r="AG61" s="4"/>
      <c r="AH61" s="4"/>
      <c r="AI61" s="4"/>
      <c r="AJ61" s="4"/>
      <c r="AK61" s="4"/>
      <c r="AL61" s="4"/>
      <c r="AM61" s="4"/>
      <c r="AN61" s="4"/>
      <c r="AO61" s="4"/>
      <c r="AP61" s="4"/>
      <c r="AQ61" s="4"/>
      <c r="AR61" s="4"/>
      <c r="AS61" s="4"/>
      <c r="AT61" s="4"/>
      <c r="AU61" s="4"/>
      <c r="AV61" s="4"/>
      <c r="AW61" s="4"/>
      <c r="AX61" s="4"/>
      <c r="AY61" s="4"/>
      <c r="AZ61" s="4"/>
      <c r="BA61" s="4"/>
      <c r="BB61" s="4"/>
      <c r="BC61" s="4"/>
      <c r="BD61" s="4"/>
      <c r="BE61" s="4"/>
      <c r="BF61" s="4"/>
      <c r="BG61" s="4"/>
      <c r="BH61" s="4"/>
      <c r="BI61" s="4"/>
      <c r="BJ61" s="4"/>
      <c r="BK61" s="4"/>
      <c r="BL61" s="4"/>
      <c r="BM61" s="4"/>
      <c r="BN61" s="4"/>
      <c r="BO61" s="4"/>
      <c r="BP61" s="4"/>
      <c r="BQ61" s="4"/>
      <c r="BR61" s="4"/>
      <c r="BS61" s="4"/>
      <c r="BT61" s="4"/>
      <c r="BU61" s="4"/>
      <c r="BV61" s="4"/>
      <c r="BW61" s="4"/>
      <c r="BX61" s="4"/>
      <c r="BY61" s="4"/>
      <c r="BZ61" s="4"/>
      <c r="CA61" s="4"/>
      <c r="CB61" s="4"/>
      <c r="CC61" s="4"/>
      <c r="CD61" s="4"/>
      <c r="CE61" s="4"/>
      <c r="CF61" s="4"/>
      <c r="CG61" s="4"/>
      <c r="CH61" s="4"/>
      <c r="CI61" s="4"/>
      <c r="CJ61" s="4"/>
      <c r="CK61" s="4"/>
      <c r="CL61" s="4"/>
      <c r="CM61" s="4"/>
      <c r="CN61" s="4"/>
      <c r="CO61" s="4"/>
      <c r="CP61" s="4"/>
      <c r="CQ61" s="4"/>
      <c r="CR61" s="4"/>
      <c r="CS61" s="4"/>
      <c r="CT61" s="4"/>
      <c r="CU61" s="4"/>
      <c r="CV61" s="4"/>
      <c r="CW61" s="4"/>
      <c r="CX61" s="4"/>
      <c r="CY61" s="4"/>
    </row>
    <row r="62" spans="1:103" ht="15.75" x14ac:dyDescent="0.25">
      <c r="A62" s="29" t="s">
        <v>102</v>
      </c>
      <c r="B62" s="80">
        <v>107.53108329120755</v>
      </c>
      <c r="C62" s="80">
        <v>107.53108329120755</v>
      </c>
      <c r="D62" s="80"/>
      <c r="E62" s="80">
        <f t="shared" si="1"/>
        <v>0</v>
      </c>
      <c r="F62" s="80"/>
      <c r="G62" s="80">
        <v>2.6114889520238775</v>
      </c>
      <c r="H62" s="80">
        <v>2.6114889520238775</v>
      </c>
      <c r="I62" s="80"/>
      <c r="J62" s="80">
        <f t="shared" si="2"/>
        <v>0</v>
      </c>
    </row>
    <row r="63" spans="1:103" s="50" customFormat="1" ht="15.75" x14ac:dyDescent="0.25">
      <c r="A63" s="51" t="s">
        <v>168</v>
      </c>
      <c r="B63" s="81">
        <v>93.11064216538125</v>
      </c>
      <c r="C63" s="81">
        <v>93.11064216538125</v>
      </c>
      <c r="D63" s="81"/>
      <c r="E63" s="81">
        <f t="shared" si="1"/>
        <v>0</v>
      </c>
      <c r="F63" s="81"/>
      <c r="G63" s="81">
        <v>0.7139034812446533</v>
      </c>
      <c r="H63" s="81">
        <v>0.7139034812446533</v>
      </c>
      <c r="I63" s="81"/>
      <c r="J63" s="81">
        <f t="shared" si="2"/>
        <v>0</v>
      </c>
      <c r="K63" s="4"/>
      <c r="L63" s="4"/>
      <c r="M63" s="4"/>
      <c r="N63" s="4"/>
      <c r="O63" s="4"/>
      <c r="P63" s="4"/>
      <c r="Q63" s="4"/>
      <c r="R63" s="4"/>
      <c r="S63" s="4"/>
      <c r="T63" s="4"/>
      <c r="U63" s="4"/>
      <c r="V63" s="4"/>
      <c r="W63" s="4"/>
      <c r="X63" s="4"/>
      <c r="Y63" s="4"/>
      <c r="Z63" s="4"/>
      <c r="AA63" s="4"/>
      <c r="AB63" s="4"/>
      <c r="AC63" s="4"/>
      <c r="AD63" s="4"/>
      <c r="AE63" s="4"/>
      <c r="AF63" s="4"/>
      <c r="AG63" s="4"/>
      <c r="AH63" s="4"/>
      <c r="AI63" s="4"/>
      <c r="AJ63" s="4"/>
      <c r="AK63" s="4"/>
      <c r="AL63" s="4"/>
      <c r="AM63" s="4"/>
      <c r="AN63" s="4"/>
      <c r="AO63" s="4"/>
      <c r="AP63" s="4"/>
      <c r="AQ63" s="4"/>
      <c r="AR63" s="4"/>
      <c r="AS63" s="4"/>
      <c r="AT63" s="4"/>
      <c r="AU63" s="4"/>
      <c r="AV63" s="4"/>
      <c r="AW63" s="4"/>
      <c r="AX63" s="4"/>
      <c r="AY63" s="4"/>
      <c r="AZ63" s="4"/>
      <c r="BA63" s="4"/>
      <c r="BB63" s="4"/>
      <c r="BC63" s="4"/>
      <c r="BD63" s="4"/>
      <c r="BE63" s="4"/>
      <c r="BF63" s="4"/>
      <c r="BG63" s="4"/>
      <c r="BH63" s="4"/>
      <c r="BI63" s="4"/>
      <c r="BJ63" s="4"/>
      <c r="BK63" s="4"/>
      <c r="BL63" s="4"/>
      <c r="BM63" s="4"/>
      <c r="BN63" s="4"/>
      <c r="BO63" s="4"/>
      <c r="BP63" s="4"/>
      <c r="BQ63" s="4"/>
      <c r="BR63" s="4"/>
      <c r="BS63" s="4"/>
      <c r="BT63" s="4"/>
      <c r="BU63" s="4"/>
      <c r="BV63" s="4"/>
      <c r="BW63" s="4"/>
      <c r="BX63" s="4"/>
      <c r="BY63" s="4"/>
      <c r="BZ63" s="4"/>
      <c r="CA63" s="4"/>
      <c r="CB63" s="4"/>
      <c r="CC63" s="4"/>
      <c r="CD63" s="4"/>
      <c r="CE63" s="4"/>
      <c r="CF63" s="4"/>
      <c r="CG63" s="4"/>
      <c r="CH63" s="4"/>
      <c r="CI63" s="4"/>
      <c r="CJ63" s="4"/>
      <c r="CK63" s="4"/>
      <c r="CL63" s="4"/>
      <c r="CM63" s="4"/>
      <c r="CN63" s="4"/>
      <c r="CO63" s="4"/>
      <c r="CP63" s="4"/>
      <c r="CQ63" s="4"/>
      <c r="CR63" s="4"/>
      <c r="CS63" s="4"/>
      <c r="CT63" s="4"/>
      <c r="CU63" s="4"/>
      <c r="CV63" s="4"/>
      <c r="CW63" s="4"/>
      <c r="CX63" s="4"/>
      <c r="CY63" s="4"/>
    </row>
    <row r="64" spans="1:103" ht="15.75" x14ac:dyDescent="0.25">
      <c r="A64" s="28" t="s">
        <v>104</v>
      </c>
      <c r="B64" s="80">
        <v>164.55176733559358</v>
      </c>
      <c r="C64" s="80">
        <v>164.55176733559358</v>
      </c>
      <c r="D64" s="80"/>
      <c r="E64" s="80">
        <f t="shared" si="1"/>
        <v>0</v>
      </c>
      <c r="F64" s="80"/>
      <c r="G64" s="80">
        <v>3.6603106893574782</v>
      </c>
      <c r="H64" s="80">
        <v>3.6603106893574782</v>
      </c>
      <c r="I64" s="80"/>
      <c r="J64" s="80">
        <f t="shared" si="2"/>
        <v>0</v>
      </c>
    </row>
    <row r="65" spans="1:103" s="50" customFormat="1" ht="15.75" x14ac:dyDescent="0.25">
      <c r="A65" s="51" t="s">
        <v>19</v>
      </c>
      <c r="B65" s="81">
        <v>170.57949283205164</v>
      </c>
      <c r="C65" s="81">
        <v>170.57949283205164</v>
      </c>
      <c r="D65" s="81"/>
      <c r="E65" s="81">
        <f t="shared" si="1"/>
        <v>0</v>
      </c>
      <c r="F65" s="81"/>
      <c r="G65" s="81">
        <v>2.9887642592880899</v>
      </c>
      <c r="H65" s="81">
        <v>2.9887642592880894</v>
      </c>
      <c r="I65" s="81"/>
      <c r="J65" s="81">
        <f t="shared" si="2"/>
        <v>0</v>
      </c>
      <c r="K65" s="4"/>
      <c r="L65" s="4"/>
      <c r="M65" s="4"/>
      <c r="N65" s="4"/>
      <c r="O65" s="4"/>
      <c r="P65" s="4"/>
      <c r="Q65" s="4"/>
      <c r="R65" s="4"/>
      <c r="S65" s="4"/>
      <c r="T65" s="4"/>
      <c r="U65" s="4"/>
      <c r="V65" s="4"/>
      <c r="W65" s="4"/>
      <c r="X65" s="4"/>
      <c r="Y65" s="4"/>
      <c r="Z65" s="4"/>
      <c r="AA65" s="4"/>
      <c r="AB65" s="4"/>
      <c r="AC65" s="4"/>
      <c r="AD65" s="4"/>
      <c r="AE65" s="4"/>
      <c r="AF65" s="4"/>
      <c r="AG65" s="4"/>
      <c r="AH65" s="4"/>
      <c r="AI65" s="4"/>
      <c r="AJ65" s="4"/>
      <c r="AK65" s="4"/>
      <c r="AL65" s="4"/>
      <c r="AM65" s="4"/>
      <c r="AN65" s="4"/>
      <c r="AO65" s="4"/>
      <c r="AP65" s="4"/>
      <c r="AQ65" s="4"/>
      <c r="AR65" s="4"/>
      <c r="AS65" s="4"/>
      <c r="AT65" s="4"/>
      <c r="AU65" s="4"/>
      <c r="AV65" s="4"/>
      <c r="AW65" s="4"/>
      <c r="AX65" s="4"/>
      <c r="AY65" s="4"/>
      <c r="AZ65" s="4"/>
      <c r="BA65" s="4"/>
      <c r="BB65" s="4"/>
      <c r="BC65" s="4"/>
      <c r="BD65" s="4"/>
      <c r="BE65" s="4"/>
      <c r="BF65" s="4"/>
      <c r="BG65" s="4"/>
      <c r="BH65" s="4"/>
      <c r="BI65" s="4"/>
      <c r="BJ65" s="4"/>
      <c r="BK65" s="4"/>
      <c r="BL65" s="4"/>
      <c r="BM65" s="4"/>
      <c r="BN65" s="4"/>
      <c r="BO65" s="4"/>
      <c r="BP65" s="4"/>
      <c r="BQ65" s="4"/>
      <c r="BR65" s="4"/>
      <c r="BS65" s="4"/>
      <c r="BT65" s="4"/>
      <c r="BU65" s="4"/>
      <c r="BV65" s="4"/>
      <c r="BW65" s="4"/>
      <c r="BX65" s="4"/>
      <c r="BY65" s="4"/>
      <c r="BZ65" s="4"/>
      <c r="CA65" s="4"/>
      <c r="CB65" s="4"/>
      <c r="CC65" s="4"/>
      <c r="CD65" s="4"/>
      <c r="CE65" s="4"/>
      <c r="CF65" s="4"/>
      <c r="CG65" s="4"/>
      <c r="CH65" s="4"/>
      <c r="CI65" s="4"/>
      <c r="CJ65" s="4"/>
      <c r="CK65" s="4"/>
      <c r="CL65" s="4"/>
      <c r="CM65" s="4"/>
      <c r="CN65" s="4"/>
      <c r="CO65" s="4"/>
      <c r="CP65" s="4"/>
      <c r="CQ65" s="4"/>
      <c r="CR65" s="4"/>
      <c r="CS65" s="4"/>
      <c r="CT65" s="4"/>
      <c r="CU65" s="4"/>
      <c r="CV65" s="4"/>
      <c r="CW65" s="4"/>
      <c r="CX65" s="4"/>
      <c r="CY65" s="4"/>
    </row>
    <row r="66" spans="1:103" ht="15.75" x14ac:dyDescent="0.25">
      <c r="A66" s="29" t="s">
        <v>106</v>
      </c>
      <c r="B66" s="80">
        <v>187.21568627450981</v>
      </c>
      <c r="C66" s="80">
        <v>187.21568627450981</v>
      </c>
      <c r="D66" s="80"/>
      <c r="E66" s="80">
        <f t="shared" si="1"/>
        <v>0</v>
      </c>
      <c r="F66" s="80"/>
      <c r="G66" s="80">
        <v>0.13145896731632162</v>
      </c>
      <c r="H66" s="80">
        <v>0.13145896731632162</v>
      </c>
      <c r="I66" s="80"/>
      <c r="J66" s="80">
        <f t="shared" si="2"/>
        <v>0</v>
      </c>
    </row>
    <row r="67" spans="1:103" s="50" customFormat="1" ht="15.75" x14ac:dyDescent="0.25">
      <c r="A67" s="51" t="s">
        <v>108</v>
      </c>
      <c r="B67" s="81">
        <v>134.32641403191377</v>
      </c>
      <c r="C67" s="81">
        <v>134.32641403191377</v>
      </c>
      <c r="D67" s="81"/>
      <c r="E67" s="81">
        <f t="shared" si="1"/>
        <v>0</v>
      </c>
      <c r="F67" s="81"/>
      <c r="G67" s="81">
        <v>0.54008746275306729</v>
      </c>
      <c r="H67" s="81">
        <v>0.54008746275306729</v>
      </c>
      <c r="I67" s="81"/>
      <c r="J67" s="81">
        <f t="shared" si="2"/>
        <v>0</v>
      </c>
      <c r="K67" s="4"/>
      <c r="L67" s="4"/>
      <c r="M67" s="4"/>
      <c r="N67" s="4"/>
      <c r="O67" s="4"/>
      <c r="P67" s="4"/>
      <c r="Q67" s="4"/>
      <c r="R67" s="4"/>
      <c r="S67" s="4"/>
      <c r="T67" s="4"/>
      <c r="U67" s="4"/>
      <c r="V67" s="4"/>
      <c r="W67" s="4"/>
      <c r="X67" s="4"/>
      <c r="Y67" s="4"/>
      <c r="Z67" s="4"/>
      <c r="AA67" s="4"/>
      <c r="AB67" s="4"/>
      <c r="AC67" s="4"/>
      <c r="AD67" s="4"/>
      <c r="AE67" s="4"/>
      <c r="AF67" s="4"/>
      <c r="AG67" s="4"/>
      <c r="AH67" s="4"/>
      <c r="AI67" s="4"/>
      <c r="AJ67" s="4"/>
      <c r="AK67" s="4"/>
      <c r="AL67" s="4"/>
      <c r="AM67" s="4"/>
      <c r="AN67" s="4"/>
      <c r="AO67" s="4"/>
      <c r="AP67" s="4"/>
      <c r="AQ67" s="4"/>
      <c r="AR67" s="4"/>
      <c r="AS67" s="4"/>
      <c r="AT67" s="4"/>
      <c r="AU67" s="4"/>
      <c r="AV67" s="4"/>
      <c r="AW67" s="4"/>
      <c r="AX67" s="4"/>
      <c r="AY67" s="4"/>
      <c r="AZ67" s="4"/>
      <c r="BA67" s="4"/>
      <c r="BB67" s="4"/>
      <c r="BC67" s="4"/>
      <c r="BD67" s="4"/>
      <c r="BE67" s="4"/>
      <c r="BF67" s="4"/>
      <c r="BG67" s="4"/>
      <c r="BH67" s="4"/>
      <c r="BI67" s="4"/>
      <c r="BJ67" s="4"/>
      <c r="BK67" s="4"/>
      <c r="BL67" s="4"/>
      <c r="BM67" s="4"/>
      <c r="BN67" s="4"/>
      <c r="BO67" s="4"/>
      <c r="BP67" s="4"/>
      <c r="BQ67" s="4"/>
      <c r="BR67" s="4"/>
      <c r="BS67" s="4"/>
      <c r="BT67" s="4"/>
      <c r="BU67" s="4"/>
      <c r="BV67" s="4"/>
      <c r="BW67" s="4"/>
      <c r="BX67" s="4"/>
      <c r="BY67" s="4"/>
      <c r="BZ67" s="4"/>
      <c r="CA67" s="4"/>
      <c r="CB67" s="4"/>
      <c r="CC67" s="4"/>
      <c r="CD67" s="4"/>
      <c r="CE67" s="4"/>
      <c r="CF67" s="4"/>
      <c r="CG67" s="4"/>
      <c r="CH67" s="4"/>
      <c r="CI67" s="4"/>
      <c r="CJ67" s="4"/>
      <c r="CK67" s="4"/>
      <c r="CL67" s="4"/>
      <c r="CM67" s="4"/>
      <c r="CN67" s="4"/>
      <c r="CO67" s="4"/>
      <c r="CP67" s="4"/>
      <c r="CQ67" s="4"/>
      <c r="CR67" s="4"/>
      <c r="CS67" s="4"/>
      <c r="CT67" s="4"/>
      <c r="CU67" s="4"/>
      <c r="CV67" s="4"/>
      <c r="CW67" s="4"/>
      <c r="CX67" s="4"/>
      <c r="CY67" s="4"/>
    </row>
    <row r="68" spans="1:103" ht="15.75" x14ac:dyDescent="0.25">
      <c r="A68" s="27" t="s">
        <v>3</v>
      </c>
      <c r="B68" s="83">
        <v>104.62745641436184</v>
      </c>
      <c r="C68" s="83">
        <v>104.48557194331185</v>
      </c>
      <c r="D68" s="83"/>
      <c r="E68" s="83">
        <f t="shared" si="1"/>
        <v>-0.13560921378809043</v>
      </c>
      <c r="F68" s="83"/>
      <c r="G68" s="83">
        <v>5.6895074757942403</v>
      </c>
      <c r="H68" s="83">
        <v>5.6817919794379002</v>
      </c>
      <c r="I68" s="83"/>
      <c r="J68" s="83">
        <f t="shared" si="2"/>
        <v>-7.7154963563401679E-3</v>
      </c>
    </row>
    <row r="69" spans="1:103" s="50" customFormat="1" ht="15.75" x14ac:dyDescent="0.25">
      <c r="A69" s="54" t="s">
        <v>150</v>
      </c>
      <c r="B69" s="81">
        <v>98.536446026826994</v>
      </c>
      <c r="C69" s="81">
        <v>98.236782086161739</v>
      </c>
      <c r="D69" s="81"/>
      <c r="E69" s="81">
        <f t="shared" si="1"/>
        <v>-0.30411482527354927</v>
      </c>
      <c r="F69" s="81"/>
      <c r="G69" s="81">
        <v>2.5370339474237911</v>
      </c>
      <c r="H69" s="81">
        <v>2.5293184510674522</v>
      </c>
      <c r="I69" s="81"/>
      <c r="J69" s="81">
        <f t="shared" si="2"/>
        <v>-7.7154963563388357E-3</v>
      </c>
      <c r="K69" s="4"/>
      <c r="L69" s="4"/>
      <c r="M69" s="4"/>
      <c r="N69" s="4"/>
      <c r="O69" s="4"/>
      <c r="P69" s="4"/>
      <c r="Q69" s="4"/>
      <c r="R69" s="4"/>
      <c r="S69" s="4"/>
      <c r="T69" s="4"/>
      <c r="U69" s="4"/>
      <c r="V69" s="4"/>
      <c r="W69" s="4"/>
      <c r="X69" s="4"/>
      <c r="Y69" s="4"/>
      <c r="Z69" s="4"/>
      <c r="AA69" s="4"/>
      <c r="AB69" s="4"/>
      <c r="AC69" s="4"/>
      <c r="AD69" s="4"/>
      <c r="AE69" s="4"/>
      <c r="AF69" s="4"/>
      <c r="AG69" s="4"/>
      <c r="AH69" s="4"/>
      <c r="AI69" s="4"/>
      <c r="AJ69" s="4"/>
      <c r="AK69" s="4"/>
      <c r="AL69" s="4"/>
      <c r="AM69" s="4"/>
      <c r="AN69" s="4"/>
      <c r="AO69" s="4"/>
      <c r="AP69" s="4"/>
      <c r="AQ69" s="4"/>
      <c r="AR69" s="4"/>
      <c r="AS69" s="4"/>
      <c r="AT69" s="4"/>
      <c r="AU69" s="4"/>
      <c r="AV69" s="4"/>
      <c r="AW69" s="4"/>
      <c r="AX69" s="4"/>
      <c r="AY69" s="4"/>
      <c r="AZ69" s="4"/>
      <c r="BA69" s="4"/>
      <c r="BB69" s="4"/>
      <c r="BC69" s="4"/>
      <c r="BD69" s="4"/>
      <c r="BE69" s="4"/>
      <c r="BF69" s="4"/>
      <c r="BG69" s="4"/>
      <c r="BH69" s="4"/>
      <c r="BI69" s="4"/>
      <c r="BJ69" s="4"/>
      <c r="BK69" s="4"/>
      <c r="BL69" s="4"/>
      <c r="BM69" s="4"/>
      <c r="BN69" s="4"/>
      <c r="BO69" s="4"/>
      <c r="BP69" s="4"/>
      <c r="BQ69" s="4"/>
      <c r="BR69" s="4"/>
      <c r="BS69" s="4"/>
      <c r="BT69" s="4"/>
      <c r="BU69" s="4"/>
      <c r="BV69" s="4"/>
      <c r="BW69" s="4"/>
      <c r="BX69" s="4"/>
      <c r="BY69" s="4"/>
      <c r="BZ69" s="4"/>
      <c r="CA69" s="4"/>
      <c r="CB69" s="4"/>
      <c r="CC69" s="4"/>
      <c r="CD69" s="4"/>
      <c r="CE69" s="4"/>
      <c r="CF69" s="4"/>
      <c r="CG69" s="4"/>
      <c r="CH69" s="4"/>
      <c r="CI69" s="4"/>
      <c r="CJ69" s="4"/>
      <c r="CK69" s="4"/>
      <c r="CL69" s="4"/>
      <c r="CM69" s="4"/>
      <c r="CN69" s="4"/>
      <c r="CO69" s="4"/>
      <c r="CP69" s="4"/>
      <c r="CQ69" s="4"/>
      <c r="CR69" s="4"/>
      <c r="CS69" s="4"/>
      <c r="CT69" s="4"/>
      <c r="CU69" s="4"/>
      <c r="CV69" s="4"/>
      <c r="CW69" s="4"/>
      <c r="CX69" s="4"/>
      <c r="CY69" s="4"/>
    </row>
    <row r="70" spans="1:103" ht="15.75" x14ac:dyDescent="0.25">
      <c r="A70" s="29" t="s">
        <v>109</v>
      </c>
      <c r="B70" s="80">
        <v>102.36470770277148</v>
      </c>
      <c r="C70" s="80">
        <v>102.36470770277148</v>
      </c>
      <c r="D70" s="80"/>
      <c r="E70" s="80">
        <f t="shared" si="1"/>
        <v>0</v>
      </c>
      <c r="F70" s="80"/>
      <c r="G70" s="80">
        <v>1.7735638245900227</v>
      </c>
      <c r="H70" s="80">
        <v>1.7735638245900225</v>
      </c>
      <c r="I70" s="80"/>
      <c r="J70" s="80">
        <f t="shared" si="2"/>
        <v>0</v>
      </c>
    </row>
    <row r="71" spans="1:103" s="50" customFormat="1" ht="15.75" x14ac:dyDescent="0.25">
      <c r="A71" s="51" t="s">
        <v>169</v>
      </c>
      <c r="B71" s="81">
        <v>72.778923903946122</v>
      </c>
      <c r="C71" s="81">
        <v>71.285094010288802</v>
      </c>
      <c r="D71" s="81"/>
      <c r="E71" s="81">
        <f t="shared" ref="E71:E115" si="3">((C71/B71-1)*100)</f>
        <v>-2.0525583692730609</v>
      </c>
      <c r="F71" s="81"/>
      <c r="G71" s="81">
        <v>0.37589656264300547</v>
      </c>
      <c r="H71" s="81">
        <v>0.36818106628666669</v>
      </c>
      <c r="I71" s="81"/>
      <c r="J71" s="81">
        <f t="shared" si="2"/>
        <v>-7.7154963563387802E-3</v>
      </c>
      <c r="K71" s="4"/>
      <c r="L71" s="4"/>
      <c r="M71" s="4"/>
      <c r="N71" s="4"/>
      <c r="O71" s="4"/>
      <c r="P71" s="4"/>
      <c r="Q71" s="4"/>
      <c r="R71" s="4"/>
      <c r="S71" s="4"/>
      <c r="T71" s="4"/>
      <c r="U71" s="4"/>
      <c r="V71" s="4"/>
      <c r="W71" s="4"/>
      <c r="X71" s="4"/>
      <c r="Y71" s="4"/>
      <c r="Z71" s="4"/>
      <c r="AA71" s="4"/>
      <c r="AB71" s="4"/>
      <c r="AC71" s="4"/>
      <c r="AD71" s="4"/>
      <c r="AE71" s="4"/>
      <c r="AF71" s="4"/>
      <c r="AG71" s="4"/>
      <c r="AH71" s="4"/>
      <c r="AI71" s="4"/>
      <c r="AJ71" s="4"/>
      <c r="AK71" s="4"/>
      <c r="AL71" s="4"/>
      <c r="AM71" s="4"/>
      <c r="AN71" s="4"/>
      <c r="AO71" s="4"/>
      <c r="AP71" s="4"/>
      <c r="AQ71" s="4"/>
      <c r="AR71" s="4"/>
      <c r="AS71" s="4"/>
      <c r="AT71" s="4"/>
      <c r="AU71" s="4"/>
      <c r="AV71" s="4"/>
      <c r="AW71" s="4"/>
      <c r="AX71" s="4"/>
      <c r="AY71" s="4"/>
      <c r="AZ71" s="4"/>
      <c r="BA71" s="4"/>
      <c r="BB71" s="4"/>
      <c r="BC71" s="4"/>
      <c r="BD71" s="4"/>
      <c r="BE71" s="4"/>
      <c r="BF71" s="4"/>
      <c r="BG71" s="4"/>
      <c r="BH71" s="4"/>
      <c r="BI71" s="4"/>
      <c r="BJ71" s="4"/>
      <c r="BK71" s="4"/>
      <c r="BL71" s="4"/>
      <c r="BM71" s="4"/>
      <c r="BN71" s="4"/>
      <c r="BO71" s="4"/>
      <c r="BP71" s="4"/>
      <c r="BQ71" s="4"/>
      <c r="BR71" s="4"/>
      <c r="BS71" s="4"/>
      <c r="BT71" s="4"/>
      <c r="BU71" s="4"/>
      <c r="BV71" s="4"/>
      <c r="BW71" s="4"/>
      <c r="BX71" s="4"/>
      <c r="BY71" s="4"/>
      <c r="BZ71" s="4"/>
      <c r="CA71" s="4"/>
      <c r="CB71" s="4"/>
      <c r="CC71" s="4"/>
      <c r="CD71" s="4"/>
      <c r="CE71" s="4"/>
      <c r="CF71" s="4"/>
      <c r="CG71" s="4"/>
      <c r="CH71" s="4"/>
      <c r="CI71" s="4"/>
      <c r="CJ71" s="4"/>
      <c r="CK71" s="4"/>
      <c r="CL71" s="4"/>
      <c r="CM71" s="4"/>
      <c r="CN71" s="4"/>
      <c r="CO71" s="4"/>
      <c r="CP71" s="4"/>
      <c r="CQ71" s="4"/>
      <c r="CR71" s="4"/>
      <c r="CS71" s="4"/>
      <c r="CT71" s="4"/>
      <c r="CU71" s="4"/>
      <c r="CV71" s="4"/>
      <c r="CW71" s="4"/>
      <c r="CX71" s="4"/>
      <c r="CY71" s="4"/>
    </row>
    <row r="72" spans="1:103" ht="15.75" x14ac:dyDescent="0.25">
      <c r="A72" s="29" t="s">
        <v>170</v>
      </c>
      <c r="B72" s="80">
        <v>119.0218461506097</v>
      </c>
      <c r="C72" s="80">
        <v>119.0218461506097</v>
      </c>
      <c r="D72" s="80"/>
      <c r="E72" s="80">
        <f t="shared" si="3"/>
        <v>0</v>
      </c>
      <c r="F72" s="80"/>
      <c r="G72" s="80">
        <v>0.38757356019076289</v>
      </c>
      <c r="H72" s="80">
        <v>0.38757356019076283</v>
      </c>
      <c r="I72" s="80"/>
      <c r="J72" s="80">
        <f t="shared" ref="J72:J115" si="4">H72-G72</f>
        <v>0</v>
      </c>
    </row>
    <row r="73" spans="1:103" s="50" customFormat="1" ht="15.75" x14ac:dyDescent="0.25">
      <c r="A73" s="54" t="s">
        <v>111</v>
      </c>
      <c r="B73" s="81">
        <v>110.10484703497067</v>
      </c>
      <c r="C73" s="81">
        <v>110.10484703497067</v>
      </c>
      <c r="D73" s="81"/>
      <c r="E73" s="81">
        <f t="shared" si="3"/>
        <v>0</v>
      </c>
      <c r="F73" s="81"/>
      <c r="G73" s="81">
        <v>3.1524735283704488</v>
      </c>
      <c r="H73" s="81">
        <v>3.1524735283704484</v>
      </c>
      <c r="I73" s="81"/>
      <c r="J73" s="81">
        <f t="shared" si="4"/>
        <v>0</v>
      </c>
      <c r="K73" s="4"/>
      <c r="L73" s="4"/>
      <c r="M73" s="4"/>
      <c r="N73" s="4"/>
      <c r="O73" s="4"/>
      <c r="P73" s="4"/>
      <c r="Q73" s="4"/>
      <c r="R73" s="4"/>
      <c r="S73" s="4"/>
      <c r="T73" s="4"/>
      <c r="U73" s="4"/>
      <c r="V73" s="4"/>
      <c r="W73" s="4"/>
      <c r="X73" s="4"/>
      <c r="Y73" s="4"/>
      <c r="Z73" s="4"/>
      <c r="AA73" s="4"/>
      <c r="AB73" s="4"/>
      <c r="AC73" s="4"/>
      <c r="AD73" s="4"/>
      <c r="AE73" s="4"/>
      <c r="AF73" s="4"/>
      <c r="AG73" s="4"/>
      <c r="AH73" s="4"/>
      <c r="AI73" s="4"/>
      <c r="AJ73" s="4"/>
      <c r="AK73" s="4"/>
      <c r="AL73" s="4"/>
      <c r="AM73" s="4"/>
      <c r="AN73" s="4"/>
      <c r="AO73" s="4"/>
      <c r="AP73" s="4"/>
      <c r="AQ73" s="4"/>
      <c r="AR73" s="4"/>
      <c r="AS73" s="4"/>
      <c r="AT73" s="4"/>
      <c r="AU73" s="4"/>
      <c r="AV73" s="4"/>
      <c r="AW73" s="4"/>
      <c r="AX73" s="4"/>
      <c r="AY73" s="4"/>
      <c r="AZ73" s="4"/>
      <c r="BA73" s="4"/>
      <c r="BB73" s="4"/>
      <c r="BC73" s="4"/>
      <c r="BD73" s="4"/>
      <c r="BE73" s="4"/>
      <c r="BF73" s="4"/>
      <c r="BG73" s="4"/>
      <c r="BH73" s="4"/>
      <c r="BI73" s="4"/>
      <c r="BJ73" s="4"/>
      <c r="BK73" s="4"/>
      <c r="BL73" s="4"/>
      <c r="BM73" s="4"/>
      <c r="BN73" s="4"/>
      <c r="BO73" s="4"/>
      <c r="BP73" s="4"/>
      <c r="BQ73" s="4"/>
      <c r="BR73" s="4"/>
      <c r="BS73" s="4"/>
      <c r="BT73" s="4"/>
      <c r="BU73" s="4"/>
      <c r="BV73" s="4"/>
      <c r="BW73" s="4"/>
      <c r="BX73" s="4"/>
      <c r="BY73" s="4"/>
      <c r="BZ73" s="4"/>
      <c r="CA73" s="4"/>
      <c r="CB73" s="4"/>
      <c r="CC73" s="4"/>
      <c r="CD73" s="4"/>
      <c r="CE73" s="4"/>
      <c r="CF73" s="4"/>
      <c r="CG73" s="4"/>
      <c r="CH73" s="4"/>
      <c r="CI73" s="4"/>
      <c r="CJ73" s="4"/>
      <c r="CK73" s="4"/>
      <c r="CL73" s="4"/>
      <c r="CM73" s="4"/>
      <c r="CN73" s="4"/>
      <c r="CO73" s="4"/>
      <c r="CP73" s="4"/>
      <c r="CQ73" s="4"/>
      <c r="CR73" s="4"/>
      <c r="CS73" s="4"/>
      <c r="CT73" s="4"/>
      <c r="CU73" s="4"/>
      <c r="CV73" s="4"/>
      <c r="CW73" s="4"/>
      <c r="CX73" s="4"/>
      <c r="CY73" s="4"/>
    </row>
    <row r="74" spans="1:103" ht="15.75" x14ac:dyDescent="0.25">
      <c r="A74" s="29" t="s">
        <v>171</v>
      </c>
      <c r="B74" s="80">
        <v>112.04659077801554</v>
      </c>
      <c r="C74" s="80">
        <v>112.04659077801554</v>
      </c>
      <c r="D74" s="80"/>
      <c r="E74" s="80">
        <f t="shared" si="3"/>
        <v>0</v>
      </c>
      <c r="F74" s="80"/>
      <c r="G74" s="80">
        <v>1.0942109741215607</v>
      </c>
      <c r="H74" s="80">
        <v>1.0942109741215607</v>
      </c>
      <c r="I74" s="80"/>
      <c r="J74" s="80">
        <f t="shared" si="4"/>
        <v>0</v>
      </c>
    </row>
    <row r="75" spans="1:103" s="50" customFormat="1" ht="15.75" x14ac:dyDescent="0.25">
      <c r="A75" s="51" t="s">
        <v>172</v>
      </c>
      <c r="B75" s="81">
        <v>96.264980533086117</v>
      </c>
      <c r="C75" s="81">
        <v>96.264980533086117</v>
      </c>
      <c r="D75" s="81"/>
      <c r="E75" s="81">
        <f t="shared" si="3"/>
        <v>0</v>
      </c>
      <c r="F75" s="81"/>
      <c r="G75" s="81">
        <v>0.39530113645481896</v>
      </c>
      <c r="H75" s="81">
        <v>0.3953011364548189</v>
      </c>
      <c r="I75" s="81"/>
      <c r="J75" s="81">
        <f t="shared" si="4"/>
        <v>0</v>
      </c>
      <c r="K75" s="4"/>
      <c r="L75" s="4"/>
      <c r="M75" s="4"/>
      <c r="N75" s="4"/>
      <c r="O75" s="4"/>
      <c r="P75" s="4"/>
      <c r="Q75" s="4"/>
      <c r="R75" s="4"/>
      <c r="S75" s="4"/>
      <c r="T75" s="4"/>
      <c r="U75" s="4"/>
      <c r="V75" s="4"/>
      <c r="W75" s="4"/>
      <c r="X75" s="4"/>
      <c r="Y75" s="4"/>
      <c r="Z75" s="4"/>
      <c r="AA75" s="4"/>
      <c r="AB75" s="4"/>
      <c r="AC75" s="4"/>
      <c r="AD75" s="4"/>
      <c r="AE75" s="4"/>
      <c r="AF75" s="4"/>
      <c r="AG75" s="4"/>
      <c r="AH75" s="4"/>
      <c r="AI75" s="4"/>
      <c r="AJ75" s="4"/>
      <c r="AK75" s="4"/>
      <c r="AL75" s="4"/>
      <c r="AM75" s="4"/>
      <c r="AN75" s="4"/>
      <c r="AO75" s="4"/>
      <c r="AP75" s="4"/>
      <c r="AQ75" s="4"/>
      <c r="AR75" s="4"/>
      <c r="AS75" s="4"/>
      <c r="AT75" s="4"/>
      <c r="AU75" s="4"/>
      <c r="AV75" s="4"/>
      <c r="AW75" s="4"/>
      <c r="AX75" s="4"/>
      <c r="AY75" s="4"/>
      <c r="AZ75" s="4"/>
      <c r="BA75" s="4"/>
      <c r="BB75" s="4"/>
      <c r="BC75" s="4"/>
      <c r="BD75" s="4"/>
      <c r="BE75" s="4"/>
      <c r="BF75" s="4"/>
      <c r="BG75" s="4"/>
      <c r="BH75" s="4"/>
      <c r="BI75" s="4"/>
      <c r="BJ75" s="4"/>
      <c r="BK75" s="4"/>
      <c r="BL75" s="4"/>
      <c r="BM75" s="4"/>
      <c r="BN75" s="4"/>
      <c r="BO75" s="4"/>
      <c r="BP75" s="4"/>
      <c r="BQ75" s="4"/>
      <c r="BR75" s="4"/>
      <c r="BS75" s="4"/>
      <c r="BT75" s="4"/>
      <c r="BU75" s="4"/>
      <c r="BV75" s="4"/>
      <c r="BW75" s="4"/>
      <c r="BX75" s="4"/>
      <c r="BY75" s="4"/>
      <c r="BZ75" s="4"/>
      <c r="CA75" s="4"/>
      <c r="CB75" s="4"/>
      <c r="CC75" s="4"/>
      <c r="CD75" s="4"/>
      <c r="CE75" s="4"/>
      <c r="CF75" s="4"/>
      <c r="CG75" s="4"/>
      <c r="CH75" s="4"/>
      <c r="CI75" s="4"/>
      <c r="CJ75" s="4"/>
      <c r="CK75" s="4"/>
      <c r="CL75" s="4"/>
      <c r="CM75" s="4"/>
      <c r="CN75" s="4"/>
      <c r="CO75" s="4"/>
      <c r="CP75" s="4"/>
      <c r="CQ75" s="4"/>
      <c r="CR75" s="4"/>
      <c r="CS75" s="4"/>
      <c r="CT75" s="4"/>
      <c r="CU75" s="4"/>
      <c r="CV75" s="4"/>
      <c r="CW75" s="4"/>
      <c r="CX75" s="4"/>
      <c r="CY75" s="4"/>
    </row>
    <row r="76" spans="1:103" ht="15.75" x14ac:dyDescent="0.25">
      <c r="A76" s="29" t="s">
        <v>173</v>
      </c>
      <c r="B76" s="80">
        <v>112.6706111272193</v>
      </c>
      <c r="C76" s="80">
        <v>112.6706111272193</v>
      </c>
      <c r="D76" s="80"/>
      <c r="E76" s="80">
        <f t="shared" si="3"/>
        <v>0</v>
      </c>
      <c r="F76" s="80"/>
      <c r="G76" s="80">
        <v>1.6629614177940686</v>
      </c>
      <c r="H76" s="80">
        <v>1.6629614177940684</v>
      </c>
      <c r="I76" s="80"/>
      <c r="J76" s="80">
        <f t="shared" si="4"/>
        <v>0</v>
      </c>
    </row>
    <row r="77" spans="1:103" s="50" customFormat="1" ht="15.75" x14ac:dyDescent="0.25">
      <c r="A77" s="48" t="s">
        <v>4</v>
      </c>
      <c r="B77" s="82">
        <v>101.08289217802746</v>
      </c>
      <c r="C77" s="82">
        <v>101.08289217802746</v>
      </c>
      <c r="D77" s="82"/>
      <c r="E77" s="82">
        <f t="shared" si="3"/>
        <v>0</v>
      </c>
      <c r="F77" s="82"/>
      <c r="G77" s="82">
        <v>4.8024792690079154</v>
      </c>
      <c r="H77" s="82">
        <v>4.8024792690079154</v>
      </c>
      <c r="I77" s="82"/>
      <c r="J77" s="82">
        <f t="shared" si="4"/>
        <v>0</v>
      </c>
      <c r="K77" s="4"/>
      <c r="L77" s="4"/>
      <c r="M77" s="4"/>
      <c r="N77" s="4"/>
      <c r="O77" s="4"/>
      <c r="P77" s="4"/>
      <c r="Q77" s="4"/>
      <c r="R77" s="4"/>
      <c r="S77" s="4"/>
      <c r="T77" s="4"/>
      <c r="U77" s="4"/>
      <c r="V77" s="4"/>
      <c r="W77" s="4"/>
      <c r="X77" s="4"/>
      <c r="Y77" s="4"/>
      <c r="Z77" s="4"/>
      <c r="AA77" s="4"/>
      <c r="AB77" s="4"/>
      <c r="AC77" s="4"/>
      <c r="AD77" s="4"/>
      <c r="AE77" s="4"/>
      <c r="AF77" s="4"/>
      <c r="AG77" s="4"/>
      <c r="AH77" s="4"/>
      <c r="AI77" s="4"/>
      <c r="AJ77" s="4"/>
      <c r="AK77" s="4"/>
      <c r="AL77" s="4"/>
      <c r="AM77" s="4"/>
      <c r="AN77" s="4"/>
      <c r="AO77" s="4"/>
      <c r="AP77" s="4"/>
      <c r="AQ77" s="4"/>
      <c r="AR77" s="4"/>
      <c r="AS77" s="4"/>
      <c r="AT77" s="4"/>
      <c r="AU77" s="4"/>
      <c r="AV77" s="4"/>
      <c r="AW77" s="4"/>
      <c r="AX77" s="4"/>
      <c r="AY77" s="4"/>
      <c r="AZ77" s="4"/>
      <c r="BA77" s="4"/>
      <c r="BB77" s="4"/>
      <c r="BC77" s="4"/>
      <c r="BD77" s="4"/>
      <c r="BE77" s="4"/>
      <c r="BF77" s="4"/>
      <c r="BG77" s="4"/>
      <c r="BH77" s="4"/>
      <c r="BI77" s="4"/>
      <c r="BJ77" s="4"/>
      <c r="BK77" s="4"/>
      <c r="BL77" s="4"/>
      <c r="BM77" s="4"/>
      <c r="BN77" s="4"/>
      <c r="BO77" s="4"/>
      <c r="BP77" s="4"/>
      <c r="BQ77" s="4"/>
      <c r="BR77" s="4"/>
      <c r="BS77" s="4"/>
      <c r="BT77" s="4"/>
      <c r="BU77" s="4"/>
      <c r="BV77" s="4"/>
      <c r="BW77" s="4"/>
      <c r="BX77" s="4"/>
      <c r="BY77" s="4"/>
      <c r="BZ77" s="4"/>
      <c r="CA77" s="4"/>
      <c r="CB77" s="4"/>
      <c r="CC77" s="4"/>
      <c r="CD77" s="4"/>
      <c r="CE77" s="4"/>
      <c r="CF77" s="4"/>
      <c r="CG77" s="4"/>
      <c r="CH77" s="4"/>
      <c r="CI77" s="4"/>
      <c r="CJ77" s="4"/>
      <c r="CK77" s="4"/>
      <c r="CL77" s="4"/>
      <c r="CM77" s="4"/>
      <c r="CN77" s="4"/>
      <c r="CO77" s="4"/>
      <c r="CP77" s="4"/>
      <c r="CQ77" s="4"/>
      <c r="CR77" s="4"/>
      <c r="CS77" s="4"/>
      <c r="CT77" s="4"/>
      <c r="CU77" s="4"/>
      <c r="CV77" s="4"/>
      <c r="CW77" s="4"/>
      <c r="CX77" s="4"/>
      <c r="CY77" s="4"/>
    </row>
    <row r="78" spans="1:103" ht="15.75" x14ac:dyDescent="0.25">
      <c r="A78" s="28" t="s">
        <v>140</v>
      </c>
      <c r="B78" s="80">
        <v>84.892174087670739</v>
      </c>
      <c r="C78" s="80">
        <v>84.892174087670739</v>
      </c>
      <c r="D78" s="80"/>
      <c r="E78" s="80">
        <f t="shared" si="3"/>
        <v>0</v>
      </c>
      <c r="F78" s="80"/>
      <c r="G78" s="80">
        <v>0.98423567483533059</v>
      </c>
      <c r="H78" s="80">
        <v>0.98423567483533048</v>
      </c>
      <c r="I78" s="80"/>
      <c r="J78" s="80">
        <f t="shared" si="4"/>
        <v>0</v>
      </c>
    </row>
    <row r="79" spans="1:103" s="50" customFormat="1" ht="15.75" x14ac:dyDescent="0.25">
      <c r="A79" s="51" t="s">
        <v>174</v>
      </c>
      <c r="B79" s="81">
        <v>84.892174087670739</v>
      </c>
      <c r="C79" s="81">
        <v>84.892174087670739</v>
      </c>
      <c r="D79" s="81"/>
      <c r="E79" s="81">
        <f t="shared" si="3"/>
        <v>0</v>
      </c>
      <c r="F79" s="81"/>
      <c r="G79" s="81">
        <v>0.98423567483533059</v>
      </c>
      <c r="H79" s="81">
        <v>0.98423567483533048</v>
      </c>
      <c r="I79" s="81"/>
      <c r="J79" s="81">
        <f t="shared" si="4"/>
        <v>0</v>
      </c>
      <c r="K79" s="4"/>
      <c r="L79" s="4"/>
      <c r="M79" s="4"/>
      <c r="N79" s="4"/>
      <c r="O79" s="4"/>
      <c r="P79" s="4"/>
      <c r="Q79" s="4"/>
      <c r="R79" s="4"/>
      <c r="S79" s="4"/>
      <c r="T79" s="4"/>
      <c r="U79" s="4"/>
      <c r="V79" s="4"/>
      <c r="W79" s="4"/>
      <c r="X79" s="4"/>
      <c r="Y79" s="4"/>
      <c r="Z79" s="4"/>
      <c r="AA79" s="4"/>
      <c r="AB79" s="4"/>
      <c r="AC79" s="4"/>
      <c r="AD79" s="4"/>
      <c r="AE79" s="4"/>
      <c r="AF79" s="4"/>
      <c r="AG79" s="4"/>
      <c r="AH79" s="4"/>
      <c r="AI79" s="4"/>
      <c r="AJ79" s="4"/>
      <c r="AK79" s="4"/>
      <c r="AL79" s="4"/>
      <c r="AM79" s="4"/>
      <c r="AN79" s="4"/>
      <c r="AO79" s="4"/>
      <c r="AP79" s="4"/>
      <c r="AQ79" s="4"/>
      <c r="AR79" s="4"/>
      <c r="AS79" s="4"/>
      <c r="AT79" s="4"/>
      <c r="AU79" s="4"/>
      <c r="AV79" s="4"/>
      <c r="AW79" s="4"/>
      <c r="AX79" s="4"/>
      <c r="AY79" s="4"/>
      <c r="AZ79" s="4"/>
      <c r="BA79" s="4"/>
      <c r="BB79" s="4"/>
      <c r="BC79" s="4"/>
      <c r="BD79" s="4"/>
      <c r="BE79" s="4"/>
      <c r="BF79" s="4"/>
      <c r="BG79" s="4"/>
      <c r="BH79" s="4"/>
      <c r="BI79" s="4"/>
      <c r="BJ79" s="4"/>
      <c r="BK79" s="4"/>
      <c r="BL79" s="4"/>
      <c r="BM79" s="4"/>
      <c r="BN79" s="4"/>
      <c r="BO79" s="4"/>
      <c r="BP79" s="4"/>
      <c r="BQ79" s="4"/>
      <c r="BR79" s="4"/>
      <c r="BS79" s="4"/>
      <c r="BT79" s="4"/>
      <c r="BU79" s="4"/>
      <c r="BV79" s="4"/>
      <c r="BW79" s="4"/>
      <c r="BX79" s="4"/>
      <c r="BY79" s="4"/>
      <c r="BZ79" s="4"/>
      <c r="CA79" s="4"/>
      <c r="CB79" s="4"/>
      <c r="CC79" s="4"/>
      <c r="CD79" s="4"/>
      <c r="CE79" s="4"/>
      <c r="CF79" s="4"/>
      <c r="CG79" s="4"/>
      <c r="CH79" s="4"/>
      <c r="CI79" s="4"/>
      <c r="CJ79" s="4"/>
      <c r="CK79" s="4"/>
      <c r="CL79" s="4"/>
      <c r="CM79" s="4"/>
      <c r="CN79" s="4"/>
      <c r="CO79" s="4"/>
      <c r="CP79" s="4"/>
      <c r="CQ79" s="4"/>
      <c r="CR79" s="4"/>
      <c r="CS79" s="4"/>
      <c r="CT79" s="4"/>
      <c r="CU79" s="4"/>
      <c r="CV79" s="4"/>
      <c r="CW79" s="4"/>
      <c r="CX79" s="4"/>
      <c r="CY79" s="4"/>
    </row>
    <row r="80" spans="1:103" ht="15.75" x14ac:dyDescent="0.25">
      <c r="A80" s="28" t="s">
        <v>139</v>
      </c>
      <c r="B80" s="80">
        <v>106.30932390895443</v>
      </c>
      <c r="C80" s="80">
        <v>106.30932390895443</v>
      </c>
      <c r="D80" s="80"/>
      <c r="E80" s="80">
        <f t="shared" si="3"/>
        <v>0</v>
      </c>
      <c r="F80" s="80"/>
      <c r="G80" s="80">
        <v>3.8182435941725861</v>
      </c>
      <c r="H80" s="80">
        <v>3.8182435941725856</v>
      </c>
      <c r="I80" s="80"/>
      <c r="J80" s="80">
        <f t="shared" si="4"/>
        <v>0</v>
      </c>
    </row>
    <row r="81" spans="1:103" s="50" customFormat="1" ht="15.75" x14ac:dyDescent="0.25">
      <c r="A81" s="51" t="s">
        <v>175</v>
      </c>
      <c r="B81" s="81">
        <v>106.30932390895443</v>
      </c>
      <c r="C81" s="81">
        <v>106.30932390895443</v>
      </c>
      <c r="D81" s="81"/>
      <c r="E81" s="81">
        <f t="shared" si="3"/>
        <v>0</v>
      </c>
      <c r="F81" s="81"/>
      <c r="G81" s="81">
        <v>3.8182435941725861</v>
      </c>
      <c r="H81" s="81">
        <v>3.8182435941725856</v>
      </c>
      <c r="I81" s="81"/>
      <c r="J81" s="81">
        <f t="shared" si="4"/>
        <v>0</v>
      </c>
      <c r="K81" s="4"/>
      <c r="L81" s="4"/>
      <c r="M81" s="4"/>
      <c r="N81" s="4"/>
      <c r="O81" s="4"/>
      <c r="P81" s="4"/>
      <c r="Q81" s="4"/>
      <c r="R81" s="4"/>
      <c r="S81" s="4"/>
      <c r="T81" s="4"/>
      <c r="U81" s="4"/>
      <c r="V81" s="4"/>
      <c r="W81" s="4"/>
      <c r="X81" s="4"/>
      <c r="Y81" s="4"/>
      <c r="Z81" s="4"/>
      <c r="AA81" s="4"/>
      <c r="AB81" s="4"/>
      <c r="AC81" s="4"/>
      <c r="AD81" s="4"/>
      <c r="AE81" s="4"/>
      <c r="AF81" s="4"/>
      <c r="AG81" s="4"/>
      <c r="AH81" s="4"/>
      <c r="AI81" s="4"/>
      <c r="AJ81" s="4"/>
      <c r="AK81" s="4"/>
      <c r="AL81" s="4"/>
      <c r="AM81" s="4"/>
      <c r="AN81" s="4"/>
      <c r="AO81" s="4"/>
      <c r="AP81" s="4"/>
      <c r="AQ81" s="4"/>
      <c r="AR81" s="4"/>
      <c r="AS81" s="4"/>
      <c r="AT81" s="4"/>
      <c r="AU81" s="4"/>
      <c r="AV81" s="4"/>
      <c r="AW81" s="4"/>
      <c r="AX81" s="4"/>
      <c r="AY81" s="4"/>
      <c r="AZ81" s="4"/>
      <c r="BA81" s="4"/>
      <c r="BB81" s="4"/>
      <c r="BC81" s="4"/>
      <c r="BD81" s="4"/>
      <c r="BE81" s="4"/>
      <c r="BF81" s="4"/>
      <c r="BG81" s="4"/>
      <c r="BH81" s="4"/>
      <c r="BI81" s="4"/>
      <c r="BJ81" s="4"/>
      <c r="BK81" s="4"/>
      <c r="BL81" s="4"/>
      <c r="BM81" s="4"/>
      <c r="BN81" s="4"/>
      <c r="BO81" s="4"/>
      <c r="BP81" s="4"/>
      <c r="BQ81" s="4"/>
      <c r="BR81" s="4"/>
      <c r="BS81" s="4"/>
      <c r="BT81" s="4"/>
      <c r="BU81" s="4"/>
      <c r="BV81" s="4"/>
      <c r="BW81" s="4"/>
      <c r="BX81" s="4"/>
      <c r="BY81" s="4"/>
      <c r="BZ81" s="4"/>
      <c r="CA81" s="4"/>
      <c r="CB81" s="4"/>
      <c r="CC81" s="4"/>
      <c r="CD81" s="4"/>
      <c r="CE81" s="4"/>
      <c r="CF81" s="4"/>
      <c r="CG81" s="4"/>
      <c r="CH81" s="4"/>
      <c r="CI81" s="4"/>
      <c r="CJ81" s="4"/>
      <c r="CK81" s="4"/>
      <c r="CL81" s="4"/>
      <c r="CM81" s="4"/>
      <c r="CN81" s="4"/>
      <c r="CO81" s="4"/>
      <c r="CP81" s="4"/>
      <c r="CQ81" s="4"/>
      <c r="CR81" s="4"/>
      <c r="CS81" s="4"/>
      <c r="CT81" s="4"/>
      <c r="CU81" s="4"/>
      <c r="CV81" s="4"/>
      <c r="CW81" s="4"/>
      <c r="CX81" s="4"/>
      <c r="CY81" s="4"/>
    </row>
    <row r="82" spans="1:103" ht="15.75" x14ac:dyDescent="0.25">
      <c r="A82" s="27" t="s">
        <v>130</v>
      </c>
      <c r="B82" s="83">
        <v>96.633969307329792</v>
      </c>
      <c r="C82" s="83">
        <v>96.583877981461171</v>
      </c>
      <c r="D82" s="83"/>
      <c r="E82" s="83">
        <f t="shared" si="3"/>
        <v>-5.1836146468653421E-2</v>
      </c>
      <c r="F82" s="83"/>
      <c r="G82" s="83">
        <v>4.9314241458828532</v>
      </c>
      <c r="H82" s="83">
        <v>4.928867885639602</v>
      </c>
      <c r="I82" s="83"/>
      <c r="J82" s="83">
        <f t="shared" si="4"/>
        <v>-2.5562602432511738E-3</v>
      </c>
    </row>
    <row r="83" spans="1:103" s="50" customFormat="1" ht="15.75" x14ac:dyDescent="0.25">
      <c r="A83" s="54" t="s">
        <v>138</v>
      </c>
      <c r="B83" s="81">
        <v>85.300997675617182</v>
      </c>
      <c r="C83" s="81">
        <v>85.206718663071939</v>
      </c>
      <c r="D83" s="81"/>
      <c r="E83" s="81">
        <f t="shared" si="3"/>
        <v>-0.11052509948801248</v>
      </c>
      <c r="F83" s="81"/>
      <c r="G83" s="81">
        <v>2.3128323386206424</v>
      </c>
      <c r="H83" s="81">
        <v>2.3102760783773908</v>
      </c>
      <c r="I83" s="81"/>
      <c r="J83" s="81">
        <f t="shared" si="4"/>
        <v>-2.5562602432516179E-3</v>
      </c>
      <c r="K83" s="4"/>
      <c r="L83" s="4"/>
      <c r="M83" s="4"/>
      <c r="N83" s="4"/>
      <c r="O83" s="4"/>
      <c r="P83" s="4"/>
      <c r="Q83" s="4"/>
      <c r="R83" s="4"/>
      <c r="S83" s="4"/>
      <c r="T83" s="4"/>
      <c r="U83" s="4"/>
      <c r="V83" s="4"/>
      <c r="W83" s="4"/>
      <c r="X83" s="4"/>
      <c r="Y83" s="4"/>
      <c r="Z83" s="4"/>
      <c r="AA83" s="4"/>
      <c r="AB83" s="4"/>
      <c r="AC83" s="4"/>
      <c r="AD83" s="4"/>
      <c r="AE83" s="4"/>
      <c r="AF83" s="4"/>
      <c r="AG83" s="4"/>
      <c r="AH83" s="4"/>
      <c r="AI83" s="4"/>
      <c r="AJ83" s="4"/>
      <c r="AK83" s="4"/>
      <c r="AL83" s="4"/>
      <c r="AM83" s="4"/>
      <c r="AN83" s="4"/>
      <c r="AO83" s="4"/>
      <c r="AP83" s="4"/>
      <c r="AQ83" s="4"/>
      <c r="AR83" s="4"/>
      <c r="AS83" s="4"/>
      <c r="AT83" s="4"/>
      <c r="AU83" s="4"/>
      <c r="AV83" s="4"/>
      <c r="AW83" s="4"/>
      <c r="AX83" s="4"/>
      <c r="AY83" s="4"/>
      <c r="AZ83" s="4"/>
      <c r="BA83" s="4"/>
      <c r="BB83" s="4"/>
      <c r="BC83" s="4"/>
      <c r="BD83" s="4"/>
      <c r="BE83" s="4"/>
      <c r="BF83" s="4"/>
      <c r="BG83" s="4"/>
      <c r="BH83" s="4"/>
      <c r="BI83" s="4"/>
      <c r="BJ83" s="4"/>
      <c r="BK83" s="4"/>
      <c r="BL83" s="4"/>
      <c r="BM83" s="4"/>
      <c r="BN83" s="4"/>
      <c r="BO83" s="4"/>
      <c r="BP83" s="4"/>
      <c r="BQ83" s="4"/>
      <c r="BR83" s="4"/>
      <c r="BS83" s="4"/>
      <c r="BT83" s="4"/>
      <c r="BU83" s="4"/>
      <c r="BV83" s="4"/>
      <c r="BW83" s="4"/>
      <c r="BX83" s="4"/>
      <c r="BY83" s="4"/>
      <c r="BZ83" s="4"/>
      <c r="CA83" s="4"/>
      <c r="CB83" s="4"/>
      <c r="CC83" s="4"/>
      <c r="CD83" s="4"/>
      <c r="CE83" s="4"/>
      <c r="CF83" s="4"/>
      <c r="CG83" s="4"/>
      <c r="CH83" s="4"/>
      <c r="CI83" s="4"/>
      <c r="CJ83" s="4"/>
      <c r="CK83" s="4"/>
      <c r="CL83" s="4"/>
      <c r="CM83" s="4"/>
      <c r="CN83" s="4"/>
      <c r="CO83" s="4"/>
      <c r="CP83" s="4"/>
      <c r="CQ83" s="4"/>
      <c r="CR83" s="4"/>
      <c r="CS83" s="4"/>
      <c r="CT83" s="4"/>
      <c r="CU83" s="4"/>
      <c r="CV83" s="4"/>
      <c r="CW83" s="4"/>
      <c r="CX83" s="4"/>
      <c r="CY83" s="4"/>
    </row>
    <row r="84" spans="1:103" ht="15.75" x14ac:dyDescent="0.25">
      <c r="A84" s="29" t="s">
        <v>176</v>
      </c>
      <c r="B84" s="80">
        <v>63.138681751482608</v>
      </c>
      <c r="C84" s="80">
        <v>62.910702791377297</v>
      </c>
      <c r="D84" s="80"/>
      <c r="E84" s="80">
        <f t="shared" si="3"/>
        <v>-0.36107652833591297</v>
      </c>
      <c r="F84" s="80"/>
      <c r="G84" s="80">
        <v>0.70795525121302882</v>
      </c>
      <c r="H84" s="80">
        <v>0.70539899096977698</v>
      </c>
      <c r="I84" s="80"/>
      <c r="J84" s="80">
        <f t="shared" si="4"/>
        <v>-2.55626024325184E-3</v>
      </c>
    </row>
    <row r="85" spans="1:103" s="50" customFormat="1" ht="15.75" x14ac:dyDescent="0.25">
      <c r="A85" s="51" t="s">
        <v>177</v>
      </c>
      <c r="B85" s="81">
        <v>93.019379760728725</v>
      </c>
      <c r="C85" s="81">
        <v>93.019379760728725</v>
      </c>
      <c r="D85" s="81"/>
      <c r="E85" s="81">
        <f t="shared" si="3"/>
        <v>0</v>
      </c>
      <c r="F85" s="81"/>
      <c r="G85" s="81">
        <v>0.13993590130245315</v>
      </c>
      <c r="H85" s="81">
        <v>0.13993590130245315</v>
      </c>
      <c r="I85" s="81"/>
      <c r="J85" s="81">
        <f t="shared" si="4"/>
        <v>0</v>
      </c>
      <c r="K85" s="4"/>
      <c r="L85" s="4"/>
      <c r="M85" s="4"/>
      <c r="N85" s="4"/>
      <c r="O85" s="4"/>
      <c r="P85" s="4"/>
      <c r="Q85" s="4"/>
      <c r="R85" s="4"/>
      <c r="S85" s="4"/>
      <c r="T85" s="4"/>
      <c r="U85" s="4"/>
      <c r="V85" s="4"/>
      <c r="W85" s="4"/>
      <c r="X85" s="4"/>
      <c r="Y85" s="4"/>
      <c r="Z85" s="4"/>
      <c r="AA85" s="4"/>
      <c r="AB85" s="4"/>
      <c r="AC85" s="4"/>
      <c r="AD85" s="4"/>
      <c r="AE85" s="4"/>
      <c r="AF85" s="4"/>
      <c r="AG85" s="4"/>
      <c r="AH85" s="4"/>
      <c r="AI85" s="4"/>
      <c r="AJ85" s="4"/>
      <c r="AK85" s="4"/>
      <c r="AL85" s="4"/>
      <c r="AM85" s="4"/>
      <c r="AN85" s="4"/>
      <c r="AO85" s="4"/>
      <c r="AP85" s="4"/>
      <c r="AQ85" s="4"/>
      <c r="AR85" s="4"/>
      <c r="AS85" s="4"/>
      <c r="AT85" s="4"/>
      <c r="AU85" s="4"/>
      <c r="AV85" s="4"/>
      <c r="AW85" s="4"/>
      <c r="AX85" s="4"/>
      <c r="AY85" s="4"/>
      <c r="AZ85" s="4"/>
      <c r="BA85" s="4"/>
      <c r="BB85" s="4"/>
      <c r="BC85" s="4"/>
      <c r="BD85" s="4"/>
      <c r="BE85" s="4"/>
      <c r="BF85" s="4"/>
      <c r="BG85" s="4"/>
      <c r="BH85" s="4"/>
      <c r="BI85" s="4"/>
      <c r="BJ85" s="4"/>
      <c r="BK85" s="4"/>
      <c r="BL85" s="4"/>
      <c r="BM85" s="4"/>
      <c r="BN85" s="4"/>
      <c r="BO85" s="4"/>
      <c r="BP85" s="4"/>
      <c r="BQ85" s="4"/>
      <c r="BR85" s="4"/>
      <c r="BS85" s="4"/>
      <c r="BT85" s="4"/>
      <c r="BU85" s="4"/>
      <c r="BV85" s="4"/>
      <c r="BW85" s="4"/>
      <c r="BX85" s="4"/>
      <c r="BY85" s="4"/>
      <c r="BZ85" s="4"/>
      <c r="CA85" s="4"/>
      <c r="CB85" s="4"/>
      <c r="CC85" s="4"/>
      <c r="CD85" s="4"/>
      <c r="CE85" s="4"/>
      <c r="CF85" s="4"/>
      <c r="CG85" s="4"/>
      <c r="CH85" s="4"/>
      <c r="CI85" s="4"/>
      <c r="CJ85" s="4"/>
      <c r="CK85" s="4"/>
      <c r="CL85" s="4"/>
      <c r="CM85" s="4"/>
      <c r="CN85" s="4"/>
      <c r="CO85" s="4"/>
      <c r="CP85" s="4"/>
      <c r="CQ85" s="4"/>
      <c r="CR85" s="4"/>
      <c r="CS85" s="4"/>
      <c r="CT85" s="4"/>
      <c r="CU85" s="4"/>
      <c r="CV85" s="4"/>
      <c r="CW85" s="4"/>
      <c r="CX85" s="4"/>
      <c r="CY85" s="4"/>
    </row>
    <row r="86" spans="1:103" ht="15.75" x14ac:dyDescent="0.25">
      <c r="A86" s="29" t="s">
        <v>112</v>
      </c>
      <c r="B86" s="80">
        <v>99.512809075157648</v>
      </c>
      <c r="C86" s="80">
        <v>99.512809075157648</v>
      </c>
      <c r="D86" s="80"/>
      <c r="E86" s="80">
        <f t="shared" si="3"/>
        <v>0</v>
      </c>
      <c r="F86" s="80"/>
      <c r="G86" s="80">
        <v>1.3558025249196901</v>
      </c>
      <c r="H86" s="80">
        <v>1.3558025249196901</v>
      </c>
      <c r="I86" s="80"/>
      <c r="J86" s="80">
        <f t="shared" si="4"/>
        <v>0</v>
      </c>
    </row>
    <row r="87" spans="1:103" s="50" customFormat="1" ht="15.75" x14ac:dyDescent="0.25">
      <c r="A87" s="51" t="s">
        <v>178</v>
      </c>
      <c r="B87" s="81">
        <v>141.31638512047454</v>
      </c>
      <c r="C87" s="81">
        <v>141.31638512047454</v>
      </c>
      <c r="D87" s="81"/>
      <c r="E87" s="81">
        <f t="shared" si="3"/>
        <v>0</v>
      </c>
      <c r="F87" s="81"/>
      <c r="G87" s="81">
        <v>0.10913866118547051</v>
      </c>
      <c r="H87" s="81">
        <v>0.1091386611854705</v>
      </c>
      <c r="I87" s="81"/>
      <c r="J87" s="81">
        <f t="shared" si="4"/>
        <v>0</v>
      </c>
      <c r="K87" s="4"/>
      <c r="L87" s="4"/>
      <c r="M87" s="4"/>
      <c r="N87" s="4"/>
      <c r="O87" s="4"/>
      <c r="P87" s="4"/>
      <c r="Q87" s="4"/>
      <c r="R87" s="4"/>
      <c r="S87" s="4"/>
      <c r="T87" s="4"/>
      <c r="U87" s="4"/>
      <c r="V87" s="4"/>
      <c r="W87" s="4"/>
      <c r="X87" s="4"/>
      <c r="Y87" s="4"/>
      <c r="Z87" s="4"/>
      <c r="AA87" s="4"/>
      <c r="AB87" s="4"/>
      <c r="AC87" s="4"/>
      <c r="AD87" s="4"/>
      <c r="AE87" s="4"/>
      <c r="AF87" s="4"/>
      <c r="AG87" s="4"/>
      <c r="AH87" s="4"/>
      <c r="AI87" s="4"/>
      <c r="AJ87" s="4"/>
      <c r="AK87" s="4"/>
      <c r="AL87" s="4"/>
      <c r="AM87" s="4"/>
      <c r="AN87" s="4"/>
      <c r="AO87" s="4"/>
      <c r="AP87" s="4"/>
      <c r="AQ87" s="4"/>
      <c r="AR87" s="4"/>
      <c r="AS87" s="4"/>
      <c r="AT87" s="4"/>
      <c r="AU87" s="4"/>
      <c r="AV87" s="4"/>
      <c r="AW87" s="4"/>
      <c r="AX87" s="4"/>
      <c r="AY87" s="4"/>
      <c r="AZ87" s="4"/>
      <c r="BA87" s="4"/>
      <c r="BB87" s="4"/>
      <c r="BC87" s="4"/>
      <c r="BD87" s="4"/>
      <c r="BE87" s="4"/>
      <c r="BF87" s="4"/>
      <c r="BG87" s="4"/>
      <c r="BH87" s="4"/>
      <c r="BI87" s="4"/>
      <c r="BJ87" s="4"/>
      <c r="BK87" s="4"/>
      <c r="BL87" s="4"/>
      <c r="BM87" s="4"/>
      <c r="BN87" s="4"/>
      <c r="BO87" s="4"/>
      <c r="BP87" s="4"/>
      <c r="BQ87" s="4"/>
      <c r="BR87" s="4"/>
      <c r="BS87" s="4"/>
      <c r="BT87" s="4"/>
      <c r="BU87" s="4"/>
      <c r="BV87" s="4"/>
      <c r="BW87" s="4"/>
      <c r="BX87" s="4"/>
      <c r="BY87" s="4"/>
      <c r="BZ87" s="4"/>
      <c r="CA87" s="4"/>
      <c r="CB87" s="4"/>
      <c r="CC87" s="4"/>
      <c r="CD87" s="4"/>
      <c r="CE87" s="4"/>
      <c r="CF87" s="4"/>
      <c r="CG87" s="4"/>
      <c r="CH87" s="4"/>
      <c r="CI87" s="4"/>
      <c r="CJ87" s="4"/>
      <c r="CK87" s="4"/>
      <c r="CL87" s="4"/>
      <c r="CM87" s="4"/>
      <c r="CN87" s="4"/>
      <c r="CO87" s="4"/>
      <c r="CP87" s="4"/>
      <c r="CQ87" s="4"/>
      <c r="CR87" s="4"/>
      <c r="CS87" s="4"/>
      <c r="CT87" s="4"/>
      <c r="CU87" s="4"/>
      <c r="CV87" s="4"/>
      <c r="CW87" s="4"/>
      <c r="CX87" s="4"/>
      <c r="CY87" s="4"/>
    </row>
    <row r="88" spans="1:103" ht="15.75" x14ac:dyDescent="0.25">
      <c r="A88" s="28" t="s">
        <v>137</v>
      </c>
      <c r="B88" s="80">
        <v>109.8875751641438</v>
      </c>
      <c r="C88" s="80">
        <v>109.8875751641438</v>
      </c>
      <c r="D88" s="80"/>
      <c r="E88" s="80">
        <f t="shared" si="3"/>
        <v>0</v>
      </c>
      <c r="F88" s="80"/>
      <c r="G88" s="80">
        <v>0.74912184528017089</v>
      </c>
      <c r="H88" s="80">
        <v>0.74912184528017089</v>
      </c>
      <c r="I88" s="80"/>
      <c r="J88" s="80">
        <f t="shared" si="4"/>
        <v>0</v>
      </c>
    </row>
    <row r="89" spans="1:103" s="50" customFormat="1" ht="15.75" x14ac:dyDescent="0.25">
      <c r="A89" s="51" t="s">
        <v>179</v>
      </c>
      <c r="B89" s="81">
        <v>109.8875751641438</v>
      </c>
      <c r="C89" s="81">
        <v>109.8875751641438</v>
      </c>
      <c r="D89" s="81"/>
      <c r="E89" s="81">
        <f t="shared" si="3"/>
        <v>0</v>
      </c>
      <c r="F89" s="81"/>
      <c r="G89" s="81">
        <v>0.74912184528017089</v>
      </c>
      <c r="H89" s="81">
        <v>0.74912184528017089</v>
      </c>
      <c r="I89" s="81"/>
      <c r="J89" s="81">
        <f t="shared" si="4"/>
        <v>0</v>
      </c>
      <c r="K89" s="4"/>
      <c r="L89" s="4"/>
      <c r="M89" s="4"/>
      <c r="N89" s="4"/>
      <c r="O89" s="4"/>
      <c r="P89" s="4"/>
      <c r="Q89" s="4"/>
      <c r="R89" s="4"/>
      <c r="S89" s="4"/>
      <c r="T89" s="4"/>
      <c r="U89" s="4"/>
      <c r="V89" s="4"/>
      <c r="W89" s="4"/>
      <c r="X89" s="4"/>
      <c r="Y89" s="4"/>
      <c r="Z89" s="4"/>
      <c r="AA89" s="4"/>
      <c r="AB89" s="4"/>
      <c r="AC89" s="4"/>
      <c r="AD89" s="4"/>
      <c r="AE89" s="4"/>
      <c r="AF89" s="4"/>
      <c r="AG89" s="4"/>
      <c r="AH89" s="4"/>
      <c r="AI89" s="4"/>
      <c r="AJ89" s="4"/>
      <c r="AK89" s="4"/>
      <c r="AL89" s="4"/>
      <c r="AM89" s="4"/>
      <c r="AN89" s="4"/>
      <c r="AO89" s="4"/>
      <c r="AP89" s="4"/>
      <c r="AQ89" s="4"/>
      <c r="AR89" s="4"/>
      <c r="AS89" s="4"/>
      <c r="AT89" s="4"/>
      <c r="AU89" s="4"/>
      <c r="AV89" s="4"/>
      <c r="AW89" s="4"/>
      <c r="AX89" s="4"/>
      <c r="AY89" s="4"/>
      <c r="AZ89" s="4"/>
      <c r="BA89" s="4"/>
      <c r="BB89" s="4"/>
      <c r="BC89" s="4"/>
      <c r="BD89" s="4"/>
      <c r="BE89" s="4"/>
      <c r="BF89" s="4"/>
      <c r="BG89" s="4"/>
      <c r="BH89" s="4"/>
      <c r="BI89" s="4"/>
      <c r="BJ89" s="4"/>
      <c r="BK89" s="4"/>
      <c r="BL89" s="4"/>
      <c r="BM89" s="4"/>
      <c r="BN89" s="4"/>
      <c r="BO89" s="4"/>
      <c r="BP89" s="4"/>
      <c r="BQ89" s="4"/>
      <c r="BR89" s="4"/>
      <c r="BS89" s="4"/>
      <c r="BT89" s="4"/>
      <c r="BU89" s="4"/>
      <c r="BV89" s="4"/>
      <c r="BW89" s="4"/>
      <c r="BX89" s="4"/>
      <c r="BY89" s="4"/>
      <c r="BZ89" s="4"/>
      <c r="CA89" s="4"/>
      <c r="CB89" s="4"/>
      <c r="CC89" s="4"/>
      <c r="CD89" s="4"/>
      <c r="CE89" s="4"/>
      <c r="CF89" s="4"/>
      <c r="CG89" s="4"/>
      <c r="CH89" s="4"/>
      <c r="CI89" s="4"/>
      <c r="CJ89" s="4"/>
      <c r="CK89" s="4"/>
      <c r="CL89" s="4"/>
      <c r="CM89" s="4"/>
      <c r="CN89" s="4"/>
      <c r="CO89" s="4"/>
      <c r="CP89" s="4"/>
      <c r="CQ89" s="4"/>
      <c r="CR89" s="4"/>
      <c r="CS89" s="4"/>
      <c r="CT89" s="4"/>
      <c r="CU89" s="4"/>
      <c r="CV89" s="4"/>
      <c r="CW89" s="4"/>
      <c r="CX89" s="4"/>
      <c r="CY89" s="4"/>
    </row>
    <row r="90" spans="1:103" ht="15.75" x14ac:dyDescent="0.25">
      <c r="A90" s="28" t="s">
        <v>136</v>
      </c>
      <c r="B90" s="80">
        <v>113.43778088472017</v>
      </c>
      <c r="C90" s="80">
        <v>113.43778088472017</v>
      </c>
      <c r="D90" s="80"/>
      <c r="E90" s="80">
        <f t="shared" si="3"/>
        <v>0</v>
      </c>
      <c r="F90" s="80"/>
      <c r="G90" s="80">
        <v>0.99682984485789305</v>
      </c>
      <c r="H90" s="80">
        <v>0.99682984485789294</v>
      </c>
      <c r="I90" s="80"/>
      <c r="J90" s="80">
        <f t="shared" si="4"/>
        <v>0</v>
      </c>
    </row>
    <row r="91" spans="1:103" s="50" customFormat="1" ht="15.75" x14ac:dyDescent="0.25">
      <c r="A91" s="51" t="s">
        <v>180</v>
      </c>
      <c r="B91" s="81">
        <v>143.42317105079044</v>
      </c>
      <c r="C91" s="81">
        <v>143.42317105079044</v>
      </c>
      <c r="D91" s="81"/>
      <c r="E91" s="81">
        <f t="shared" si="3"/>
        <v>0</v>
      </c>
      <c r="F91" s="81"/>
      <c r="G91" s="81">
        <v>0.1724484344311534</v>
      </c>
      <c r="H91" s="81">
        <v>0.17244843443115337</v>
      </c>
      <c r="I91" s="81"/>
      <c r="J91" s="81">
        <f t="shared" si="4"/>
        <v>0</v>
      </c>
      <c r="K91" s="4"/>
      <c r="L91" s="4"/>
      <c r="M91" s="4"/>
      <c r="N91" s="4"/>
      <c r="O91" s="4"/>
      <c r="P91" s="4"/>
      <c r="Q91" s="4"/>
      <c r="R91" s="4"/>
      <c r="S91" s="4"/>
      <c r="T91" s="4"/>
      <c r="U91" s="4"/>
      <c r="V91" s="4"/>
      <c r="W91" s="4"/>
      <c r="X91" s="4"/>
      <c r="Y91" s="4"/>
      <c r="Z91" s="4"/>
      <c r="AA91" s="4"/>
      <c r="AB91" s="4"/>
      <c r="AC91" s="4"/>
      <c r="AD91" s="4"/>
      <c r="AE91" s="4"/>
      <c r="AF91" s="4"/>
      <c r="AG91" s="4"/>
      <c r="AH91" s="4"/>
      <c r="AI91" s="4"/>
      <c r="AJ91" s="4"/>
      <c r="AK91" s="4"/>
      <c r="AL91" s="4"/>
      <c r="AM91" s="4"/>
      <c r="AN91" s="4"/>
      <c r="AO91" s="4"/>
      <c r="AP91" s="4"/>
      <c r="AQ91" s="4"/>
      <c r="AR91" s="4"/>
      <c r="AS91" s="4"/>
      <c r="AT91" s="4"/>
      <c r="AU91" s="4"/>
      <c r="AV91" s="4"/>
      <c r="AW91" s="4"/>
      <c r="AX91" s="4"/>
      <c r="AY91" s="4"/>
      <c r="AZ91" s="4"/>
      <c r="BA91" s="4"/>
      <c r="BB91" s="4"/>
      <c r="BC91" s="4"/>
      <c r="BD91" s="4"/>
      <c r="BE91" s="4"/>
      <c r="BF91" s="4"/>
      <c r="BG91" s="4"/>
      <c r="BH91" s="4"/>
      <c r="BI91" s="4"/>
      <c r="BJ91" s="4"/>
      <c r="BK91" s="4"/>
      <c r="BL91" s="4"/>
      <c r="BM91" s="4"/>
      <c r="BN91" s="4"/>
      <c r="BO91" s="4"/>
      <c r="BP91" s="4"/>
      <c r="BQ91" s="4"/>
      <c r="BR91" s="4"/>
      <c r="BS91" s="4"/>
      <c r="BT91" s="4"/>
      <c r="BU91" s="4"/>
      <c r="BV91" s="4"/>
      <c r="BW91" s="4"/>
      <c r="BX91" s="4"/>
      <c r="BY91" s="4"/>
      <c r="BZ91" s="4"/>
      <c r="CA91" s="4"/>
      <c r="CB91" s="4"/>
      <c r="CC91" s="4"/>
      <c r="CD91" s="4"/>
      <c r="CE91" s="4"/>
      <c r="CF91" s="4"/>
      <c r="CG91" s="4"/>
      <c r="CH91" s="4"/>
      <c r="CI91" s="4"/>
      <c r="CJ91" s="4"/>
      <c r="CK91" s="4"/>
      <c r="CL91" s="4"/>
      <c r="CM91" s="4"/>
      <c r="CN91" s="4"/>
      <c r="CO91" s="4"/>
      <c r="CP91" s="4"/>
      <c r="CQ91" s="4"/>
      <c r="CR91" s="4"/>
      <c r="CS91" s="4"/>
      <c r="CT91" s="4"/>
      <c r="CU91" s="4"/>
      <c r="CV91" s="4"/>
      <c r="CW91" s="4"/>
      <c r="CX91" s="4"/>
      <c r="CY91" s="4"/>
    </row>
    <row r="92" spans="1:103" ht="15.75" x14ac:dyDescent="0.25">
      <c r="A92" s="29" t="s">
        <v>114</v>
      </c>
      <c r="B92" s="80">
        <v>108.68454631959902</v>
      </c>
      <c r="C92" s="80">
        <v>108.68454631959902</v>
      </c>
      <c r="D92" s="80"/>
      <c r="E92" s="80">
        <f t="shared" si="3"/>
        <v>0</v>
      </c>
      <c r="F92" s="80"/>
      <c r="G92" s="80">
        <v>0.82438141042673985</v>
      </c>
      <c r="H92" s="80">
        <v>0.82438141042673974</v>
      </c>
      <c r="I92" s="80"/>
      <c r="J92" s="80">
        <f t="shared" si="4"/>
        <v>0</v>
      </c>
    </row>
    <row r="93" spans="1:103" s="50" customFormat="1" ht="15.75" x14ac:dyDescent="0.25">
      <c r="A93" s="54" t="s">
        <v>151</v>
      </c>
      <c r="B93" s="81">
        <v>104.96548883841245</v>
      </c>
      <c r="C93" s="81">
        <v>104.96548883841245</v>
      </c>
      <c r="D93" s="81"/>
      <c r="E93" s="81">
        <f t="shared" si="3"/>
        <v>0</v>
      </c>
      <c r="F93" s="81"/>
      <c r="G93" s="81">
        <v>0.87264011712414702</v>
      </c>
      <c r="H93" s="81">
        <v>0.87264011712414702</v>
      </c>
      <c r="I93" s="81"/>
      <c r="J93" s="81">
        <f t="shared" si="4"/>
        <v>0</v>
      </c>
      <c r="K93" s="4"/>
      <c r="L93" s="4"/>
      <c r="M93" s="4"/>
      <c r="N93" s="4"/>
      <c r="O93" s="4"/>
      <c r="P93" s="4"/>
      <c r="Q93" s="4"/>
      <c r="R93" s="4"/>
      <c r="S93" s="4"/>
      <c r="T93" s="4"/>
      <c r="U93" s="4"/>
      <c r="V93" s="4"/>
      <c r="W93" s="4"/>
      <c r="X93" s="4"/>
      <c r="Y93" s="4"/>
      <c r="Z93" s="4"/>
      <c r="AA93" s="4"/>
      <c r="AB93" s="4"/>
      <c r="AC93" s="4"/>
      <c r="AD93" s="4"/>
      <c r="AE93" s="4"/>
      <c r="AF93" s="4"/>
      <c r="AG93" s="4"/>
      <c r="AH93" s="4"/>
      <c r="AI93" s="4"/>
      <c r="AJ93" s="4"/>
      <c r="AK93" s="4"/>
      <c r="AL93" s="4"/>
      <c r="AM93" s="4"/>
      <c r="AN93" s="4"/>
      <c r="AO93" s="4"/>
      <c r="AP93" s="4"/>
      <c r="AQ93" s="4"/>
      <c r="AR93" s="4"/>
      <c r="AS93" s="4"/>
      <c r="AT93" s="4"/>
      <c r="AU93" s="4"/>
      <c r="AV93" s="4"/>
      <c r="AW93" s="4"/>
      <c r="AX93" s="4"/>
      <c r="AY93" s="4"/>
      <c r="AZ93" s="4"/>
      <c r="BA93" s="4"/>
      <c r="BB93" s="4"/>
      <c r="BC93" s="4"/>
      <c r="BD93" s="4"/>
      <c r="BE93" s="4"/>
      <c r="BF93" s="4"/>
      <c r="BG93" s="4"/>
      <c r="BH93" s="4"/>
      <c r="BI93" s="4"/>
      <c r="BJ93" s="4"/>
      <c r="BK93" s="4"/>
      <c r="BL93" s="4"/>
      <c r="BM93" s="4"/>
      <c r="BN93" s="4"/>
      <c r="BO93" s="4"/>
      <c r="BP93" s="4"/>
      <c r="BQ93" s="4"/>
      <c r="BR93" s="4"/>
      <c r="BS93" s="4"/>
      <c r="BT93" s="4"/>
      <c r="BU93" s="4"/>
      <c r="BV93" s="4"/>
      <c r="BW93" s="4"/>
      <c r="BX93" s="4"/>
      <c r="BY93" s="4"/>
      <c r="BZ93" s="4"/>
      <c r="CA93" s="4"/>
      <c r="CB93" s="4"/>
      <c r="CC93" s="4"/>
      <c r="CD93" s="4"/>
      <c r="CE93" s="4"/>
      <c r="CF93" s="4"/>
      <c r="CG93" s="4"/>
      <c r="CH93" s="4"/>
      <c r="CI93" s="4"/>
      <c r="CJ93" s="4"/>
      <c r="CK93" s="4"/>
      <c r="CL93" s="4"/>
      <c r="CM93" s="4"/>
      <c r="CN93" s="4"/>
      <c r="CO93" s="4"/>
      <c r="CP93" s="4"/>
      <c r="CQ93" s="4"/>
      <c r="CR93" s="4"/>
      <c r="CS93" s="4"/>
      <c r="CT93" s="4"/>
      <c r="CU93" s="4"/>
      <c r="CV93" s="4"/>
      <c r="CW93" s="4"/>
      <c r="CX93" s="4"/>
      <c r="CY93" s="4"/>
    </row>
    <row r="94" spans="1:103" ht="15.75" x14ac:dyDescent="0.25">
      <c r="A94" s="29" t="s">
        <v>116</v>
      </c>
      <c r="B94" s="80">
        <v>106.50868675389727</v>
      </c>
      <c r="C94" s="80">
        <v>106.50868675389727</v>
      </c>
      <c r="D94" s="80"/>
      <c r="E94" s="80">
        <f t="shared" si="3"/>
        <v>0</v>
      </c>
      <c r="F94" s="80"/>
      <c r="G94" s="80">
        <v>0.28983745606525213</v>
      </c>
      <c r="H94" s="80">
        <v>0.28983745606525213</v>
      </c>
      <c r="I94" s="80"/>
      <c r="J94" s="80">
        <f t="shared" si="4"/>
        <v>0</v>
      </c>
    </row>
    <row r="95" spans="1:103" s="50" customFormat="1" ht="15.75" x14ac:dyDescent="0.25">
      <c r="A95" s="51" t="s">
        <v>181</v>
      </c>
      <c r="B95" s="81">
        <v>104.21456137794401</v>
      </c>
      <c r="C95" s="81">
        <v>104.21456137794401</v>
      </c>
      <c r="D95" s="81"/>
      <c r="E95" s="81">
        <f t="shared" si="3"/>
        <v>0</v>
      </c>
      <c r="F95" s="81"/>
      <c r="G95" s="81">
        <v>0.58280266105889489</v>
      </c>
      <c r="H95" s="81">
        <v>0.58280266105889478</v>
      </c>
      <c r="I95" s="81"/>
      <c r="J95" s="81">
        <f t="shared" si="4"/>
        <v>0</v>
      </c>
      <c r="K95" s="4"/>
      <c r="L95" s="4"/>
      <c r="M95" s="4"/>
      <c r="N95" s="4"/>
      <c r="O95" s="4"/>
      <c r="P95" s="4"/>
      <c r="Q95" s="4"/>
      <c r="R95" s="4"/>
      <c r="S95" s="4"/>
      <c r="T95" s="4"/>
      <c r="U95" s="4"/>
      <c r="V95" s="4"/>
      <c r="W95" s="4"/>
      <c r="X95" s="4"/>
      <c r="Y95" s="4"/>
      <c r="Z95" s="4"/>
      <c r="AA95" s="4"/>
      <c r="AB95" s="4"/>
      <c r="AC95" s="4"/>
      <c r="AD95" s="4"/>
      <c r="AE95" s="4"/>
      <c r="AF95" s="4"/>
      <c r="AG95" s="4"/>
      <c r="AH95" s="4"/>
      <c r="AI95" s="4"/>
      <c r="AJ95" s="4"/>
      <c r="AK95" s="4"/>
      <c r="AL95" s="4"/>
      <c r="AM95" s="4"/>
      <c r="AN95" s="4"/>
      <c r="AO95" s="4"/>
      <c r="AP95" s="4"/>
      <c r="AQ95" s="4"/>
      <c r="AR95" s="4"/>
      <c r="AS95" s="4"/>
      <c r="AT95" s="4"/>
      <c r="AU95" s="4"/>
      <c r="AV95" s="4"/>
      <c r="AW95" s="4"/>
      <c r="AX95" s="4"/>
      <c r="AY95" s="4"/>
      <c r="AZ95" s="4"/>
      <c r="BA95" s="4"/>
      <c r="BB95" s="4"/>
      <c r="BC95" s="4"/>
      <c r="BD95" s="4"/>
      <c r="BE95" s="4"/>
      <c r="BF95" s="4"/>
      <c r="BG95" s="4"/>
      <c r="BH95" s="4"/>
      <c r="BI95" s="4"/>
      <c r="BJ95" s="4"/>
      <c r="BK95" s="4"/>
      <c r="BL95" s="4"/>
      <c r="BM95" s="4"/>
      <c r="BN95" s="4"/>
      <c r="BO95" s="4"/>
      <c r="BP95" s="4"/>
      <c r="BQ95" s="4"/>
      <c r="BR95" s="4"/>
      <c r="BS95" s="4"/>
      <c r="BT95" s="4"/>
      <c r="BU95" s="4"/>
      <c r="BV95" s="4"/>
      <c r="BW95" s="4"/>
      <c r="BX95" s="4"/>
      <c r="BY95" s="4"/>
      <c r="BZ95" s="4"/>
      <c r="CA95" s="4"/>
      <c r="CB95" s="4"/>
      <c r="CC95" s="4"/>
      <c r="CD95" s="4"/>
      <c r="CE95" s="4"/>
      <c r="CF95" s="4"/>
      <c r="CG95" s="4"/>
      <c r="CH95" s="4"/>
      <c r="CI95" s="4"/>
      <c r="CJ95" s="4"/>
      <c r="CK95" s="4"/>
      <c r="CL95" s="4"/>
      <c r="CM95" s="4"/>
      <c r="CN95" s="4"/>
      <c r="CO95" s="4"/>
      <c r="CP95" s="4"/>
      <c r="CQ95" s="4"/>
      <c r="CR95" s="4"/>
      <c r="CS95" s="4"/>
      <c r="CT95" s="4"/>
      <c r="CU95" s="4"/>
      <c r="CV95" s="4"/>
      <c r="CW95" s="4"/>
      <c r="CX95" s="4"/>
      <c r="CY95" s="4"/>
    </row>
    <row r="96" spans="1:103" ht="15.75" x14ac:dyDescent="0.25">
      <c r="A96" s="27" t="s">
        <v>117</v>
      </c>
      <c r="B96" s="83">
        <v>133.11915518648536</v>
      </c>
      <c r="C96" s="83">
        <v>133.11915518648536</v>
      </c>
      <c r="D96" s="83"/>
      <c r="E96" s="83">
        <f t="shared" si="3"/>
        <v>0</v>
      </c>
      <c r="F96" s="83"/>
      <c r="G96" s="83">
        <v>3.3257772455646499</v>
      </c>
      <c r="H96" s="83">
        <v>3.3257772455646495</v>
      </c>
      <c r="I96" s="83"/>
      <c r="J96" s="83">
        <f t="shared" si="4"/>
        <v>0</v>
      </c>
    </row>
    <row r="97" spans="1:103" s="50" customFormat="1" ht="15.75" x14ac:dyDescent="0.25">
      <c r="A97" s="54" t="s">
        <v>135</v>
      </c>
      <c r="B97" s="81">
        <v>140.40183998572448</v>
      </c>
      <c r="C97" s="81">
        <v>140.40183998572448</v>
      </c>
      <c r="D97" s="81"/>
      <c r="E97" s="81">
        <f t="shared" si="3"/>
        <v>0</v>
      </c>
      <c r="F97" s="81"/>
      <c r="G97" s="81">
        <v>0.937260849427625</v>
      </c>
      <c r="H97" s="81">
        <v>0.93726084942762478</v>
      </c>
      <c r="I97" s="81"/>
      <c r="J97" s="81">
        <f t="shared" si="4"/>
        <v>0</v>
      </c>
      <c r="K97" s="4"/>
      <c r="L97" s="4"/>
      <c r="M97" s="4"/>
      <c r="N97" s="4"/>
      <c r="O97" s="4"/>
      <c r="P97" s="4"/>
      <c r="Q97" s="4"/>
      <c r="R97" s="4"/>
      <c r="S97" s="4"/>
      <c r="T97" s="4"/>
      <c r="U97" s="4"/>
      <c r="V97" s="4"/>
      <c r="W97" s="4"/>
      <c r="X97" s="4"/>
      <c r="Y97" s="4"/>
      <c r="Z97" s="4"/>
      <c r="AA97" s="4"/>
      <c r="AB97" s="4"/>
      <c r="AC97" s="4"/>
      <c r="AD97" s="4"/>
      <c r="AE97" s="4"/>
      <c r="AF97" s="4"/>
      <c r="AG97" s="4"/>
      <c r="AH97" s="4"/>
      <c r="AI97" s="4"/>
      <c r="AJ97" s="4"/>
      <c r="AK97" s="4"/>
      <c r="AL97" s="4"/>
      <c r="AM97" s="4"/>
      <c r="AN97" s="4"/>
      <c r="AO97" s="4"/>
      <c r="AP97" s="4"/>
      <c r="AQ97" s="4"/>
      <c r="AR97" s="4"/>
      <c r="AS97" s="4"/>
      <c r="AT97" s="4"/>
      <c r="AU97" s="4"/>
      <c r="AV97" s="4"/>
      <c r="AW97" s="4"/>
      <c r="AX97" s="4"/>
      <c r="AY97" s="4"/>
      <c r="AZ97" s="4"/>
      <c r="BA97" s="4"/>
      <c r="BB97" s="4"/>
      <c r="BC97" s="4"/>
      <c r="BD97" s="4"/>
      <c r="BE97" s="4"/>
      <c r="BF97" s="4"/>
      <c r="BG97" s="4"/>
      <c r="BH97" s="4"/>
      <c r="BI97" s="4"/>
      <c r="BJ97" s="4"/>
      <c r="BK97" s="4"/>
      <c r="BL97" s="4"/>
      <c r="BM97" s="4"/>
      <c r="BN97" s="4"/>
      <c r="BO97" s="4"/>
      <c r="BP97" s="4"/>
      <c r="BQ97" s="4"/>
      <c r="BR97" s="4"/>
      <c r="BS97" s="4"/>
      <c r="BT97" s="4"/>
      <c r="BU97" s="4"/>
      <c r="BV97" s="4"/>
      <c r="BW97" s="4"/>
      <c r="BX97" s="4"/>
      <c r="BY97" s="4"/>
      <c r="BZ97" s="4"/>
      <c r="CA97" s="4"/>
      <c r="CB97" s="4"/>
      <c r="CC97" s="4"/>
      <c r="CD97" s="4"/>
      <c r="CE97" s="4"/>
      <c r="CF97" s="4"/>
      <c r="CG97" s="4"/>
      <c r="CH97" s="4"/>
      <c r="CI97" s="4"/>
      <c r="CJ97" s="4"/>
      <c r="CK97" s="4"/>
      <c r="CL97" s="4"/>
      <c r="CM97" s="4"/>
      <c r="CN97" s="4"/>
      <c r="CO97" s="4"/>
      <c r="CP97" s="4"/>
      <c r="CQ97" s="4"/>
      <c r="CR97" s="4"/>
      <c r="CS97" s="4"/>
      <c r="CT97" s="4"/>
      <c r="CU97" s="4"/>
      <c r="CV97" s="4"/>
      <c r="CW97" s="4"/>
      <c r="CX97" s="4"/>
      <c r="CY97" s="4"/>
    </row>
    <row r="98" spans="1:103" ht="15.75" x14ac:dyDescent="0.25">
      <c r="A98" s="29" t="s">
        <v>182</v>
      </c>
      <c r="B98" s="80">
        <v>140.40183998572448</v>
      </c>
      <c r="C98" s="80">
        <v>140.40183998572448</v>
      </c>
      <c r="D98" s="80"/>
      <c r="E98" s="80">
        <f t="shared" si="3"/>
        <v>0</v>
      </c>
      <c r="F98" s="80"/>
      <c r="G98" s="80">
        <v>0.937260849427625</v>
      </c>
      <c r="H98" s="80">
        <v>0.93726084942762478</v>
      </c>
      <c r="I98" s="80"/>
      <c r="J98" s="80">
        <f t="shared" si="4"/>
        <v>0</v>
      </c>
    </row>
    <row r="99" spans="1:103" s="50" customFormat="1" ht="15.75" x14ac:dyDescent="0.25">
      <c r="A99" s="54" t="s">
        <v>118</v>
      </c>
      <c r="B99" s="81">
        <v>130.52120292839754</v>
      </c>
      <c r="C99" s="81">
        <v>130.52120292839754</v>
      </c>
      <c r="D99" s="81"/>
      <c r="E99" s="81">
        <f t="shared" si="3"/>
        <v>0</v>
      </c>
      <c r="F99" s="81"/>
      <c r="G99" s="81">
        <v>2.246845082828155</v>
      </c>
      <c r="H99" s="81">
        <v>2.246845082828155</v>
      </c>
      <c r="I99" s="81"/>
      <c r="J99" s="81">
        <f t="shared" si="4"/>
        <v>0</v>
      </c>
      <c r="K99" s="4"/>
      <c r="L99" s="4"/>
      <c r="M99" s="4"/>
      <c r="N99" s="4"/>
      <c r="O99" s="4"/>
      <c r="P99" s="4"/>
      <c r="Q99" s="4"/>
      <c r="R99" s="4"/>
      <c r="S99" s="4"/>
      <c r="T99" s="4"/>
      <c r="U99" s="4"/>
      <c r="V99" s="4"/>
      <c r="W99" s="4"/>
      <c r="X99" s="4"/>
      <c r="Y99" s="4"/>
      <c r="Z99" s="4"/>
      <c r="AA99" s="4"/>
      <c r="AB99" s="4"/>
      <c r="AC99" s="4"/>
      <c r="AD99" s="4"/>
      <c r="AE99" s="4"/>
      <c r="AF99" s="4"/>
      <c r="AG99" s="4"/>
      <c r="AH99" s="4"/>
      <c r="AI99" s="4"/>
      <c r="AJ99" s="4"/>
      <c r="AK99" s="4"/>
      <c r="AL99" s="4"/>
      <c r="AM99" s="4"/>
      <c r="AN99" s="4"/>
      <c r="AO99" s="4"/>
      <c r="AP99" s="4"/>
      <c r="AQ99" s="4"/>
      <c r="AR99" s="4"/>
      <c r="AS99" s="4"/>
      <c r="AT99" s="4"/>
      <c r="AU99" s="4"/>
      <c r="AV99" s="4"/>
      <c r="AW99" s="4"/>
      <c r="AX99" s="4"/>
      <c r="AY99" s="4"/>
      <c r="AZ99" s="4"/>
      <c r="BA99" s="4"/>
      <c r="BB99" s="4"/>
      <c r="BC99" s="4"/>
      <c r="BD99" s="4"/>
      <c r="BE99" s="4"/>
      <c r="BF99" s="4"/>
      <c r="BG99" s="4"/>
      <c r="BH99" s="4"/>
      <c r="BI99" s="4"/>
      <c r="BJ99" s="4"/>
      <c r="BK99" s="4"/>
      <c r="BL99" s="4"/>
      <c r="BM99" s="4"/>
      <c r="BN99" s="4"/>
      <c r="BO99" s="4"/>
      <c r="BP99" s="4"/>
      <c r="BQ99" s="4"/>
      <c r="BR99" s="4"/>
      <c r="BS99" s="4"/>
      <c r="BT99" s="4"/>
      <c r="BU99" s="4"/>
      <c r="BV99" s="4"/>
      <c r="BW99" s="4"/>
      <c r="BX99" s="4"/>
      <c r="BY99" s="4"/>
      <c r="BZ99" s="4"/>
      <c r="CA99" s="4"/>
      <c r="CB99" s="4"/>
      <c r="CC99" s="4"/>
      <c r="CD99" s="4"/>
      <c r="CE99" s="4"/>
      <c r="CF99" s="4"/>
      <c r="CG99" s="4"/>
      <c r="CH99" s="4"/>
      <c r="CI99" s="4"/>
      <c r="CJ99" s="4"/>
      <c r="CK99" s="4"/>
      <c r="CL99" s="4"/>
      <c r="CM99" s="4"/>
      <c r="CN99" s="4"/>
      <c r="CO99" s="4"/>
      <c r="CP99" s="4"/>
      <c r="CQ99" s="4"/>
      <c r="CR99" s="4"/>
      <c r="CS99" s="4"/>
      <c r="CT99" s="4"/>
      <c r="CU99" s="4"/>
      <c r="CV99" s="4"/>
      <c r="CW99" s="4"/>
      <c r="CX99" s="4"/>
      <c r="CY99" s="4"/>
    </row>
    <row r="100" spans="1:103" ht="15.75" x14ac:dyDescent="0.25">
      <c r="A100" s="29" t="s">
        <v>119</v>
      </c>
      <c r="B100" s="80">
        <v>130.52120292839754</v>
      </c>
      <c r="C100" s="80">
        <v>130.52120292839754</v>
      </c>
      <c r="D100" s="80"/>
      <c r="E100" s="80">
        <f t="shared" si="3"/>
        <v>0</v>
      </c>
      <c r="F100" s="80"/>
      <c r="G100" s="80">
        <v>2.246845082828155</v>
      </c>
      <c r="H100" s="80">
        <v>2.246845082828155</v>
      </c>
      <c r="I100" s="80"/>
      <c r="J100" s="80">
        <f t="shared" si="4"/>
        <v>0</v>
      </c>
    </row>
    <row r="101" spans="1:103" s="50" customFormat="1" ht="15.75" x14ac:dyDescent="0.25">
      <c r="A101" s="54" t="s">
        <v>120</v>
      </c>
      <c r="B101" s="81">
        <v>129.55828833898522</v>
      </c>
      <c r="C101" s="81">
        <v>129.55828833898522</v>
      </c>
      <c r="D101" s="81"/>
      <c r="E101" s="81">
        <f t="shared" si="3"/>
        <v>0</v>
      </c>
      <c r="F101" s="81"/>
      <c r="G101" s="81">
        <v>0.14167131330887003</v>
      </c>
      <c r="H101" s="81">
        <v>0.14167131330887003</v>
      </c>
      <c r="I101" s="81"/>
      <c r="J101" s="81">
        <f t="shared" si="4"/>
        <v>0</v>
      </c>
      <c r="K101" s="4"/>
      <c r="L101" s="4"/>
      <c r="M101" s="4"/>
      <c r="N101" s="4"/>
      <c r="O101" s="4"/>
      <c r="P101" s="4"/>
      <c r="Q101" s="4"/>
      <c r="R101" s="4"/>
      <c r="S101" s="4"/>
      <c r="T101" s="4"/>
      <c r="U101" s="4"/>
      <c r="V101" s="4"/>
      <c r="W101" s="4"/>
      <c r="X101" s="4"/>
      <c r="Y101" s="4"/>
      <c r="Z101" s="4"/>
      <c r="AA101" s="4"/>
      <c r="AB101" s="4"/>
      <c r="AC101" s="4"/>
      <c r="AD101" s="4"/>
      <c r="AE101" s="4"/>
      <c r="AF101" s="4"/>
      <c r="AG101" s="4"/>
      <c r="AH101" s="4"/>
      <c r="AI101" s="4"/>
      <c r="AJ101" s="4"/>
      <c r="AK101" s="4"/>
      <c r="AL101" s="4"/>
      <c r="AM101" s="4"/>
      <c r="AN101" s="4"/>
      <c r="AO101" s="4"/>
      <c r="AP101" s="4"/>
      <c r="AQ101" s="4"/>
      <c r="AR101" s="4"/>
      <c r="AS101" s="4"/>
      <c r="AT101" s="4"/>
      <c r="AU101" s="4"/>
      <c r="AV101" s="4"/>
      <c r="AW101" s="4"/>
      <c r="AX101" s="4"/>
      <c r="AY101" s="4"/>
      <c r="AZ101" s="4"/>
      <c r="BA101" s="4"/>
      <c r="BB101" s="4"/>
      <c r="BC101" s="4"/>
      <c r="BD101" s="4"/>
      <c r="BE101" s="4"/>
      <c r="BF101" s="4"/>
      <c r="BG101" s="4"/>
      <c r="BH101" s="4"/>
      <c r="BI101" s="4"/>
      <c r="BJ101" s="4"/>
      <c r="BK101" s="4"/>
      <c r="BL101" s="4"/>
      <c r="BM101" s="4"/>
      <c r="BN101" s="4"/>
      <c r="BO101" s="4"/>
      <c r="BP101" s="4"/>
      <c r="BQ101" s="4"/>
      <c r="BR101" s="4"/>
      <c r="BS101" s="4"/>
      <c r="BT101" s="4"/>
      <c r="BU101" s="4"/>
      <c r="BV101" s="4"/>
      <c r="BW101" s="4"/>
      <c r="BX101" s="4"/>
      <c r="BY101" s="4"/>
      <c r="BZ101" s="4"/>
      <c r="CA101" s="4"/>
      <c r="CB101" s="4"/>
      <c r="CC101" s="4"/>
      <c r="CD101" s="4"/>
      <c r="CE101" s="4"/>
      <c r="CF101" s="4"/>
      <c r="CG101" s="4"/>
      <c r="CH101" s="4"/>
      <c r="CI101" s="4"/>
      <c r="CJ101" s="4"/>
      <c r="CK101" s="4"/>
      <c r="CL101" s="4"/>
      <c r="CM101" s="4"/>
      <c r="CN101" s="4"/>
      <c r="CO101" s="4"/>
      <c r="CP101" s="4"/>
      <c r="CQ101" s="4"/>
      <c r="CR101" s="4"/>
      <c r="CS101" s="4"/>
      <c r="CT101" s="4"/>
      <c r="CU101" s="4"/>
      <c r="CV101" s="4"/>
      <c r="CW101" s="4"/>
      <c r="CX101" s="4"/>
      <c r="CY101" s="4"/>
    </row>
    <row r="102" spans="1:103" ht="15.75" x14ac:dyDescent="0.25">
      <c r="A102" s="29" t="s">
        <v>121</v>
      </c>
      <c r="B102" s="80">
        <v>129.55828833898522</v>
      </c>
      <c r="C102" s="80">
        <v>129.55828833898522</v>
      </c>
      <c r="D102" s="80"/>
      <c r="E102" s="80">
        <f t="shared" si="3"/>
        <v>0</v>
      </c>
      <c r="F102" s="80"/>
      <c r="G102" s="80">
        <v>0.14167131330887003</v>
      </c>
      <c r="H102" s="80">
        <v>0.14167131330887003</v>
      </c>
      <c r="I102" s="80"/>
      <c r="J102" s="80">
        <f t="shared" si="4"/>
        <v>0</v>
      </c>
    </row>
    <row r="103" spans="1:103" s="50" customFormat="1" ht="15.75" x14ac:dyDescent="0.25">
      <c r="A103" s="48" t="s">
        <v>131</v>
      </c>
      <c r="B103" s="82">
        <v>134.86846412185596</v>
      </c>
      <c r="C103" s="82">
        <v>134.87824900074469</v>
      </c>
      <c r="D103" s="82"/>
      <c r="E103" s="82">
        <f t="shared" si="3"/>
        <v>7.2551273957444096E-3</v>
      </c>
      <c r="F103" s="82"/>
      <c r="G103" s="82">
        <v>4.0788909196893259</v>
      </c>
      <c r="H103" s="82">
        <v>4.0791868484218821</v>
      </c>
      <c r="I103" s="82"/>
      <c r="J103" s="82">
        <f t="shared" si="4"/>
        <v>2.9592873255612773E-4</v>
      </c>
      <c r="K103" s="4"/>
      <c r="L103" s="4"/>
      <c r="M103" s="4"/>
      <c r="N103" s="4"/>
      <c r="O103" s="4"/>
      <c r="P103" s="4"/>
      <c r="Q103" s="4"/>
      <c r="R103" s="4"/>
      <c r="S103" s="4"/>
      <c r="T103" s="4"/>
      <c r="U103" s="4"/>
      <c r="V103" s="4"/>
      <c r="W103" s="4"/>
      <c r="X103" s="4"/>
      <c r="Y103" s="4"/>
      <c r="Z103" s="4"/>
      <c r="AA103" s="4"/>
      <c r="AB103" s="4"/>
      <c r="AC103" s="4"/>
      <c r="AD103" s="4"/>
      <c r="AE103" s="4"/>
      <c r="AF103" s="4"/>
      <c r="AG103" s="4"/>
      <c r="AH103" s="4"/>
      <c r="AI103" s="4"/>
      <c r="AJ103" s="4"/>
      <c r="AK103" s="4"/>
      <c r="AL103" s="4"/>
      <c r="AM103" s="4"/>
      <c r="AN103" s="4"/>
      <c r="AO103" s="4"/>
      <c r="AP103" s="4"/>
      <c r="AQ103" s="4"/>
      <c r="AR103" s="4"/>
      <c r="AS103" s="4"/>
      <c r="AT103" s="4"/>
      <c r="AU103" s="4"/>
      <c r="AV103" s="4"/>
      <c r="AW103" s="4"/>
      <c r="AX103" s="4"/>
      <c r="AY103" s="4"/>
      <c r="AZ103" s="4"/>
      <c r="BA103" s="4"/>
      <c r="BB103" s="4"/>
      <c r="BC103" s="4"/>
      <c r="BD103" s="4"/>
      <c r="BE103" s="4"/>
      <c r="BF103" s="4"/>
      <c r="BG103" s="4"/>
      <c r="BH103" s="4"/>
      <c r="BI103" s="4"/>
      <c r="BJ103" s="4"/>
      <c r="BK103" s="4"/>
      <c r="BL103" s="4"/>
      <c r="BM103" s="4"/>
      <c r="BN103" s="4"/>
      <c r="BO103" s="4"/>
      <c r="BP103" s="4"/>
      <c r="BQ103" s="4"/>
      <c r="BR103" s="4"/>
      <c r="BS103" s="4"/>
      <c r="BT103" s="4"/>
      <c r="BU103" s="4"/>
      <c r="BV103" s="4"/>
      <c r="BW103" s="4"/>
      <c r="BX103" s="4"/>
      <c r="BY103" s="4"/>
      <c r="BZ103" s="4"/>
      <c r="CA103" s="4"/>
      <c r="CB103" s="4"/>
      <c r="CC103" s="4"/>
      <c r="CD103" s="4"/>
      <c r="CE103" s="4"/>
      <c r="CF103" s="4"/>
      <c r="CG103" s="4"/>
      <c r="CH103" s="4"/>
      <c r="CI103" s="4"/>
      <c r="CJ103" s="4"/>
      <c r="CK103" s="4"/>
      <c r="CL103" s="4"/>
      <c r="CM103" s="4"/>
      <c r="CN103" s="4"/>
      <c r="CO103" s="4"/>
      <c r="CP103" s="4"/>
      <c r="CQ103" s="4"/>
      <c r="CR103" s="4"/>
      <c r="CS103" s="4"/>
      <c r="CT103" s="4"/>
      <c r="CU103" s="4"/>
      <c r="CV103" s="4"/>
      <c r="CW103" s="4"/>
      <c r="CX103" s="4"/>
      <c r="CY103" s="4"/>
    </row>
    <row r="104" spans="1:103" ht="15.75" x14ac:dyDescent="0.25">
      <c r="A104" s="28" t="s">
        <v>122</v>
      </c>
      <c r="B104" s="80">
        <v>135.25549612585991</v>
      </c>
      <c r="C104" s="80">
        <v>135.26559941819676</v>
      </c>
      <c r="D104" s="80"/>
      <c r="E104" s="80">
        <f t="shared" si="3"/>
        <v>7.4697832075143467E-3</v>
      </c>
      <c r="F104" s="80"/>
      <c r="G104" s="80">
        <v>3.961677659645086</v>
      </c>
      <c r="H104" s="80">
        <v>3.9619735883776421</v>
      </c>
      <c r="I104" s="80"/>
      <c r="J104" s="80">
        <f t="shared" si="4"/>
        <v>2.9592873255612773E-4</v>
      </c>
    </row>
    <row r="105" spans="1:103" s="50" customFormat="1" ht="15.75" x14ac:dyDescent="0.25">
      <c r="A105" s="51" t="s">
        <v>183</v>
      </c>
      <c r="B105" s="81">
        <v>135.25549612585991</v>
      </c>
      <c r="C105" s="81">
        <v>135.26559941819676</v>
      </c>
      <c r="D105" s="81"/>
      <c r="E105" s="81">
        <f t="shared" si="3"/>
        <v>7.4697832075143467E-3</v>
      </c>
      <c r="F105" s="81"/>
      <c r="G105" s="81">
        <v>3.961677659645086</v>
      </c>
      <c r="H105" s="81">
        <v>3.9619735883776421</v>
      </c>
      <c r="I105" s="81"/>
      <c r="J105" s="81">
        <f t="shared" si="4"/>
        <v>2.9592873255612773E-4</v>
      </c>
      <c r="K105" s="4"/>
      <c r="L105" s="4"/>
      <c r="M105" s="4"/>
      <c r="N105" s="4"/>
      <c r="O105" s="4"/>
      <c r="P105" s="4"/>
      <c r="Q105" s="4"/>
      <c r="R105" s="4"/>
      <c r="S105" s="4"/>
      <c r="T105" s="4"/>
      <c r="U105" s="4"/>
      <c r="V105" s="4"/>
      <c r="W105" s="4"/>
      <c r="X105" s="4"/>
      <c r="Y105" s="4"/>
      <c r="Z105" s="4"/>
      <c r="AA105" s="4"/>
      <c r="AB105" s="4"/>
      <c r="AC105" s="4"/>
      <c r="AD105" s="4"/>
      <c r="AE105" s="4"/>
      <c r="AF105" s="4"/>
      <c r="AG105" s="4"/>
      <c r="AH105" s="4"/>
      <c r="AI105" s="4"/>
      <c r="AJ105" s="4"/>
      <c r="AK105" s="4"/>
      <c r="AL105" s="4"/>
      <c r="AM105" s="4"/>
      <c r="AN105" s="4"/>
      <c r="AO105" s="4"/>
      <c r="AP105" s="4"/>
      <c r="AQ105" s="4"/>
      <c r="AR105" s="4"/>
      <c r="AS105" s="4"/>
      <c r="AT105" s="4"/>
      <c r="AU105" s="4"/>
      <c r="AV105" s="4"/>
      <c r="AW105" s="4"/>
      <c r="AX105" s="4"/>
      <c r="AY105" s="4"/>
      <c r="AZ105" s="4"/>
      <c r="BA105" s="4"/>
      <c r="BB105" s="4"/>
      <c r="BC105" s="4"/>
      <c r="BD105" s="4"/>
      <c r="BE105" s="4"/>
      <c r="BF105" s="4"/>
      <c r="BG105" s="4"/>
      <c r="BH105" s="4"/>
      <c r="BI105" s="4"/>
      <c r="BJ105" s="4"/>
      <c r="BK105" s="4"/>
      <c r="BL105" s="4"/>
      <c r="BM105" s="4"/>
      <c r="BN105" s="4"/>
      <c r="BO105" s="4"/>
      <c r="BP105" s="4"/>
      <c r="BQ105" s="4"/>
      <c r="BR105" s="4"/>
      <c r="BS105" s="4"/>
      <c r="BT105" s="4"/>
      <c r="BU105" s="4"/>
      <c r="BV105" s="4"/>
      <c r="BW105" s="4"/>
      <c r="BX105" s="4"/>
      <c r="BY105" s="4"/>
      <c r="BZ105" s="4"/>
      <c r="CA105" s="4"/>
      <c r="CB105" s="4"/>
      <c r="CC105" s="4"/>
      <c r="CD105" s="4"/>
      <c r="CE105" s="4"/>
      <c r="CF105" s="4"/>
      <c r="CG105" s="4"/>
      <c r="CH105" s="4"/>
      <c r="CI105" s="4"/>
      <c r="CJ105" s="4"/>
      <c r="CK105" s="4"/>
      <c r="CL105" s="4"/>
      <c r="CM105" s="4"/>
      <c r="CN105" s="4"/>
      <c r="CO105" s="4"/>
      <c r="CP105" s="4"/>
      <c r="CQ105" s="4"/>
      <c r="CR105" s="4"/>
      <c r="CS105" s="4"/>
      <c r="CT105" s="4"/>
      <c r="CU105" s="4"/>
      <c r="CV105" s="4"/>
      <c r="CW105" s="4"/>
      <c r="CX105" s="4"/>
      <c r="CY105" s="4"/>
    </row>
    <row r="106" spans="1:103" ht="15.75" x14ac:dyDescent="0.25">
      <c r="A106" s="28" t="s">
        <v>123</v>
      </c>
      <c r="B106" s="80">
        <v>122.97492976527279</v>
      </c>
      <c r="C106" s="80">
        <v>122.97492976527279</v>
      </c>
      <c r="D106" s="80"/>
      <c r="E106" s="80">
        <f t="shared" si="3"/>
        <v>0</v>
      </c>
      <c r="F106" s="80"/>
      <c r="G106" s="80">
        <v>0.11721326004424018</v>
      </c>
      <c r="H106" s="80">
        <v>0.11721326004424017</v>
      </c>
      <c r="I106" s="80"/>
      <c r="J106" s="80">
        <f t="shared" si="4"/>
        <v>0</v>
      </c>
    </row>
    <row r="107" spans="1:103" s="50" customFormat="1" ht="15.75" x14ac:dyDescent="0.25">
      <c r="A107" s="51" t="s">
        <v>124</v>
      </c>
      <c r="B107" s="81">
        <v>122.97492976527279</v>
      </c>
      <c r="C107" s="81">
        <v>122.97492976527279</v>
      </c>
      <c r="D107" s="81"/>
      <c r="E107" s="81">
        <f t="shared" si="3"/>
        <v>0</v>
      </c>
      <c r="F107" s="81"/>
      <c r="G107" s="81">
        <v>0.11721326004424018</v>
      </c>
      <c r="H107" s="81">
        <v>0.11721326004424017</v>
      </c>
      <c r="I107" s="81"/>
      <c r="J107" s="81">
        <f t="shared" si="4"/>
        <v>0</v>
      </c>
      <c r="K107" s="4"/>
      <c r="L107" s="4"/>
      <c r="M107" s="4"/>
      <c r="N107" s="4"/>
      <c r="O107" s="4"/>
      <c r="P107" s="4"/>
      <c r="Q107" s="4"/>
      <c r="R107" s="4"/>
      <c r="S107" s="4"/>
      <c r="T107" s="4"/>
      <c r="U107" s="4"/>
      <c r="V107" s="4"/>
      <c r="W107" s="4"/>
      <c r="X107" s="4"/>
      <c r="Y107" s="4"/>
      <c r="Z107" s="4"/>
      <c r="AA107" s="4"/>
      <c r="AB107" s="4"/>
      <c r="AC107" s="4"/>
      <c r="AD107" s="4"/>
      <c r="AE107" s="4"/>
      <c r="AF107" s="4"/>
      <c r="AG107" s="4"/>
      <c r="AH107" s="4"/>
      <c r="AI107" s="4"/>
      <c r="AJ107" s="4"/>
      <c r="AK107" s="4"/>
      <c r="AL107" s="4"/>
      <c r="AM107" s="4"/>
      <c r="AN107" s="4"/>
      <c r="AO107" s="4"/>
      <c r="AP107" s="4"/>
      <c r="AQ107" s="4"/>
      <c r="AR107" s="4"/>
      <c r="AS107" s="4"/>
      <c r="AT107" s="4"/>
      <c r="AU107" s="4"/>
      <c r="AV107" s="4"/>
      <c r="AW107" s="4"/>
      <c r="AX107" s="4"/>
      <c r="AY107" s="4"/>
      <c r="AZ107" s="4"/>
      <c r="BA107" s="4"/>
      <c r="BB107" s="4"/>
      <c r="BC107" s="4"/>
      <c r="BD107" s="4"/>
      <c r="BE107" s="4"/>
      <c r="BF107" s="4"/>
      <c r="BG107" s="4"/>
      <c r="BH107" s="4"/>
      <c r="BI107" s="4"/>
      <c r="BJ107" s="4"/>
      <c r="BK107" s="4"/>
      <c r="BL107" s="4"/>
      <c r="BM107" s="4"/>
      <c r="BN107" s="4"/>
      <c r="BO107" s="4"/>
      <c r="BP107" s="4"/>
      <c r="BQ107" s="4"/>
      <c r="BR107" s="4"/>
      <c r="BS107" s="4"/>
      <c r="BT107" s="4"/>
      <c r="BU107" s="4"/>
      <c r="BV107" s="4"/>
      <c r="BW107" s="4"/>
      <c r="BX107" s="4"/>
      <c r="BY107" s="4"/>
      <c r="BZ107" s="4"/>
      <c r="CA107" s="4"/>
      <c r="CB107" s="4"/>
      <c r="CC107" s="4"/>
      <c r="CD107" s="4"/>
      <c r="CE107" s="4"/>
      <c r="CF107" s="4"/>
      <c r="CG107" s="4"/>
      <c r="CH107" s="4"/>
      <c r="CI107" s="4"/>
      <c r="CJ107" s="4"/>
      <c r="CK107" s="4"/>
      <c r="CL107" s="4"/>
      <c r="CM107" s="4"/>
      <c r="CN107" s="4"/>
      <c r="CO107" s="4"/>
      <c r="CP107" s="4"/>
      <c r="CQ107" s="4"/>
      <c r="CR107" s="4"/>
      <c r="CS107" s="4"/>
      <c r="CT107" s="4"/>
      <c r="CU107" s="4"/>
      <c r="CV107" s="4"/>
      <c r="CW107" s="4"/>
      <c r="CX107" s="4"/>
      <c r="CY107" s="4"/>
    </row>
    <row r="108" spans="1:103" ht="15.75" x14ac:dyDescent="0.25">
      <c r="A108" s="27" t="s">
        <v>132</v>
      </c>
      <c r="B108" s="83">
        <v>97.38451845753211</v>
      </c>
      <c r="C108" s="83">
        <v>97.458093527658392</v>
      </c>
      <c r="D108" s="83"/>
      <c r="E108" s="83">
        <f t="shared" si="3"/>
        <v>7.555109507304536E-2</v>
      </c>
      <c r="F108" s="83"/>
      <c r="G108" s="83">
        <v>6.9932513972368922</v>
      </c>
      <c r="H108" s="83">
        <v>6.9985348752487155</v>
      </c>
      <c r="I108" s="83"/>
      <c r="J108" s="83">
        <f t="shared" si="4"/>
        <v>5.2834780118233837E-3</v>
      </c>
    </row>
    <row r="109" spans="1:103" s="50" customFormat="1" ht="15.75" x14ac:dyDescent="0.25">
      <c r="A109" s="54" t="s">
        <v>125</v>
      </c>
      <c r="B109" s="81">
        <v>98.443549133057843</v>
      </c>
      <c r="C109" s="81">
        <v>98.544299001170089</v>
      </c>
      <c r="D109" s="81"/>
      <c r="E109" s="81">
        <f t="shared" si="3"/>
        <v>0.10234278324938728</v>
      </c>
      <c r="F109" s="81"/>
      <c r="G109" s="81">
        <v>5.1625310980147088</v>
      </c>
      <c r="H109" s="81">
        <v>5.1678145760265322</v>
      </c>
      <c r="I109" s="81"/>
      <c r="J109" s="81">
        <f>H109-G109</f>
        <v>5.2834780118233837E-3</v>
      </c>
      <c r="K109" s="4"/>
      <c r="L109" s="4"/>
      <c r="M109" s="4"/>
      <c r="N109" s="4"/>
      <c r="O109" s="4"/>
      <c r="P109" s="4"/>
      <c r="Q109" s="4"/>
      <c r="R109" s="4"/>
      <c r="S109" s="4"/>
      <c r="T109" s="4"/>
      <c r="U109" s="4"/>
      <c r="V109" s="4"/>
      <c r="W109" s="4"/>
      <c r="X109" s="4"/>
      <c r="Y109" s="4"/>
      <c r="Z109" s="4"/>
      <c r="AA109" s="4"/>
      <c r="AB109" s="4"/>
      <c r="AC109" s="4"/>
      <c r="AD109" s="4"/>
      <c r="AE109" s="4"/>
      <c r="AF109" s="4"/>
      <c r="AG109" s="4"/>
      <c r="AH109" s="4"/>
      <c r="AI109" s="4"/>
      <c r="AJ109" s="4"/>
      <c r="AK109" s="4"/>
      <c r="AL109" s="4"/>
      <c r="AM109" s="4"/>
      <c r="AN109" s="4"/>
      <c r="AO109" s="4"/>
      <c r="AP109" s="4"/>
      <c r="AQ109" s="4"/>
      <c r="AR109" s="4"/>
      <c r="AS109" s="4"/>
      <c r="AT109" s="4"/>
      <c r="AU109" s="4"/>
      <c r="AV109" s="4"/>
      <c r="AW109" s="4"/>
      <c r="AX109" s="4"/>
      <c r="AY109" s="4"/>
      <c r="AZ109" s="4"/>
      <c r="BA109" s="4"/>
      <c r="BB109" s="4"/>
      <c r="BC109" s="4"/>
      <c r="BD109" s="4"/>
      <c r="BE109" s="4"/>
      <c r="BF109" s="4"/>
      <c r="BG109" s="4"/>
      <c r="BH109" s="4"/>
      <c r="BI109" s="4"/>
      <c r="BJ109" s="4"/>
      <c r="BK109" s="4"/>
      <c r="BL109" s="4"/>
      <c r="BM109" s="4"/>
      <c r="BN109" s="4"/>
      <c r="BO109" s="4"/>
      <c r="BP109" s="4"/>
      <c r="BQ109" s="4"/>
      <c r="BR109" s="4"/>
      <c r="BS109" s="4"/>
      <c r="BT109" s="4"/>
      <c r="BU109" s="4"/>
      <c r="BV109" s="4"/>
      <c r="BW109" s="4"/>
      <c r="BX109" s="4"/>
      <c r="BY109" s="4"/>
      <c r="BZ109" s="4"/>
      <c r="CA109" s="4"/>
      <c r="CB109" s="4"/>
      <c r="CC109" s="4"/>
      <c r="CD109" s="4"/>
      <c r="CE109" s="4"/>
      <c r="CF109" s="4"/>
      <c r="CG109" s="4"/>
      <c r="CH109" s="4"/>
      <c r="CI109" s="4"/>
      <c r="CJ109" s="4"/>
      <c r="CK109" s="4"/>
      <c r="CL109" s="4"/>
      <c r="CM109" s="4"/>
      <c r="CN109" s="4"/>
      <c r="CO109" s="4"/>
      <c r="CP109" s="4"/>
      <c r="CQ109" s="4"/>
      <c r="CR109" s="4"/>
      <c r="CS109" s="4"/>
      <c r="CT109" s="4"/>
      <c r="CU109" s="4"/>
      <c r="CV109" s="4"/>
      <c r="CW109" s="4"/>
      <c r="CX109" s="4"/>
      <c r="CY109" s="4"/>
    </row>
    <row r="110" spans="1:103" ht="15.75" x14ac:dyDescent="0.25">
      <c r="A110" s="29" t="s">
        <v>184</v>
      </c>
      <c r="B110" s="80">
        <v>124.37826857483969</v>
      </c>
      <c r="C110" s="80">
        <v>124.37826857483969</v>
      </c>
      <c r="D110" s="80"/>
      <c r="E110" s="80">
        <f t="shared" si="3"/>
        <v>0</v>
      </c>
      <c r="F110" s="80"/>
      <c r="G110" s="80">
        <v>0.14470392788374489</v>
      </c>
      <c r="H110" s="80">
        <v>0.14470392788374487</v>
      </c>
      <c r="I110" s="80"/>
      <c r="J110" s="80">
        <f t="shared" si="4"/>
        <v>0</v>
      </c>
    </row>
    <row r="111" spans="1:103" s="50" customFormat="1" ht="15.75" x14ac:dyDescent="0.25">
      <c r="A111" s="51" t="s">
        <v>185</v>
      </c>
      <c r="B111" s="81">
        <v>97.855132045899452</v>
      </c>
      <c r="C111" s="81">
        <v>97.958167766536903</v>
      </c>
      <c r="D111" s="81"/>
      <c r="E111" s="81">
        <f t="shared" si="3"/>
        <v>0.10529414092366185</v>
      </c>
      <c r="F111" s="81"/>
      <c r="G111" s="81">
        <v>5.017827170130964</v>
      </c>
      <c r="H111" s="81">
        <v>5.0231106481427874</v>
      </c>
      <c r="I111" s="81"/>
      <c r="J111" s="81">
        <f t="shared" si="4"/>
        <v>5.2834780118233837E-3</v>
      </c>
      <c r="K111" s="4"/>
      <c r="L111" s="4"/>
      <c r="M111" s="4"/>
      <c r="N111" s="4"/>
      <c r="O111" s="4"/>
      <c r="P111" s="4"/>
      <c r="Q111" s="4"/>
      <c r="R111" s="4"/>
      <c r="S111" s="4"/>
      <c r="T111" s="4"/>
      <c r="U111" s="4"/>
      <c r="V111" s="4"/>
      <c r="W111" s="4"/>
      <c r="X111" s="4"/>
      <c r="Y111" s="4"/>
      <c r="Z111" s="4"/>
      <c r="AA111" s="4"/>
      <c r="AB111" s="4"/>
      <c r="AC111" s="4"/>
      <c r="AD111" s="4"/>
      <c r="AE111" s="4"/>
      <c r="AF111" s="4"/>
      <c r="AG111" s="4"/>
      <c r="AH111" s="4"/>
      <c r="AI111" s="4"/>
      <c r="AJ111" s="4"/>
      <c r="AK111" s="4"/>
      <c r="AL111" s="4"/>
      <c r="AM111" s="4"/>
      <c r="AN111" s="4"/>
      <c r="AO111" s="4"/>
      <c r="AP111" s="4"/>
      <c r="AQ111" s="4"/>
      <c r="AR111" s="4"/>
      <c r="AS111" s="4"/>
      <c r="AT111" s="4"/>
      <c r="AU111" s="4"/>
      <c r="AV111" s="4"/>
      <c r="AW111" s="4"/>
      <c r="AX111" s="4"/>
      <c r="AY111" s="4"/>
      <c r="AZ111" s="4"/>
      <c r="BA111" s="4"/>
      <c r="BB111" s="4"/>
      <c r="BC111" s="4"/>
      <c r="BD111" s="4"/>
      <c r="BE111" s="4"/>
      <c r="BF111" s="4"/>
      <c r="BG111" s="4"/>
      <c r="BH111" s="4"/>
      <c r="BI111" s="4"/>
      <c r="BJ111" s="4"/>
      <c r="BK111" s="4"/>
      <c r="BL111" s="4"/>
      <c r="BM111" s="4"/>
      <c r="BN111" s="4"/>
      <c r="BO111" s="4"/>
      <c r="BP111" s="4"/>
      <c r="BQ111" s="4"/>
      <c r="BR111" s="4"/>
      <c r="BS111" s="4"/>
      <c r="BT111" s="4"/>
      <c r="BU111" s="4"/>
      <c r="BV111" s="4"/>
      <c r="BW111" s="4"/>
      <c r="BX111" s="4"/>
      <c r="BY111" s="4"/>
      <c r="BZ111" s="4"/>
      <c r="CA111" s="4"/>
      <c r="CB111" s="4"/>
      <c r="CC111" s="4"/>
      <c r="CD111" s="4"/>
      <c r="CE111" s="4"/>
      <c r="CF111" s="4"/>
      <c r="CG111" s="4"/>
      <c r="CH111" s="4"/>
      <c r="CI111" s="4"/>
      <c r="CJ111" s="4"/>
      <c r="CK111" s="4"/>
      <c r="CL111" s="4"/>
      <c r="CM111" s="4"/>
      <c r="CN111" s="4"/>
      <c r="CO111" s="4"/>
      <c r="CP111" s="4"/>
      <c r="CQ111" s="4"/>
      <c r="CR111" s="4"/>
      <c r="CS111" s="4"/>
      <c r="CT111" s="4"/>
      <c r="CU111" s="4"/>
      <c r="CV111" s="4"/>
      <c r="CW111" s="4"/>
      <c r="CX111" s="4"/>
      <c r="CY111" s="4"/>
    </row>
    <row r="112" spans="1:103" ht="15.75" x14ac:dyDescent="0.25">
      <c r="A112" s="28" t="s">
        <v>134</v>
      </c>
      <c r="B112" s="80">
        <v>77.037859093269233</v>
      </c>
      <c r="C112" s="80">
        <v>77.037859093269233</v>
      </c>
      <c r="D112" s="80"/>
      <c r="E112" s="80">
        <f t="shared" si="3"/>
        <v>0</v>
      </c>
      <c r="F112" s="80"/>
      <c r="G112" s="80">
        <v>0.36047318885361451</v>
      </c>
      <c r="H112" s="80">
        <v>0.36047318885361446</v>
      </c>
      <c r="I112" s="80"/>
      <c r="J112" s="80">
        <f t="shared" si="4"/>
        <v>0</v>
      </c>
    </row>
    <row r="113" spans="1:103" s="50" customFormat="1" ht="15.75" x14ac:dyDescent="0.25">
      <c r="A113" s="51" t="s">
        <v>126</v>
      </c>
      <c r="B113" s="81">
        <v>77.037859093269233</v>
      </c>
      <c r="C113" s="81">
        <v>77.037859093269233</v>
      </c>
      <c r="D113" s="81"/>
      <c r="E113" s="81">
        <f t="shared" si="3"/>
        <v>0</v>
      </c>
      <c r="F113" s="81"/>
      <c r="G113" s="81">
        <v>0.36047318885361451</v>
      </c>
      <c r="H113" s="81">
        <v>0.36047318885361446</v>
      </c>
      <c r="I113" s="81"/>
      <c r="J113" s="81">
        <f t="shared" si="4"/>
        <v>0</v>
      </c>
      <c r="K113" s="4"/>
      <c r="L113" s="4"/>
      <c r="M113" s="4"/>
      <c r="N113" s="4"/>
      <c r="O113" s="4"/>
      <c r="P113" s="4"/>
      <c r="Q113" s="4"/>
      <c r="R113" s="4"/>
      <c r="S113" s="4"/>
      <c r="T113" s="4"/>
      <c r="U113" s="4"/>
      <c r="V113" s="4"/>
      <c r="W113" s="4"/>
      <c r="X113" s="4"/>
      <c r="Y113" s="4"/>
      <c r="Z113" s="4"/>
      <c r="AA113" s="4"/>
      <c r="AB113" s="4"/>
      <c r="AC113" s="4"/>
      <c r="AD113" s="4"/>
      <c r="AE113" s="4"/>
      <c r="AF113" s="4"/>
      <c r="AG113" s="4"/>
      <c r="AH113" s="4"/>
      <c r="AI113" s="4"/>
      <c r="AJ113" s="4"/>
      <c r="AK113" s="4"/>
      <c r="AL113" s="4"/>
      <c r="AM113" s="4"/>
      <c r="AN113" s="4"/>
      <c r="AO113" s="4"/>
      <c r="AP113" s="4"/>
      <c r="AQ113" s="4"/>
      <c r="AR113" s="4"/>
      <c r="AS113" s="4"/>
      <c r="AT113" s="4"/>
      <c r="AU113" s="4"/>
      <c r="AV113" s="4"/>
      <c r="AW113" s="4"/>
      <c r="AX113" s="4"/>
      <c r="AY113" s="4"/>
      <c r="AZ113" s="4"/>
      <c r="BA113" s="4"/>
      <c r="BB113" s="4"/>
      <c r="BC113" s="4"/>
      <c r="BD113" s="4"/>
      <c r="BE113" s="4"/>
      <c r="BF113" s="4"/>
      <c r="BG113" s="4"/>
      <c r="BH113" s="4"/>
      <c r="BI113" s="4"/>
      <c r="BJ113" s="4"/>
      <c r="BK113" s="4"/>
      <c r="BL113" s="4"/>
      <c r="BM113" s="4"/>
      <c r="BN113" s="4"/>
      <c r="BO113" s="4"/>
      <c r="BP113" s="4"/>
      <c r="BQ113" s="4"/>
      <c r="BR113" s="4"/>
      <c r="BS113" s="4"/>
      <c r="BT113" s="4"/>
      <c r="BU113" s="4"/>
      <c r="BV113" s="4"/>
      <c r="BW113" s="4"/>
      <c r="BX113" s="4"/>
      <c r="BY113" s="4"/>
      <c r="BZ113" s="4"/>
      <c r="CA113" s="4"/>
      <c r="CB113" s="4"/>
      <c r="CC113" s="4"/>
      <c r="CD113" s="4"/>
      <c r="CE113" s="4"/>
      <c r="CF113" s="4"/>
      <c r="CG113" s="4"/>
      <c r="CH113" s="4"/>
      <c r="CI113" s="4"/>
      <c r="CJ113" s="4"/>
      <c r="CK113" s="4"/>
      <c r="CL113" s="4"/>
      <c r="CM113" s="4"/>
      <c r="CN113" s="4"/>
      <c r="CO113" s="4"/>
      <c r="CP113" s="4"/>
      <c r="CQ113" s="4"/>
      <c r="CR113" s="4"/>
      <c r="CS113" s="4"/>
      <c r="CT113" s="4"/>
      <c r="CU113" s="4"/>
      <c r="CV113" s="4"/>
      <c r="CW113" s="4"/>
      <c r="CX113" s="4"/>
      <c r="CY113" s="4"/>
    </row>
    <row r="114" spans="1:103" ht="15.75" x14ac:dyDescent="0.25">
      <c r="A114" s="28" t="s">
        <v>133</v>
      </c>
      <c r="B114" s="80">
        <v>100.08487654320986</v>
      </c>
      <c r="C114" s="80">
        <v>100.08487654320986</v>
      </c>
      <c r="D114" s="80"/>
      <c r="E114" s="80">
        <f t="shared" si="3"/>
        <v>0</v>
      </c>
      <c r="F114" s="80"/>
      <c r="G114" s="80">
        <v>1.470247110368569</v>
      </c>
      <c r="H114" s="80">
        <v>1.4702471103685686</v>
      </c>
      <c r="I114" s="80"/>
      <c r="J114" s="80">
        <f t="shared" si="4"/>
        <v>0</v>
      </c>
    </row>
    <row r="115" spans="1:103" s="50" customFormat="1" ht="15.75" x14ac:dyDescent="0.25">
      <c r="A115" s="51" t="s">
        <v>186</v>
      </c>
      <c r="B115" s="81">
        <v>100.08487654320986</v>
      </c>
      <c r="C115" s="81">
        <v>100.08487654320986</v>
      </c>
      <c r="D115" s="81"/>
      <c r="E115" s="81">
        <f t="shared" si="3"/>
        <v>0</v>
      </c>
      <c r="F115" s="81"/>
      <c r="G115" s="81">
        <v>1.470247110368569</v>
      </c>
      <c r="H115" s="81">
        <v>1.4702471103685686</v>
      </c>
      <c r="I115" s="81"/>
      <c r="J115" s="81">
        <f t="shared" si="4"/>
        <v>0</v>
      </c>
      <c r="K115" s="4"/>
      <c r="L115" s="4"/>
      <c r="M115" s="4"/>
      <c r="N115" s="4"/>
      <c r="O115" s="4"/>
      <c r="P115" s="4"/>
      <c r="Q115" s="4"/>
      <c r="R115" s="4"/>
      <c r="S115" s="4"/>
      <c r="T115" s="4"/>
      <c r="U115" s="4"/>
      <c r="V115" s="4"/>
      <c r="W115" s="4"/>
      <c r="X115" s="4"/>
      <c r="Y115" s="4"/>
      <c r="Z115" s="4"/>
      <c r="AA115" s="4"/>
      <c r="AB115" s="4"/>
      <c r="AC115" s="4"/>
      <c r="AD115" s="4"/>
      <c r="AE115" s="4"/>
      <c r="AF115" s="4"/>
      <c r="AG115" s="4"/>
      <c r="AH115" s="4"/>
      <c r="AI115" s="4"/>
      <c r="AJ115" s="4"/>
      <c r="AK115" s="4"/>
      <c r="AL115" s="4"/>
      <c r="AM115" s="4"/>
      <c r="AN115" s="4"/>
      <c r="AO115" s="4"/>
      <c r="AP115" s="4"/>
      <c r="AQ115" s="4"/>
      <c r="AR115" s="4"/>
      <c r="AS115" s="4"/>
      <c r="AT115" s="4"/>
      <c r="AU115" s="4"/>
      <c r="AV115" s="4"/>
      <c r="AW115" s="4"/>
      <c r="AX115" s="4"/>
      <c r="AY115" s="4"/>
      <c r="AZ115" s="4"/>
      <c r="BA115" s="4"/>
      <c r="BB115" s="4"/>
      <c r="BC115" s="4"/>
      <c r="BD115" s="4"/>
      <c r="BE115" s="4"/>
      <c r="BF115" s="4"/>
      <c r="BG115" s="4"/>
      <c r="BH115" s="4"/>
      <c r="BI115" s="4"/>
      <c r="BJ115" s="4"/>
      <c r="BK115" s="4"/>
      <c r="BL115" s="4"/>
      <c r="BM115" s="4"/>
      <c r="BN115" s="4"/>
      <c r="BO115" s="4"/>
      <c r="BP115" s="4"/>
      <c r="BQ115" s="4"/>
      <c r="BR115" s="4"/>
      <c r="BS115" s="4"/>
      <c r="BT115" s="4"/>
      <c r="BU115" s="4"/>
      <c r="BV115" s="4"/>
      <c r="BW115" s="4"/>
      <c r="BX115" s="4"/>
      <c r="BY115" s="4"/>
      <c r="BZ115" s="4"/>
      <c r="CA115" s="4"/>
      <c r="CB115" s="4"/>
      <c r="CC115" s="4"/>
      <c r="CD115" s="4"/>
      <c r="CE115" s="4"/>
      <c r="CF115" s="4"/>
      <c r="CG115" s="4"/>
      <c r="CH115" s="4"/>
      <c r="CI115" s="4"/>
      <c r="CJ115" s="4"/>
      <c r="CK115" s="4"/>
      <c r="CL115" s="4"/>
      <c r="CM115" s="4"/>
      <c r="CN115" s="4"/>
      <c r="CO115" s="4"/>
      <c r="CP115" s="4"/>
      <c r="CQ115" s="4"/>
      <c r="CR115" s="4"/>
      <c r="CS115" s="4"/>
      <c r="CT115" s="4"/>
      <c r="CU115" s="4"/>
      <c r="CV115" s="4"/>
      <c r="CW115" s="4"/>
      <c r="CX115" s="4"/>
      <c r="CY115" s="4"/>
    </row>
    <row r="116" spans="1:103" ht="15.75" x14ac:dyDescent="0.25">
      <c r="A116" s="38"/>
      <c r="B116" s="76"/>
      <c r="C116" s="76"/>
      <c r="D116" s="76"/>
      <c r="E116" s="76"/>
      <c r="F116" s="76"/>
      <c r="G116" s="76"/>
      <c r="H116" s="76"/>
      <c r="I116" s="76"/>
      <c r="J116" s="76"/>
    </row>
    <row r="117" spans="1:103" x14ac:dyDescent="0.25">
      <c r="A117" s="191" t="s">
        <v>54</v>
      </c>
      <c r="B117" s="73"/>
      <c r="C117" s="73"/>
    </row>
    <row r="118" spans="1:103" x14ac:dyDescent="0.25">
      <c r="A118" s="18"/>
      <c r="B118" s="84"/>
      <c r="C118" s="84"/>
    </row>
  </sheetData>
  <autoFilter ref="A1:H118"/>
  <mergeCells count="3">
    <mergeCell ref="G3:H3"/>
    <mergeCell ref="A3:A4"/>
    <mergeCell ref="B3:D3"/>
  </mergeCells>
  <printOptions horizontalCentered="1"/>
  <pageMargins left="0.7" right="0.7" top="0.75" bottom="0.75" header="0.3" footer="0.3"/>
  <pageSetup paperSize="9" scale="68" orientation="portrait" horizontalDpi="4294967295" verticalDpi="4294967295" r:id="rId1"/>
  <rowBreaks count="1" manualBreakCount="1">
    <brk id="67" max="9" man="1"/>
  </row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000"/>
  </sheetPr>
  <dimension ref="A1:M118"/>
  <sheetViews>
    <sheetView view="pageBreakPreview" zoomScaleSheetLayoutView="100" workbookViewId="0">
      <selection activeCell="K19" sqref="K19"/>
    </sheetView>
  </sheetViews>
  <sheetFormatPr defaultRowHeight="15" x14ac:dyDescent="0.25"/>
  <cols>
    <col min="1" max="1" width="54.140625" style="4" customWidth="1"/>
    <col min="2" max="3" width="8.85546875" style="85" customWidth="1"/>
    <col min="4" max="4" width="0.85546875" style="73" customWidth="1"/>
    <col min="5" max="5" width="11.5703125" style="73" customWidth="1"/>
    <col min="6" max="6" width="1.140625" style="73" customWidth="1"/>
    <col min="7" max="8" width="9.28515625" style="73" customWidth="1"/>
    <col min="9" max="9" width="0.85546875" style="73" customWidth="1"/>
    <col min="10" max="10" width="12" style="73" customWidth="1"/>
  </cols>
  <sheetData>
    <row r="1" spans="1:13" ht="15.75" x14ac:dyDescent="0.25">
      <c r="A1" s="46" t="s">
        <v>253</v>
      </c>
      <c r="B1" s="86"/>
      <c r="C1" s="86"/>
      <c r="D1" s="87"/>
      <c r="E1" s="87"/>
      <c r="F1" s="87"/>
      <c r="G1" s="87"/>
      <c r="H1" s="87"/>
      <c r="I1" s="87"/>
      <c r="J1" s="87"/>
    </row>
    <row r="2" spans="1:13" ht="6" customHeight="1" x14ac:dyDescent="0.25">
      <c r="A2" s="36"/>
      <c r="B2" s="88"/>
      <c r="C2" s="88"/>
      <c r="D2" s="89"/>
      <c r="E2" s="89"/>
      <c r="F2" s="89"/>
      <c r="G2" s="89"/>
      <c r="H2" s="89"/>
      <c r="I2" s="89"/>
      <c r="J2" s="89"/>
    </row>
    <row r="3" spans="1:13" ht="45" x14ac:dyDescent="0.25">
      <c r="A3" s="195" t="s">
        <v>56</v>
      </c>
      <c r="B3" s="197" t="s">
        <v>242</v>
      </c>
      <c r="C3" s="197"/>
      <c r="D3" s="90"/>
      <c r="E3" s="190" t="s">
        <v>243</v>
      </c>
      <c r="F3" s="77"/>
      <c r="G3" s="194" t="s">
        <v>244</v>
      </c>
      <c r="H3" s="194"/>
      <c r="I3" s="77"/>
      <c r="J3" s="190" t="s">
        <v>245</v>
      </c>
    </row>
    <row r="4" spans="1:13" ht="36" customHeight="1" x14ac:dyDescent="0.25">
      <c r="A4" s="196"/>
      <c r="B4" s="71">
        <v>43586</v>
      </c>
      <c r="C4" s="100">
        <v>43617</v>
      </c>
      <c r="D4" s="106"/>
      <c r="E4" s="130" t="s">
        <v>262</v>
      </c>
      <c r="F4" s="106"/>
      <c r="G4" s="100">
        <v>43586</v>
      </c>
      <c r="H4" s="100">
        <v>43617</v>
      </c>
      <c r="I4" s="72"/>
      <c r="J4" s="130" t="s">
        <v>262</v>
      </c>
    </row>
    <row r="5" spans="1:13" s="50" customFormat="1" ht="15.75" x14ac:dyDescent="0.25">
      <c r="A5" s="55" t="s">
        <v>241</v>
      </c>
      <c r="B5" s="79">
        <v>113.63643648152313</v>
      </c>
      <c r="C5" s="79">
        <v>114.24055006925742</v>
      </c>
      <c r="D5" s="79"/>
      <c r="E5" s="79">
        <f>((C5/B5-1)*100)</f>
        <v>0.53161961641812194</v>
      </c>
      <c r="F5" s="79"/>
      <c r="G5" s="79">
        <v>113.63643648152313</v>
      </c>
      <c r="H5" s="79">
        <v>114.24055006925742</v>
      </c>
      <c r="I5" s="91"/>
      <c r="J5" s="79">
        <f>((H5-G5))</f>
        <v>0.60411358773428958</v>
      </c>
    </row>
    <row r="6" spans="1:13" ht="8.25" customHeight="1" x14ac:dyDescent="0.25">
      <c r="A6" s="33"/>
      <c r="B6" s="78"/>
      <c r="C6" s="78"/>
      <c r="D6" s="78"/>
      <c r="E6" s="78"/>
      <c r="F6" s="78"/>
      <c r="G6" s="78"/>
      <c r="H6" s="78"/>
      <c r="J6" s="78"/>
    </row>
    <row r="7" spans="1:13" ht="15.75" x14ac:dyDescent="0.25">
      <c r="A7" s="27" t="s">
        <v>127</v>
      </c>
      <c r="B7" s="78">
        <v>106.70244206407986</v>
      </c>
      <c r="C7" s="78">
        <v>108.76160274435657</v>
      </c>
      <c r="D7" s="78"/>
      <c r="E7" s="78">
        <f t="shared" ref="E7:E70" si="0">((C7/B7-1)*100)</f>
        <v>1.9298158884124561</v>
      </c>
      <c r="F7" s="78"/>
      <c r="G7" s="78">
        <v>25.378228980227643</v>
      </c>
      <c r="H7" s="78">
        <v>25.867982075285767</v>
      </c>
      <c r="J7" s="78">
        <f>H7-G7</f>
        <v>0.48975309505812348</v>
      </c>
      <c r="L7" s="1"/>
      <c r="M7" s="1"/>
    </row>
    <row r="8" spans="1:13" s="50" customFormat="1" ht="15.75" x14ac:dyDescent="0.25">
      <c r="A8" s="54" t="s">
        <v>57</v>
      </c>
      <c r="B8" s="81">
        <v>106.76666482186394</v>
      </c>
      <c r="C8" s="81">
        <v>109.0131216845659</v>
      </c>
      <c r="D8" s="81"/>
      <c r="E8" s="81">
        <f t="shared" si="0"/>
        <v>2.1040807694518548</v>
      </c>
      <c r="F8" s="81"/>
      <c r="G8" s="81">
        <v>23.087120373334557</v>
      </c>
      <c r="H8" s="81">
        <v>23.572892033330085</v>
      </c>
      <c r="I8" s="91"/>
      <c r="J8" s="81">
        <f t="shared" ref="J8:J71" si="1">H8-G8</f>
        <v>0.48577165999552818</v>
      </c>
      <c r="L8" s="1"/>
      <c r="M8" s="1"/>
    </row>
    <row r="9" spans="1:13" ht="15.75" x14ac:dyDescent="0.25">
      <c r="A9" s="29" t="s">
        <v>58</v>
      </c>
      <c r="B9" s="80">
        <v>108.09792685446426</v>
      </c>
      <c r="C9" s="80">
        <v>108.13901319711466</v>
      </c>
      <c r="D9" s="80"/>
      <c r="E9" s="80">
        <f t="shared" si="0"/>
        <v>3.8008446457737932E-2</v>
      </c>
      <c r="F9" s="80"/>
      <c r="G9" s="80">
        <v>3.1539231262301461</v>
      </c>
      <c r="H9" s="80">
        <v>3.1551218834128973</v>
      </c>
      <c r="J9" s="80">
        <f t="shared" si="1"/>
        <v>1.1987571827511978E-3</v>
      </c>
      <c r="L9" s="1"/>
      <c r="M9" s="1"/>
    </row>
    <row r="10" spans="1:13" s="50" customFormat="1" ht="15.75" x14ac:dyDescent="0.25">
      <c r="A10" s="51" t="s">
        <v>62</v>
      </c>
      <c r="B10" s="81">
        <v>91.787874648501145</v>
      </c>
      <c r="C10" s="81">
        <v>90.556678823849069</v>
      </c>
      <c r="D10" s="81"/>
      <c r="E10" s="81">
        <f t="shared" si="0"/>
        <v>-1.3413490936214689</v>
      </c>
      <c r="F10" s="81"/>
      <c r="G10" s="81">
        <v>1.1884954711227687</v>
      </c>
      <c r="H10" s="81">
        <v>1.1725535978931312</v>
      </c>
      <c r="I10" s="91"/>
      <c r="J10" s="81">
        <f t="shared" si="1"/>
        <v>-1.5941873229637471E-2</v>
      </c>
      <c r="L10" s="1"/>
      <c r="M10" s="1"/>
    </row>
    <row r="11" spans="1:13" ht="15.75" x14ac:dyDescent="0.25">
      <c r="A11" s="29" t="s">
        <v>63</v>
      </c>
      <c r="B11" s="80">
        <v>96.013132284465229</v>
      </c>
      <c r="C11" s="80">
        <v>102.5469862147021</v>
      </c>
      <c r="D11" s="80"/>
      <c r="E11" s="80">
        <f t="shared" si="0"/>
        <v>6.8051669337050091</v>
      </c>
      <c r="F11" s="80"/>
      <c r="G11" s="80">
        <v>7.3382092241111483</v>
      </c>
      <c r="H11" s="80">
        <v>7.837586611756449</v>
      </c>
      <c r="J11" s="80">
        <f t="shared" si="1"/>
        <v>0.49937738764530071</v>
      </c>
      <c r="L11" s="1"/>
      <c r="M11" s="1"/>
    </row>
    <row r="12" spans="1:13" s="50" customFormat="1" ht="15.75" x14ac:dyDescent="0.25">
      <c r="A12" s="51" t="s">
        <v>152</v>
      </c>
      <c r="B12" s="81">
        <v>103.08863141464283</v>
      </c>
      <c r="C12" s="81">
        <v>102.71579756790327</v>
      </c>
      <c r="D12" s="81"/>
      <c r="E12" s="81">
        <f t="shared" si="0"/>
        <v>-0.36166339743124443</v>
      </c>
      <c r="F12" s="81"/>
      <c r="G12" s="81">
        <v>3.6975453225080499</v>
      </c>
      <c r="H12" s="81">
        <v>3.6841726544731066</v>
      </c>
      <c r="I12" s="91"/>
      <c r="J12" s="81">
        <f t="shared" si="1"/>
        <v>-1.3372668034943302E-2</v>
      </c>
      <c r="L12" s="1"/>
      <c r="M12" s="1"/>
    </row>
    <row r="13" spans="1:13" ht="15.75" x14ac:dyDescent="0.25">
      <c r="A13" s="29" t="s">
        <v>153</v>
      </c>
      <c r="B13" s="80">
        <v>88.318810757269105</v>
      </c>
      <c r="C13" s="80">
        <v>88.34582895302411</v>
      </c>
      <c r="D13" s="80"/>
      <c r="E13" s="80">
        <f t="shared" si="0"/>
        <v>3.0591666173207521E-2</v>
      </c>
      <c r="F13" s="80"/>
      <c r="G13" s="80">
        <v>0.51865587657298484</v>
      </c>
      <c r="H13" s="80">
        <v>0.51881454204733368</v>
      </c>
      <c r="J13" s="80">
        <f t="shared" si="1"/>
        <v>1.5866547434884026E-4</v>
      </c>
      <c r="L13" s="1"/>
      <c r="M13" s="1"/>
    </row>
    <row r="14" spans="1:13" s="50" customFormat="1" ht="15.75" x14ac:dyDescent="0.25">
      <c r="A14" s="51" t="s">
        <v>69</v>
      </c>
      <c r="B14" s="81">
        <v>155.40312844676251</v>
      </c>
      <c r="C14" s="81">
        <v>156.36022535530515</v>
      </c>
      <c r="D14" s="81"/>
      <c r="E14" s="81">
        <f t="shared" si="0"/>
        <v>0.61588007790365218</v>
      </c>
      <c r="F14" s="81"/>
      <c r="G14" s="81">
        <v>1.9346669368978924</v>
      </c>
      <c r="H14" s="81">
        <v>1.9465821651360347</v>
      </c>
      <c r="I14" s="91"/>
      <c r="J14" s="81">
        <f t="shared" si="1"/>
        <v>1.1915228238142284E-2</v>
      </c>
      <c r="L14" s="1"/>
      <c r="M14" s="1"/>
    </row>
    <row r="15" spans="1:13" ht="15.75" x14ac:dyDescent="0.25">
      <c r="A15" s="29" t="s">
        <v>72</v>
      </c>
      <c r="B15" s="80">
        <v>112.40820903245923</v>
      </c>
      <c r="C15" s="80">
        <v>112.58371240102147</v>
      </c>
      <c r="D15" s="80"/>
      <c r="E15" s="80">
        <f t="shared" si="0"/>
        <v>0.15613038413553326</v>
      </c>
      <c r="F15" s="80"/>
      <c r="G15" s="80">
        <v>1.7187665485191432</v>
      </c>
      <c r="H15" s="80">
        <v>1.7214500653337388</v>
      </c>
      <c r="J15" s="80">
        <f t="shared" si="1"/>
        <v>2.6835168145955546E-3</v>
      </c>
      <c r="L15" s="1"/>
      <c r="M15" s="1"/>
    </row>
    <row r="16" spans="1:13" s="50" customFormat="1" ht="15.75" x14ac:dyDescent="0.25">
      <c r="A16" s="51" t="s">
        <v>154</v>
      </c>
      <c r="B16" s="81">
        <v>106.20622506543423</v>
      </c>
      <c r="C16" s="81">
        <v>106.09178468466718</v>
      </c>
      <c r="D16" s="81"/>
      <c r="E16" s="81">
        <f t="shared" si="0"/>
        <v>-0.10775298782773612</v>
      </c>
      <c r="F16" s="81"/>
      <c r="G16" s="81">
        <v>0.83689546061276954</v>
      </c>
      <c r="H16" s="81">
        <v>0.83599368074896452</v>
      </c>
      <c r="I16" s="91"/>
      <c r="J16" s="81">
        <f t="shared" si="1"/>
        <v>-9.0177986380501896E-4</v>
      </c>
      <c r="L16" s="1"/>
      <c r="M16" s="1"/>
    </row>
    <row r="17" spans="1:13" ht="15.75" x14ac:dyDescent="0.25">
      <c r="A17" s="29" t="s">
        <v>155</v>
      </c>
      <c r="B17" s="80">
        <v>132.83844199958833</v>
      </c>
      <c r="C17" s="80">
        <v>132.87063981808794</v>
      </c>
      <c r="D17" s="80"/>
      <c r="E17" s="80">
        <f t="shared" si="0"/>
        <v>2.4238328916648122E-2</v>
      </c>
      <c r="F17" s="80"/>
      <c r="G17" s="80">
        <v>2.699962406759655</v>
      </c>
      <c r="H17" s="80">
        <v>2.7006168325284303</v>
      </c>
      <c r="J17" s="80">
        <f t="shared" si="1"/>
        <v>6.5442576877527969E-4</v>
      </c>
      <c r="L17" s="1"/>
      <c r="M17" s="1"/>
    </row>
    <row r="18" spans="1:13" s="50" customFormat="1" ht="15.75" x14ac:dyDescent="0.25">
      <c r="A18" s="54" t="s">
        <v>76</v>
      </c>
      <c r="B18" s="81">
        <v>106.05956606746226</v>
      </c>
      <c r="C18" s="81">
        <v>106.2438739059444</v>
      </c>
      <c r="D18" s="81"/>
      <c r="E18" s="81">
        <f t="shared" si="0"/>
        <v>0.17377766600035205</v>
      </c>
      <c r="F18" s="81"/>
      <c r="G18" s="81">
        <v>2.2911086068930855</v>
      </c>
      <c r="H18" s="81">
        <v>2.2950900419556777</v>
      </c>
      <c r="I18" s="91"/>
      <c r="J18" s="81">
        <f t="shared" si="1"/>
        <v>3.9814350625921868E-3</v>
      </c>
      <c r="L18" s="1"/>
      <c r="M18" s="1"/>
    </row>
    <row r="19" spans="1:13" ht="15.75" x14ac:dyDescent="0.25">
      <c r="A19" s="29" t="s">
        <v>156</v>
      </c>
      <c r="B19" s="80">
        <v>106.36510549555308</v>
      </c>
      <c r="C19" s="80">
        <v>106.36510549555308</v>
      </c>
      <c r="D19" s="80"/>
      <c r="E19" s="80">
        <f t="shared" si="0"/>
        <v>0</v>
      </c>
      <c r="F19" s="80"/>
      <c r="G19" s="80">
        <v>0.52112942739051415</v>
      </c>
      <c r="H19" s="80">
        <v>0.52112942739051404</v>
      </c>
      <c r="J19" s="80">
        <f t="shared" si="1"/>
        <v>0</v>
      </c>
      <c r="L19" s="1"/>
      <c r="M19" s="1"/>
    </row>
    <row r="20" spans="1:13" s="50" customFormat="1" ht="15.75" x14ac:dyDescent="0.25">
      <c r="A20" s="51" t="s">
        <v>157</v>
      </c>
      <c r="B20" s="81">
        <v>105.96994126325954</v>
      </c>
      <c r="C20" s="81">
        <v>106.20831267723571</v>
      </c>
      <c r="D20" s="81"/>
      <c r="E20" s="81">
        <f t="shared" si="0"/>
        <v>0.2249424800415678</v>
      </c>
      <c r="F20" s="81"/>
      <c r="G20" s="81">
        <v>1.7699791795025714</v>
      </c>
      <c r="H20" s="81">
        <v>1.7739606145651636</v>
      </c>
      <c r="I20" s="91"/>
      <c r="J20" s="81">
        <f t="shared" si="1"/>
        <v>3.9814350625921868E-3</v>
      </c>
      <c r="L20" s="1"/>
      <c r="M20" s="1"/>
    </row>
    <row r="21" spans="1:13" ht="15.75" x14ac:dyDescent="0.25">
      <c r="A21" s="27" t="s">
        <v>247</v>
      </c>
      <c r="B21" s="83">
        <v>165.63815776642534</v>
      </c>
      <c r="C21" s="83">
        <v>165.87159121911355</v>
      </c>
      <c r="D21" s="83"/>
      <c r="E21" s="83">
        <f t="shared" si="0"/>
        <v>0.14092975666717411</v>
      </c>
      <c r="F21" s="83"/>
      <c r="G21" s="83">
        <v>2.0789682920501504</v>
      </c>
      <c r="H21" s="83">
        <v>2.081898177005324</v>
      </c>
      <c r="J21" s="83">
        <f t="shared" si="1"/>
        <v>2.9298849551735451E-3</v>
      </c>
      <c r="L21" s="1"/>
      <c r="M21" s="1"/>
    </row>
    <row r="22" spans="1:13" s="50" customFormat="1" ht="15.75" x14ac:dyDescent="0.25">
      <c r="A22" s="54" t="s">
        <v>1</v>
      </c>
      <c r="B22" s="81">
        <v>176.24762727642786</v>
      </c>
      <c r="C22" s="81">
        <v>176.24762727642786</v>
      </c>
      <c r="D22" s="81"/>
      <c r="E22" s="81">
        <f t="shared" si="0"/>
        <v>0</v>
      </c>
      <c r="F22" s="81"/>
      <c r="G22" s="81">
        <v>1.5329609607053736</v>
      </c>
      <c r="H22" s="81">
        <v>1.5329609607053734</v>
      </c>
      <c r="I22" s="91"/>
      <c r="J22" s="81">
        <f t="shared" si="1"/>
        <v>0</v>
      </c>
      <c r="L22" s="1"/>
      <c r="M22" s="1"/>
    </row>
    <row r="23" spans="1:13" ht="15.75" x14ac:dyDescent="0.25">
      <c r="A23" s="29" t="s">
        <v>78</v>
      </c>
      <c r="B23" s="80">
        <v>176.24762727642786</v>
      </c>
      <c r="C23" s="80">
        <v>176.24762727642786</v>
      </c>
      <c r="D23" s="80"/>
      <c r="E23" s="80">
        <f t="shared" si="0"/>
        <v>0</v>
      </c>
      <c r="F23" s="80"/>
      <c r="G23" s="80">
        <v>1.5329609607053736</v>
      </c>
      <c r="H23" s="80">
        <v>1.5329609607053734</v>
      </c>
      <c r="J23" s="80">
        <f t="shared" si="1"/>
        <v>0</v>
      </c>
      <c r="L23" s="1"/>
      <c r="M23" s="1"/>
    </row>
    <row r="24" spans="1:13" s="50" customFormat="1" ht="15.75" x14ac:dyDescent="0.25">
      <c r="A24" s="51" t="s">
        <v>16</v>
      </c>
      <c r="B24" s="81">
        <v>141.69141031996764</v>
      </c>
      <c r="C24" s="81">
        <v>142.45172892292732</v>
      </c>
      <c r="D24" s="81"/>
      <c r="E24" s="81">
        <f t="shared" si="0"/>
        <v>0.53660176099787904</v>
      </c>
      <c r="F24" s="81"/>
      <c r="G24" s="81">
        <v>0.54600733134477664</v>
      </c>
      <c r="H24" s="81">
        <v>0.54893721629995018</v>
      </c>
      <c r="I24" s="91"/>
      <c r="J24" s="81">
        <f t="shared" si="1"/>
        <v>2.9298849551735451E-3</v>
      </c>
      <c r="L24" s="1"/>
      <c r="M24" s="1"/>
    </row>
    <row r="25" spans="1:13" ht="15.75" x14ac:dyDescent="0.25">
      <c r="A25" s="27" t="s">
        <v>128</v>
      </c>
      <c r="B25" s="83">
        <v>89.153801930087937</v>
      </c>
      <c r="C25" s="83">
        <v>89.026617978192107</v>
      </c>
      <c r="D25" s="83"/>
      <c r="E25" s="83">
        <f t="shared" si="0"/>
        <v>-0.14265678988717445</v>
      </c>
      <c r="F25" s="83"/>
      <c r="G25" s="83">
        <v>2.9645731500997177</v>
      </c>
      <c r="H25" s="83">
        <v>2.9603439852099283</v>
      </c>
      <c r="J25" s="83">
        <f t="shared" si="1"/>
        <v>-4.2291648897894163E-3</v>
      </c>
      <c r="L25" s="1"/>
      <c r="M25" s="1"/>
    </row>
    <row r="26" spans="1:13" s="50" customFormat="1" ht="15.75" x14ac:dyDescent="0.25">
      <c r="A26" s="54" t="s">
        <v>79</v>
      </c>
      <c r="B26" s="81">
        <v>85.731009170673602</v>
      </c>
      <c r="C26" s="81">
        <v>85.711135080841416</v>
      </c>
      <c r="D26" s="81"/>
      <c r="E26" s="81">
        <f t="shared" si="0"/>
        <v>-2.3181915183823065E-2</v>
      </c>
      <c r="F26" s="81"/>
      <c r="G26" s="81">
        <v>2.2968133216952942</v>
      </c>
      <c r="H26" s="81">
        <v>2.2962808763791274</v>
      </c>
      <c r="I26" s="91"/>
      <c r="J26" s="81">
        <f t="shared" si="1"/>
        <v>-5.3244531616680746E-4</v>
      </c>
      <c r="L26" s="1"/>
      <c r="M26" s="1"/>
    </row>
    <row r="27" spans="1:13" ht="15.75" x14ac:dyDescent="0.25">
      <c r="A27" s="29" t="s">
        <v>80</v>
      </c>
      <c r="B27" s="80">
        <v>95.301658375238262</v>
      </c>
      <c r="C27" s="80">
        <v>95.301658375238262</v>
      </c>
      <c r="D27" s="80"/>
      <c r="E27" s="80">
        <f t="shared" si="0"/>
        <v>0</v>
      </c>
      <c r="F27" s="80"/>
      <c r="G27" s="80">
        <v>0.41626871848886171</v>
      </c>
      <c r="H27" s="80">
        <v>0.4162687184888616</v>
      </c>
      <c r="J27" s="80">
        <f t="shared" si="1"/>
        <v>0</v>
      </c>
      <c r="L27" s="1"/>
      <c r="M27" s="1"/>
    </row>
    <row r="28" spans="1:13" s="50" customFormat="1" ht="15.75" x14ac:dyDescent="0.25">
      <c r="A28" s="51" t="s">
        <v>82</v>
      </c>
      <c r="B28" s="81">
        <v>88.128666371645949</v>
      </c>
      <c r="C28" s="81">
        <v>88.102149477076139</v>
      </c>
      <c r="D28" s="81"/>
      <c r="E28" s="81">
        <f t="shared" si="0"/>
        <v>-3.0088841306175063E-2</v>
      </c>
      <c r="F28" s="81"/>
      <c r="G28" s="81">
        <v>1.7695773351601258</v>
      </c>
      <c r="H28" s="81">
        <v>1.7690448898439592</v>
      </c>
      <c r="I28" s="91"/>
      <c r="J28" s="81">
        <f t="shared" si="1"/>
        <v>-5.3244531616658541E-4</v>
      </c>
      <c r="L28" s="1"/>
      <c r="M28" s="1"/>
    </row>
    <row r="29" spans="1:13" ht="15.75" x14ac:dyDescent="0.25">
      <c r="A29" s="29" t="s">
        <v>158</v>
      </c>
      <c r="B29" s="80">
        <v>47.350131881407542</v>
      </c>
      <c r="C29" s="80">
        <v>47.350131881407542</v>
      </c>
      <c r="D29" s="80"/>
      <c r="E29" s="80">
        <f t="shared" si="0"/>
        <v>0</v>
      </c>
      <c r="F29" s="80"/>
      <c r="G29" s="80">
        <v>0.11096726804630655</v>
      </c>
      <c r="H29" s="80">
        <v>0.11096726804630654</v>
      </c>
      <c r="J29" s="80">
        <f t="shared" si="1"/>
        <v>0</v>
      </c>
      <c r="L29" s="1"/>
      <c r="M29" s="1"/>
    </row>
    <row r="30" spans="1:13" s="50" customFormat="1" ht="15.75" x14ac:dyDescent="0.25">
      <c r="A30" s="54" t="s">
        <v>83</v>
      </c>
      <c r="B30" s="81">
        <v>103.34570023229566</v>
      </c>
      <c r="C30" s="81">
        <v>102.77357825572916</v>
      </c>
      <c r="D30" s="81"/>
      <c r="E30" s="81">
        <f t="shared" si="0"/>
        <v>-0.55360017425060137</v>
      </c>
      <c r="F30" s="81"/>
      <c r="G30" s="81">
        <v>0.66775982840442349</v>
      </c>
      <c r="H30" s="81">
        <v>0.664063108830801</v>
      </c>
      <c r="I30" s="91"/>
      <c r="J30" s="81">
        <f t="shared" si="1"/>
        <v>-3.6967195736224978E-3</v>
      </c>
      <c r="L30" s="1"/>
      <c r="M30" s="1"/>
    </row>
    <row r="31" spans="1:13" ht="15.75" x14ac:dyDescent="0.25">
      <c r="A31" s="29" t="s">
        <v>159</v>
      </c>
      <c r="B31" s="80">
        <v>103.34570023229566</v>
      </c>
      <c r="C31" s="80">
        <v>102.77357825572916</v>
      </c>
      <c r="D31" s="80"/>
      <c r="E31" s="80">
        <f t="shared" si="0"/>
        <v>-0.55360017425060137</v>
      </c>
      <c r="F31" s="80"/>
      <c r="G31" s="80">
        <v>0.66775982840442349</v>
      </c>
      <c r="H31" s="80">
        <v>0.664063108830801</v>
      </c>
      <c r="J31" s="80">
        <f t="shared" si="1"/>
        <v>-3.6967195736224978E-3</v>
      </c>
      <c r="L31" s="1"/>
      <c r="M31" s="1"/>
    </row>
    <row r="32" spans="1:13" s="50" customFormat="1" ht="15.75" x14ac:dyDescent="0.25">
      <c r="A32" s="48" t="s">
        <v>129</v>
      </c>
      <c r="B32" s="82">
        <v>123.42333408091454</v>
      </c>
      <c r="C32" s="82">
        <v>123.73130519141529</v>
      </c>
      <c r="D32" s="82"/>
      <c r="E32" s="82">
        <f t="shared" si="0"/>
        <v>0.24952421905799493</v>
      </c>
      <c r="F32" s="82"/>
      <c r="G32" s="82">
        <v>41.042322293427354</v>
      </c>
      <c r="H32" s="82">
        <v>41.144732827613289</v>
      </c>
      <c r="I32" s="91"/>
      <c r="J32" s="82">
        <f t="shared" si="1"/>
        <v>0.10241053418593538</v>
      </c>
      <c r="L32" s="1"/>
      <c r="M32" s="1"/>
    </row>
    <row r="33" spans="1:13" ht="15.75" x14ac:dyDescent="0.25">
      <c r="A33" s="28" t="s">
        <v>149</v>
      </c>
      <c r="B33" s="80">
        <v>135.68471867357425</v>
      </c>
      <c r="C33" s="80">
        <v>136.16956229278637</v>
      </c>
      <c r="D33" s="80"/>
      <c r="E33" s="80">
        <f t="shared" si="0"/>
        <v>0.35733104210395883</v>
      </c>
      <c r="F33" s="80"/>
      <c r="G33" s="80">
        <v>32.584864234805728</v>
      </c>
      <c r="H33" s="80">
        <v>32.701300069744114</v>
      </c>
      <c r="J33" s="80">
        <f t="shared" si="1"/>
        <v>0.11643583493838605</v>
      </c>
      <c r="L33" s="1"/>
      <c r="M33" s="1"/>
    </row>
    <row r="34" spans="1:13" s="50" customFormat="1" ht="15.75" x14ac:dyDescent="0.25">
      <c r="A34" s="51" t="s">
        <v>160</v>
      </c>
      <c r="B34" s="81">
        <v>135.68471867357425</v>
      </c>
      <c r="C34" s="81">
        <v>136.16956229278637</v>
      </c>
      <c r="D34" s="81"/>
      <c r="E34" s="81">
        <f t="shared" si="0"/>
        <v>0.35733104210395883</v>
      </c>
      <c r="F34" s="81"/>
      <c r="G34" s="81">
        <v>32.584864234805728</v>
      </c>
      <c r="H34" s="81">
        <v>32.701300069744114</v>
      </c>
      <c r="I34" s="91"/>
      <c r="J34" s="81">
        <f t="shared" si="1"/>
        <v>0.11643583493838605</v>
      </c>
      <c r="L34" s="1"/>
      <c r="M34" s="1"/>
    </row>
    <row r="35" spans="1:13" ht="15.75" x14ac:dyDescent="0.25">
      <c r="A35" s="28" t="s">
        <v>148</v>
      </c>
      <c r="B35" s="80">
        <v>108.80133701819277</v>
      </c>
      <c r="C35" s="80">
        <v>107.6525882560056</v>
      </c>
      <c r="D35" s="80"/>
      <c r="E35" s="80">
        <f t="shared" si="0"/>
        <v>-1.0558222846058229</v>
      </c>
      <c r="F35" s="80"/>
      <c r="G35" s="80">
        <v>1.3283770343687318</v>
      </c>
      <c r="H35" s="80">
        <v>1.3143517336162807</v>
      </c>
      <c r="J35" s="80">
        <f t="shared" si="1"/>
        <v>-1.402530075245112E-2</v>
      </c>
      <c r="L35" s="1"/>
      <c r="M35" s="1"/>
    </row>
    <row r="36" spans="1:13" s="50" customFormat="1" ht="15.75" x14ac:dyDescent="0.25">
      <c r="A36" s="51" t="s">
        <v>161</v>
      </c>
      <c r="B36" s="81">
        <v>95.579492454368804</v>
      </c>
      <c r="C36" s="81">
        <v>93.220198403556935</v>
      </c>
      <c r="D36" s="81"/>
      <c r="E36" s="81">
        <f t="shared" si="0"/>
        <v>-2.4684103150455994</v>
      </c>
      <c r="F36" s="81"/>
      <c r="G36" s="81">
        <v>0.56819162790575006</v>
      </c>
      <c r="H36" s="81">
        <v>0.55416632715329894</v>
      </c>
      <c r="I36" s="91"/>
      <c r="J36" s="81">
        <f t="shared" si="1"/>
        <v>-1.402530075245112E-2</v>
      </c>
      <c r="L36" s="1"/>
      <c r="M36" s="1"/>
    </row>
    <row r="37" spans="1:13" ht="15.75" x14ac:dyDescent="0.25">
      <c r="A37" s="29" t="s">
        <v>162</v>
      </c>
      <c r="B37" s="80">
        <v>121.34822619222746</v>
      </c>
      <c r="C37" s="80">
        <v>121.34822619222746</v>
      </c>
      <c r="D37" s="80"/>
      <c r="E37" s="80">
        <f t="shared" si="0"/>
        <v>0</v>
      </c>
      <c r="F37" s="80"/>
      <c r="G37" s="80">
        <v>0.76018540646298183</v>
      </c>
      <c r="H37" s="80">
        <v>0.76018540646298172</v>
      </c>
      <c r="J37" s="80">
        <f t="shared" si="1"/>
        <v>0</v>
      </c>
      <c r="L37" s="1"/>
      <c r="M37" s="1"/>
    </row>
    <row r="38" spans="1:13" s="50" customFormat="1" ht="15.75" x14ac:dyDescent="0.25">
      <c r="A38" s="54" t="s">
        <v>147</v>
      </c>
      <c r="B38" s="81">
        <v>101.33458127757973</v>
      </c>
      <c r="C38" s="81">
        <v>101.33458127757973</v>
      </c>
      <c r="D38" s="81"/>
      <c r="E38" s="81">
        <f t="shared" si="0"/>
        <v>0</v>
      </c>
      <c r="F38" s="81"/>
      <c r="G38" s="81">
        <v>3.0910336413052337</v>
      </c>
      <c r="H38" s="81">
        <v>3.0910336413052337</v>
      </c>
      <c r="I38" s="91"/>
      <c r="J38" s="81">
        <f t="shared" si="1"/>
        <v>0</v>
      </c>
      <c r="L38" s="1"/>
      <c r="M38" s="1"/>
    </row>
    <row r="39" spans="1:13" ht="15.75" x14ac:dyDescent="0.25">
      <c r="A39" s="29" t="s">
        <v>84</v>
      </c>
      <c r="B39" s="80">
        <v>100.00000000000001</v>
      </c>
      <c r="C39" s="80">
        <v>100.00000000000001</v>
      </c>
      <c r="D39" s="80"/>
      <c r="E39" s="80">
        <f t="shared" si="0"/>
        <v>0</v>
      </c>
      <c r="F39" s="80"/>
      <c r="G39" s="80">
        <v>2.7871770751551561</v>
      </c>
      <c r="H39" s="80">
        <v>2.7871770751551552</v>
      </c>
      <c r="J39" s="80">
        <f t="shared" si="1"/>
        <v>0</v>
      </c>
      <c r="L39" s="1"/>
      <c r="M39" s="1"/>
    </row>
    <row r="40" spans="1:13" s="50" customFormat="1" ht="15.75" x14ac:dyDescent="0.25">
      <c r="A40" s="51" t="s">
        <v>86</v>
      </c>
      <c r="B40" s="81">
        <v>115.47005383792515</v>
      </c>
      <c r="C40" s="81">
        <v>115.47005383792515</v>
      </c>
      <c r="D40" s="81"/>
      <c r="E40" s="81">
        <f t="shared" si="0"/>
        <v>0</v>
      </c>
      <c r="F40" s="81"/>
      <c r="G40" s="81">
        <v>0.30385656615007772</v>
      </c>
      <c r="H40" s="81">
        <v>0.30385656615007767</v>
      </c>
      <c r="I40" s="91"/>
      <c r="J40" s="81">
        <f t="shared" si="1"/>
        <v>0</v>
      </c>
      <c r="L40" s="1"/>
      <c r="M40" s="1"/>
    </row>
    <row r="41" spans="1:13" ht="15.75" x14ac:dyDescent="0.25">
      <c r="A41" s="28" t="s">
        <v>146</v>
      </c>
      <c r="B41" s="80">
        <v>81.29888301055604</v>
      </c>
      <c r="C41" s="80">
        <v>81.29888301055604</v>
      </c>
      <c r="D41" s="80"/>
      <c r="E41" s="80">
        <f t="shared" si="0"/>
        <v>0</v>
      </c>
      <c r="F41" s="80"/>
      <c r="G41" s="80">
        <v>4.0380473829476635</v>
      </c>
      <c r="H41" s="80">
        <v>4.0380473829476626</v>
      </c>
      <c r="J41" s="80">
        <f t="shared" si="1"/>
        <v>0</v>
      </c>
      <c r="L41" s="1"/>
      <c r="M41" s="1"/>
    </row>
    <row r="42" spans="1:13" s="50" customFormat="1" ht="15.75" x14ac:dyDescent="0.25">
      <c r="A42" s="51" t="s">
        <v>17</v>
      </c>
      <c r="B42" s="81">
        <v>65.412580507732187</v>
      </c>
      <c r="C42" s="81">
        <v>65.412580507732187</v>
      </c>
      <c r="D42" s="81"/>
      <c r="E42" s="81">
        <f t="shared" si="0"/>
        <v>0</v>
      </c>
      <c r="F42" s="81"/>
      <c r="G42" s="81">
        <v>2.0382435176981093</v>
      </c>
      <c r="H42" s="81">
        <v>2.0382435176981089</v>
      </c>
      <c r="I42" s="91"/>
      <c r="J42" s="81">
        <f t="shared" si="1"/>
        <v>0</v>
      </c>
      <c r="L42" s="1"/>
      <c r="M42" s="1"/>
    </row>
    <row r="43" spans="1:13" ht="15.75" x14ac:dyDescent="0.25">
      <c r="A43" s="29" t="s">
        <v>88</v>
      </c>
      <c r="B43" s="80">
        <v>88.888888888888886</v>
      </c>
      <c r="C43" s="80">
        <v>88.888888888888886</v>
      </c>
      <c r="D43" s="80"/>
      <c r="E43" s="80">
        <f t="shared" si="0"/>
        <v>0</v>
      </c>
      <c r="F43" s="80"/>
      <c r="G43" s="80">
        <v>0.98966613960571204</v>
      </c>
      <c r="H43" s="80">
        <v>0.98966613960571193</v>
      </c>
      <c r="J43" s="80">
        <f t="shared" si="1"/>
        <v>0</v>
      </c>
      <c r="L43" s="1"/>
      <c r="M43" s="1"/>
    </row>
    <row r="44" spans="1:13" s="50" customFormat="1" ht="15.75" x14ac:dyDescent="0.25">
      <c r="A44" s="51" t="s">
        <v>90</v>
      </c>
      <c r="B44" s="81">
        <v>136.95652173913044</v>
      </c>
      <c r="C44" s="81">
        <v>136.95652173913044</v>
      </c>
      <c r="D44" s="81"/>
      <c r="E44" s="81">
        <f t="shared" si="0"/>
        <v>0</v>
      </c>
      <c r="F44" s="81"/>
      <c r="G44" s="81">
        <v>1.0101377256438417</v>
      </c>
      <c r="H44" s="81">
        <v>1.0101377256438415</v>
      </c>
      <c r="I44" s="91"/>
      <c r="J44" s="81">
        <f t="shared" si="1"/>
        <v>0</v>
      </c>
      <c r="L44" s="1"/>
      <c r="M44" s="1"/>
    </row>
    <row r="45" spans="1:13" ht="15.75" x14ac:dyDescent="0.25">
      <c r="A45" s="27" t="s">
        <v>250</v>
      </c>
      <c r="B45" s="83">
        <v>95.226173480233271</v>
      </c>
      <c r="C45" s="83">
        <v>95.397744600692448</v>
      </c>
      <c r="D45" s="83"/>
      <c r="E45" s="83">
        <f t="shared" si="0"/>
        <v>0.18017223016399964</v>
      </c>
      <c r="F45" s="83"/>
      <c r="G45" s="83">
        <v>7.0264887747551796</v>
      </c>
      <c r="H45" s="83">
        <v>7.0391485562828793</v>
      </c>
      <c r="J45" s="83">
        <f t="shared" si="1"/>
        <v>1.2659781527699643E-2</v>
      </c>
      <c r="L45" s="1"/>
      <c r="M45" s="1"/>
    </row>
    <row r="46" spans="1:13" s="50" customFormat="1" ht="15.75" x14ac:dyDescent="0.25">
      <c r="A46" s="54" t="s">
        <v>145</v>
      </c>
      <c r="B46" s="81">
        <v>97.470323631787636</v>
      </c>
      <c r="C46" s="81">
        <v>97.470323631787636</v>
      </c>
      <c r="D46" s="81"/>
      <c r="E46" s="81">
        <f t="shared" si="0"/>
        <v>0</v>
      </c>
      <c r="F46" s="81"/>
      <c r="G46" s="81">
        <v>2.1320678286991148</v>
      </c>
      <c r="H46" s="81">
        <v>2.1320678286991144</v>
      </c>
      <c r="I46" s="91"/>
      <c r="J46" s="81">
        <f t="shared" si="1"/>
        <v>0</v>
      </c>
      <c r="L46" s="1"/>
      <c r="M46" s="1"/>
    </row>
    <row r="47" spans="1:13" ht="15.75" x14ac:dyDescent="0.25">
      <c r="A47" s="29" t="s">
        <v>163</v>
      </c>
      <c r="B47" s="80">
        <v>97.470323631787636</v>
      </c>
      <c r="C47" s="80">
        <v>97.470323631787636</v>
      </c>
      <c r="D47" s="80"/>
      <c r="E47" s="80">
        <f t="shared" si="0"/>
        <v>0</v>
      </c>
      <c r="F47" s="80"/>
      <c r="G47" s="80">
        <v>2.1320678286991148</v>
      </c>
      <c r="H47" s="80">
        <v>2.1320678286991144</v>
      </c>
      <c r="J47" s="80">
        <f t="shared" si="1"/>
        <v>0</v>
      </c>
      <c r="L47" s="1"/>
      <c r="M47" s="1"/>
    </row>
    <row r="48" spans="1:13" s="50" customFormat="1" ht="15.75" x14ac:dyDescent="0.25">
      <c r="A48" s="54" t="s">
        <v>92</v>
      </c>
      <c r="B48" s="81">
        <v>78.462959039185378</v>
      </c>
      <c r="C48" s="81">
        <v>78.462959039185378</v>
      </c>
      <c r="D48" s="81"/>
      <c r="E48" s="81">
        <f t="shared" si="0"/>
        <v>0</v>
      </c>
      <c r="F48" s="81"/>
      <c r="G48" s="81">
        <v>0.25074522779879194</v>
      </c>
      <c r="H48" s="81">
        <v>0.25074522779879188</v>
      </c>
      <c r="I48" s="91"/>
      <c r="J48" s="81">
        <f t="shared" si="1"/>
        <v>0</v>
      </c>
      <c r="L48" s="1"/>
      <c r="M48" s="1"/>
    </row>
    <row r="49" spans="1:13" ht="15.75" x14ac:dyDescent="0.25">
      <c r="A49" s="29" t="s">
        <v>93</v>
      </c>
      <c r="B49" s="80">
        <v>78.462959039185378</v>
      </c>
      <c r="C49" s="80">
        <v>78.462959039185378</v>
      </c>
      <c r="D49" s="80"/>
      <c r="E49" s="80">
        <f t="shared" si="0"/>
        <v>0</v>
      </c>
      <c r="F49" s="80"/>
      <c r="G49" s="80">
        <v>0.25074522779879194</v>
      </c>
      <c r="H49" s="80">
        <v>0.25074522779879188</v>
      </c>
      <c r="J49" s="80">
        <f t="shared" si="1"/>
        <v>0</v>
      </c>
      <c r="L49" s="1"/>
      <c r="M49" s="1"/>
    </row>
    <row r="50" spans="1:13" s="50" customFormat="1" ht="15.75" x14ac:dyDescent="0.25">
      <c r="A50" s="54" t="s">
        <v>94</v>
      </c>
      <c r="B50" s="81">
        <v>78.965657093971188</v>
      </c>
      <c r="C50" s="81">
        <v>79.642516666519128</v>
      </c>
      <c r="D50" s="81"/>
      <c r="E50" s="81">
        <f t="shared" si="0"/>
        <v>0.85715689257477301</v>
      </c>
      <c r="F50" s="81"/>
      <c r="G50" s="81">
        <v>1.607223197052972</v>
      </c>
      <c r="H50" s="81">
        <v>1.620999621465572</v>
      </c>
      <c r="I50" s="91"/>
      <c r="J50" s="81">
        <f t="shared" si="1"/>
        <v>1.3776424412599964E-2</v>
      </c>
      <c r="L50" s="1"/>
      <c r="M50" s="1"/>
    </row>
    <row r="51" spans="1:13" ht="15.75" x14ac:dyDescent="0.25">
      <c r="A51" s="29" t="s">
        <v>164</v>
      </c>
      <c r="B51" s="80">
        <v>78.938041301344185</v>
      </c>
      <c r="C51" s="80">
        <v>79.391015868685159</v>
      </c>
      <c r="D51" s="80"/>
      <c r="E51" s="80">
        <f t="shared" si="0"/>
        <v>0.57383558025179138</v>
      </c>
      <c r="F51" s="80"/>
      <c r="G51" s="80">
        <v>1.4708354998925304</v>
      </c>
      <c r="H51" s="80">
        <v>1.4792756773178881</v>
      </c>
      <c r="J51" s="80">
        <f t="shared" si="1"/>
        <v>8.4401774253577422E-3</v>
      </c>
      <c r="L51" s="1"/>
      <c r="M51" s="1"/>
    </row>
    <row r="52" spans="1:13" s="50" customFormat="1" ht="15.75" x14ac:dyDescent="0.25">
      <c r="A52" s="51" t="s">
        <v>97</v>
      </c>
      <c r="B52" s="81">
        <v>79.264704416303118</v>
      </c>
      <c r="C52" s="81">
        <v>82.36598150318423</v>
      </c>
      <c r="D52" s="81"/>
      <c r="E52" s="81">
        <f t="shared" si="0"/>
        <v>3.9125574361484006</v>
      </c>
      <c r="F52" s="81"/>
      <c r="G52" s="81">
        <v>0.13638769716044166</v>
      </c>
      <c r="H52" s="81">
        <v>0.14172394414768405</v>
      </c>
      <c r="I52" s="91"/>
      <c r="J52" s="81">
        <f t="shared" si="1"/>
        <v>5.3362469872423879E-3</v>
      </c>
      <c r="L52" s="1"/>
      <c r="M52" s="1"/>
    </row>
    <row r="53" spans="1:13" ht="15.75" x14ac:dyDescent="0.25">
      <c r="A53" s="28" t="s">
        <v>144</v>
      </c>
      <c r="B53" s="80">
        <v>94.095824175771995</v>
      </c>
      <c r="C53" s="80">
        <v>94.095824175771995</v>
      </c>
      <c r="D53" s="80"/>
      <c r="E53" s="80">
        <f t="shared" si="0"/>
        <v>0</v>
      </c>
      <c r="F53" s="80"/>
      <c r="G53" s="80">
        <v>0.71439537239761763</v>
      </c>
      <c r="H53" s="80">
        <v>0.71439537239761752</v>
      </c>
      <c r="J53" s="80">
        <f t="shared" si="1"/>
        <v>0</v>
      </c>
      <c r="L53" s="1"/>
      <c r="M53" s="1"/>
    </row>
    <row r="54" spans="1:13" s="50" customFormat="1" ht="15.75" x14ac:dyDescent="0.25">
      <c r="A54" s="51" t="s">
        <v>165</v>
      </c>
      <c r="B54" s="81">
        <v>94.095824175771995</v>
      </c>
      <c r="C54" s="81">
        <v>94.095824175771995</v>
      </c>
      <c r="D54" s="81"/>
      <c r="E54" s="81">
        <f t="shared" si="0"/>
        <v>0</v>
      </c>
      <c r="F54" s="81"/>
      <c r="G54" s="81">
        <v>0.71439537239761763</v>
      </c>
      <c r="H54" s="81">
        <v>0.71439537239761752</v>
      </c>
      <c r="I54" s="91"/>
      <c r="J54" s="81">
        <f t="shared" si="1"/>
        <v>0</v>
      </c>
      <c r="L54" s="1"/>
      <c r="M54" s="1"/>
    </row>
    <row r="55" spans="1:13" ht="15.75" x14ac:dyDescent="0.25">
      <c r="A55" s="28" t="s">
        <v>143</v>
      </c>
      <c r="B55" s="80">
        <v>84.328083788264692</v>
      </c>
      <c r="C55" s="80">
        <v>84.328083788264692</v>
      </c>
      <c r="D55" s="80"/>
      <c r="E55" s="80">
        <f t="shared" si="0"/>
        <v>0</v>
      </c>
      <c r="F55" s="80"/>
      <c r="G55" s="80">
        <v>0.23623326374309395</v>
      </c>
      <c r="H55" s="80">
        <v>0.23623326374309392</v>
      </c>
      <c r="J55" s="80">
        <f t="shared" si="1"/>
        <v>0</v>
      </c>
      <c r="L55" s="1"/>
      <c r="M55" s="1"/>
    </row>
    <row r="56" spans="1:13" s="50" customFormat="1" ht="15.75" x14ac:dyDescent="0.25">
      <c r="A56" s="51" t="s">
        <v>166</v>
      </c>
      <c r="B56" s="81">
        <v>84.328083788264692</v>
      </c>
      <c r="C56" s="81">
        <v>84.328083788264692</v>
      </c>
      <c r="D56" s="81"/>
      <c r="E56" s="81">
        <f t="shared" si="0"/>
        <v>0</v>
      </c>
      <c r="F56" s="81"/>
      <c r="G56" s="81">
        <v>0.23623326374309395</v>
      </c>
      <c r="H56" s="81">
        <v>0.23623326374309392</v>
      </c>
      <c r="I56" s="91"/>
      <c r="J56" s="81">
        <f t="shared" si="1"/>
        <v>0</v>
      </c>
      <c r="L56" s="1"/>
      <c r="M56" s="1"/>
    </row>
    <row r="57" spans="1:13" ht="15.75" x14ac:dyDescent="0.25">
      <c r="A57" s="28" t="s">
        <v>142</v>
      </c>
      <c r="B57" s="80">
        <v>116.06856840865825</v>
      </c>
      <c r="C57" s="80">
        <v>116.00643126371419</v>
      </c>
      <c r="D57" s="80"/>
      <c r="E57" s="80">
        <f t="shared" si="0"/>
        <v>-5.3534859433512771E-2</v>
      </c>
      <c r="F57" s="80"/>
      <c r="G57" s="80">
        <v>2.0858238850635895</v>
      </c>
      <c r="H57" s="80">
        <v>2.0847072421786899</v>
      </c>
      <c r="J57" s="80">
        <f t="shared" si="1"/>
        <v>-1.1166428848996546E-3</v>
      </c>
      <c r="L57" s="1"/>
      <c r="M57" s="1"/>
    </row>
    <row r="58" spans="1:13" s="50" customFormat="1" ht="15.75" x14ac:dyDescent="0.25">
      <c r="A58" s="51" t="s">
        <v>99</v>
      </c>
      <c r="B58" s="81">
        <v>97.901665103982126</v>
      </c>
      <c r="C58" s="81">
        <v>97.79497583525098</v>
      </c>
      <c r="D58" s="81"/>
      <c r="E58" s="81">
        <f t="shared" si="0"/>
        <v>-0.10897594909936581</v>
      </c>
      <c r="F58" s="81"/>
      <c r="G58" s="81">
        <v>1.0246691073835139</v>
      </c>
      <c r="H58" s="81">
        <v>1.0235524644986147</v>
      </c>
      <c r="I58" s="91"/>
      <c r="J58" s="81">
        <f t="shared" si="1"/>
        <v>-1.1166428848992105E-3</v>
      </c>
      <c r="L58" s="1"/>
      <c r="M58" s="1"/>
    </row>
    <row r="59" spans="1:13" ht="15.75" x14ac:dyDescent="0.25">
      <c r="A59" s="29" t="s">
        <v>167</v>
      </c>
      <c r="B59" s="80">
        <v>141.40606992085807</v>
      </c>
      <c r="C59" s="80">
        <v>141.40606992085807</v>
      </c>
      <c r="D59" s="80"/>
      <c r="E59" s="80">
        <f t="shared" si="0"/>
        <v>0</v>
      </c>
      <c r="F59" s="80"/>
      <c r="G59" s="80">
        <v>1.0611547776800754</v>
      </c>
      <c r="H59" s="80">
        <v>1.0611547776800752</v>
      </c>
      <c r="J59" s="80">
        <f t="shared" si="1"/>
        <v>0</v>
      </c>
      <c r="L59" s="1"/>
      <c r="M59" s="1"/>
    </row>
    <row r="60" spans="1:13" s="56" customFormat="1" ht="15.75" x14ac:dyDescent="0.25">
      <c r="A60" s="48" t="s">
        <v>2</v>
      </c>
      <c r="B60" s="82">
        <v>139.97902354444747</v>
      </c>
      <c r="C60" s="82">
        <v>139.97902354444747</v>
      </c>
      <c r="D60" s="82"/>
      <c r="E60" s="82">
        <f t="shared" si="0"/>
        <v>0</v>
      </c>
      <c r="F60" s="82"/>
      <c r="G60" s="82">
        <v>4.681435878066182</v>
      </c>
      <c r="H60" s="82">
        <v>4.681435878066182</v>
      </c>
      <c r="I60" s="92"/>
      <c r="J60" s="82">
        <f t="shared" si="1"/>
        <v>0</v>
      </c>
      <c r="L60" s="1"/>
      <c r="M60" s="1"/>
    </row>
    <row r="61" spans="1:13" ht="15.75" x14ac:dyDescent="0.25">
      <c r="A61" s="28" t="s">
        <v>141</v>
      </c>
      <c r="B61" s="80">
        <v>103.83009429757271</v>
      </c>
      <c r="C61" s="80">
        <v>103.83009429757271</v>
      </c>
      <c r="D61" s="80"/>
      <c r="E61" s="80">
        <f t="shared" si="0"/>
        <v>0</v>
      </c>
      <c r="F61" s="80"/>
      <c r="G61" s="80">
        <v>1.9565280614422074</v>
      </c>
      <c r="H61" s="80">
        <v>1.9565280614422067</v>
      </c>
      <c r="J61" s="80">
        <f t="shared" si="1"/>
        <v>0</v>
      </c>
      <c r="L61" s="1"/>
      <c r="M61" s="1"/>
    </row>
    <row r="62" spans="1:13" s="50" customFormat="1" ht="15.75" x14ac:dyDescent="0.25">
      <c r="A62" s="51" t="s">
        <v>102</v>
      </c>
      <c r="B62" s="81">
        <v>110.25895382509358</v>
      </c>
      <c r="C62" s="81">
        <v>110.25895382509358</v>
      </c>
      <c r="D62" s="81"/>
      <c r="E62" s="81">
        <f t="shared" si="0"/>
        <v>0</v>
      </c>
      <c r="F62" s="81"/>
      <c r="G62" s="81">
        <v>1.3661311098853928</v>
      </c>
      <c r="H62" s="81">
        <v>1.3661311098853925</v>
      </c>
      <c r="I62" s="91"/>
      <c r="J62" s="81">
        <f t="shared" si="1"/>
        <v>0</v>
      </c>
      <c r="L62" s="1"/>
      <c r="M62" s="1"/>
    </row>
    <row r="63" spans="1:13" ht="15.75" x14ac:dyDescent="0.25">
      <c r="A63" s="29" t="s">
        <v>168</v>
      </c>
      <c r="B63" s="80">
        <v>91.486907752272273</v>
      </c>
      <c r="C63" s="80">
        <v>91.486907752272273</v>
      </c>
      <c r="D63" s="80"/>
      <c r="E63" s="80">
        <f t="shared" si="0"/>
        <v>0</v>
      </c>
      <c r="F63" s="80"/>
      <c r="G63" s="80">
        <v>0.59039695155681438</v>
      </c>
      <c r="H63" s="80">
        <v>0.59039695155681426</v>
      </c>
      <c r="J63" s="80">
        <f t="shared" si="1"/>
        <v>0</v>
      </c>
      <c r="L63" s="1"/>
      <c r="M63" s="1"/>
    </row>
    <row r="64" spans="1:13" s="50" customFormat="1" ht="15.75" x14ac:dyDescent="0.25">
      <c r="A64" s="54" t="s">
        <v>104</v>
      </c>
      <c r="B64" s="81">
        <v>186.63389189408463</v>
      </c>
      <c r="C64" s="81">
        <v>186.63389189408463</v>
      </c>
      <c r="D64" s="81"/>
      <c r="E64" s="81">
        <f t="shared" si="0"/>
        <v>0</v>
      </c>
      <c r="F64" s="81"/>
      <c r="G64" s="81">
        <v>2.7249078166239751</v>
      </c>
      <c r="H64" s="81">
        <v>2.7249078166239746</v>
      </c>
      <c r="I64" s="91"/>
      <c r="J64" s="81">
        <f t="shared" si="1"/>
        <v>0</v>
      </c>
      <c r="L64" s="1"/>
      <c r="M64" s="1"/>
    </row>
    <row r="65" spans="1:13" ht="15.75" x14ac:dyDescent="0.25">
      <c r="A65" s="29" t="s">
        <v>19</v>
      </c>
      <c r="B65" s="80">
        <v>191.79759142754631</v>
      </c>
      <c r="C65" s="80">
        <v>191.79759142754631</v>
      </c>
      <c r="D65" s="80"/>
      <c r="E65" s="80">
        <f t="shared" si="0"/>
        <v>0</v>
      </c>
      <c r="F65" s="80"/>
      <c r="G65" s="80">
        <v>2.2834787696715644</v>
      </c>
      <c r="H65" s="80">
        <v>2.2834787696715639</v>
      </c>
      <c r="J65" s="80">
        <f t="shared" si="1"/>
        <v>0</v>
      </c>
      <c r="L65" s="1"/>
      <c r="M65" s="1"/>
    </row>
    <row r="66" spans="1:13" s="50" customFormat="1" ht="15.75" x14ac:dyDescent="0.25">
      <c r="A66" s="51" t="s">
        <v>106</v>
      </c>
      <c r="B66" s="81">
        <v>187.21568627450978</v>
      </c>
      <c r="C66" s="81">
        <v>187.21568627450978</v>
      </c>
      <c r="D66" s="81"/>
      <c r="E66" s="81">
        <f t="shared" si="0"/>
        <v>0</v>
      </c>
      <c r="F66" s="81"/>
      <c r="G66" s="81">
        <v>0.17524227089815558</v>
      </c>
      <c r="H66" s="81">
        <v>0.17524227089815556</v>
      </c>
      <c r="I66" s="91"/>
      <c r="J66" s="81">
        <f t="shared" si="1"/>
        <v>0</v>
      </c>
      <c r="L66" s="1"/>
      <c r="M66" s="1"/>
    </row>
    <row r="67" spans="1:13" ht="15.75" x14ac:dyDescent="0.25">
      <c r="A67" s="29" t="s">
        <v>108</v>
      </c>
      <c r="B67" s="80">
        <v>151.36551724137934</v>
      </c>
      <c r="C67" s="80">
        <v>151.36551724137934</v>
      </c>
      <c r="D67" s="80"/>
      <c r="E67" s="80">
        <f t="shared" si="0"/>
        <v>0</v>
      </c>
      <c r="F67" s="80"/>
      <c r="G67" s="80">
        <v>0.2661867760542555</v>
      </c>
      <c r="H67" s="80">
        <v>0.26618677605425545</v>
      </c>
      <c r="J67" s="80">
        <f t="shared" si="1"/>
        <v>0</v>
      </c>
      <c r="L67" s="1"/>
      <c r="M67" s="1"/>
    </row>
    <row r="68" spans="1:13" s="50" customFormat="1" ht="15.75" x14ac:dyDescent="0.25">
      <c r="A68" s="48" t="s">
        <v>3</v>
      </c>
      <c r="B68" s="82">
        <v>108.46330783178406</v>
      </c>
      <c r="C68" s="82">
        <v>108.43651068276846</v>
      </c>
      <c r="D68" s="82"/>
      <c r="E68" s="82">
        <f t="shared" si="0"/>
        <v>-2.4706188250467331E-2</v>
      </c>
      <c r="F68" s="82"/>
      <c r="G68" s="82">
        <v>5.450017373478012</v>
      </c>
      <c r="H68" s="82">
        <v>5.448670881926037</v>
      </c>
      <c r="I68" s="91"/>
      <c r="J68" s="82">
        <f t="shared" si="1"/>
        <v>-1.3464915519749709E-3</v>
      </c>
      <c r="L68" s="1"/>
      <c r="M68" s="1"/>
    </row>
    <row r="69" spans="1:13" ht="15.75" x14ac:dyDescent="0.25">
      <c r="A69" s="28" t="s">
        <v>150</v>
      </c>
      <c r="B69" s="80">
        <v>105.57115257516806</v>
      </c>
      <c r="C69" s="80">
        <v>105.52398184381569</v>
      </c>
      <c r="D69" s="80"/>
      <c r="E69" s="80">
        <f t="shared" si="0"/>
        <v>-4.4681459093454112E-2</v>
      </c>
      <c r="F69" s="80"/>
      <c r="G69" s="80">
        <v>3.0135353215711089</v>
      </c>
      <c r="H69" s="80">
        <v>3.012188830019134</v>
      </c>
      <c r="J69" s="80">
        <f t="shared" si="1"/>
        <v>-1.3464915519749709E-3</v>
      </c>
      <c r="L69" s="1"/>
      <c r="M69" s="1"/>
    </row>
    <row r="70" spans="1:13" s="50" customFormat="1" ht="15.75" x14ac:dyDescent="0.25">
      <c r="A70" s="51" t="s">
        <v>109</v>
      </c>
      <c r="B70" s="81">
        <v>103.46219332142741</v>
      </c>
      <c r="C70" s="81">
        <v>103.46219332142741</v>
      </c>
      <c r="D70" s="81"/>
      <c r="E70" s="81">
        <f t="shared" si="0"/>
        <v>0</v>
      </c>
      <c r="F70" s="81"/>
      <c r="G70" s="81">
        <v>2.3594594461632648</v>
      </c>
      <c r="H70" s="81">
        <v>2.3594594461632648</v>
      </c>
      <c r="I70" s="91"/>
      <c r="J70" s="81">
        <f t="shared" si="1"/>
        <v>0</v>
      </c>
      <c r="L70" s="1"/>
      <c r="M70" s="1"/>
    </row>
    <row r="71" spans="1:13" ht="15.75" x14ac:dyDescent="0.25">
      <c r="A71" s="29" t="s">
        <v>169</v>
      </c>
      <c r="B71" s="80">
        <v>76.33765401279291</v>
      </c>
      <c r="C71" s="80">
        <v>74.256426437246375</v>
      </c>
      <c r="D71" s="80"/>
      <c r="E71" s="80">
        <f t="shared" ref="E71:E117" si="2">((C71/B71-1)*100)</f>
        <v>-2.7263446885566589</v>
      </c>
      <c r="F71" s="80"/>
      <c r="G71" s="80">
        <v>4.9388162752363317E-2</v>
      </c>
      <c r="H71" s="80">
        <v>4.8041671200388533E-2</v>
      </c>
      <c r="J71" s="80">
        <f t="shared" si="1"/>
        <v>-1.3464915519747836E-3</v>
      </c>
      <c r="L71" s="1"/>
      <c r="M71" s="1"/>
    </row>
    <row r="72" spans="1:13" s="50" customFormat="1" ht="15.75" x14ac:dyDescent="0.25">
      <c r="A72" s="51" t="s">
        <v>170</v>
      </c>
      <c r="B72" s="81">
        <v>118.72791236901358</v>
      </c>
      <c r="C72" s="81">
        <v>118.72791236901358</v>
      </c>
      <c r="D72" s="81"/>
      <c r="E72" s="81">
        <f t="shared" si="2"/>
        <v>0</v>
      </c>
      <c r="F72" s="81"/>
      <c r="G72" s="81">
        <v>0.60468771265548049</v>
      </c>
      <c r="H72" s="81">
        <v>0.60468771265548038</v>
      </c>
      <c r="I72" s="91"/>
      <c r="J72" s="81">
        <f t="shared" ref="J72:J115" si="3">H72-G72</f>
        <v>0</v>
      </c>
      <c r="L72" s="1"/>
      <c r="M72" s="1"/>
    </row>
    <row r="73" spans="1:13" ht="15.75" x14ac:dyDescent="0.25">
      <c r="A73" s="28" t="s">
        <v>111</v>
      </c>
      <c r="B73" s="80">
        <v>112.26732786649153</v>
      </c>
      <c r="C73" s="80">
        <v>112.26732786649153</v>
      </c>
      <c r="D73" s="80"/>
      <c r="E73" s="80">
        <f t="shared" si="2"/>
        <v>0</v>
      </c>
      <c r="F73" s="80"/>
      <c r="G73" s="80">
        <v>2.4364820519069039</v>
      </c>
      <c r="H73" s="80">
        <v>2.4364820519069035</v>
      </c>
      <c r="J73" s="80">
        <f t="shared" si="3"/>
        <v>0</v>
      </c>
      <c r="L73" s="1"/>
      <c r="M73" s="1"/>
    </row>
    <row r="74" spans="1:13" s="50" customFormat="1" ht="15.75" x14ac:dyDescent="0.25">
      <c r="A74" s="51" t="s">
        <v>171</v>
      </c>
      <c r="B74" s="81">
        <v>122.09635610194326</v>
      </c>
      <c r="C74" s="81">
        <v>122.09635610194326</v>
      </c>
      <c r="D74" s="81"/>
      <c r="E74" s="81">
        <f t="shared" si="2"/>
        <v>0</v>
      </c>
      <c r="F74" s="81"/>
      <c r="G74" s="81">
        <v>0.90627837124632593</v>
      </c>
      <c r="H74" s="81">
        <v>0.90627837124632582</v>
      </c>
      <c r="I74" s="91"/>
      <c r="J74" s="81">
        <f t="shared" si="3"/>
        <v>0</v>
      </c>
      <c r="L74" s="1"/>
      <c r="M74" s="1"/>
    </row>
    <row r="75" spans="1:13" ht="15.75" x14ac:dyDescent="0.25">
      <c r="A75" s="29" t="s">
        <v>172</v>
      </c>
      <c r="B75" s="80">
        <v>97.036904186395319</v>
      </c>
      <c r="C75" s="80">
        <v>97.036904186395319</v>
      </c>
      <c r="D75" s="80"/>
      <c r="E75" s="80">
        <f t="shared" si="2"/>
        <v>0</v>
      </c>
      <c r="F75" s="80"/>
      <c r="G75" s="80">
        <v>0.37848016506942944</v>
      </c>
      <c r="H75" s="80">
        <v>0.37848016506942944</v>
      </c>
      <c r="J75" s="80">
        <f t="shared" si="3"/>
        <v>0</v>
      </c>
      <c r="L75" s="1"/>
      <c r="M75" s="1"/>
    </row>
    <row r="76" spans="1:13" s="50" customFormat="1" ht="15.75" x14ac:dyDescent="0.25">
      <c r="A76" s="51" t="s">
        <v>173</v>
      </c>
      <c r="B76" s="81">
        <v>110.96157043944844</v>
      </c>
      <c r="C76" s="81">
        <v>110.96157043944844</v>
      </c>
      <c r="D76" s="81"/>
      <c r="E76" s="81">
        <f t="shared" si="2"/>
        <v>0</v>
      </c>
      <c r="F76" s="81"/>
      <c r="G76" s="81">
        <v>1.1517235155911487</v>
      </c>
      <c r="H76" s="81">
        <v>1.1517235155911485</v>
      </c>
      <c r="I76" s="91"/>
      <c r="J76" s="81">
        <f t="shared" si="3"/>
        <v>0</v>
      </c>
      <c r="L76" s="1"/>
      <c r="M76" s="1"/>
    </row>
    <row r="77" spans="1:13" ht="15.75" x14ac:dyDescent="0.25">
      <c r="A77" s="27" t="s">
        <v>4</v>
      </c>
      <c r="B77" s="83">
        <v>98.429327556033286</v>
      </c>
      <c r="C77" s="83">
        <v>98.429327556033286</v>
      </c>
      <c r="D77" s="83"/>
      <c r="E77" s="83">
        <f t="shared" si="2"/>
        <v>0</v>
      </c>
      <c r="F77" s="83"/>
      <c r="G77" s="83">
        <v>4.8721862777145697</v>
      </c>
      <c r="H77" s="83">
        <v>4.8721862777145688</v>
      </c>
      <c r="J77" s="83">
        <f t="shared" si="3"/>
        <v>0</v>
      </c>
      <c r="L77" s="1"/>
      <c r="M77" s="1"/>
    </row>
    <row r="78" spans="1:13" s="50" customFormat="1" ht="15.75" x14ac:dyDescent="0.25">
      <c r="A78" s="54" t="s">
        <v>140</v>
      </c>
      <c r="B78" s="81">
        <v>76.911426194862997</v>
      </c>
      <c r="C78" s="81">
        <v>76.911426194862997</v>
      </c>
      <c r="D78" s="81"/>
      <c r="E78" s="81">
        <f t="shared" si="2"/>
        <v>0</v>
      </c>
      <c r="F78" s="81"/>
      <c r="G78" s="81">
        <v>1.0341876148647318</v>
      </c>
      <c r="H78" s="81">
        <v>1.0341876148647315</v>
      </c>
      <c r="I78" s="91"/>
      <c r="J78" s="81">
        <f t="shared" si="3"/>
        <v>0</v>
      </c>
      <c r="L78" s="1"/>
      <c r="M78" s="1"/>
    </row>
    <row r="79" spans="1:13" ht="15.75" x14ac:dyDescent="0.25">
      <c r="A79" s="29" t="s">
        <v>174</v>
      </c>
      <c r="B79" s="80">
        <v>76.911426194862997</v>
      </c>
      <c r="C79" s="80">
        <v>76.911426194862997</v>
      </c>
      <c r="D79" s="80"/>
      <c r="E79" s="80">
        <f t="shared" si="2"/>
        <v>0</v>
      </c>
      <c r="F79" s="80"/>
      <c r="G79" s="80">
        <v>1.0341876148647318</v>
      </c>
      <c r="H79" s="80">
        <v>1.0341876148647315</v>
      </c>
      <c r="J79" s="80">
        <f t="shared" si="3"/>
        <v>0</v>
      </c>
      <c r="L79" s="1"/>
      <c r="M79" s="1"/>
    </row>
    <row r="80" spans="1:13" s="50" customFormat="1" ht="15.75" x14ac:dyDescent="0.25">
      <c r="A80" s="54" t="s">
        <v>139</v>
      </c>
      <c r="B80" s="81">
        <v>106.45476405536553</v>
      </c>
      <c r="C80" s="81">
        <v>106.45476405536553</v>
      </c>
      <c r="D80" s="81"/>
      <c r="E80" s="81">
        <f t="shared" si="2"/>
        <v>0</v>
      </c>
      <c r="F80" s="81"/>
      <c r="G80" s="81">
        <v>3.8379986628498375</v>
      </c>
      <c r="H80" s="81">
        <v>3.8379986628498366</v>
      </c>
      <c r="I80" s="91"/>
      <c r="J80" s="81">
        <f t="shared" si="3"/>
        <v>0</v>
      </c>
      <c r="L80" s="1"/>
      <c r="M80" s="1"/>
    </row>
    <row r="81" spans="1:13" ht="15.75" x14ac:dyDescent="0.25">
      <c r="A81" s="29" t="s">
        <v>175</v>
      </c>
      <c r="B81" s="80">
        <v>106.45476405536553</v>
      </c>
      <c r="C81" s="80">
        <v>106.45476405536553</v>
      </c>
      <c r="D81" s="80"/>
      <c r="E81" s="80">
        <f t="shared" si="2"/>
        <v>0</v>
      </c>
      <c r="F81" s="80"/>
      <c r="G81" s="80">
        <v>3.8379986628498375</v>
      </c>
      <c r="H81" s="80">
        <v>3.8379986628498366</v>
      </c>
      <c r="J81" s="80">
        <f t="shared" si="3"/>
        <v>0</v>
      </c>
      <c r="L81" s="1"/>
      <c r="M81" s="1"/>
    </row>
    <row r="82" spans="1:13" s="50" customFormat="1" ht="15.75" x14ac:dyDescent="0.25">
      <c r="A82" s="48" t="s">
        <v>130</v>
      </c>
      <c r="B82" s="82">
        <v>97.470703404878464</v>
      </c>
      <c r="C82" s="82">
        <v>97.430752157523003</v>
      </c>
      <c r="D82" s="82"/>
      <c r="E82" s="82">
        <f t="shared" si="2"/>
        <v>-4.0987954287663442E-2</v>
      </c>
      <c r="F82" s="82"/>
      <c r="G82" s="82">
        <v>3.7779622762425129</v>
      </c>
      <c r="H82" s="82">
        <v>3.7764137667917206</v>
      </c>
      <c r="I82" s="91"/>
      <c r="J82" s="82">
        <f t="shared" si="3"/>
        <v>-1.5485094507923236E-3</v>
      </c>
      <c r="L82" s="1"/>
      <c r="M82" s="1"/>
    </row>
    <row r="83" spans="1:13" ht="15.75" x14ac:dyDescent="0.25">
      <c r="A83" s="28" t="s">
        <v>138</v>
      </c>
      <c r="B83" s="80">
        <v>87.023856683028953</v>
      </c>
      <c r="C83" s="80">
        <v>86.949074263559538</v>
      </c>
      <c r="D83" s="80"/>
      <c r="E83" s="80">
        <f t="shared" si="2"/>
        <v>-8.5933239826174734E-2</v>
      </c>
      <c r="F83" s="80"/>
      <c r="G83" s="80">
        <v>1.8019912363642296</v>
      </c>
      <c r="H83" s="80">
        <v>1.8004427269134382</v>
      </c>
      <c r="J83" s="80">
        <f t="shared" si="3"/>
        <v>-1.5485094507914354E-3</v>
      </c>
      <c r="L83" s="1"/>
      <c r="M83" s="1"/>
    </row>
    <row r="84" spans="1:13" s="50" customFormat="1" ht="15.75" x14ac:dyDescent="0.25">
      <c r="A84" s="51" t="s">
        <v>176</v>
      </c>
      <c r="B84" s="81">
        <v>66.215441528910247</v>
      </c>
      <c r="C84" s="81">
        <v>66.038802473499445</v>
      </c>
      <c r="D84" s="81"/>
      <c r="E84" s="81">
        <f t="shared" si="2"/>
        <v>-0.26676414342670096</v>
      </c>
      <c r="F84" s="81"/>
      <c r="G84" s="81">
        <v>0.58047885705349445</v>
      </c>
      <c r="H84" s="81">
        <v>0.57893034760270246</v>
      </c>
      <c r="I84" s="91"/>
      <c r="J84" s="81">
        <f t="shared" si="3"/>
        <v>-1.5485094507919905E-3</v>
      </c>
      <c r="L84" s="1"/>
      <c r="M84" s="1"/>
    </row>
    <row r="85" spans="1:13" ht="15.75" x14ac:dyDescent="0.25">
      <c r="A85" s="29" t="s">
        <v>177</v>
      </c>
      <c r="B85" s="80">
        <v>93.019379760728697</v>
      </c>
      <c r="C85" s="80">
        <v>93.019379760728697</v>
      </c>
      <c r="D85" s="80"/>
      <c r="E85" s="80">
        <f t="shared" si="2"/>
        <v>0</v>
      </c>
      <c r="F85" s="80"/>
      <c r="G85" s="80">
        <v>0.16102052378303697</v>
      </c>
      <c r="H85" s="80">
        <v>0.16102052378303694</v>
      </c>
      <c r="J85" s="80">
        <f t="shared" si="3"/>
        <v>0</v>
      </c>
      <c r="L85" s="1"/>
      <c r="M85" s="1"/>
    </row>
    <row r="86" spans="1:13" s="50" customFormat="1" ht="15.75" x14ac:dyDescent="0.25">
      <c r="A86" s="51" t="s">
        <v>112</v>
      </c>
      <c r="B86" s="81">
        <v>96.490564302582158</v>
      </c>
      <c r="C86" s="81">
        <v>96.490564302582158</v>
      </c>
      <c r="D86" s="81"/>
      <c r="E86" s="81">
        <f t="shared" si="2"/>
        <v>0</v>
      </c>
      <c r="F86" s="81"/>
      <c r="G86" s="81">
        <v>0.87180531202966705</v>
      </c>
      <c r="H86" s="81">
        <v>0.87180531202966682</v>
      </c>
      <c r="I86" s="91"/>
      <c r="J86" s="81">
        <f t="shared" si="3"/>
        <v>0</v>
      </c>
      <c r="L86" s="1"/>
      <c r="M86" s="1"/>
    </row>
    <row r="87" spans="1:13" ht="15.75" x14ac:dyDescent="0.25">
      <c r="A87" s="29" t="s">
        <v>178</v>
      </c>
      <c r="B87" s="80">
        <v>160.69798195713369</v>
      </c>
      <c r="C87" s="80">
        <v>160.69798195713369</v>
      </c>
      <c r="D87" s="80"/>
      <c r="E87" s="80">
        <f t="shared" si="2"/>
        <v>0</v>
      </c>
      <c r="F87" s="80"/>
      <c r="G87" s="80">
        <v>0.18868654349803182</v>
      </c>
      <c r="H87" s="80">
        <v>0.18868654349803177</v>
      </c>
      <c r="J87" s="80">
        <f t="shared" si="3"/>
        <v>0</v>
      </c>
      <c r="L87" s="1"/>
      <c r="M87" s="1"/>
    </row>
    <row r="88" spans="1:13" s="50" customFormat="1" ht="15.75" x14ac:dyDescent="0.25">
      <c r="A88" s="54" t="s">
        <v>137</v>
      </c>
      <c r="B88" s="81">
        <v>109.20090237870124</v>
      </c>
      <c r="C88" s="81">
        <v>109.20090237870124</v>
      </c>
      <c r="D88" s="81"/>
      <c r="E88" s="81">
        <f t="shared" si="2"/>
        <v>0</v>
      </c>
      <c r="F88" s="81"/>
      <c r="G88" s="81">
        <v>0.50719882743786915</v>
      </c>
      <c r="H88" s="81">
        <v>0.50719882743786915</v>
      </c>
      <c r="I88" s="91"/>
      <c r="J88" s="81">
        <f t="shared" si="3"/>
        <v>0</v>
      </c>
      <c r="L88" s="1"/>
      <c r="M88" s="1"/>
    </row>
    <row r="89" spans="1:13" ht="15.75" x14ac:dyDescent="0.25">
      <c r="A89" s="29" t="s">
        <v>179</v>
      </c>
      <c r="B89" s="80">
        <v>109.20090237870124</v>
      </c>
      <c r="C89" s="80">
        <v>109.20090237870124</v>
      </c>
      <c r="D89" s="80"/>
      <c r="E89" s="80">
        <f t="shared" si="2"/>
        <v>0</v>
      </c>
      <c r="F89" s="80"/>
      <c r="G89" s="80">
        <v>0.50719882743786915</v>
      </c>
      <c r="H89" s="80">
        <v>0.50719882743786915</v>
      </c>
      <c r="J89" s="80">
        <f t="shared" si="3"/>
        <v>0</v>
      </c>
      <c r="L89" s="1"/>
      <c r="M89" s="1"/>
    </row>
    <row r="90" spans="1:13" s="50" customFormat="1" ht="15.75" x14ac:dyDescent="0.25">
      <c r="A90" s="54" t="s">
        <v>136</v>
      </c>
      <c r="B90" s="81">
        <v>116.28683185440813</v>
      </c>
      <c r="C90" s="81">
        <v>116.28683185440813</v>
      </c>
      <c r="D90" s="81"/>
      <c r="E90" s="81">
        <f t="shared" si="2"/>
        <v>0</v>
      </c>
      <c r="F90" s="81"/>
      <c r="G90" s="81">
        <v>0.85008098359206485</v>
      </c>
      <c r="H90" s="81">
        <v>0.85008098359206474</v>
      </c>
      <c r="I90" s="91"/>
      <c r="J90" s="81">
        <f t="shared" si="3"/>
        <v>0</v>
      </c>
      <c r="L90" s="1"/>
      <c r="M90" s="1"/>
    </row>
    <row r="91" spans="1:13" ht="15.75" x14ac:dyDescent="0.25">
      <c r="A91" s="29" t="s">
        <v>180</v>
      </c>
      <c r="B91" s="80">
        <v>148.33644826479588</v>
      </c>
      <c r="C91" s="80">
        <v>148.33644826479588</v>
      </c>
      <c r="D91" s="80"/>
      <c r="E91" s="80">
        <f t="shared" si="2"/>
        <v>0</v>
      </c>
      <c r="F91" s="80"/>
      <c r="G91" s="80">
        <v>0.27544402136426077</v>
      </c>
      <c r="H91" s="80">
        <v>0.27544402136426072</v>
      </c>
      <c r="J91" s="80">
        <f t="shared" si="3"/>
        <v>0</v>
      </c>
      <c r="L91" s="1"/>
      <c r="M91" s="1"/>
    </row>
    <row r="92" spans="1:13" s="50" customFormat="1" ht="15.75" x14ac:dyDescent="0.25">
      <c r="A92" s="51" t="s">
        <v>114</v>
      </c>
      <c r="B92" s="81">
        <v>105.37375510792319</v>
      </c>
      <c r="C92" s="81">
        <v>105.37375510792319</v>
      </c>
      <c r="D92" s="81"/>
      <c r="E92" s="81">
        <f t="shared" si="2"/>
        <v>0</v>
      </c>
      <c r="F92" s="81"/>
      <c r="G92" s="81">
        <v>0.57463696222780414</v>
      </c>
      <c r="H92" s="81">
        <v>0.57463696222780403</v>
      </c>
      <c r="I92" s="91"/>
      <c r="J92" s="81">
        <f t="shared" si="3"/>
        <v>0</v>
      </c>
      <c r="L92" s="1"/>
      <c r="M92" s="1"/>
    </row>
    <row r="93" spans="1:13" ht="15.75" x14ac:dyDescent="0.25">
      <c r="A93" s="28" t="s">
        <v>151</v>
      </c>
      <c r="B93" s="80">
        <v>101.45365207503015</v>
      </c>
      <c r="C93" s="80">
        <v>101.45365207503015</v>
      </c>
      <c r="D93" s="80"/>
      <c r="E93" s="80">
        <f t="shared" si="2"/>
        <v>0</v>
      </c>
      <c r="F93" s="80"/>
      <c r="G93" s="80">
        <v>0.61869122884834882</v>
      </c>
      <c r="H93" s="80">
        <v>0.61869122884834871</v>
      </c>
      <c r="J93" s="80">
        <f t="shared" si="3"/>
        <v>0</v>
      </c>
      <c r="L93" s="1"/>
      <c r="M93" s="1"/>
    </row>
    <row r="94" spans="1:13" s="50" customFormat="1" ht="15.75" x14ac:dyDescent="0.25">
      <c r="A94" s="51" t="s">
        <v>116</v>
      </c>
      <c r="B94" s="81">
        <v>99.512038465418996</v>
      </c>
      <c r="C94" s="81">
        <v>99.512038465418996</v>
      </c>
      <c r="D94" s="81"/>
      <c r="E94" s="81">
        <f t="shared" si="2"/>
        <v>0</v>
      </c>
      <c r="F94" s="81"/>
      <c r="G94" s="81">
        <v>0.18686050434393744</v>
      </c>
      <c r="H94" s="81">
        <v>0.18686050434393739</v>
      </c>
      <c r="I94" s="91"/>
      <c r="J94" s="81">
        <f t="shared" si="3"/>
        <v>0</v>
      </c>
      <c r="L94" s="1"/>
      <c r="M94" s="1"/>
    </row>
    <row r="95" spans="1:13" ht="15.75" x14ac:dyDescent="0.25">
      <c r="A95" s="29" t="s">
        <v>181</v>
      </c>
      <c r="B95" s="80">
        <v>102.31750759960732</v>
      </c>
      <c r="C95" s="80">
        <v>102.31750759960732</v>
      </c>
      <c r="D95" s="80"/>
      <c r="E95" s="80">
        <f t="shared" si="2"/>
        <v>0</v>
      </c>
      <c r="F95" s="80"/>
      <c r="G95" s="80">
        <v>0.43183072450441135</v>
      </c>
      <c r="H95" s="80">
        <v>0.43183072450441129</v>
      </c>
      <c r="J95" s="80">
        <f t="shared" si="3"/>
        <v>0</v>
      </c>
      <c r="L95" s="1"/>
      <c r="M95" s="1"/>
    </row>
    <row r="96" spans="1:13" s="50" customFormat="1" ht="15.75" x14ac:dyDescent="0.25">
      <c r="A96" s="48" t="s">
        <v>117</v>
      </c>
      <c r="B96" s="82">
        <v>133.03091886109445</v>
      </c>
      <c r="C96" s="82">
        <v>133.03091886109445</v>
      </c>
      <c r="D96" s="82"/>
      <c r="E96" s="82">
        <f t="shared" si="2"/>
        <v>0</v>
      </c>
      <c r="F96" s="82"/>
      <c r="G96" s="82">
        <v>4.1872109268220488</v>
      </c>
      <c r="H96" s="82">
        <v>4.1872109268220488</v>
      </c>
      <c r="I96" s="91"/>
      <c r="J96" s="82">
        <f t="shared" si="3"/>
        <v>0</v>
      </c>
      <c r="L96" s="1"/>
      <c r="M96" s="1"/>
    </row>
    <row r="97" spans="1:13" ht="15.75" x14ac:dyDescent="0.25">
      <c r="A97" s="28" t="s">
        <v>135</v>
      </c>
      <c r="B97" s="80">
        <v>157.47727587664042</v>
      </c>
      <c r="C97" s="80">
        <v>157.47727587664042</v>
      </c>
      <c r="D97" s="80"/>
      <c r="E97" s="80">
        <f t="shared" si="2"/>
        <v>0</v>
      </c>
      <c r="F97" s="80"/>
      <c r="G97" s="80">
        <v>1.1422318661075503</v>
      </c>
      <c r="H97" s="80">
        <v>1.1422318661075501</v>
      </c>
      <c r="J97" s="80">
        <f t="shared" si="3"/>
        <v>0</v>
      </c>
      <c r="L97" s="1"/>
      <c r="M97" s="1"/>
    </row>
    <row r="98" spans="1:13" s="50" customFormat="1" ht="15.75" x14ac:dyDescent="0.25">
      <c r="A98" s="51" t="s">
        <v>182</v>
      </c>
      <c r="B98" s="81">
        <v>157.47727587664042</v>
      </c>
      <c r="C98" s="81">
        <v>157.47727587664042</v>
      </c>
      <c r="D98" s="81"/>
      <c r="E98" s="81">
        <f t="shared" si="2"/>
        <v>0</v>
      </c>
      <c r="F98" s="81"/>
      <c r="G98" s="81">
        <v>1.1422318661075503</v>
      </c>
      <c r="H98" s="81">
        <v>1.1422318661075501</v>
      </c>
      <c r="I98" s="91"/>
      <c r="J98" s="81">
        <f t="shared" si="3"/>
        <v>0</v>
      </c>
      <c r="L98" s="1"/>
      <c r="M98" s="1"/>
    </row>
    <row r="99" spans="1:13" ht="15.75" x14ac:dyDescent="0.25">
      <c r="A99" s="28" t="s">
        <v>118</v>
      </c>
      <c r="B99" s="80">
        <v>124.78434416753313</v>
      </c>
      <c r="C99" s="80">
        <v>124.78434416753313</v>
      </c>
      <c r="D99" s="80"/>
      <c r="E99" s="80">
        <f t="shared" si="2"/>
        <v>0</v>
      </c>
      <c r="F99" s="80"/>
      <c r="G99" s="80">
        <v>2.8895787103222075</v>
      </c>
      <c r="H99" s="80">
        <v>2.889578710322207</v>
      </c>
      <c r="J99" s="80">
        <f t="shared" si="3"/>
        <v>0</v>
      </c>
      <c r="L99" s="1"/>
      <c r="M99" s="1"/>
    </row>
    <row r="100" spans="1:13" s="50" customFormat="1" ht="15.75" x14ac:dyDescent="0.25">
      <c r="A100" s="51" t="s">
        <v>119</v>
      </c>
      <c r="B100" s="81">
        <v>124.78434416753313</v>
      </c>
      <c r="C100" s="81">
        <v>124.78434416753313</v>
      </c>
      <c r="D100" s="81"/>
      <c r="E100" s="81">
        <f t="shared" si="2"/>
        <v>0</v>
      </c>
      <c r="F100" s="81"/>
      <c r="G100" s="81">
        <v>2.8895787103222075</v>
      </c>
      <c r="H100" s="81">
        <v>2.889578710322207</v>
      </c>
      <c r="I100" s="91"/>
      <c r="J100" s="81">
        <f t="shared" si="3"/>
        <v>0</v>
      </c>
      <c r="L100" s="1"/>
      <c r="M100" s="1"/>
    </row>
    <row r="101" spans="1:13" ht="15.75" x14ac:dyDescent="0.25">
      <c r="A101" s="28" t="s">
        <v>120</v>
      </c>
      <c r="B101" s="80">
        <v>145.83654765374885</v>
      </c>
      <c r="C101" s="80">
        <v>145.83654765374885</v>
      </c>
      <c r="D101" s="80"/>
      <c r="E101" s="80">
        <f t="shared" si="2"/>
        <v>0</v>
      </c>
      <c r="F101" s="80"/>
      <c r="G101" s="80">
        <v>0.15540035039229172</v>
      </c>
      <c r="H101" s="80">
        <v>0.15540035039229169</v>
      </c>
      <c r="J101" s="80">
        <f t="shared" si="3"/>
        <v>0</v>
      </c>
      <c r="L101" s="1"/>
      <c r="M101" s="1"/>
    </row>
    <row r="102" spans="1:13" s="50" customFormat="1" ht="15.75" x14ac:dyDescent="0.25">
      <c r="A102" s="51" t="s">
        <v>121</v>
      </c>
      <c r="B102" s="81">
        <v>145.83654765374885</v>
      </c>
      <c r="C102" s="81">
        <v>145.83654765374885</v>
      </c>
      <c r="D102" s="81"/>
      <c r="E102" s="81">
        <f t="shared" si="2"/>
        <v>0</v>
      </c>
      <c r="F102" s="81"/>
      <c r="G102" s="81">
        <v>0.15540035039229172</v>
      </c>
      <c r="H102" s="81">
        <v>0.15540035039229169</v>
      </c>
      <c r="I102" s="91"/>
      <c r="J102" s="81">
        <f t="shared" si="3"/>
        <v>0</v>
      </c>
      <c r="L102" s="1"/>
      <c r="M102" s="1"/>
    </row>
    <row r="103" spans="1:13" ht="15.75" x14ac:dyDescent="0.25">
      <c r="A103" s="27" t="s">
        <v>131</v>
      </c>
      <c r="B103" s="83">
        <v>140.73891623846495</v>
      </c>
      <c r="C103" s="83">
        <v>140.73891623846495</v>
      </c>
      <c r="D103" s="83"/>
      <c r="E103" s="83">
        <f t="shared" si="2"/>
        <v>0</v>
      </c>
      <c r="F103" s="83"/>
      <c r="G103" s="83">
        <v>5.7587500152553242</v>
      </c>
      <c r="H103" s="83">
        <v>5.7587500152553233</v>
      </c>
      <c r="J103" s="83">
        <f t="shared" si="3"/>
        <v>0</v>
      </c>
      <c r="L103" s="1"/>
      <c r="M103" s="1"/>
    </row>
    <row r="104" spans="1:13" s="50" customFormat="1" ht="15.75" x14ac:dyDescent="0.25">
      <c r="A104" s="54" t="s">
        <v>122</v>
      </c>
      <c r="B104" s="81">
        <v>141.24603697691566</v>
      </c>
      <c r="C104" s="81">
        <v>141.24603697691566</v>
      </c>
      <c r="D104" s="81"/>
      <c r="E104" s="81">
        <f t="shared" si="2"/>
        <v>0</v>
      </c>
      <c r="F104" s="81"/>
      <c r="G104" s="81">
        <v>5.6190883833378704</v>
      </c>
      <c r="H104" s="81">
        <v>5.6190883833378695</v>
      </c>
      <c r="I104" s="91"/>
      <c r="J104" s="81">
        <f t="shared" si="3"/>
        <v>0</v>
      </c>
      <c r="L104" s="1"/>
      <c r="M104" s="1"/>
    </row>
    <row r="105" spans="1:13" ht="15.75" x14ac:dyDescent="0.25">
      <c r="A105" s="29" t="s">
        <v>183</v>
      </c>
      <c r="B105" s="80">
        <v>141.24603697691566</v>
      </c>
      <c r="C105" s="80">
        <v>141.24603697691566</v>
      </c>
      <c r="D105" s="80"/>
      <c r="E105" s="80">
        <f t="shared" si="2"/>
        <v>0</v>
      </c>
      <c r="F105" s="80"/>
      <c r="G105" s="80">
        <v>5.6190883833378704</v>
      </c>
      <c r="H105" s="80">
        <v>5.6190883833378695</v>
      </c>
      <c r="J105" s="80">
        <f t="shared" si="3"/>
        <v>0</v>
      </c>
      <c r="L105" s="1"/>
      <c r="M105" s="1"/>
    </row>
    <row r="106" spans="1:13" s="50" customFormat="1" ht="15.75" x14ac:dyDescent="0.25">
      <c r="A106" s="54" t="s">
        <v>123</v>
      </c>
      <c r="B106" s="81">
        <v>122.97492976527282</v>
      </c>
      <c r="C106" s="81">
        <v>122.97492976527282</v>
      </c>
      <c r="D106" s="81"/>
      <c r="E106" s="81">
        <f t="shared" si="2"/>
        <v>0</v>
      </c>
      <c r="F106" s="81"/>
      <c r="G106" s="81">
        <v>0.13966163191745354</v>
      </c>
      <c r="H106" s="81">
        <v>0.13966163191745351</v>
      </c>
      <c r="I106" s="91"/>
      <c r="J106" s="81">
        <f t="shared" si="3"/>
        <v>0</v>
      </c>
      <c r="L106" s="1"/>
      <c r="M106" s="1"/>
    </row>
    <row r="107" spans="1:13" ht="15.75" x14ac:dyDescent="0.25">
      <c r="A107" s="29" t="s">
        <v>124</v>
      </c>
      <c r="B107" s="80">
        <v>122.97492976527282</v>
      </c>
      <c r="C107" s="80">
        <v>122.97492976527282</v>
      </c>
      <c r="D107" s="80"/>
      <c r="E107" s="80">
        <f t="shared" si="2"/>
        <v>0</v>
      </c>
      <c r="F107" s="80"/>
      <c r="G107" s="80">
        <v>0.13966163191745354</v>
      </c>
      <c r="H107" s="80">
        <v>0.13966163191745351</v>
      </c>
      <c r="J107" s="80">
        <f t="shared" si="3"/>
        <v>0</v>
      </c>
      <c r="L107" s="1"/>
      <c r="M107" s="1"/>
    </row>
    <row r="108" spans="1:13" s="50" customFormat="1" ht="15.75" x14ac:dyDescent="0.25">
      <c r="A108" s="48" t="s">
        <v>132</v>
      </c>
      <c r="B108" s="82">
        <v>97.704563024782644</v>
      </c>
      <c r="C108" s="82">
        <v>97.757606330319305</v>
      </c>
      <c r="D108" s="82"/>
      <c r="E108" s="82">
        <f t="shared" si="2"/>
        <v>5.4289486483050098E-2</v>
      </c>
      <c r="F108" s="82"/>
      <c r="G108" s="82">
        <v>6.418292243384438</v>
      </c>
      <c r="H108" s="82">
        <v>6.4217767012843519</v>
      </c>
      <c r="I108" s="91"/>
      <c r="J108" s="82">
        <f t="shared" si="3"/>
        <v>3.4844578999138065E-3</v>
      </c>
      <c r="L108" s="1"/>
      <c r="M108" s="1"/>
    </row>
    <row r="109" spans="1:13" ht="15.75" x14ac:dyDescent="0.25">
      <c r="A109" s="28" t="s">
        <v>125</v>
      </c>
      <c r="B109" s="80">
        <v>98.323898846922575</v>
      </c>
      <c r="C109" s="80">
        <v>98.400861052954625</v>
      </c>
      <c r="D109" s="80"/>
      <c r="E109" s="80">
        <f t="shared" si="2"/>
        <v>7.8274160132596471E-2</v>
      </c>
      <c r="F109" s="80"/>
      <c r="G109" s="80">
        <v>4.4516068827965274</v>
      </c>
      <c r="H109" s="80">
        <v>4.4550913406964403</v>
      </c>
      <c r="J109" s="80">
        <f t="shared" si="3"/>
        <v>3.4844578999129183E-3</v>
      </c>
      <c r="L109" s="1"/>
      <c r="M109" s="1"/>
    </row>
    <row r="110" spans="1:13" s="50" customFormat="1" ht="15.75" x14ac:dyDescent="0.25">
      <c r="A110" s="51" t="s">
        <v>184</v>
      </c>
      <c r="B110" s="81">
        <v>120.99779181102143</v>
      </c>
      <c r="C110" s="81">
        <v>120.99779181102143</v>
      </c>
      <c r="D110" s="81"/>
      <c r="E110" s="81">
        <f t="shared" si="2"/>
        <v>0</v>
      </c>
      <c r="F110" s="81"/>
      <c r="G110" s="81">
        <v>0.19403048317947061</v>
      </c>
      <c r="H110" s="81">
        <v>0.19403048317947058</v>
      </c>
      <c r="I110" s="91"/>
      <c r="J110" s="81">
        <f t="shared" si="3"/>
        <v>0</v>
      </c>
      <c r="L110" s="1"/>
      <c r="M110" s="1"/>
    </row>
    <row r="111" spans="1:13" ht="15.75" x14ac:dyDescent="0.25">
      <c r="A111" s="29" t="s">
        <v>185</v>
      </c>
      <c r="B111" s="80">
        <v>97.491326195223721</v>
      </c>
      <c r="C111" s="80">
        <v>97.571114410360536</v>
      </c>
      <c r="D111" s="80"/>
      <c r="E111" s="80">
        <f t="shared" si="2"/>
        <v>8.1841347585154267E-2</v>
      </c>
      <c r="F111" s="80"/>
      <c r="G111" s="80">
        <v>4.2575763996170561</v>
      </c>
      <c r="H111" s="80">
        <v>4.2610608575169699</v>
      </c>
      <c r="J111" s="80">
        <f t="shared" si="3"/>
        <v>3.4844578999138065E-3</v>
      </c>
      <c r="L111" s="1"/>
      <c r="M111" s="1"/>
    </row>
    <row r="112" spans="1:13" s="50" customFormat="1" ht="15.75" x14ac:dyDescent="0.25">
      <c r="A112" s="54" t="s">
        <v>134</v>
      </c>
      <c r="B112" s="81">
        <v>82.187079446597053</v>
      </c>
      <c r="C112" s="81">
        <v>82.187079446597053</v>
      </c>
      <c r="D112" s="81"/>
      <c r="E112" s="81">
        <f t="shared" si="2"/>
        <v>0</v>
      </c>
      <c r="F112" s="81"/>
      <c r="G112" s="81">
        <v>0.35191697483416551</v>
      </c>
      <c r="H112" s="81">
        <v>0.35191697483416545</v>
      </c>
      <c r="I112" s="91"/>
      <c r="J112" s="81">
        <f t="shared" si="3"/>
        <v>0</v>
      </c>
      <c r="L112" s="1"/>
      <c r="M112" s="1"/>
    </row>
    <row r="113" spans="1:13" ht="15.75" x14ac:dyDescent="0.25">
      <c r="A113" s="29" t="s">
        <v>126</v>
      </c>
      <c r="B113" s="80">
        <v>82.187079446597053</v>
      </c>
      <c r="C113" s="80">
        <v>82.187079446597053</v>
      </c>
      <c r="D113" s="80"/>
      <c r="E113" s="80">
        <f t="shared" si="2"/>
        <v>0</v>
      </c>
      <c r="F113" s="80"/>
      <c r="G113" s="80">
        <v>0.35191697483416551</v>
      </c>
      <c r="H113" s="80">
        <v>0.35191697483416545</v>
      </c>
      <c r="J113" s="80">
        <f t="shared" si="3"/>
        <v>0</v>
      </c>
      <c r="L113" s="1"/>
      <c r="M113" s="1"/>
    </row>
    <row r="114" spans="1:13" s="50" customFormat="1" ht="15.75" x14ac:dyDescent="0.25">
      <c r="A114" s="54" t="s">
        <v>133</v>
      </c>
      <c r="B114" s="81">
        <v>100.08487654320987</v>
      </c>
      <c r="C114" s="81">
        <v>100.08487654320987</v>
      </c>
      <c r="D114" s="81"/>
      <c r="E114" s="81">
        <f t="shared" si="2"/>
        <v>0</v>
      </c>
      <c r="F114" s="81"/>
      <c r="G114" s="81">
        <v>1.6147683857537465</v>
      </c>
      <c r="H114" s="81">
        <v>1.6147683857537463</v>
      </c>
      <c r="I114" s="91"/>
      <c r="J114" s="81">
        <f t="shared" si="3"/>
        <v>0</v>
      </c>
      <c r="L114" s="1"/>
      <c r="M114" s="1"/>
    </row>
    <row r="115" spans="1:13" ht="15.75" x14ac:dyDescent="0.25">
      <c r="A115" s="29" t="s">
        <v>186</v>
      </c>
      <c r="B115" s="80">
        <v>100.08487654320987</v>
      </c>
      <c r="C115" s="80">
        <v>100.08487654320987</v>
      </c>
      <c r="D115" s="80"/>
      <c r="E115" s="80">
        <f t="shared" si="2"/>
        <v>0</v>
      </c>
      <c r="F115" s="80"/>
      <c r="G115" s="80">
        <v>1.6147683857537465</v>
      </c>
      <c r="H115" s="80">
        <v>1.6147683857537463</v>
      </c>
      <c r="J115" s="80">
        <f t="shared" si="3"/>
        <v>0</v>
      </c>
      <c r="L115" s="1"/>
      <c r="M115" s="1"/>
    </row>
    <row r="116" spans="1:13" ht="21.75" customHeight="1" x14ac:dyDescent="0.25">
      <c r="A116" s="38"/>
      <c r="B116" s="76"/>
      <c r="C116" s="76"/>
      <c r="D116" s="76"/>
      <c r="E116" s="76"/>
      <c r="F116" s="76"/>
      <c r="G116" s="76"/>
      <c r="H116" s="76"/>
      <c r="I116" s="72"/>
      <c r="J116" s="76"/>
    </row>
    <row r="117" spans="1:13" x14ac:dyDescent="0.25">
      <c r="A117" s="198" t="s">
        <v>54</v>
      </c>
      <c r="B117" s="199"/>
      <c r="C117" s="199"/>
    </row>
    <row r="118" spans="1:13" x14ac:dyDescent="0.25">
      <c r="A118" s="18"/>
      <c r="B118" s="84"/>
      <c r="C118" s="84"/>
    </row>
  </sheetData>
  <mergeCells count="4">
    <mergeCell ref="G3:H3"/>
    <mergeCell ref="A3:A4"/>
    <mergeCell ref="A117:C117"/>
    <mergeCell ref="B3:C3"/>
  </mergeCells>
  <pageMargins left="0.7" right="0.7" top="0.75" bottom="0.75" header="0.3" footer="0.3"/>
  <pageSetup paperSize="9" scale="73" fitToWidth="0" orientation="portrait" horizontalDpi="4294967295" verticalDpi="4294967295"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000"/>
  </sheetPr>
  <dimension ref="A1:O118"/>
  <sheetViews>
    <sheetView view="pageBreakPreview" zoomScaleSheetLayoutView="100" workbookViewId="0">
      <selection activeCell="A11" sqref="A11"/>
    </sheetView>
  </sheetViews>
  <sheetFormatPr defaultRowHeight="15" x14ac:dyDescent="0.25"/>
  <cols>
    <col min="1" max="1" width="57.7109375" style="4" customWidth="1"/>
    <col min="2" max="2" width="9.7109375" style="3" bestFit="1" customWidth="1"/>
    <col min="3" max="3" width="8" style="85" customWidth="1"/>
    <col min="4" max="4" width="1.140625" customWidth="1"/>
    <col min="5" max="5" width="11.42578125" customWidth="1"/>
    <col min="6" max="6" width="1.7109375" customWidth="1"/>
    <col min="7" max="7" width="8.140625" customWidth="1"/>
    <col min="8" max="8" width="8.140625" style="73" customWidth="1"/>
    <col min="9" max="9" width="1.42578125" customWidth="1"/>
    <col min="10" max="10" width="12" bestFit="1" customWidth="1"/>
  </cols>
  <sheetData>
    <row r="1" spans="1:15" x14ac:dyDescent="0.25">
      <c r="A1" s="47" t="s">
        <v>259</v>
      </c>
      <c r="B1" s="70"/>
      <c r="C1" s="74"/>
      <c r="D1" s="35"/>
      <c r="I1" s="35"/>
    </row>
    <row r="2" spans="1:15" ht="7.5" customHeight="1" x14ac:dyDescent="0.25">
      <c r="A2" s="36"/>
      <c r="B2" s="37"/>
      <c r="C2" s="76"/>
      <c r="D2" s="23"/>
      <c r="E2" s="23"/>
      <c r="F2" s="23"/>
      <c r="G2" s="23"/>
      <c r="H2" s="72"/>
      <c r="I2" s="23"/>
      <c r="J2" s="23"/>
    </row>
    <row r="3" spans="1:15" ht="57" customHeight="1" x14ac:dyDescent="0.25">
      <c r="A3" s="195" t="s">
        <v>56</v>
      </c>
      <c r="B3" s="200" t="s">
        <v>242</v>
      </c>
      <c r="C3" s="200"/>
      <c r="D3" s="67"/>
      <c r="E3" s="192" t="s">
        <v>243</v>
      </c>
      <c r="F3" s="68"/>
      <c r="G3" s="201" t="s">
        <v>244</v>
      </c>
      <c r="H3" s="201"/>
      <c r="I3" s="67"/>
      <c r="J3" s="192" t="s">
        <v>245</v>
      </c>
    </row>
    <row r="4" spans="1:15" ht="30" x14ac:dyDescent="0.25">
      <c r="A4" s="196"/>
      <c r="B4" s="71">
        <v>43586</v>
      </c>
      <c r="C4" s="100">
        <v>43617</v>
      </c>
      <c r="D4" s="106"/>
      <c r="E4" s="130" t="s">
        <v>262</v>
      </c>
      <c r="F4" s="106"/>
      <c r="G4" s="100">
        <v>43586</v>
      </c>
      <c r="H4" s="100">
        <v>43617</v>
      </c>
      <c r="I4" s="72"/>
      <c r="J4" s="130" t="s">
        <v>262</v>
      </c>
      <c r="K4" s="73"/>
    </row>
    <row r="5" spans="1:15" s="50" customFormat="1" ht="15.75" x14ac:dyDescent="0.25">
      <c r="A5" s="55" t="s">
        <v>241</v>
      </c>
      <c r="B5" s="79">
        <v>107.23320666387359</v>
      </c>
      <c r="C5" s="79">
        <v>107.21380941362357</v>
      </c>
      <c r="D5" s="49"/>
      <c r="E5" s="49">
        <f>((C5/B5-1)*100)</f>
        <v>-1.8088846592856367E-2</v>
      </c>
      <c r="F5" s="49"/>
      <c r="G5" s="79">
        <v>107.23320666387359</v>
      </c>
      <c r="H5" s="79">
        <v>107.21380941362357</v>
      </c>
      <c r="I5" s="49"/>
      <c r="J5" s="49">
        <f>H5-G5</f>
        <v>-1.9397250250023035E-2</v>
      </c>
    </row>
    <row r="6" spans="1:15" ht="10.5" customHeight="1" x14ac:dyDescent="0.25">
      <c r="A6" s="33"/>
      <c r="B6" s="32"/>
      <c r="C6" s="78"/>
      <c r="D6" s="32"/>
      <c r="E6" s="32"/>
      <c r="F6" s="32"/>
      <c r="G6" s="32"/>
      <c r="H6" s="78"/>
      <c r="I6" s="32"/>
      <c r="J6" s="32"/>
    </row>
    <row r="7" spans="1:15" ht="15.75" x14ac:dyDescent="0.25">
      <c r="A7" s="27" t="s">
        <v>127</v>
      </c>
      <c r="B7" s="32">
        <v>113.48855589964182</v>
      </c>
      <c r="C7" s="78">
        <v>113.52630266695839</v>
      </c>
      <c r="D7" s="32"/>
      <c r="E7" s="32">
        <f t="shared" ref="E7:E70" si="0">((C7/B7-1)*100)</f>
        <v>3.326041733224816E-2</v>
      </c>
      <c r="F7" s="32"/>
      <c r="G7" s="32">
        <v>36.785693462095104</v>
      </c>
      <c r="H7" s="78">
        <v>36.79792853725916</v>
      </c>
      <c r="I7" s="32"/>
      <c r="J7" s="32">
        <f>H7-G7</f>
        <v>1.2235075164056752E-2</v>
      </c>
      <c r="L7" s="1"/>
      <c r="N7" s="1"/>
    </row>
    <row r="8" spans="1:15" s="50" customFormat="1" ht="15.75" x14ac:dyDescent="0.25">
      <c r="A8" s="54" t="s">
        <v>57</v>
      </c>
      <c r="B8" s="52">
        <v>113.8271931776227</v>
      </c>
      <c r="C8" s="81">
        <v>113.866486073286</v>
      </c>
      <c r="D8" s="52"/>
      <c r="E8" s="52">
        <f t="shared" si="0"/>
        <v>3.451977911990145E-2</v>
      </c>
      <c r="F8" s="52"/>
      <c r="G8" s="52">
        <v>34.113583138381088</v>
      </c>
      <c r="H8" s="81">
        <v>34.12535907193034</v>
      </c>
      <c r="I8" s="52"/>
      <c r="J8" s="52">
        <f t="shared" ref="J8:J71" si="1">H8-G8</f>
        <v>1.1775933549252215E-2</v>
      </c>
      <c r="L8" s="1"/>
      <c r="N8" s="1"/>
    </row>
    <row r="9" spans="1:15" ht="15.75" x14ac:dyDescent="0.25">
      <c r="A9" s="29" t="s">
        <v>58</v>
      </c>
      <c r="B9" s="21">
        <v>113.49012241493242</v>
      </c>
      <c r="C9" s="80">
        <v>113.33857964355106</v>
      </c>
      <c r="D9" s="21"/>
      <c r="E9" s="21">
        <f t="shared" si="0"/>
        <v>-0.13352948094222938</v>
      </c>
      <c r="F9" s="21"/>
      <c r="G9" s="21">
        <v>5.7894205547217821</v>
      </c>
      <c r="H9" s="80">
        <v>5.7816899715055001</v>
      </c>
      <c r="I9" s="21"/>
      <c r="J9" s="21">
        <f t="shared" si="1"/>
        <v>-7.7305832162819499E-3</v>
      </c>
      <c r="L9" s="1"/>
      <c r="N9" s="1"/>
    </row>
    <row r="10" spans="1:15" s="50" customFormat="1" ht="15.75" x14ac:dyDescent="0.25">
      <c r="A10" s="51" t="s">
        <v>62</v>
      </c>
      <c r="B10" s="52">
        <v>84.936045545218789</v>
      </c>
      <c r="C10" s="81">
        <v>84.182519680468118</v>
      </c>
      <c r="D10" s="52"/>
      <c r="E10" s="52">
        <f t="shared" si="0"/>
        <v>-0.88716852770065469</v>
      </c>
      <c r="F10" s="52"/>
      <c r="G10" s="52">
        <v>0.70357372570752541</v>
      </c>
      <c r="H10" s="81">
        <v>0.69733184104387747</v>
      </c>
      <c r="I10" s="52"/>
      <c r="J10" s="52">
        <f t="shared" si="1"/>
        <v>-6.2418846636479453E-3</v>
      </c>
      <c r="L10" s="1"/>
      <c r="N10" s="1"/>
    </row>
    <row r="11" spans="1:15" ht="15.75" x14ac:dyDescent="0.25">
      <c r="A11" s="29" t="s">
        <v>63</v>
      </c>
      <c r="B11" s="21">
        <v>112.31816952821171</v>
      </c>
      <c r="C11" s="80">
        <v>112.91181477966877</v>
      </c>
      <c r="D11" s="21"/>
      <c r="E11" s="21">
        <f t="shared" si="0"/>
        <v>0.52853893003299568</v>
      </c>
      <c r="F11" s="21"/>
      <c r="G11" s="21">
        <v>10.675368372210261</v>
      </c>
      <c r="H11" s="80">
        <v>10.731791849981825</v>
      </c>
      <c r="I11" s="21"/>
      <c r="J11" s="21">
        <f t="shared" si="1"/>
        <v>5.6423477771563313E-2</v>
      </c>
      <c r="L11" s="1"/>
      <c r="N11" s="1"/>
    </row>
    <row r="12" spans="1:15" s="50" customFormat="1" ht="15.75" x14ac:dyDescent="0.25">
      <c r="A12" s="51" t="s">
        <v>152</v>
      </c>
      <c r="B12" s="52">
        <v>103.61438639894131</v>
      </c>
      <c r="C12" s="81">
        <v>104.36221707150875</v>
      </c>
      <c r="D12" s="52"/>
      <c r="E12" s="52">
        <f t="shared" si="0"/>
        <v>0.72174405365690308</v>
      </c>
      <c r="F12" s="52"/>
      <c r="G12" s="52">
        <v>6.2168406245159495</v>
      </c>
      <c r="H12" s="81">
        <v>6.261710302048721</v>
      </c>
      <c r="I12" s="52"/>
      <c r="J12" s="52">
        <f t="shared" si="1"/>
        <v>4.486967753277149E-2</v>
      </c>
      <c r="L12" s="1"/>
      <c r="N12" s="1"/>
      <c r="O12" s="4"/>
    </row>
    <row r="13" spans="1:15" ht="15.75" x14ac:dyDescent="0.25">
      <c r="A13" s="29" t="s">
        <v>153</v>
      </c>
      <c r="B13" s="21">
        <v>83.17332355285258</v>
      </c>
      <c r="C13" s="80">
        <v>83.17332355285258</v>
      </c>
      <c r="D13" s="21"/>
      <c r="E13" s="21">
        <f t="shared" si="0"/>
        <v>0</v>
      </c>
      <c r="F13" s="21"/>
      <c r="G13" s="21">
        <v>1.0331735303308363</v>
      </c>
      <c r="H13" s="80">
        <v>1.0331735303308363</v>
      </c>
      <c r="I13" s="21"/>
      <c r="J13" s="21">
        <f>H13-G13</f>
        <v>0</v>
      </c>
      <c r="L13" s="1"/>
      <c r="N13" s="1"/>
    </row>
    <row r="14" spans="1:15" s="50" customFormat="1" ht="15.75" x14ac:dyDescent="0.25">
      <c r="A14" s="51" t="s">
        <v>69</v>
      </c>
      <c r="B14" s="52">
        <v>174.99161236088582</v>
      </c>
      <c r="C14" s="81">
        <v>171.93391490751659</v>
      </c>
      <c r="D14" s="52"/>
      <c r="E14" s="52">
        <f t="shared" si="0"/>
        <v>-1.7473394365115746</v>
      </c>
      <c r="F14" s="52"/>
      <c r="G14" s="52">
        <v>3.5464406107641575</v>
      </c>
      <c r="H14" s="81">
        <v>3.4844722553798135</v>
      </c>
      <c r="I14" s="52"/>
      <c r="J14" s="52">
        <f t="shared" si="1"/>
        <v>-6.1968355384343976E-2</v>
      </c>
      <c r="L14" s="1"/>
      <c r="N14" s="1"/>
    </row>
    <row r="15" spans="1:15" ht="15.75" x14ac:dyDescent="0.25">
      <c r="A15" s="29" t="s">
        <v>72</v>
      </c>
      <c r="B15" s="21">
        <v>120.47552550716659</v>
      </c>
      <c r="C15" s="80">
        <v>119.70377375530886</v>
      </c>
      <c r="D15" s="21"/>
      <c r="E15" s="21">
        <f t="shared" si="0"/>
        <v>-0.64058799379284048</v>
      </c>
      <c r="F15" s="21"/>
      <c r="G15" s="21">
        <v>2.2156602198095627</v>
      </c>
      <c r="H15" s="80">
        <v>2.2014669664582187</v>
      </c>
      <c r="I15" s="21"/>
      <c r="J15" s="21">
        <f t="shared" si="1"/>
        <v>-1.4193253351344026E-2</v>
      </c>
      <c r="L15" s="1"/>
      <c r="N15" s="1"/>
    </row>
    <row r="16" spans="1:15" s="50" customFormat="1" ht="15.75" x14ac:dyDescent="0.25">
      <c r="A16" s="51" t="s">
        <v>154</v>
      </c>
      <c r="B16" s="52">
        <v>112.58963471099938</v>
      </c>
      <c r="C16" s="81">
        <v>112.58963471099938</v>
      </c>
      <c r="D16" s="52"/>
      <c r="E16" s="52">
        <f t="shared" si="0"/>
        <v>0</v>
      </c>
      <c r="F16" s="52"/>
      <c r="G16" s="52">
        <v>1.550224080736343</v>
      </c>
      <c r="H16" s="81">
        <v>1.550224080736343</v>
      </c>
      <c r="I16" s="52"/>
      <c r="J16" s="52">
        <f t="shared" si="1"/>
        <v>0</v>
      </c>
      <c r="L16" s="1"/>
      <c r="N16" s="1"/>
    </row>
    <row r="17" spans="1:14" ht="15.75" x14ac:dyDescent="0.25">
      <c r="A17" s="29" t="s">
        <v>155</v>
      </c>
      <c r="B17" s="21">
        <v>116.20110834310212</v>
      </c>
      <c r="C17" s="80">
        <v>116.23118924343296</v>
      </c>
      <c r="D17" s="21"/>
      <c r="E17" s="21">
        <f t="shared" si="0"/>
        <v>2.5886930649599016E-2</v>
      </c>
      <c r="F17" s="21"/>
      <c r="G17" s="21">
        <v>2.3828814195846624</v>
      </c>
      <c r="H17" s="80">
        <v>2.3834982744452127</v>
      </c>
      <c r="I17" s="21"/>
      <c r="J17" s="21">
        <f t="shared" si="1"/>
        <v>6.168548605502977E-4</v>
      </c>
      <c r="L17" s="1"/>
      <c r="N17" s="1"/>
    </row>
    <row r="18" spans="1:14" s="50" customFormat="1" ht="15.75" x14ac:dyDescent="0.25">
      <c r="A18" s="54" t="s">
        <v>76</v>
      </c>
      <c r="B18" s="52">
        <v>109.33591354787291</v>
      </c>
      <c r="C18" s="81">
        <v>109.35470044729676</v>
      </c>
      <c r="D18" s="52"/>
      <c r="E18" s="52">
        <f>((C18/B18-1)*100)</f>
        <v>1.7182734212606299E-2</v>
      </c>
      <c r="F18" s="52"/>
      <c r="G18" s="52">
        <v>2.6721103237140218</v>
      </c>
      <c r="H18" s="81">
        <v>2.6725694653288135</v>
      </c>
      <c r="I18" s="52"/>
      <c r="J18" s="52">
        <f t="shared" si="1"/>
        <v>4.5914161479165827E-4</v>
      </c>
      <c r="L18" s="1"/>
      <c r="N18" s="1"/>
    </row>
    <row r="19" spans="1:14" ht="15.75" x14ac:dyDescent="0.25">
      <c r="A19" s="29" t="s">
        <v>156</v>
      </c>
      <c r="B19" s="21">
        <v>106.93554737116123</v>
      </c>
      <c r="C19" s="80">
        <v>106.93158588222433</v>
      </c>
      <c r="D19" s="21"/>
      <c r="E19" s="21">
        <f t="shared" si="0"/>
        <v>-3.7045575903338346E-3</v>
      </c>
      <c r="F19" s="21"/>
      <c r="G19" s="21">
        <v>0.80694989573209741</v>
      </c>
      <c r="H19" s="80">
        <v>0.80692000180848489</v>
      </c>
      <c r="I19" s="21"/>
      <c r="J19" s="21">
        <f t="shared" si="1"/>
        <v>-2.9893923612522855E-5</v>
      </c>
      <c r="L19" s="1"/>
      <c r="N19" s="1"/>
    </row>
    <row r="20" spans="1:14" s="50" customFormat="1" ht="15.75" x14ac:dyDescent="0.25">
      <c r="A20" s="51" t="s">
        <v>157</v>
      </c>
      <c r="B20" s="52">
        <v>110.4081408856088</v>
      </c>
      <c r="C20" s="81">
        <v>110.43708933626871</v>
      </c>
      <c r="D20" s="52"/>
      <c r="E20" s="52">
        <f t="shared" si="0"/>
        <v>2.6219489276524399E-2</v>
      </c>
      <c r="F20" s="52"/>
      <c r="G20" s="52">
        <v>1.8651604279819241</v>
      </c>
      <c r="H20" s="81">
        <v>1.8656494635203289</v>
      </c>
      <c r="I20" s="52"/>
      <c r="J20" s="52">
        <f t="shared" si="1"/>
        <v>4.8903553840484726E-4</v>
      </c>
      <c r="L20" s="1"/>
      <c r="N20" s="1"/>
    </row>
    <row r="21" spans="1:14" ht="15.75" x14ac:dyDescent="0.25">
      <c r="A21" s="27" t="s">
        <v>247</v>
      </c>
      <c r="B21" s="31">
        <v>165.79581123484832</v>
      </c>
      <c r="C21" s="83">
        <v>165.4730503365428</v>
      </c>
      <c r="D21" s="31"/>
      <c r="E21" s="31">
        <f t="shared" si="0"/>
        <v>-0.19467373506096841</v>
      </c>
      <c r="F21" s="31"/>
      <c r="G21" s="31">
        <v>5.1540402882120668</v>
      </c>
      <c r="H21" s="83">
        <v>5.1440067254764577</v>
      </c>
      <c r="I21" s="31"/>
      <c r="J21" s="31">
        <f t="shared" si="1"/>
        <v>-1.0033562735609181E-2</v>
      </c>
      <c r="L21" s="1"/>
      <c r="N21" s="1"/>
    </row>
    <row r="22" spans="1:14" s="50" customFormat="1" ht="15.75" x14ac:dyDescent="0.25">
      <c r="A22" s="54" t="s">
        <v>1</v>
      </c>
      <c r="B22" s="52">
        <v>170.05946853688121</v>
      </c>
      <c r="C22" s="81">
        <v>170.50333298237297</v>
      </c>
      <c r="D22" s="52"/>
      <c r="E22" s="52">
        <f t="shared" si="0"/>
        <v>0.26100542904818891</v>
      </c>
      <c r="F22" s="52"/>
      <c r="G22" s="52">
        <v>3.9905805303222355</v>
      </c>
      <c r="H22" s="81">
        <v>4.0009961621569179</v>
      </c>
      <c r="I22" s="52"/>
      <c r="J22" s="52">
        <f t="shared" si="1"/>
        <v>1.0415631834682415E-2</v>
      </c>
      <c r="L22" s="1"/>
      <c r="N22" s="1"/>
    </row>
    <row r="23" spans="1:14" ht="15.75" x14ac:dyDescent="0.25">
      <c r="A23" s="29" t="s">
        <v>78</v>
      </c>
      <c r="B23" s="21">
        <v>170.05946853688121</v>
      </c>
      <c r="C23" s="80">
        <v>170.50333298237297</v>
      </c>
      <c r="D23" s="21"/>
      <c r="E23" s="21">
        <f t="shared" si="0"/>
        <v>0.26100542904818891</v>
      </c>
      <c r="F23" s="21"/>
      <c r="G23" s="21">
        <v>3.9905805303222355</v>
      </c>
      <c r="H23" s="80">
        <v>4.0009961621569179</v>
      </c>
      <c r="I23" s="21"/>
      <c r="J23" s="21">
        <f t="shared" si="1"/>
        <v>1.0415631834682415E-2</v>
      </c>
      <c r="L23" s="1"/>
      <c r="N23" s="1"/>
    </row>
    <row r="24" spans="1:14" s="50" customFormat="1" ht="15.75" x14ac:dyDescent="0.25">
      <c r="A24" s="51" t="s">
        <v>16</v>
      </c>
      <c r="B24" s="52">
        <v>152.66739100625409</v>
      </c>
      <c r="C24" s="81">
        <v>149.98407930419069</v>
      </c>
      <c r="D24" s="52"/>
      <c r="E24" s="52">
        <f t="shared" si="0"/>
        <v>-1.7576194132730594</v>
      </c>
      <c r="F24" s="52"/>
      <c r="G24" s="52">
        <v>1.1634597578898309</v>
      </c>
      <c r="H24" s="81">
        <v>1.1430105633195398</v>
      </c>
      <c r="I24" s="52"/>
      <c r="J24" s="52">
        <f t="shared" si="1"/>
        <v>-2.0449194570291152E-2</v>
      </c>
      <c r="L24" s="1"/>
      <c r="N24" s="1"/>
    </row>
    <row r="25" spans="1:14" ht="15.75" x14ac:dyDescent="0.25">
      <c r="A25" s="27" t="s">
        <v>128</v>
      </c>
      <c r="B25" s="31">
        <v>99.794078720471163</v>
      </c>
      <c r="C25" s="83">
        <v>99.794078720471163</v>
      </c>
      <c r="D25" s="31"/>
      <c r="E25" s="31">
        <f t="shared" si="0"/>
        <v>0</v>
      </c>
      <c r="F25" s="31"/>
      <c r="G25" s="31">
        <v>4.3646333960992054</v>
      </c>
      <c r="H25" s="83">
        <v>4.3646333960992063</v>
      </c>
      <c r="I25" s="31"/>
      <c r="J25" s="31">
        <f t="shared" si="1"/>
        <v>0</v>
      </c>
      <c r="L25" s="1"/>
      <c r="N25" s="1"/>
    </row>
    <row r="26" spans="1:14" s="50" customFormat="1" ht="15.75" x14ac:dyDescent="0.25">
      <c r="A26" s="54" t="s">
        <v>79</v>
      </c>
      <c r="B26" s="52">
        <v>98.583795375565799</v>
      </c>
      <c r="C26" s="81">
        <v>98.583795375565799</v>
      </c>
      <c r="D26" s="52"/>
      <c r="E26" s="52">
        <f t="shared" si="0"/>
        <v>0</v>
      </c>
      <c r="F26" s="52"/>
      <c r="G26" s="52">
        <v>3.2171867550974809</v>
      </c>
      <c r="H26" s="81">
        <v>3.2171867550974809</v>
      </c>
      <c r="I26" s="52"/>
      <c r="J26" s="52">
        <f t="shared" si="1"/>
        <v>0</v>
      </c>
      <c r="L26" s="1"/>
      <c r="N26" s="1"/>
    </row>
    <row r="27" spans="1:14" ht="15.75" x14ac:dyDescent="0.25">
      <c r="A27" s="29" t="s">
        <v>80</v>
      </c>
      <c r="B27" s="21">
        <v>94.723357065762102</v>
      </c>
      <c r="C27" s="80">
        <v>94.723357065762102</v>
      </c>
      <c r="D27" s="21"/>
      <c r="E27" s="21">
        <f t="shared" si="0"/>
        <v>0</v>
      </c>
      <c r="F27" s="21"/>
      <c r="G27" s="21">
        <v>0.55697991909831424</v>
      </c>
      <c r="H27" s="80">
        <v>0.55697991909831424</v>
      </c>
      <c r="I27" s="21"/>
      <c r="J27" s="21">
        <f t="shared" si="1"/>
        <v>0</v>
      </c>
      <c r="L27" s="1"/>
      <c r="N27" s="1"/>
    </row>
    <row r="28" spans="1:14" s="50" customFormat="1" ht="15.75" x14ac:dyDescent="0.25">
      <c r="A28" s="51" t="s">
        <v>82</v>
      </c>
      <c r="B28" s="52">
        <v>101.61757289670206</v>
      </c>
      <c r="C28" s="81">
        <v>101.61757289670206</v>
      </c>
      <c r="D28" s="52"/>
      <c r="E28" s="52">
        <f t="shared" si="0"/>
        <v>0</v>
      </c>
      <c r="F28" s="52"/>
      <c r="G28" s="52">
        <v>2.3243747053723749</v>
      </c>
      <c r="H28" s="81">
        <v>2.3243747053723749</v>
      </c>
      <c r="I28" s="52"/>
      <c r="J28" s="52">
        <f t="shared" si="1"/>
        <v>0</v>
      </c>
      <c r="L28" s="1"/>
      <c r="N28" s="1"/>
    </row>
    <row r="29" spans="1:14" ht="15.75" x14ac:dyDescent="0.25">
      <c r="A29" s="29" t="s">
        <v>158</v>
      </c>
      <c r="B29" s="21">
        <v>86.549871325415509</v>
      </c>
      <c r="C29" s="80">
        <v>86.549871325415509</v>
      </c>
      <c r="D29" s="21"/>
      <c r="E29" s="21">
        <f t="shared" si="0"/>
        <v>0</v>
      </c>
      <c r="F29" s="21"/>
      <c r="G29" s="21">
        <v>0.3358321306267914</v>
      </c>
      <c r="H29" s="80">
        <v>0.33583213062679146</v>
      </c>
      <c r="I29" s="21"/>
      <c r="J29" s="21">
        <f t="shared" si="1"/>
        <v>0</v>
      </c>
      <c r="L29" s="1"/>
      <c r="N29" s="1"/>
    </row>
    <row r="30" spans="1:14" s="50" customFormat="1" ht="15.75" x14ac:dyDescent="0.25">
      <c r="A30" s="54" t="s">
        <v>83</v>
      </c>
      <c r="B30" s="52">
        <v>103.35155753027144</v>
      </c>
      <c r="C30" s="81">
        <v>103.35155753027144</v>
      </c>
      <c r="D30" s="52"/>
      <c r="E30" s="52">
        <f t="shared" si="0"/>
        <v>0</v>
      </c>
      <c r="F30" s="52"/>
      <c r="G30" s="52">
        <v>1.1474466410017248</v>
      </c>
      <c r="H30" s="81">
        <v>1.147446641001725</v>
      </c>
      <c r="I30" s="52"/>
      <c r="J30" s="52">
        <f t="shared" si="1"/>
        <v>0</v>
      </c>
      <c r="L30" s="1"/>
      <c r="N30" s="1"/>
    </row>
    <row r="31" spans="1:14" ht="15.75" x14ac:dyDescent="0.25">
      <c r="A31" s="29" t="s">
        <v>159</v>
      </c>
      <c r="B31" s="21">
        <v>103.35155753027144</v>
      </c>
      <c r="C31" s="80">
        <v>103.35155753027144</v>
      </c>
      <c r="D31" s="21"/>
      <c r="E31" s="21">
        <f t="shared" si="0"/>
        <v>0</v>
      </c>
      <c r="F31" s="21"/>
      <c r="G31" s="21">
        <v>1.1474466410017248</v>
      </c>
      <c r="H31" s="80">
        <v>1.147446641001725</v>
      </c>
      <c r="I31" s="21"/>
      <c r="J31" s="21">
        <f t="shared" si="1"/>
        <v>0</v>
      </c>
      <c r="L31" s="1"/>
      <c r="N31" s="1"/>
    </row>
    <row r="32" spans="1:14" s="50" customFormat="1" ht="15.75" x14ac:dyDescent="0.25">
      <c r="A32" s="48" t="s">
        <v>129</v>
      </c>
      <c r="B32" s="53">
        <v>88.476602297025693</v>
      </c>
      <c r="C32" s="82">
        <v>88.476602297025693</v>
      </c>
      <c r="D32" s="53"/>
      <c r="E32" s="53">
        <f t="shared" si="0"/>
        <v>0</v>
      </c>
      <c r="F32" s="53"/>
      <c r="G32" s="53">
        <v>13.067111829259325</v>
      </c>
      <c r="H32" s="82">
        <v>13.067111829259325</v>
      </c>
      <c r="I32" s="53"/>
      <c r="J32" s="53">
        <f>H32-G32</f>
        <v>0</v>
      </c>
      <c r="L32" s="1"/>
      <c r="N32" s="1"/>
    </row>
    <row r="33" spans="1:14" ht="15.75" x14ac:dyDescent="0.25">
      <c r="A33" s="28" t="s">
        <v>149</v>
      </c>
      <c r="B33" s="21">
        <v>111.95000764594712</v>
      </c>
      <c r="C33" s="80">
        <v>111.95000764594712</v>
      </c>
      <c r="D33" s="21"/>
      <c r="E33" s="21">
        <f t="shared" si="0"/>
        <v>0</v>
      </c>
      <c r="F33" s="21"/>
      <c r="G33" s="21">
        <v>1.2652305733947853</v>
      </c>
      <c r="H33" s="80">
        <v>1.2652305733947853</v>
      </c>
      <c r="I33" s="21"/>
      <c r="J33" s="21">
        <f t="shared" si="1"/>
        <v>0</v>
      </c>
      <c r="L33" s="1"/>
      <c r="N33" s="1"/>
    </row>
    <row r="34" spans="1:14" s="50" customFormat="1" ht="15.75" x14ac:dyDescent="0.25">
      <c r="A34" s="51" t="s">
        <v>160</v>
      </c>
      <c r="B34" s="52">
        <v>111.950007645947</v>
      </c>
      <c r="C34" s="81">
        <v>111.950007645947</v>
      </c>
      <c r="D34" s="52"/>
      <c r="E34" s="52">
        <f t="shared" si="0"/>
        <v>0</v>
      </c>
      <c r="F34" s="52"/>
      <c r="G34" s="52">
        <v>1.2652305733947853</v>
      </c>
      <c r="H34" s="81">
        <v>1.2652305733947853</v>
      </c>
      <c r="I34" s="52"/>
      <c r="J34" s="52">
        <f t="shared" si="1"/>
        <v>0</v>
      </c>
      <c r="L34" s="1"/>
      <c r="N34" s="1"/>
    </row>
    <row r="35" spans="1:14" ht="15.75" x14ac:dyDescent="0.25">
      <c r="A35" s="28" t="s">
        <v>148</v>
      </c>
      <c r="B35" s="21">
        <v>109.18451945588136</v>
      </c>
      <c r="C35" s="80">
        <v>109.18451945588136</v>
      </c>
      <c r="D35" s="21"/>
      <c r="E35" s="21">
        <f t="shared" si="0"/>
        <v>0</v>
      </c>
      <c r="F35" s="21"/>
      <c r="G35" s="21">
        <v>5.1604359894398808</v>
      </c>
      <c r="H35" s="80">
        <v>5.1604359894398808</v>
      </c>
      <c r="I35" s="21"/>
      <c r="J35" s="21">
        <f t="shared" si="1"/>
        <v>0</v>
      </c>
      <c r="L35" s="1"/>
      <c r="N35" s="1"/>
    </row>
    <row r="36" spans="1:14" s="50" customFormat="1" ht="15.75" x14ac:dyDescent="0.25">
      <c r="A36" s="51" t="s">
        <v>161</v>
      </c>
      <c r="B36" s="52">
        <v>105.23581389755472</v>
      </c>
      <c r="C36" s="81">
        <v>105.23581389755472</v>
      </c>
      <c r="D36" s="52"/>
      <c r="E36" s="52">
        <f t="shared" si="0"/>
        <v>0</v>
      </c>
      <c r="F36" s="52"/>
      <c r="G36" s="52">
        <v>4.3380721380091298</v>
      </c>
      <c r="H36" s="81">
        <v>4.3380721380091298</v>
      </c>
      <c r="I36" s="52"/>
      <c r="J36" s="52">
        <f t="shared" si="1"/>
        <v>0</v>
      </c>
      <c r="L36" s="1"/>
      <c r="N36" s="1"/>
    </row>
    <row r="37" spans="1:14" ht="15.75" x14ac:dyDescent="0.25">
      <c r="A37" s="29" t="s">
        <v>162</v>
      </c>
      <c r="B37" s="21">
        <v>136.12937001755307</v>
      </c>
      <c r="C37" s="80">
        <v>136.12937001755307</v>
      </c>
      <c r="D37" s="21"/>
      <c r="E37" s="21">
        <f t="shared" si="0"/>
        <v>0</v>
      </c>
      <c r="F37" s="21"/>
      <c r="G37" s="21">
        <v>0.8223638514307503</v>
      </c>
      <c r="H37" s="80">
        <v>0.82236385143075041</v>
      </c>
      <c r="I37" s="21"/>
      <c r="J37" s="21">
        <f t="shared" si="1"/>
        <v>0</v>
      </c>
      <c r="L37" s="1"/>
      <c r="N37" s="1"/>
    </row>
    <row r="38" spans="1:14" s="50" customFormat="1" ht="15.75" x14ac:dyDescent="0.25">
      <c r="A38" s="54" t="s">
        <v>147</v>
      </c>
      <c r="B38" s="52">
        <v>108.48689886243125</v>
      </c>
      <c r="C38" s="81">
        <v>108.48689886243125</v>
      </c>
      <c r="D38" s="52"/>
      <c r="E38" s="52">
        <f t="shared" si="0"/>
        <v>0</v>
      </c>
      <c r="F38" s="52"/>
      <c r="G38" s="52">
        <v>0.35246204551742599</v>
      </c>
      <c r="H38" s="81">
        <v>0.35246204551742605</v>
      </c>
      <c r="I38" s="52"/>
      <c r="J38" s="52">
        <f t="shared" si="1"/>
        <v>0</v>
      </c>
      <c r="L38" s="1"/>
      <c r="N38" s="1"/>
    </row>
    <row r="39" spans="1:14" ht="15.75" x14ac:dyDescent="0.25">
      <c r="A39" s="29" t="s">
        <v>84</v>
      </c>
      <c r="B39" s="21">
        <v>99.999999999999986</v>
      </c>
      <c r="C39" s="80">
        <v>99.999999999999986</v>
      </c>
      <c r="D39" s="21"/>
      <c r="E39" s="21">
        <f t="shared" si="0"/>
        <v>0</v>
      </c>
      <c r="F39" s="21"/>
      <c r="G39" s="21">
        <v>0.20600390916610048</v>
      </c>
      <c r="H39" s="80">
        <v>0.20600390916610048</v>
      </c>
      <c r="I39" s="21"/>
      <c r="J39" s="21">
        <f t="shared" si="1"/>
        <v>0</v>
      </c>
      <c r="L39" s="1"/>
      <c r="N39" s="1"/>
    </row>
    <row r="40" spans="1:14" s="50" customFormat="1" ht="15.75" x14ac:dyDescent="0.25">
      <c r="A40" s="51" t="s">
        <v>86</v>
      </c>
      <c r="B40" s="52">
        <v>123.19297953692291</v>
      </c>
      <c r="C40" s="81">
        <v>123.19297953692291</v>
      </c>
      <c r="D40" s="52"/>
      <c r="E40" s="52">
        <f t="shared" si="0"/>
        <v>0</v>
      </c>
      <c r="F40" s="52"/>
      <c r="G40" s="52">
        <v>0.14645813635132554</v>
      </c>
      <c r="H40" s="81">
        <v>0.14645813635132554</v>
      </c>
      <c r="I40" s="52"/>
      <c r="J40" s="52">
        <f t="shared" si="1"/>
        <v>0</v>
      </c>
      <c r="L40" s="1"/>
      <c r="N40" s="1"/>
    </row>
    <row r="41" spans="1:14" ht="15.75" x14ac:dyDescent="0.25">
      <c r="A41" s="28" t="s">
        <v>146</v>
      </c>
      <c r="B41" s="21">
        <v>73.233345970294536</v>
      </c>
      <c r="C41" s="80">
        <v>73.233345970294536</v>
      </c>
      <c r="D41" s="21"/>
      <c r="E41" s="21">
        <f t="shared" si="0"/>
        <v>0</v>
      </c>
      <c r="F41" s="21"/>
      <c r="G41" s="21">
        <v>6.2889832209072365</v>
      </c>
      <c r="H41" s="80">
        <v>6.2889832209072365</v>
      </c>
      <c r="I41" s="21"/>
      <c r="J41" s="21">
        <f t="shared" si="1"/>
        <v>0</v>
      </c>
      <c r="L41" s="1"/>
      <c r="N41" s="1"/>
    </row>
    <row r="42" spans="1:14" s="50" customFormat="1" ht="15.75" x14ac:dyDescent="0.25">
      <c r="A42" s="51" t="s">
        <v>17</v>
      </c>
      <c r="B42" s="52">
        <v>55.184358857463906</v>
      </c>
      <c r="C42" s="81">
        <v>55.184358857463906</v>
      </c>
      <c r="D42" s="52"/>
      <c r="E42" s="52">
        <f t="shared" si="0"/>
        <v>0</v>
      </c>
      <c r="F42" s="52"/>
      <c r="G42" s="52">
        <v>3.131876012878227</v>
      </c>
      <c r="H42" s="81">
        <v>3.1318760128782275</v>
      </c>
      <c r="I42" s="52"/>
      <c r="J42" s="52">
        <f t="shared" si="1"/>
        <v>0</v>
      </c>
      <c r="L42" s="1"/>
      <c r="N42" s="1"/>
    </row>
    <row r="43" spans="1:14" ht="15.75" x14ac:dyDescent="0.25">
      <c r="A43" s="29" t="s">
        <v>88</v>
      </c>
      <c r="B43" s="21">
        <v>101.40901133922274</v>
      </c>
      <c r="C43" s="80">
        <v>101.40901133922274</v>
      </c>
      <c r="D43" s="21"/>
      <c r="E43" s="21">
        <f t="shared" si="0"/>
        <v>0</v>
      </c>
      <c r="F43" s="21"/>
      <c r="G43" s="21">
        <v>2.3215848694969501</v>
      </c>
      <c r="H43" s="80">
        <v>2.3215848694969501</v>
      </c>
      <c r="I43" s="21"/>
      <c r="J43" s="21">
        <f t="shared" si="1"/>
        <v>0</v>
      </c>
      <c r="L43" s="1"/>
      <c r="N43" s="1"/>
    </row>
    <row r="44" spans="1:14" s="50" customFormat="1" ht="15.75" x14ac:dyDescent="0.25">
      <c r="A44" s="51" t="s">
        <v>90</v>
      </c>
      <c r="B44" s="52">
        <v>134.11907242766719</v>
      </c>
      <c r="C44" s="81">
        <v>134.11907242766719</v>
      </c>
      <c r="D44" s="52"/>
      <c r="E44" s="52">
        <f t="shared" si="0"/>
        <v>0</v>
      </c>
      <c r="F44" s="52"/>
      <c r="G44" s="52">
        <v>0.83552233853205937</v>
      </c>
      <c r="H44" s="81">
        <v>0.83552233853205948</v>
      </c>
      <c r="I44" s="52"/>
      <c r="J44" s="52">
        <f t="shared" si="1"/>
        <v>0</v>
      </c>
      <c r="L44" s="1"/>
      <c r="N44" s="1"/>
    </row>
    <row r="45" spans="1:14" ht="15.75" x14ac:dyDescent="0.25">
      <c r="A45" s="27" t="s">
        <v>250</v>
      </c>
      <c r="B45" s="31">
        <v>97.742097021878934</v>
      </c>
      <c r="C45" s="83">
        <v>97.616404537737125</v>
      </c>
      <c r="D45" s="31"/>
      <c r="E45" s="31">
        <f t="shared" si="0"/>
        <v>-0.12859605837357568</v>
      </c>
      <c r="F45" s="31"/>
      <c r="G45" s="31">
        <v>9.633844139955416</v>
      </c>
      <c r="H45" s="83">
        <v>9.621455396121581</v>
      </c>
      <c r="I45" s="31"/>
      <c r="J45" s="31">
        <f t="shared" si="1"/>
        <v>-1.2388743833835036E-2</v>
      </c>
      <c r="L45" s="1"/>
      <c r="N45" s="1"/>
    </row>
    <row r="46" spans="1:14" s="50" customFormat="1" ht="15.75" x14ac:dyDescent="0.25">
      <c r="A46" s="54" t="s">
        <v>145</v>
      </c>
      <c r="B46" s="52">
        <v>101.91908481598317</v>
      </c>
      <c r="C46" s="81">
        <v>101.91908481598317</v>
      </c>
      <c r="D46" s="52"/>
      <c r="E46" s="52">
        <f t="shared" si="0"/>
        <v>0</v>
      </c>
      <c r="F46" s="52"/>
      <c r="G46" s="52">
        <v>2.0063059713458959</v>
      </c>
      <c r="H46" s="81">
        <v>2.0063059713458964</v>
      </c>
      <c r="I46" s="52"/>
      <c r="J46" s="52">
        <f t="shared" si="1"/>
        <v>0</v>
      </c>
      <c r="L46" s="1"/>
      <c r="N46" s="1"/>
    </row>
    <row r="47" spans="1:14" ht="15.75" x14ac:dyDescent="0.25">
      <c r="A47" s="29" t="s">
        <v>163</v>
      </c>
      <c r="B47" s="21">
        <v>101.91908481598317</v>
      </c>
      <c r="C47" s="80">
        <v>101.91908481598317</v>
      </c>
      <c r="D47" s="21"/>
      <c r="E47" s="21">
        <f t="shared" si="0"/>
        <v>0</v>
      </c>
      <c r="F47" s="21"/>
      <c r="G47" s="21">
        <v>2.0063059713458959</v>
      </c>
      <c r="H47" s="80">
        <v>2.0063059713458964</v>
      </c>
      <c r="I47" s="21"/>
      <c r="J47" s="21">
        <f t="shared" si="1"/>
        <v>0</v>
      </c>
      <c r="L47" s="1"/>
      <c r="N47" s="1"/>
    </row>
    <row r="48" spans="1:14" s="50" customFormat="1" ht="15.75" x14ac:dyDescent="0.25">
      <c r="A48" s="54" t="s">
        <v>92</v>
      </c>
      <c r="B48" s="52">
        <v>98.958137673647343</v>
      </c>
      <c r="C48" s="81">
        <v>98.958137673647343</v>
      </c>
      <c r="D48" s="52"/>
      <c r="E48" s="52">
        <f t="shared" si="0"/>
        <v>0</v>
      </c>
      <c r="F48" s="52"/>
      <c r="G48" s="52">
        <v>0.30345262153686298</v>
      </c>
      <c r="H48" s="81">
        <v>0.30345262153686298</v>
      </c>
      <c r="I48" s="52"/>
      <c r="J48" s="52">
        <f t="shared" si="1"/>
        <v>0</v>
      </c>
      <c r="L48" s="1"/>
      <c r="N48" s="1"/>
    </row>
    <row r="49" spans="1:14" ht="15.75" x14ac:dyDescent="0.25">
      <c r="A49" s="29" t="s">
        <v>93</v>
      </c>
      <c r="B49" s="21">
        <v>98.958137673647343</v>
      </c>
      <c r="C49" s="80">
        <v>98.958137673647343</v>
      </c>
      <c r="D49" s="21"/>
      <c r="E49" s="21">
        <f t="shared" si="0"/>
        <v>0</v>
      </c>
      <c r="F49" s="21"/>
      <c r="G49" s="21">
        <v>0.30345262153686298</v>
      </c>
      <c r="H49" s="80">
        <v>0.30345262153686298</v>
      </c>
      <c r="I49" s="21"/>
      <c r="J49" s="21">
        <f t="shared" si="1"/>
        <v>0</v>
      </c>
      <c r="L49" s="1"/>
      <c r="N49" s="1"/>
    </row>
    <row r="50" spans="1:14" s="50" customFormat="1" ht="15.75" x14ac:dyDescent="0.25">
      <c r="A50" s="54" t="s">
        <v>94</v>
      </c>
      <c r="B50" s="52">
        <v>87.287000115074534</v>
      </c>
      <c r="C50" s="81">
        <v>87.138477669082221</v>
      </c>
      <c r="D50" s="52"/>
      <c r="E50" s="52">
        <f t="shared" si="0"/>
        <v>-0.17015414184988753</v>
      </c>
      <c r="F50" s="52"/>
      <c r="G50" s="52">
        <v>2.4690851814079386</v>
      </c>
      <c r="H50" s="81">
        <v>2.4648839307059713</v>
      </c>
      <c r="I50" s="52"/>
      <c r="J50" s="52">
        <f t="shared" si="1"/>
        <v>-4.2012507019673073E-3</v>
      </c>
      <c r="L50" s="1"/>
      <c r="N50" s="1"/>
    </row>
    <row r="51" spans="1:14" ht="15.75" x14ac:dyDescent="0.25">
      <c r="A51" s="29" t="s">
        <v>164</v>
      </c>
      <c r="B51" s="21">
        <v>86.539911124341273</v>
      </c>
      <c r="C51" s="80">
        <v>86.519016626455723</v>
      </c>
      <c r="D51" s="21"/>
      <c r="E51" s="21">
        <f t="shared" si="0"/>
        <v>-2.4144348675758653E-2</v>
      </c>
      <c r="F51" s="21"/>
      <c r="G51" s="21">
        <v>2.1835459783494326</v>
      </c>
      <c r="H51" s="80">
        <v>2.1830187753949244</v>
      </c>
      <c r="I51" s="21"/>
      <c r="J51" s="21">
        <f t="shared" si="1"/>
        <v>-5.2720295450825461E-4</v>
      </c>
      <c r="L51" s="1"/>
      <c r="N51" s="1"/>
    </row>
    <row r="52" spans="1:14" s="50" customFormat="1" ht="15.75" x14ac:dyDescent="0.25">
      <c r="A52" s="51" t="s">
        <v>97</v>
      </c>
      <c r="B52" s="52">
        <v>93.456683157328726</v>
      </c>
      <c r="C52" s="81">
        <v>92.25417116401475</v>
      </c>
      <c r="D52" s="52"/>
      <c r="E52" s="52">
        <f t="shared" si="0"/>
        <v>-1.2867051907776594</v>
      </c>
      <c r="F52" s="52"/>
      <c r="G52" s="52">
        <v>0.2855392030585055</v>
      </c>
      <c r="H52" s="81">
        <v>0.28186515531104661</v>
      </c>
      <c r="I52" s="52"/>
      <c r="J52" s="52">
        <f t="shared" si="1"/>
        <v>-3.6740477474588862E-3</v>
      </c>
      <c r="L52" s="1"/>
      <c r="N52" s="1"/>
    </row>
    <row r="53" spans="1:14" ht="15.75" x14ac:dyDescent="0.25">
      <c r="A53" s="28" t="s">
        <v>144</v>
      </c>
      <c r="B53" s="21">
        <v>90.917183609093854</v>
      </c>
      <c r="C53" s="80">
        <v>90.917183609093854</v>
      </c>
      <c r="D53" s="21"/>
      <c r="E53" s="21">
        <f t="shared" si="0"/>
        <v>0</v>
      </c>
      <c r="F53" s="21"/>
      <c r="G53" s="21">
        <v>0.90629488142774473</v>
      </c>
      <c r="H53" s="80">
        <v>0.90629488142774484</v>
      </c>
      <c r="I53" s="21"/>
      <c r="J53" s="21">
        <f t="shared" si="1"/>
        <v>0</v>
      </c>
      <c r="L53" s="1"/>
      <c r="N53" s="1"/>
    </row>
    <row r="54" spans="1:14" s="50" customFormat="1" ht="15.75" x14ac:dyDescent="0.25">
      <c r="A54" s="51" t="s">
        <v>165</v>
      </c>
      <c r="B54" s="52">
        <v>90.917183609093854</v>
      </c>
      <c r="C54" s="81">
        <v>90.917183609093854</v>
      </c>
      <c r="D54" s="52"/>
      <c r="E54" s="52">
        <f t="shared" si="0"/>
        <v>0</v>
      </c>
      <c r="F54" s="52"/>
      <c r="G54" s="52">
        <v>0.90629488142774473</v>
      </c>
      <c r="H54" s="81">
        <v>0.90629488142774484</v>
      </c>
      <c r="I54" s="52"/>
      <c r="J54" s="52">
        <f t="shared" si="1"/>
        <v>0</v>
      </c>
      <c r="L54" s="1"/>
      <c r="N54" s="1"/>
    </row>
    <row r="55" spans="1:14" ht="15.75" x14ac:dyDescent="0.25">
      <c r="A55" s="28" t="s">
        <v>143</v>
      </c>
      <c r="B55" s="21">
        <v>91.596399830228762</v>
      </c>
      <c r="C55" s="80">
        <v>91.596399830228762</v>
      </c>
      <c r="D55" s="21"/>
      <c r="E55" s="21">
        <f t="shared" si="0"/>
        <v>0</v>
      </c>
      <c r="F55" s="21"/>
      <c r="G55" s="21">
        <v>0.72306985434261883</v>
      </c>
      <c r="H55" s="80">
        <v>0.72306985434261883</v>
      </c>
      <c r="I55" s="21"/>
      <c r="J55" s="21">
        <f t="shared" si="1"/>
        <v>0</v>
      </c>
      <c r="L55" s="1"/>
      <c r="N55" s="1"/>
    </row>
    <row r="56" spans="1:14" s="50" customFormat="1" ht="15.75" x14ac:dyDescent="0.25">
      <c r="A56" s="51" t="s">
        <v>166</v>
      </c>
      <c r="B56" s="52">
        <v>91.596399830228762</v>
      </c>
      <c r="C56" s="81">
        <v>91.596399830228762</v>
      </c>
      <c r="D56" s="52"/>
      <c r="E56" s="52">
        <f t="shared" si="0"/>
        <v>0</v>
      </c>
      <c r="F56" s="52"/>
      <c r="G56" s="52">
        <v>0.72306985434261883</v>
      </c>
      <c r="H56" s="81">
        <v>0.72306985434261883</v>
      </c>
      <c r="I56" s="52"/>
      <c r="J56" s="52">
        <f t="shared" si="1"/>
        <v>0</v>
      </c>
      <c r="L56" s="1"/>
      <c r="N56" s="1"/>
    </row>
    <row r="57" spans="1:14" ht="15.75" x14ac:dyDescent="0.25">
      <c r="A57" s="28" t="s">
        <v>142</v>
      </c>
      <c r="B57" s="21">
        <v>108.74366665323943</v>
      </c>
      <c r="C57" s="80">
        <v>108.46764724930981</v>
      </c>
      <c r="D57" s="21"/>
      <c r="E57" s="21">
        <f t="shared" si="0"/>
        <v>-0.25382572836153416</v>
      </c>
      <c r="F57" s="21"/>
      <c r="G57" s="21">
        <v>3.225635629894354</v>
      </c>
      <c r="H57" s="80">
        <v>3.2174481367624859</v>
      </c>
      <c r="I57" s="21"/>
      <c r="J57" s="21">
        <f t="shared" si="1"/>
        <v>-8.1874931318681732E-3</v>
      </c>
      <c r="L57" s="1"/>
      <c r="N57" s="1"/>
    </row>
    <row r="58" spans="1:14" s="50" customFormat="1" ht="15.75" x14ac:dyDescent="0.25">
      <c r="A58" s="51" t="s">
        <v>99</v>
      </c>
      <c r="B58" s="52">
        <v>98.816559777745042</v>
      </c>
      <c r="C58" s="81">
        <v>98.46018245685859</v>
      </c>
      <c r="D58" s="52"/>
      <c r="E58" s="52">
        <f t="shared" si="0"/>
        <v>-0.36064534293442918</v>
      </c>
      <c r="F58" s="52"/>
      <c r="G58" s="52">
        <v>2.2702339825743025</v>
      </c>
      <c r="H58" s="81">
        <v>2.2620464894424339</v>
      </c>
      <c r="I58" s="52"/>
      <c r="J58" s="52">
        <f t="shared" si="1"/>
        <v>-8.1874931318686173E-3</v>
      </c>
      <c r="L58" s="1"/>
      <c r="N58" s="1"/>
    </row>
    <row r="59" spans="1:14" ht="15.75" x14ac:dyDescent="0.25">
      <c r="A59" s="29" t="s">
        <v>167</v>
      </c>
      <c r="B59" s="21">
        <v>142.84203836678674</v>
      </c>
      <c r="C59" s="80">
        <v>142.84203836678674</v>
      </c>
      <c r="D59" s="21"/>
      <c r="E59" s="21">
        <f t="shared" si="0"/>
        <v>0</v>
      </c>
      <c r="F59" s="21"/>
      <c r="G59" s="21">
        <v>0.95540164732005106</v>
      </c>
      <c r="H59" s="80">
        <v>0.95540164732005117</v>
      </c>
      <c r="I59" s="21"/>
      <c r="J59" s="21">
        <f t="shared" si="1"/>
        <v>0</v>
      </c>
      <c r="L59" s="1"/>
      <c r="N59" s="1"/>
    </row>
    <row r="60" spans="1:14" s="56" customFormat="1" ht="15.75" x14ac:dyDescent="0.25">
      <c r="A60" s="48" t="s">
        <v>2</v>
      </c>
      <c r="B60" s="53">
        <v>124.48673344376182</v>
      </c>
      <c r="C60" s="82">
        <v>124.48673344376182</v>
      </c>
      <c r="D60" s="53"/>
      <c r="E60" s="53">
        <f t="shared" si="0"/>
        <v>0</v>
      </c>
      <c r="F60" s="53"/>
      <c r="G60" s="53">
        <v>8.9566038318168886</v>
      </c>
      <c r="H60" s="82">
        <v>8.9566038318168903</v>
      </c>
      <c r="I60" s="53"/>
      <c r="J60" s="53">
        <f t="shared" si="1"/>
        <v>0</v>
      </c>
      <c r="L60" s="1"/>
      <c r="N60" s="1"/>
    </row>
    <row r="61" spans="1:14" ht="15.75" x14ac:dyDescent="0.25">
      <c r="A61" s="28" t="s">
        <v>141</v>
      </c>
      <c r="B61" s="21">
        <v>104.16074830520073</v>
      </c>
      <c r="C61" s="80">
        <v>104.16074830520073</v>
      </c>
      <c r="D61" s="21"/>
      <c r="E61" s="21">
        <f t="shared" si="0"/>
        <v>0</v>
      </c>
      <c r="F61" s="21"/>
      <c r="G61" s="21">
        <v>4.4962183292613345</v>
      </c>
      <c r="H61" s="80">
        <v>4.4962183292613345</v>
      </c>
      <c r="I61" s="21"/>
      <c r="J61" s="21">
        <f t="shared" si="1"/>
        <v>0</v>
      </c>
      <c r="L61" s="1"/>
      <c r="N61" s="1"/>
    </row>
    <row r="62" spans="1:14" s="50" customFormat="1" ht="15.75" x14ac:dyDescent="0.25">
      <c r="A62" s="51" t="s">
        <v>102</v>
      </c>
      <c r="B62" s="52">
        <v>106.69218106231537</v>
      </c>
      <c r="C62" s="81">
        <v>106.69218106231537</v>
      </c>
      <c r="D62" s="52"/>
      <c r="E62" s="52">
        <f t="shared" si="0"/>
        <v>0</v>
      </c>
      <c r="F62" s="52"/>
      <c r="G62" s="52">
        <v>3.6766764471210562</v>
      </c>
      <c r="H62" s="81">
        <v>3.6766764471210567</v>
      </c>
      <c r="I62" s="52"/>
      <c r="J62" s="52">
        <f t="shared" si="1"/>
        <v>0</v>
      </c>
      <c r="L62" s="1"/>
      <c r="N62" s="1"/>
    </row>
    <row r="63" spans="1:14" ht="15.75" x14ac:dyDescent="0.25">
      <c r="A63" s="29" t="s">
        <v>168</v>
      </c>
      <c r="B63" s="21">
        <v>94.140164690733911</v>
      </c>
      <c r="C63" s="80">
        <v>94.140164690733911</v>
      </c>
      <c r="D63" s="21"/>
      <c r="E63" s="21">
        <f t="shared" si="0"/>
        <v>0</v>
      </c>
      <c r="F63" s="21"/>
      <c r="G63" s="21">
        <v>0.81954188214027768</v>
      </c>
      <c r="H63" s="80">
        <v>0.81954188214027779</v>
      </c>
      <c r="I63" s="21"/>
      <c r="J63" s="21">
        <f t="shared" si="1"/>
        <v>0</v>
      </c>
      <c r="L63" s="1"/>
      <c r="N63" s="1"/>
    </row>
    <row r="64" spans="1:14" s="50" customFormat="1" ht="15.75" x14ac:dyDescent="0.25">
      <c r="A64" s="54" t="s">
        <v>104</v>
      </c>
      <c r="B64" s="52">
        <v>154.97075477391954</v>
      </c>
      <c r="C64" s="81">
        <v>154.97075477391954</v>
      </c>
      <c r="D64" s="52"/>
      <c r="E64" s="52">
        <f t="shared" si="0"/>
        <v>0</v>
      </c>
      <c r="F64" s="52"/>
      <c r="G64" s="52">
        <v>4.4603855025555541</v>
      </c>
      <c r="H64" s="81">
        <v>4.460385502555555</v>
      </c>
      <c r="I64" s="52"/>
      <c r="J64" s="52">
        <f t="shared" si="1"/>
        <v>0</v>
      </c>
      <c r="L64" s="1"/>
      <c r="N64" s="1"/>
    </row>
    <row r="65" spans="1:14" ht="15.75" x14ac:dyDescent="0.25">
      <c r="A65" s="29" t="s">
        <v>19</v>
      </c>
      <c r="B65" s="21">
        <v>160.90089003441557</v>
      </c>
      <c r="C65" s="80">
        <v>160.90089003441557</v>
      </c>
      <c r="D65" s="21"/>
      <c r="E65" s="21">
        <f t="shared" si="0"/>
        <v>0</v>
      </c>
      <c r="F65" s="21"/>
      <c r="G65" s="21">
        <v>3.5920135893946687</v>
      </c>
      <c r="H65" s="80">
        <v>3.5920135893946687</v>
      </c>
      <c r="I65" s="21"/>
      <c r="J65" s="21">
        <f t="shared" si="1"/>
        <v>0</v>
      </c>
      <c r="L65" s="1"/>
      <c r="N65" s="1"/>
    </row>
    <row r="66" spans="1:14" s="50" customFormat="1" ht="15.75" x14ac:dyDescent="0.25">
      <c r="A66" s="51" t="s">
        <v>106</v>
      </c>
      <c r="B66" s="52">
        <v>187.21568627450984</v>
      </c>
      <c r="C66" s="81">
        <v>187.21568627450984</v>
      </c>
      <c r="D66" s="52"/>
      <c r="E66" s="52">
        <f t="shared" si="0"/>
        <v>0</v>
      </c>
      <c r="F66" s="52"/>
      <c r="G66" s="52">
        <v>9.4009949940457541E-2</v>
      </c>
      <c r="H66" s="81">
        <v>9.4009949940457541E-2</v>
      </c>
      <c r="I66" s="52"/>
      <c r="J66" s="52">
        <f t="shared" si="1"/>
        <v>0</v>
      </c>
      <c r="L66" s="1"/>
      <c r="N66" s="1"/>
    </row>
    <row r="67" spans="1:14" ht="15.75" x14ac:dyDescent="0.25">
      <c r="A67" s="29" t="s">
        <v>108</v>
      </c>
      <c r="B67" s="21">
        <v>130.02298850574718</v>
      </c>
      <c r="C67" s="80">
        <v>130.02298850574718</v>
      </c>
      <c r="D67" s="21"/>
      <c r="E67" s="21">
        <f t="shared" si="0"/>
        <v>0</v>
      </c>
      <c r="F67" s="21"/>
      <c r="G67" s="21">
        <v>0.7743619632204285</v>
      </c>
      <c r="H67" s="80">
        <v>0.7743619632204285</v>
      </c>
      <c r="I67" s="21"/>
      <c r="J67" s="21">
        <f t="shared" si="1"/>
        <v>0</v>
      </c>
      <c r="L67" s="1"/>
      <c r="N67" s="1"/>
    </row>
    <row r="68" spans="1:14" s="50" customFormat="1" ht="15.75" x14ac:dyDescent="0.25">
      <c r="A68" s="48" t="s">
        <v>3</v>
      </c>
      <c r="B68" s="53">
        <v>101.78077686623918</v>
      </c>
      <c r="C68" s="82">
        <v>101.55348326688058</v>
      </c>
      <c r="D68" s="53"/>
      <c r="E68" s="53">
        <f t="shared" si="0"/>
        <v>-0.22331682500057459</v>
      </c>
      <c r="F68" s="53"/>
      <c r="G68" s="53">
        <v>5.8943496934726083</v>
      </c>
      <c r="H68" s="82">
        <v>5.8811866188827144</v>
      </c>
      <c r="I68" s="53"/>
      <c r="J68" s="53">
        <f t="shared" si="1"/>
        <v>-1.3163074589893853E-2</v>
      </c>
      <c r="L68" s="1"/>
      <c r="N68" s="1"/>
    </row>
    <row r="69" spans="1:14" ht="15.75" x14ac:dyDescent="0.25">
      <c r="A69" s="28" t="s">
        <v>150</v>
      </c>
      <c r="B69" s="21">
        <v>91.182053470921971</v>
      </c>
      <c r="C69" s="80">
        <v>90.618421990711624</v>
      </c>
      <c r="D69" s="21"/>
      <c r="E69" s="21">
        <f t="shared" si="0"/>
        <v>-0.61813861253967595</v>
      </c>
      <c r="F69" s="21"/>
      <c r="G69" s="21">
        <v>2.1294697213321405</v>
      </c>
      <c r="H69" s="80">
        <v>2.1163066467422458</v>
      </c>
      <c r="I69" s="21"/>
      <c r="J69" s="21">
        <f t="shared" si="1"/>
        <v>-1.3163074589894741E-2</v>
      </c>
      <c r="L69" s="1"/>
      <c r="N69" s="1"/>
    </row>
    <row r="70" spans="1:14" s="50" customFormat="1" ht="15.75" x14ac:dyDescent="0.25">
      <c r="A70" s="51" t="s">
        <v>109</v>
      </c>
      <c r="B70" s="52">
        <v>100.67102693375224</v>
      </c>
      <c r="C70" s="81">
        <v>100.67102693375224</v>
      </c>
      <c r="D70" s="52"/>
      <c r="E70" s="52">
        <f t="shared" si="0"/>
        <v>0</v>
      </c>
      <c r="F70" s="52"/>
      <c r="G70" s="52">
        <v>1.2724318058119188</v>
      </c>
      <c r="H70" s="81">
        <v>1.2724318058119191</v>
      </c>
      <c r="I70" s="52"/>
      <c r="J70" s="52">
        <f t="shared" si="1"/>
        <v>0</v>
      </c>
      <c r="L70" s="1"/>
      <c r="N70" s="1"/>
    </row>
    <row r="71" spans="1:14" ht="15.75" x14ac:dyDescent="0.25">
      <c r="A71" s="29" t="s">
        <v>169</v>
      </c>
      <c r="B71" s="21">
        <v>72.560821406559924</v>
      </c>
      <c r="C71" s="80">
        <v>71.10299112441021</v>
      </c>
      <c r="D71" s="21"/>
      <c r="E71" s="21">
        <f t="shared" ref="E71:E115" si="2">((C71/B71-1)*100)</f>
        <v>-2.0091149106229889</v>
      </c>
      <c r="F71" s="21"/>
      <c r="G71" s="21">
        <v>0.65516783138170254</v>
      </c>
      <c r="H71" s="80">
        <v>0.64200475679180757</v>
      </c>
      <c r="I71" s="21"/>
      <c r="J71" s="21">
        <f t="shared" si="1"/>
        <v>-1.3163074589894963E-2</v>
      </c>
      <c r="L71" s="1"/>
      <c r="N71" s="1"/>
    </row>
    <row r="72" spans="1:14" s="50" customFormat="1" ht="15.75" x14ac:dyDescent="0.25">
      <c r="A72" s="51" t="s">
        <v>170</v>
      </c>
      <c r="B72" s="52">
        <v>119.78160871574715</v>
      </c>
      <c r="C72" s="81">
        <v>119.78160871574715</v>
      </c>
      <c r="D72" s="52"/>
      <c r="E72" s="52">
        <f t="shared" si="2"/>
        <v>0</v>
      </c>
      <c r="F72" s="52"/>
      <c r="G72" s="52">
        <v>0.20187008413851892</v>
      </c>
      <c r="H72" s="81">
        <v>0.20187008413851892</v>
      </c>
      <c r="I72" s="52"/>
      <c r="J72" s="52">
        <f t="shared" ref="J72:J115" si="3">H72-G72</f>
        <v>0</v>
      </c>
      <c r="L72" s="1"/>
      <c r="N72" s="1"/>
    </row>
    <row r="73" spans="1:14" ht="15.75" x14ac:dyDescent="0.25">
      <c r="A73" s="28" t="s">
        <v>111</v>
      </c>
      <c r="B73" s="21">
        <v>108.94328256743354</v>
      </c>
      <c r="C73" s="80">
        <v>108.94328256743354</v>
      </c>
      <c r="D73" s="21"/>
      <c r="E73" s="21">
        <f t="shared" si="2"/>
        <v>0</v>
      </c>
      <c r="F73" s="21"/>
      <c r="G73" s="21">
        <v>3.7648799721404687</v>
      </c>
      <c r="H73" s="80">
        <v>3.7648799721404691</v>
      </c>
      <c r="I73" s="21"/>
      <c r="J73" s="21">
        <f t="shared" si="3"/>
        <v>0</v>
      </c>
      <c r="L73" s="1"/>
      <c r="N73" s="1"/>
    </row>
    <row r="74" spans="1:14" s="50" customFormat="1" ht="15.75" x14ac:dyDescent="0.25">
      <c r="A74" s="51" t="s">
        <v>171</v>
      </c>
      <c r="B74" s="52">
        <v>106.62558214668248</v>
      </c>
      <c r="C74" s="81">
        <v>106.62558214668248</v>
      </c>
      <c r="D74" s="52"/>
      <c r="E74" s="52">
        <f t="shared" si="2"/>
        <v>0</v>
      </c>
      <c r="F74" s="52"/>
      <c r="G74" s="52">
        <v>1.2549546991219325</v>
      </c>
      <c r="H74" s="81">
        <v>1.2549546991219327</v>
      </c>
      <c r="I74" s="52"/>
      <c r="J74" s="52">
        <f t="shared" si="3"/>
        <v>0</v>
      </c>
      <c r="L74" s="1"/>
      <c r="N74" s="1"/>
    </row>
    <row r="75" spans="1:14" ht="15.75" x14ac:dyDescent="0.25">
      <c r="A75" s="29" t="s">
        <v>172</v>
      </c>
      <c r="B75" s="21">
        <v>95.663660600133539</v>
      </c>
      <c r="C75" s="80">
        <v>95.663660600133539</v>
      </c>
      <c r="D75" s="21"/>
      <c r="E75" s="21">
        <f t="shared" si="2"/>
        <v>0</v>
      </c>
      <c r="F75" s="21"/>
      <c r="G75" s="21">
        <v>0.40968855810090388</v>
      </c>
      <c r="H75" s="80">
        <v>0.40968855810090393</v>
      </c>
      <c r="I75" s="21"/>
      <c r="J75" s="21">
        <f t="shared" si="3"/>
        <v>0</v>
      </c>
      <c r="L75" s="1"/>
      <c r="N75" s="1"/>
    </row>
    <row r="76" spans="1:14" s="50" customFormat="1" ht="15.75" x14ac:dyDescent="0.25">
      <c r="A76" s="51" t="s">
        <v>173</v>
      </c>
      <c r="B76" s="52">
        <v>113.49049279677361</v>
      </c>
      <c r="C76" s="81">
        <v>113.49049279677361</v>
      </c>
      <c r="D76" s="52"/>
      <c r="E76" s="52">
        <f t="shared" si="2"/>
        <v>0</v>
      </c>
      <c r="F76" s="52"/>
      <c r="G76" s="52">
        <v>2.1002367149176315</v>
      </c>
      <c r="H76" s="81">
        <v>2.1002367149176315</v>
      </c>
      <c r="I76" s="52"/>
      <c r="J76" s="52">
        <f t="shared" si="3"/>
        <v>0</v>
      </c>
      <c r="L76" s="1"/>
      <c r="N76" s="1"/>
    </row>
    <row r="77" spans="1:14" ht="15.75" x14ac:dyDescent="0.25">
      <c r="A77" s="27" t="s">
        <v>4</v>
      </c>
      <c r="B77" s="31">
        <v>103.53539633280566</v>
      </c>
      <c r="C77" s="83">
        <v>103.53539633280566</v>
      </c>
      <c r="D77" s="31"/>
      <c r="E77" s="31">
        <f t="shared" si="2"/>
        <v>0</v>
      </c>
      <c r="F77" s="31"/>
      <c r="G77" s="31">
        <v>4.7428570211024876</v>
      </c>
      <c r="H77" s="83">
        <v>4.7428570211024885</v>
      </c>
      <c r="I77" s="31"/>
      <c r="J77" s="31">
        <f t="shared" si="3"/>
        <v>0</v>
      </c>
      <c r="L77" s="1"/>
      <c r="N77" s="1"/>
    </row>
    <row r="78" spans="1:14" s="50" customFormat="1" ht="15.75" x14ac:dyDescent="0.25">
      <c r="A78" s="54" t="s">
        <v>140</v>
      </c>
      <c r="B78" s="52">
        <v>94.062279060784689</v>
      </c>
      <c r="C78" s="81">
        <v>94.062279060784689</v>
      </c>
      <c r="D78" s="52"/>
      <c r="E78" s="52">
        <f t="shared" si="2"/>
        <v>0</v>
      </c>
      <c r="F78" s="52"/>
      <c r="G78" s="52">
        <v>0.94151045958009616</v>
      </c>
      <c r="H78" s="81">
        <v>0.94151045958009616</v>
      </c>
      <c r="I78" s="52"/>
      <c r="J78" s="52">
        <f t="shared" si="3"/>
        <v>0</v>
      </c>
      <c r="L78" s="1"/>
      <c r="N78" s="1"/>
    </row>
    <row r="79" spans="1:14" ht="15.75" x14ac:dyDescent="0.25">
      <c r="A79" s="29" t="s">
        <v>174</v>
      </c>
      <c r="B79" s="21">
        <v>94.062279060784689</v>
      </c>
      <c r="C79" s="80">
        <v>94.062279060784689</v>
      </c>
      <c r="D79" s="21"/>
      <c r="E79" s="21">
        <f t="shared" si="2"/>
        <v>0</v>
      </c>
      <c r="F79" s="21"/>
      <c r="G79" s="21">
        <v>0.94151045958009616</v>
      </c>
      <c r="H79" s="80">
        <v>0.94151045958009616</v>
      </c>
      <c r="I79" s="21"/>
      <c r="J79" s="21">
        <f t="shared" si="3"/>
        <v>0</v>
      </c>
      <c r="L79" s="1"/>
      <c r="N79" s="1"/>
    </row>
    <row r="80" spans="1:14" s="50" customFormat="1" ht="15.75" x14ac:dyDescent="0.25">
      <c r="A80" s="54" t="s">
        <v>139</v>
      </c>
      <c r="B80" s="52">
        <v>106.18404506983349</v>
      </c>
      <c r="C80" s="81">
        <v>106.18404506983349</v>
      </c>
      <c r="D80" s="52"/>
      <c r="E80" s="52">
        <f t="shared" si="2"/>
        <v>0</v>
      </c>
      <c r="F80" s="52"/>
      <c r="G80" s="52">
        <v>3.8013465615223918</v>
      </c>
      <c r="H80" s="81">
        <v>3.8013465615223918</v>
      </c>
      <c r="I80" s="52"/>
      <c r="J80" s="52">
        <f t="shared" si="3"/>
        <v>0</v>
      </c>
      <c r="L80" s="1"/>
      <c r="N80" s="1"/>
    </row>
    <row r="81" spans="1:14" ht="15.75" x14ac:dyDescent="0.25">
      <c r="A81" s="29" t="s">
        <v>175</v>
      </c>
      <c r="B81" s="21">
        <v>106.18404506983349</v>
      </c>
      <c r="C81" s="80">
        <v>106.18404506983349</v>
      </c>
      <c r="D81" s="21"/>
      <c r="E81" s="21">
        <f t="shared" si="2"/>
        <v>0</v>
      </c>
      <c r="F81" s="21"/>
      <c r="G81" s="21">
        <v>3.8013465615223918</v>
      </c>
      <c r="H81" s="80">
        <v>3.8013465615223918</v>
      </c>
      <c r="I81" s="21"/>
      <c r="J81" s="21">
        <f t="shared" si="3"/>
        <v>0</v>
      </c>
      <c r="L81" s="1"/>
      <c r="N81" s="1"/>
    </row>
    <row r="82" spans="1:14" s="50" customFormat="1" ht="15.75" x14ac:dyDescent="0.25">
      <c r="A82" s="48" t="s">
        <v>130</v>
      </c>
      <c r="B82" s="53">
        <v>96.183125579910495</v>
      </c>
      <c r="C82" s="82">
        <v>96.127570641639068</v>
      </c>
      <c r="D82" s="53"/>
      <c r="E82" s="53">
        <f t="shared" si="2"/>
        <v>-5.7759547671665246E-2</v>
      </c>
      <c r="F82" s="53"/>
      <c r="G82" s="53">
        <v>5.9180105855703458</v>
      </c>
      <c r="H82" s="82">
        <v>5.9145923694249598</v>
      </c>
      <c r="I82" s="53"/>
      <c r="J82" s="53">
        <f t="shared" si="3"/>
        <v>-3.418216145385955E-3</v>
      </c>
      <c r="L82" s="1"/>
      <c r="N82" s="1"/>
    </row>
    <row r="83" spans="1:14" ht="15.75" x14ac:dyDescent="0.25">
      <c r="A83" s="28" t="s">
        <v>138</v>
      </c>
      <c r="B83" s="21">
        <v>84.36481360979765</v>
      </c>
      <c r="C83" s="80">
        <v>84.259940346825161</v>
      </c>
      <c r="D83" s="21"/>
      <c r="E83" s="21">
        <f t="shared" si="2"/>
        <v>-0.12430924515230979</v>
      </c>
      <c r="F83" s="21"/>
      <c r="G83" s="21">
        <v>2.7497682422568301</v>
      </c>
      <c r="H83" s="80">
        <v>2.7463500261114433</v>
      </c>
      <c r="I83" s="21"/>
      <c r="J83" s="21">
        <f t="shared" si="3"/>
        <v>-3.4182161453868432E-3</v>
      </c>
      <c r="L83" s="1"/>
      <c r="N83" s="1"/>
    </row>
    <row r="84" spans="1:14" s="50" customFormat="1" ht="15.75" x14ac:dyDescent="0.25">
      <c r="A84" s="51" t="s">
        <v>176</v>
      </c>
      <c r="B84" s="52">
        <v>61.404725624794381</v>
      </c>
      <c r="C84" s="81">
        <v>61.147813257881765</v>
      </c>
      <c r="D84" s="52"/>
      <c r="E84" s="52">
        <f t="shared" si="2"/>
        <v>-0.41839184899619131</v>
      </c>
      <c r="F84" s="52"/>
      <c r="G84" s="52">
        <v>0.81698918217189931</v>
      </c>
      <c r="H84" s="81">
        <v>0.81357096602651158</v>
      </c>
      <c r="I84" s="52"/>
      <c r="J84" s="52">
        <f t="shared" si="3"/>
        <v>-3.4182161453877313E-3</v>
      </c>
      <c r="L84" s="1"/>
      <c r="N84" s="1"/>
    </row>
    <row r="85" spans="1:14" ht="15.75" x14ac:dyDescent="0.25">
      <c r="A85" s="29" t="s">
        <v>177</v>
      </c>
      <c r="B85" s="21">
        <v>93.019379760728725</v>
      </c>
      <c r="C85" s="80">
        <v>93.019379760728725</v>
      </c>
      <c r="D85" s="21"/>
      <c r="E85" s="21">
        <f t="shared" si="2"/>
        <v>0</v>
      </c>
      <c r="F85" s="21"/>
      <c r="G85" s="21">
        <v>0.12190166612503897</v>
      </c>
      <c r="H85" s="80">
        <v>0.12190166612503898</v>
      </c>
      <c r="I85" s="21"/>
      <c r="J85" s="21">
        <f t="shared" si="3"/>
        <v>0</v>
      </c>
      <c r="L85" s="1"/>
      <c r="N85" s="1"/>
    </row>
    <row r="86" spans="1:14" s="50" customFormat="1" ht="15.75" x14ac:dyDescent="0.25">
      <c r="A86" s="51" t="s">
        <v>112</v>
      </c>
      <c r="B86" s="52">
        <v>100.84364932190539</v>
      </c>
      <c r="C86" s="81">
        <v>100.84364932190539</v>
      </c>
      <c r="D86" s="52"/>
      <c r="E86" s="52">
        <f t="shared" si="2"/>
        <v>0</v>
      </c>
      <c r="F86" s="52"/>
      <c r="G86" s="52">
        <v>1.7697781401107906</v>
      </c>
      <c r="H86" s="81">
        <v>1.7697781401107906</v>
      </c>
      <c r="I86" s="52"/>
      <c r="J86" s="52">
        <f t="shared" si="3"/>
        <v>0</v>
      </c>
      <c r="L86" s="1"/>
      <c r="N86" s="1"/>
    </row>
    <row r="87" spans="1:14" ht="15.75" x14ac:dyDescent="0.25">
      <c r="A87" s="29" t="s">
        <v>178</v>
      </c>
      <c r="B87" s="21">
        <v>95.898292058715697</v>
      </c>
      <c r="C87" s="80">
        <v>95.898292058715697</v>
      </c>
      <c r="D87" s="21"/>
      <c r="E87" s="21">
        <f t="shared" si="2"/>
        <v>0</v>
      </c>
      <c r="F87" s="21"/>
      <c r="G87" s="21">
        <v>4.1099253849101458E-2</v>
      </c>
      <c r="H87" s="80">
        <v>4.1099253849101465E-2</v>
      </c>
      <c r="I87" s="21"/>
      <c r="J87" s="21">
        <f t="shared" si="3"/>
        <v>0</v>
      </c>
      <c r="L87" s="1"/>
      <c r="N87" s="1"/>
    </row>
    <row r="88" spans="1:14" s="50" customFormat="1" ht="15.75" x14ac:dyDescent="0.25">
      <c r="A88" s="54" t="s">
        <v>137</v>
      </c>
      <c r="B88" s="52">
        <v>110.20202036502165</v>
      </c>
      <c r="C88" s="81">
        <v>110.20202036502165</v>
      </c>
      <c r="D88" s="52"/>
      <c r="E88" s="52">
        <f t="shared" si="2"/>
        <v>0</v>
      </c>
      <c r="F88" s="52"/>
      <c r="G88" s="52">
        <v>0.95604499994492942</v>
      </c>
      <c r="H88" s="81">
        <v>0.95604499994492953</v>
      </c>
      <c r="I88" s="52"/>
      <c r="J88" s="52">
        <f t="shared" si="3"/>
        <v>0</v>
      </c>
      <c r="L88" s="1"/>
      <c r="N88" s="1"/>
    </row>
    <row r="89" spans="1:14" ht="15.75" x14ac:dyDescent="0.25">
      <c r="A89" s="29" t="s">
        <v>179</v>
      </c>
      <c r="B89" s="21">
        <v>110.20202036502165</v>
      </c>
      <c r="C89" s="80">
        <v>110.20202036502165</v>
      </c>
      <c r="D89" s="21"/>
      <c r="E89" s="21">
        <f t="shared" si="2"/>
        <v>0</v>
      </c>
      <c r="F89" s="21"/>
      <c r="G89" s="21">
        <v>0.95604499994492942</v>
      </c>
      <c r="H89" s="80">
        <v>0.95604499994492953</v>
      </c>
      <c r="I89" s="21"/>
      <c r="J89" s="21">
        <f t="shared" si="3"/>
        <v>0</v>
      </c>
      <c r="L89" s="1"/>
      <c r="N89" s="1"/>
    </row>
    <row r="90" spans="1:14" s="50" customFormat="1" ht="15.75" x14ac:dyDescent="0.25">
      <c r="A90" s="54" t="s">
        <v>136</v>
      </c>
      <c r="B90" s="52">
        <v>111.66541646312453</v>
      </c>
      <c r="C90" s="81">
        <v>111.66541646312453</v>
      </c>
      <c r="D90" s="52"/>
      <c r="E90" s="52">
        <f t="shared" si="2"/>
        <v>0</v>
      </c>
      <c r="F90" s="52"/>
      <c r="G90" s="52">
        <v>1.1223480265812227</v>
      </c>
      <c r="H90" s="81">
        <v>1.1223480265812227</v>
      </c>
      <c r="I90" s="52"/>
      <c r="J90" s="52">
        <f t="shared" si="3"/>
        <v>0</v>
      </c>
      <c r="L90" s="1"/>
      <c r="N90" s="1"/>
    </row>
    <row r="91" spans="1:14" ht="15.75" x14ac:dyDescent="0.25">
      <c r="A91" s="29" t="s">
        <v>180</v>
      </c>
      <c r="B91" s="21">
        <v>131.2786805666201</v>
      </c>
      <c r="C91" s="80">
        <v>131.2786805666201</v>
      </c>
      <c r="D91" s="21"/>
      <c r="E91" s="21">
        <f t="shared" si="2"/>
        <v>0</v>
      </c>
      <c r="F91" s="21"/>
      <c r="G91" s="21">
        <v>8.4353585272818027E-2</v>
      </c>
      <c r="H91" s="80">
        <v>8.4353585272818041E-2</v>
      </c>
      <c r="I91" s="21"/>
      <c r="J91" s="21">
        <f t="shared" si="3"/>
        <v>0</v>
      </c>
      <c r="L91" s="1"/>
      <c r="N91" s="1"/>
    </row>
    <row r="92" spans="1:14" s="50" customFormat="1" ht="15.75" x14ac:dyDescent="0.25">
      <c r="A92" s="51" t="s">
        <v>114</v>
      </c>
      <c r="B92" s="52">
        <v>110.32591945742723</v>
      </c>
      <c r="C92" s="81">
        <v>110.32591945742723</v>
      </c>
      <c r="D92" s="52"/>
      <c r="E92" s="52">
        <f t="shared" si="2"/>
        <v>0</v>
      </c>
      <c r="F92" s="52"/>
      <c r="G92" s="52">
        <v>1.0379944413084048</v>
      </c>
      <c r="H92" s="81">
        <v>1.0379944413084048</v>
      </c>
      <c r="I92" s="52"/>
      <c r="J92" s="52">
        <f t="shared" si="3"/>
        <v>0</v>
      </c>
      <c r="L92" s="1"/>
      <c r="N92" s="1"/>
    </row>
    <row r="93" spans="1:14" ht="15.75" x14ac:dyDescent="0.25">
      <c r="A93" s="28" t="s">
        <v>151</v>
      </c>
      <c r="B93" s="21">
        <v>106.759867365784</v>
      </c>
      <c r="C93" s="80">
        <v>106.759867365784</v>
      </c>
      <c r="D93" s="21"/>
      <c r="E93" s="21">
        <f t="shared" si="2"/>
        <v>0</v>
      </c>
      <c r="F93" s="21"/>
      <c r="G93" s="21">
        <v>1.089849316787364</v>
      </c>
      <c r="H93" s="80">
        <v>1.089849316787364</v>
      </c>
      <c r="I93" s="21"/>
      <c r="J93" s="21">
        <f t="shared" si="3"/>
        <v>0</v>
      </c>
      <c r="L93" s="1"/>
      <c r="N93" s="1"/>
    </row>
    <row r="94" spans="1:14" s="50" customFormat="1" ht="15.75" x14ac:dyDescent="0.25">
      <c r="A94" s="51" t="s">
        <v>116</v>
      </c>
      <c r="B94" s="52">
        <v>109.77278188004401</v>
      </c>
      <c r="C94" s="81">
        <v>109.77278188004401</v>
      </c>
      <c r="D94" s="52"/>
      <c r="E94" s="52">
        <f t="shared" si="2"/>
        <v>0</v>
      </c>
      <c r="F94" s="52"/>
      <c r="G94" s="52">
        <v>0.37791636603414508</v>
      </c>
      <c r="H94" s="81">
        <v>0.37791636603414513</v>
      </c>
      <c r="I94" s="52"/>
      <c r="J94" s="52">
        <f t="shared" si="3"/>
        <v>0</v>
      </c>
      <c r="L94" s="1"/>
      <c r="N94" s="1"/>
    </row>
    <row r="95" spans="1:14" ht="15.75" x14ac:dyDescent="0.25">
      <c r="A95" s="29" t="s">
        <v>181</v>
      </c>
      <c r="B95" s="21">
        <v>105.22675174248658</v>
      </c>
      <c r="C95" s="80">
        <v>105.22675174248658</v>
      </c>
      <c r="D95" s="21"/>
      <c r="E95" s="21">
        <f t="shared" si="2"/>
        <v>0</v>
      </c>
      <c r="F95" s="21"/>
      <c r="G95" s="21">
        <v>0.71193295075321894</v>
      </c>
      <c r="H95" s="80">
        <v>0.71193295075321905</v>
      </c>
      <c r="I95" s="21"/>
      <c r="J95" s="21">
        <f t="shared" si="3"/>
        <v>0</v>
      </c>
      <c r="L95" s="1"/>
      <c r="N95" s="1"/>
    </row>
    <row r="96" spans="1:14" s="50" customFormat="1" ht="15.75" x14ac:dyDescent="0.25">
      <c r="A96" s="48" t="s">
        <v>117</v>
      </c>
      <c r="B96" s="53">
        <v>133.24140936751891</v>
      </c>
      <c r="C96" s="82">
        <v>133.24140936751891</v>
      </c>
      <c r="D96" s="53"/>
      <c r="E96" s="53">
        <f t="shared" si="2"/>
        <v>0</v>
      </c>
      <c r="F96" s="53"/>
      <c r="G96" s="53">
        <v>2.588970237905508</v>
      </c>
      <c r="H96" s="82">
        <v>2.588970237905508</v>
      </c>
      <c r="I96" s="53"/>
      <c r="J96" s="53">
        <f t="shared" si="3"/>
        <v>0</v>
      </c>
      <c r="L96" s="1"/>
      <c r="N96" s="1"/>
    </row>
    <row r="97" spans="1:14" ht="15.75" x14ac:dyDescent="0.25">
      <c r="A97" s="28" t="s">
        <v>135</v>
      </c>
      <c r="B97" s="21">
        <v>123.26409156748828</v>
      </c>
      <c r="C97" s="80">
        <v>123.26409156748828</v>
      </c>
      <c r="D97" s="21"/>
      <c r="E97" s="21">
        <f>((C97/B97-1)*100)</f>
        <v>0</v>
      </c>
      <c r="F97" s="21"/>
      <c r="G97" s="21">
        <v>0.76194371852981257</v>
      </c>
      <c r="H97" s="80">
        <v>0.76194371852981257</v>
      </c>
      <c r="I97" s="21"/>
      <c r="J97" s="21">
        <f t="shared" si="3"/>
        <v>0</v>
      </c>
      <c r="L97" s="1"/>
      <c r="N97" s="1"/>
    </row>
    <row r="98" spans="1:14" s="50" customFormat="1" ht="15.75" x14ac:dyDescent="0.25">
      <c r="A98" s="51" t="s">
        <v>182</v>
      </c>
      <c r="B98" s="52">
        <v>123.26409156748828</v>
      </c>
      <c r="C98" s="81">
        <v>123.26409156748828</v>
      </c>
      <c r="D98" s="52"/>
      <c r="E98" s="52">
        <f t="shared" si="2"/>
        <v>0</v>
      </c>
      <c r="F98" s="52"/>
      <c r="G98" s="52">
        <v>0.76194371852981257</v>
      </c>
      <c r="H98" s="81">
        <v>0.76194371852981257</v>
      </c>
      <c r="I98" s="52"/>
      <c r="J98" s="52">
        <f t="shared" si="3"/>
        <v>0</v>
      </c>
      <c r="L98" s="1"/>
      <c r="N98" s="1"/>
    </row>
    <row r="99" spans="1:14" ht="15.75" x14ac:dyDescent="0.25">
      <c r="A99" s="28" t="s">
        <v>118</v>
      </c>
      <c r="B99" s="21">
        <v>139.88714267147293</v>
      </c>
      <c r="C99" s="80">
        <v>139.88714267147293</v>
      </c>
      <c r="D99" s="21"/>
      <c r="E99" s="21">
        <f t="shared" si="2"/>
        <v>0</v>
      </c>
      <c r="F99" s="21"/>
      <c r="G99" s="21">
        <v>1.6970980145401504</v>
      </c>
      <c r="H99" s="80">
        <v>1.6970980145401506</v>
      </c>
      <c r="I99" s="21"/>
      <c r="J99" s="21">
        <f t="shared" si="3"/>
        <v>0</v>
      </c>
      <c r="L99" s="1"/>
      <c r="N99" s="1"/>
    </row>
    <row r="100" spans="1:14" s="50" customFormat="1" ht="15.75" x14ac:dyDescent="0.25">
      <c r="A100" s="51" t="s">
        <v>119</v>
      </c>
      <c r="B100" s="52">
        <v>139.88714267147293</v>
      </c>
      <c r="C100" s="81">
        <v>139.88714267147293</v>
      </c>
      <c r="D100" s="52"/>
      <c r="E100" s="52">
        <f t="shared" si="2"/>
        <v>0</v>
      </c>
      <c r="F100" s="52"/>
      <c r="G100" s="52">
        <v>1.6970980145401504</v>
      </c>
      <c r="H100" s="81">
        <v>1.6970980145401506</v>
      </c>
      <c r="I100" s="52"/>
      <c r="J100" s="52">
        <f t="shared" si="3"/>
        <v>0</v>
      </c>
      <c r="L100" s="1"/>
      <c r="N100" s="1"/>
    </row>
    <row r="101" spans="1:14" ht="15.75" x14ac:dyDescent="0.25">
      <c r="A101" s="28" t="s">
        <v>120</v>
      </c>
      <c r="B101" s="21">
        <v>116.28043992448846</v>
      </c>
      <c r="C101" s="80">
        <v>116.28043992448846</v>
      </c>
      <c r="D101" s="21"/>
      <c r="E101" s="21">
        <f t="shared" si="2"/>
        <v>0</v>
      </c>
      <c r="F101" s="21"/>
      <c r="G101" s="21">
        <v>0.12992850483554469</v>
      </c>
      <c r="H101" s="80">
        <v>0.12992850483554472</v>
      </c>
      <c r="I101" s="21"/>
      <c r="J101" s="21">
        <f t="shared" si="3"/>
        <v>0</v>
      </c>
      <c r="L101" s="1"/>
      <c r="N101" s="1"/>
    </row>
    <row r="102" spans="1:14" s="50" customFormat="1" ht="15.75" x14ac:dyDescent="0.25">
      <c r="A102" s="51" t="s">
        <v>121</v>
      </c>
      <c r="B102" s="52">
        <v>116.28043992448846</v>
      </c>
      <c r="C102" s="81">
        <v>116.28043992448846</v>
      </c>
      <c r="D102" s="52"/>
      <c r="E102" s="52">
        <f t="shared" si="2"/>
        <v>0</v>
      </c>
      <c r="F102" s="52"/>
      <c r="G102" s="52">
        <v>0.12992850483554469</v>
      </c>
      <c r="H102" s="81">
        <v>0.12992850483554472</v>
      </c>
      <c r="I102" s="52"/>
      <c r="J102" s="52">
        <f t="shared" si="3"/>
        <v>0</v>
      </c>
      <c r="L102" s="1"/>
      <c r="N102" s="1"/>
    </row>
    <row r="103" spans="1:14" ht="15.75" x14ac:dyDescent="0.25">
      <c r="A103" s="27" t="s">
        <v>131</v>
      </c>
      <c r="B103" s="31">
        <v>125.13737722936388</v>
      </c>
      <c r="C103" s="83">
        <v>125.16338189930224</v>
      </c>
      <c r="D103" s="31"/>
      <c r="E103" s="31">
        <f t="shared" si="2"/>
        <v>2.0780897373851026E-2</v>
      </c>
      <c r="F103" s="31"/>
      <c r="G103" s="31">
        <v>2.6420630124193067</v>
      </c>
      <c r="H103" s="83">
        <v>2.6426120568224705</v>
      </c>
      <c r="I103" s="31"/>
      <c r="J103" s="31">
        <f t="shared" si="3"/>
        <v>5.4904440316372316E-4</v>
      </c>
      <c r="L103" s="1"/>
      <c r="N103" s="1"/>
    </row>
    <row r="104" spans="1:14" s="50" customFormat="1" ht="15.75" x14ac:dyDescent="0.25">
      <c r="A104" s="54" t="s">
        <v>122</v>
      </c>
      <c r="B104" s="52">
        <v>125.22221054185579</v>
      </c>
      <c r="C104" s="81">
        <v>125.2492353809903</v>
      </c>
      <c r="D104" s="52"/>
      <c r="E104" s="52">
        <f t="shared" si="2"/>
        <v>2.1581506202106304E-2</v>
      </c>
      <c r="F104" s="52"/>
      <c r="G104" s="52">
        <v>2.5440504384715039</v>
      </c>
      <c r="H104" s="81">
        <v>2.5445994828746676</v>
      </c>
      <c r="I104" s="52"/>
      <c r="J104" s="52">
        <f t="shared" si="3"/>
        <v>5.4904440316372316E-4</v>
      </c>
      <c r="L104" s="1"/>
      <c r="N104" s="1"/>
    </row>
    <row r="105" spans="1:14" ht="15.75" x14ac:dyDescent="0.25">
      <c r="A105" s="29" t="s">
        <v>183</v>
      </c>
      <c r="B105" s="21">
        <v>125.22221054185579</v>
      </c>
      <c r="C105" s="80">
        <v>125.2492353809903</v>
      </c>
      <c r="D105" s="21"/>
      <c r="E105" s="21">
        <f t="shared" si="2"/>
        <v>2.1581506202106304E-2</v>
      </c>
      <c r="F105" s="21"/>
      <c r="G105" s="21">
        <v>2.5440504384715039</v>
      </c>
      <c r="H105" s="80">
        <v>2.5445994828746676</v>
      </c>
      <c r="I105" s="21"/>
      <c r="J105" s="21">
        <f t="shared" si="3"/>
        <v>5.4904440316372316E-4</v>
      </c>
      <c r="L105" s="1"/>
      <c r="N105" s="1"/>
    </row>
    <row r="106" spans="1:14" s="50" customFormat="1" ht="15.75" x14ac:dyDescent="0.25">
      <c r="A106" s="54" t="s">
        <v>123</v>
      </c>
      <c r="B106" s="52">
        <v>122.97492976527282</v>
      </c>
      <c r="C106" s="81">
        <v>122.97492976527282</v>
      </c>
      <c r="D106" s="52"/>
      <c r="E106" s="52">
        <f>((C106/B106-1)*100)</f>
        <v>0</v>
      </c>
      <c r="F106" s="52"/>
      <c r="G106" s="52">
        <v>9.8012573947802648E-2</v>
      </c>
      <c r="H106" s="81">
        <v>9.8012573947802661E-2</v>
      </c>
      <c r="I106" s="52"/>
      <c r="J106" s="52">
        <f t="shared" si="3"/>
        <v>0</v>
      </c>
      <c r="L106" s="1"/>
      <c r="N106" s="1"/>
    </row>
    <row r="107" spans="1:14" ht="15.75" x14ac:dyDescent="0.25">
      <c r="A107" s="29" t="s">
        <v>124</v>
      </c>
      <c r="B107" s="21">
        <v>122.97492976527282</v>
      </c>
      <c r="C107" s="80">
        <v>122.97492976527282</v>
      </c>
      <c r="D107" s="21"/>
      <c r="E107" s="21">
        <f>((C107/B107-1)*100)</f>
        <v>0</v>
      </c>
      <c r="F107" s="21"/>
      <c r="G107" s="21">
        <v>9.8012573947802648E-2</v>
      </c>
      <c r="H107" s="80">
        <v>9.8012573947802661E-2</v>
      </c>
      <c r="I107" s="21"/>
      <c r="J107" s="21">
        <f t="shared" si="3"/>
        <v>0</v>
      </c>
      <c r="L107" s="1"/>
      <c r="N107" s="1"/>
    </row>
    <row r="108" spans="1:14" s="50" customFormat="1" ht="15.75" x14ac:dyDescent="0.25">
      <c r="A108" s="48" t="s">
        <v>132</v>
      </c>
      <c r="B108" s="53">
        <v>97.151118212938485</v>
      </c>
      <c r="C108" s="82">
        <v>97.239666569186511</v>
      </c>
      <c r="D108" s="53"/>
      <c r="E108" s="53">
        <f t="shared" si="2"/>
        <v>9.114496866000632E-2</v>
      </c>
      <c r="F108" s="53"/>
      <c r="G108" s="53">
        <v>7.4850291659653054</v>
      </c>
      <c r="H108" s="82">
        <v>7.4918513934528175</v>
      </c>
      <c r="I108" s="53"/>
      <c r="J108" s="53">
        <f t="shared" si="3"/>
        <v>6.8222274875120448E-3</v>
      </c>
      <c r="L108" s="1"/>
      <c r="N108" s="1"/>
    </row>
    <row r="109" spans="1:14" ht="15.75" x14ac:dyDescent="0.25">
      <c r="A109" s="28" t="s">
        <v>125</v>
      </c>
      <c r="B109" s="21">
        <v>98.522656739366852</v>
      </c>
      <c r="C109" s="80">
        <v>98.639133983214151</v>
      </c>
      <c r="D109" s="21"/>
      <c r="E109" s="21">
        <f t="shared" si="2"/>
        <v>0.11822381541681803</v>
      </c>
      <c r="F109" s="21"/>
      <c r="G109" s="21">
        <v>5.7706033792409901</v>
      </c>
      <c r="H109" s="80">
        <v>5.7774256067285021</v>
      </c>
      <c r="I109" s="21"/>
      <c r="J109" s="21">
        <f t="shared" si="3"/>
        <v>6.8222274875120448E-3</v>
      </c>
      <c r="L109" s="1"/>
      <c r="N109" s="1"/>
    </row>
    <row r="110" spans="1:14" s="50" customFormat="1" ht="15.75" x14ac:dyDescent="0.25">
      <c r="A110" s="51" t="s">
        <v>184</v>
      </c>
      <c r="B110" s="52">
        <v>130.270316498423</v>
      </c>
      <c r="C110" s="81">
        <v>130.270316498423</v>
      </c>
      <c r="D110" s="52"/>
      <c r="E110" s="52">
        <f t="shared" si="2"/>
        <v>0</v>
      </c>
      <c r="F110" s="52"/>
      <c r="G110" s="52">
        <v>0.10251362072913389</v>
      </c>
      <c r="H110" s="81">
        <v>0.10251362072913389</v>
      </c>
      <c r="I110" s="52"/>
      <c r="J110" s="52">
        <f t="shared" si="3"/>
        <v>0</v>
      </c>
      <c r="L110" s="1"/>
      <c r="N110" s="1"/>
    </row>
    <row r="111" spans="1:14" ht="15.75" x14ac:dyDescent="0.25">
      <c r="A111" s="29" t="s">
        <v>185</v>
      </c>
      <c r="B111" s="21">
        <v>98.090305022517171</v>
      </c>
      <c r="C111" s="80">
        <v>98.20836849781378</v>
      </c>
      <c r="D111" s="21"/>
      <c r="E111" s="21">
        <f t="shared" si="2"/>
        <v>0.12036202280083508</v>
      </c>
      <c r="F111" s="21"/>
      <c r="G111" s="21">
        <v>5.6680897585118561</v>
      </c>
      <c r="H111" s="80">
        <v>5.6749119859993682</v>
      </c>
      <c r="I111" s="21"/>
      <c r="J111" s="21">
        <f t="shared" si="3"/>
        <v>6.8222274875120448E-3</v>
      </c>
      <c r="L111" s="1"/>
      <c r="N111" s="1"/>
    </row>
    <row r="112" spans="1:14" s="50" customFormat="1" ht="15.75" x14ac:dyDescent="0.25">
      <c r="A112" s="54" t="s">
        <v>134</v>
      </c>
      <c r="B112" s="52">
        <v>73.280384582531369</v>
      </c>
      <c r="C112" s="81">
        <v>73.280384582531369</v>
      </c>
      <c r="D112" s="52"/>
      <c r="E112" s="52">
        <f t="shared" si="2"/>
        <v>0</v>
      </c>
      <c r="F112" s="52"/>
      <c r="G112" s="52">
        <v>0.36779154496822536</v>
      </c>
      <c r="H112" s="81">
        <v>0.36779154496822536</v>
      </c>
      <c r="I112" s="52"/>
      <c r="J112" s="52">
        <f t="shared" si="3"/>
        <v>0</v>
      </c>
      <c r="L112" s="1"/>
      <c r="N112" s="1"/>
    </row>
    <row r="113" spans="1:14" ht="15.75" x14ac:dyDescent="0.25">
      <c r="A113" s="29" t="s">
        <v>126</v>
      </c>
      <c r="B113" s="21">
        <v>73.280384582531369</v>
      </c>
      <c r="C113" s="80">
        <v>73.280384582531369</v>
      </c>
      <c r="D113" s="21"/>
      <c r="E113" s="21">
        <f t="shared" si="2"/>
        <v>0</v>
      </c>
      <c r="F113" s="21"/>
      <c r="G113" s="21">
        <v>0.36779154496822536</v>
      </c>
      <c r="H113" s="80">
        <v>0.36779154496822536</v>
      </c>
      <c r="I113" s="21"/>
      <c r="J113" s="21">
        <f t="shared" si="3"/>
        <v>0</v>
      </c>
      <c r="L113" s="1"/>
      <c r="N113" s="1"/>
    </row>
    <row r="114" spans="1:14" s="50" customFormat="1" ht="15.75" x14ac:dyDescent="0.25">
      <c r="A114" s="54" t="s">
        <v>133</v>
      </c>
      <c r="B114" s="52">
        <v>100.08487654320986</v>
      </c>
      <c r="C114" s="81">
        <v>100.08487654320986</v>
      </c>
      <c r="D114" s="52"/>
      <c r="E114" s="52">
        <f t="shared" si="2"/>
        <v>0</v>
      </c>
      <c r="F114" s="52"/>
      <c r="G114" s="52">
        <v>1.3466342417560901</v>
      </c>
      <c r="H114" s="81">
        <v>1.3466342417560904</v>
      </c>
      <c r="I114" s="52"/>
      <c r="J114" s="52">
        <f t="shared" si="3"/>
        <v>0</v>
      </c>
      <c r="L114" s="1"/>
      <c r="N114" s="1"/>
    </row>
    <row r="115" spans="1:14" ht="15.75" x14ac:dyDescent="0.25">
      <c r="A115" s="29" t="s">
        <v>186</v>
      </c>
      <c r="B115" s="21">
        <v>100.08487654320986</v>
      </c>
      <c r="C115" s="80">
        <v>100.08487654320986</v>
      </c>
      <c r="D115" s="21"/>
      <c r="E115" s="21">
        <f t="shared" si="2"/>
        <v>0</v>
      </c>
      <c r="F115" s="21"/>
      <c r="G115" s="21">
        <v>1.3466342417560901</v>
      </c>
      <c r="H115" s="80">
        <v>1.3466342417560904</v>
      </c>
      <c r="I115" s="21"/>
      <c r="J115" s="21">
        <f t="shared" si="3"/>
        <v>0</v>
      </c>
      <c r="L115" s="1"/>
      <c r="N115" s="1"/>
    </row>
    <row r="116" spans="1:14" ht="15.75" x14ac:dyDescent="0.25">
      <c r="A116" s="38"/>
      <c r="B116" s="37"/>
      <c r="C116" s="76"/>
      <c r="D116" s="37"/>
      <c r="E116" s="37"/>
      <c r="F116" s="37"/>
      <c r="G116" s="37"/>
      <c r="H116" s="76"/>
      <c r="I116" s="37"/>
      <c r="J116" s="37"/>
      <c r="N116" s="1"/>
    </row>
    <row r="117" spans="1:14" x14ac:dyDescent="0.25">
      <c r="A117" s="198" t="s">
        <v>54</v>
      </c>
      <c r="B117" s="199"/>
      <c r="C117" s="199"/>
    </row>
    <row r="118" spans="1:14" x14ac:dyDescent="0.25">
      <c r="A118" s="18"/>
      <c r="B118" s="6"/>
      <c r="C118" s="84"/>
    </row>
  </sheetData>
  <mergeCells count="4">
    <mergeCell ref="A3:A4"/>
    <mergeCell ref="B3:C3"/>
    <mergeCell ref="G3:H3"/>
    <mergeCell ref="A117:C117"/>
  </mergeCells>
  <pageMargins left="0.7" right="0.7" top="0.75" bottom="0.75" header="0.3" footer="0.3"/>
  <pageSetup paperSize="9" scale="68" fitToWidth="0" orientation="portrait" horizontalDpi="4294967295" verticalDpi="4294967295" r:id="rId1"/>
  <rowBreaks count="1" manualBreakCount="1">
    <brk id="67" max="9" man="1"/>
  </rowBreak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000"/>
  </sheetPr>
  <dimension ref="A1:N227"/>
  <sheetViews>
    <sheetView view="pageBreakPreview" zoomScaleSheetLayoutView="100" workbookViewId="0">
      <selection activeCell="G6" sqref="G6"/>
    </sheetView>
  </sheetViews>
  <sheetFormatPr defaultRowHeight="15" x14ac:dyDescent="0.25"/>
  <cols>
    <col min="1" max="1" width="62.7109375" style="4" customWidth="1"/>
    <col min="2" max="2" width="9.7109375" style="115" customWidth="1"/>
    <col min="3" max="3" width="9.7109375" style="3" bestFit="1" customWidth="1"/>
    <col min="4" max="4" width="9.7109375" style="85" bestFit="1" customWidth="1"/>
    <col min="5" max="5" width="1.85546875" customWidth="1"/>
    <col min="6" max="6" width="10.140625" customWidth="1"/>
    <col min="7" max="7" width="9.7109375" style="73" customWidth="1"/>
    <col min="8" max="8" width="1.85546875" customWidth="1"/>
    <col min="9" max="9" width="9.7109375" style="73" customWidth="1"/>
    <col min="10" max="10" width="9.7109375" bestFit="1" customWidth="1"/>
    <col min="11" max="11" width="9.7109375" style="73" bestFit="1" customWidth="1"/>
    <col min="12" max="12" width="1.85546875" customWidth="1"/>
    <col min="13" max="13" width="10.28515625" customWidth="1"/>
    <col min="14" max="14" width="11" customWidth="1"/>
  </cols>
  <sheetData>
    <row r="1" spans="1:14" ht="15.75" x14ac:dyDescent="0.25">
      <c r="A1" s="46" t="s">
        <v>254</v>
      </c>
      <c r="B1" s="105"/>
      <c r="C1" s="70"/>
      <c r="D1" s="74"/>
      <c r="E1" s="35"/>
    </row>
    <row r="2" spans="1:14" ht="6" customHeight="1" x14ac:dyDescent="0.25">
      <c r="A2" s="36"/>
      <c r="B2" s="106"/>
      <c r="C2" s="37"/>
      <c r="D2" s="76"/>
      <c r="E2" s="23"/>
      <c r="F2" s="23"/>
      <c r="G2" s="72"/>
      <c r="H2" s="23"/>
      <c r="I2" s="72"/>
      <c r="J2" s="23"/>
      <c r="K2" s="72"/>
      <c r="L2" s="23"/>
      <c r="M2" s="23"/>
      <c r="N2" s="23"/>
    </row>
    <row r="3" spans="1:14" ht="47.25" customHeight="1" x14ac:dyDescent="0.25">
      <c r="A3" s="195" t="s">
        <v>56</v>
      </c>
      <c r="B3" s="200" t="s">
        <v>242</v>
      </c>
      <c r="C3" s="200"/>
      <c r="D3" s="200"/>
      <c r="E3" s="67"/>
      <c r="F3" s="201" t="s">
        <v>243</v>
      </c>
      <c r="G3" s="201"/>
      <c r="H3" s="23"/>
      <c r="I3" s="201" t="s">
        <v>244</v>
      </c>
      <c r="J3" s="201"/>
      <c r="K3" s="201"/>
      <c r="L3" s="201"/>
      <c r="M3" s="201" t="s">
        <v>245</v>
      </c>
      <c r="N3" s="201"/>
    </row>
    <row r="4" spans="1:14" s="73" customFormat="1" ht="40.5" customHeight="1" x14ac:dyDescent="0.25">
      <c r="A4" s="196"/>
      <c r="B4" s="186">
        <v>43252</v>
      </c>
      <c r="C4" s="187">
        <v>43586</v>
      </c>
      <c r="D4" s="186">
        <v>43617</v>
      </c>
      <c r="E4" s="188"/>
      <c r="F4" s="189" t="s">
        <v>263</v>
      </c>
      <c r="G4" s="189" t="s">
        <v>264</v>
      </c>
      <c r="H4" s="188"/>
      <c r="I4" s="186">
        <v>43252</v>
      </c>
      <c r="J4" s="186">
        <v>43586</v>
      </c>
      <c r="K4" s="186">
        <v>43617</v>
      </c>
      <c r="L4" s="188"/>
      <c r="M4" s="189" t="s">
        <v>263</v>
      </c>
      <c r="N4" s="189" t="s">
        <v>265</v>
      </c>
    </row>
    <row r="5" spans="1:14" s="50" customFormat="1" ht="15.75" x14ac:dyDescent="0.25">
      <c r="A5" s="55" t="s">
        <v>241</v>
      </c>
      <c r="B5" s="107">
        <v>108.72807281591703</v>
      </c>
      <c r="C5" s="79">
        <v>110.18516792603768</v>
      </c>
      <c r="D5" s="79">
        <v>110.45321621384969</v>
      </c>
      <c r="E5" s="79"/>
      <c r="F5" s="79">
        <f>((D5/C5-1)*100)</f>
        <v>0.24327075309440449</v>
      </c>
      <c r="G5" s="79">
        <f>((D5/B5-1)*100)</f>
        <v>1.5866586735639343</v>
      </c>
      <c r="H5" s="79"/>
      <c r="I5" s="79">
        <v>108.72807281591703</v>
      </c>
      <c r="J5" s="79">
        <v>110.18516792603768</v>
      </c>
      <c r="K5" s="79">
        <v>110.45321621384969</v>
      </c>
      <c r="M5" s="49">
        <f>K5-J5</f>
        <v>0.2680482878120074</v>
      </c>
      <c r="N5" s="49">
        <f>K5-I5</f>
        <v>1.7251433979326549</v>
      </c>
    </row>
    <row r="6" spans="1:14" ht="6" customHeight="1" x14ac:dyDescent="0.25">
      <c r="A6" s="33"/>
      <c r="B6" s="108"/>
      <c r="C6"/>
      <c r="D6" s="73"/>
    </row>
    <row r="7" spans="1:14" ht="15.75" x14ac:dyDescent="0.25">
      <c r="A7" s="27" t="s">
        <v>127</v>
      </c>
      <c r="B7" s="109">
        <v>108.53319333123308</v>
      </c>
      <c r="C7" s="32">
        <v>110.87180761565467</v>
      </c>
      <c r="D7" s="78">
        <v>111.68901837608128</v>
      </c>
      <c r="E7" s="32"/>
      <c r="F7" s="32">
        <f>((D7/C7-1)*100)</f>
        <v>0.73707715063104917</v>
      </c>
      <c r="G7" s="78">
        <f>((D7/B7-1)*100)</f>
        <v>2.9077049591795578</v>
      </c>
      <c r="H7" s="32"/>
      <c r="I7" s="78">
        <v>30.861731676194275</v>
      </c>
      <c r="J7" s="32">
        <v>31.526723503345874</v>
      </c>
      <c r="K7" s="78">
        <v>31.759099778631665</v>
      </c>
      <c r="M7" s="32">
        <f>K7-J7</f>
        <v>0.23237627528579097</v>
      </c>
      <c r="N7" s="32">
        <f t="shared" ref="N7:N70" si="0">K7-I7</f>
        <v>0.89736810243739029</v>
      </c>
    </row>
    <row r="8" spans="1:14" s="50" customFormat="1" ht="15.75" x14ac:dyDescent="0.25">
      <c r="A8" s="54" t="s">
        <v>57</v>
      </c>
      <c r="B8" s="110">
        <v>108.61001720488058</v>
      </c>
      <c r="C8" s="52">
        <v>111.13271986833411</v>
      </c>
      <c r="D8" s="81">
        <v>112.01432145518184</v>
      </c>
      <c r="E8" s="52"/>
      <c r="F8" s="52">
        <f>((D8/C8-1)*100)</f>
        <v>0.79328715061794952</v>
      </c>
      <c r="G8" s="81">
        <f>((D8/B8-1)*100)</f>
        <v>3.1344293444677707</v>
      </c>
      <c r="H8" s="52"/>
      <c r="I8" s="81">
        <v>28.371275020964656</v>
      </c>
      <c r="J8" s="52">
        <v>29.030259274009623</v>
      </c>
      <c r="K8" s="81">
        <v>29.260552590621419</v>
      </c>
      <c r="M8" s="52">
        <f t="shared" ref="M8:M71" si="1">K8-J8</f>
        <v>0.23029331661179597</v>
      </c>
      <c r="N8" s="52">
        <f t="shared" si="0"/>
        <v>0.88927756965676252</v>
      </c>
    </row>
    <row r="9" spans="1:14" ht="15.75" x14ac:dyDescent="0.25">
      <c r="A9" s="29" t="s">
        <v>58</v>
      </c>
      <c r="B9" s="63">
        <v>111.61865505215351</v>
      </c>
      <c r="C9" s="21">
        <v>111.71878823571724</v>
      </c>
      <c r="D9" s="80">
        <v>111.63052405461885</v>
      </c>
      <c r="E9" s="21"/>
      <c r="F9" s="21">
        <f>((D9/C9-1)*100)</f>
        <v>-7.900567352392418E-2</v>
      </c>
      <c r="G9" s="80">
        <f>((D9/B9-1)*100)</f>
        <v>1.0633529368164751E-2</v>
      </c>
      <c r="H9" s="21"/>
      <c r="I9" s="80">
        <v>4.5703264321902335</v>
      </c>
      <c r="J9" s="21">
        <v>4.574426475640557</v>
      </c>
      <c r="K9" s="80">
        <v>4.5708124191936195</v>
      </c>
      <c r="M9" s="21">
        <f t="shared" si="1"/>
        <v>-3.6140564469375747E-3</v>
      </c>
      <c r="N9" s="21">
        <f t="shared" si="0"/>
        <v>4.8598700338597922E-4</v>
      </c>
    </row>
    <row r="10" spans="1:14" s="50" customFormat="1" ht="15.75" x14ac:dyDescent="0.25">
      <c r="A10" s="57" t="s">
        <v>6</v>
      </c>
      <c r="B10" s="110">
        <v>115.43542669863137</v>
      </c>
      <c r="C10" s="52">
        <v>115.06161537218735</v>
      </c>
      <c r="D10" s="81">
        <v>115.05704293847209</v>
      </c>
      <c r="E10" s="52"/>
      <c r="F10" s="52">
        <f>((D10/C10-1)*100)</f>
        <v>-3.9739001581606814E-3</v>
      </c>
      <c r="G10" s="81">
        <f>((D10/B10-1)*100)</f>
        <v>-0.32778824575849796</v>
      </c>
      <c r="H10" s="52"/>
      <c r="I10" s="81">
        <v>1.437349285084659</v>
      </c>
      <c r="J10" s="52">
        <v>1.4326947569368691</v>
      </c>
      <c r="K10" s="81">
        <v>1.4326378230776571</v>
      </c>
      <c r="M10" s="52">
        <f t="shared" si="1"/>
        <v>-5.6933859212016102E-5</v>
      </c>
      <c r="N10" s="52">
        <f t="shared" si="0"/>
        <v>-4.7114620070018987E-3</v>
      </c>
    </row>
    <row r="11" spans="1:14" ht="15.75" x14ac:dyDescent="0.25">
      <c r="A11" s="30" t="s">
        <v>7</v>
      </c>
      <c r="B11" s="63">
        <v>108.84590060664465</v>
      </c>
      <c r="C11" s="21">
        <v>109.49259216631441</v>
      </c>
      <c r="D11" s="80">
        <v>109.49259216631441</v>
      </c>
      <c r="E11" s="21"/>
      <c r="F11" s="21">
        <f>((D11/C11-1)*100)</f>
        <v>0</v>
      </c>
      <c r="G11" s="80">
        <f>((D11/B11-1)*100)</f>
        <v>0.59413497069293886</v>
      </c>
      <c r="H11" s="21"/>
      <c r="I11" s="80">
        <v>0.32640836591387307</v>
      </c>
      <c r="J11" s="21">
        <v>0.32834767216303484</v>
      </c>
      <c r="K11" s="80">
        <v>0.32834767216303479</v>
      </c>
      <c r="M11" s="21">
        <f t="shared" si="1"/>
        <v>0</v>
      </c>
      <c r="N11" s="21">
        <f t="shared" si="0"/>
        <v>1.9393062491617208E-3</v>
      </c>
    </row>
    <row r="12" spans="1:14" s="50" customFormat="1" ht="15.75" x14ac:dyDescent="0.25">
      <c r="A12" s="57" t="s">
        <v>59</v>
      </c>
      <c r="B12" s="110">
        <v>108.65550951099829</v>
      </c>
      <c r="C12" s="52">
        <v>108.46263220253705</v>
      </c>
      <c r="D12" s="81">
        <v>108.48545944460228</v>
      </c>
      <c r="E12" s="52"/>
      <c r="F12" s="52">
        <f>((D12/C12-1)*100)</f>
        <v>2.1046181160899735E-2</v>
      </c>
      <c r="G12" s="81">
        <f>((D12/B12-1)*100)</f>
        <v>-0.15650385991590188</v>
      </c>
      <c r="H12" s="52"/>
      <c r="I12" s="81">
        <v>0.48755767719498438</v>
      </c>
      <c r="J12" s="52">
        <v>0.48669220048864714</v>
      </c>
      <c r="K12" s="81">
        <v>0.48679463061085793</v>
      </c>
      <c r="M12" s="52">
        <f t="shared" si="1"/>
        <v>1.0243012221078374E-4</v>
      </c>
      <c r="N12" s="52">
        <f t="shared" si="0"/>
        <v>-7.6304658412645887E-4</v>
      </c>
    </row>
    <row r="13" spans="1:14" ht="15.75" x14ac:dyDescent="0.25">
      <c r="A13" s="30" t="s">
        <v>60</v>
      </c>
      <c r="B13" s="63">
        <v>99.912732989923839</v>
      </c>
      <c r="C13" s="21">
        <v>100.06900669232637</v>
      </c>
      <c r="D13" s="80">
        <v>100.06900669232637</v>
      </c>
      <c r="E13" s="21"/>
      <c r="F13" s="21">
        <f>((D13/C13-1)*100)</f>
        <v>0</v>
      </c>
      <c r="G13" s="80">
        <f>((D13/B13-1)*100)</f>
        <v>0.1564101969048215</v>
      </c>
      <c r="H13" s="21"/>
      <c r="I13" s="80">
        <v>0.35740782145939387</v>
      </c>
      <c r="J13" s="21">
        <v>0.35796684373669174</v>
      </c>
      <c r="K13" s="80">
        <v>0.35796684373669169</v>
      </c>
      <c r="M13" s="21">
        <f t="shared" si="1"/>
        <v>0</v>
      </c>
      <c r="N13" s="21">
        <f t="shared" si="0"/>
        <v>5.5902227729781595E-4</v>
      </c>
    </row>
    <row r="14" spans="1:14" s="50" customFormat="1" ht="15.75" x14ac:dyDescent="0.25">
      <c r="A14" s="57" t="s">
        <v>61</v>
      </c>
      <c r="B14" s="110">
        <v>112.53430753261981</v>
      </c>
      <c r="C14" s="52">
        <v>112.9428701664572</v>
      </c>
      <c r="D14" s="81">
        <v>112.73292698693768</v>
      </c>
      <c r="E14" s="52"/>
      <c r="F14" s="52">
        <f>((D14/C14-1)*100)</f>
        <v>-0.18588440262771178</v>
      </c>
      <c r="G14" s="81">
        <f>((D14/B14-1)*100)</f>
        <v>0.17649680232876275</v>
      </c>
      <c r="H14" s="52"/>
      <c r="I14" s="81">
        <v>1.9616032825373235</v>
      </c>
      <c r="J14" s="52">
        <v>1.9687250023153142</v>
      </c>
      <c r="K14" s="81">
        <v>1.9650654496053777</v>
      </c>
      <c r="M14" s="52">
        <f t="shared" si="1"/>
        <v>-3.6595527099365643E-3</v>
      </c>
      <c r="N14" s="52">
        <f>K14-I14</f>
        <v>3.4621670680541339E-3</v>
      </c>
    </row>
    <row r="15" spans="1:14" ht="15.75" x14ac:dyDescent="0.25">
      <c r="A15" s="29" t="s">
        <v>62</v>
      </c>
      <c r="B15" s="63">
        <v>93.097456311537925</v>
      </c>
      <c r="C15" s="21">
        <v>88.855964924701894</v>
      </c>
      <c r="D15" s="80">
        <v>87.829164915983228</v>
      </c>
      <c r="E15" s="21"/>
      <c r="F15" s="21">
        <f>((D15/C15-1)*100)</f>
        <v>-1.1555780296672147</v>
      </c>
      <c r="G15" s="80">
        <f>((D15/B15-1)*100)</f>
        <v>-5.6588993988461738</v>
      </c>
      <c r="H15" s="21"/>
      <c r="I15" s="80">
        <v>0.97138408618205996</v>
      </c>
      <c r="J15" s="21">
        <v>0.92712812691005375</v>
      </c>
      <c r="K15" s="80">
        <v>0.91641443796861588</v>
      </c>
      <c r="M15" s="21">
        <f t="shared" si="1"/>
        <v>-1.0713688941437871E-2</v>
      </c>
      <c r="N15" s="21">
        <f t="shared" si="0"/>
        <v>-5.4969648213444078E-2</v>
      </c>
    </row>
    <row r="16" spans="1:14" s="50" customFormat="1" ht="15.75" x14ac:dyDescent="0.25">
      <c r="A16" s="57" t="s">
        <v>188</v>
      </c>
      <c r="B16" s="110">
        <v>114.22744345041242</v>
      </c>
      <c r="C16" s="52">
        <v>111.38010865934336</v>
      </c>
      <c r="D16" s="81">
        <v>109.04097291573478</v>
      </c>
      <c r="E16" s="52"/>
      <c r="F16" s="52">
        <f>((D16/C16-1)*100)</f>
        <v>-2.1001377820189071</v>
      </c>
      <c r="G16" s="81">
        <f>((D16/B16-1)*100)</f>
        <v>-4.5404767698658643</v>
      </c>
      <c r="H16" s="52"/>
      <c r="I16" s="81">
        <v>0.10211514677464859</v>
      </c>
      <c r="J16" s="52">
        <v>9.9569733857018117E-2</v>
      </c>
      <c r="K16" s="81">
        <v>9.7478632256831191E-2</v>
      </c>
      <c r="M16" s="52">
        <f t="shared" si="1"/>
        <v>-2.0911016001869259E-3</v>
      </c>
      <c r="N16" s="52">
        <f t="shared" si="0"/>
        <v>-4.6365145178173944E-3</v>
      </c>
    </row>
    <row r="17" spans="1:14" ht="15.75" x14ac:dyDescent="0.25">
      <c r="A17" s="30" t="s">
        <v>187</v>
      </c>
      <c r="B17" s="63">
        <v>88.745914339530557</v>
      </c>
      <c r="C17" s="21">
        <v>82.240693495809253</v>
      </c>
      <c r="D17" s="80">
        <v>81.351784090699297</v>
      </c>
      <c r="E17" s="21"/>
      <c r="F17" s="21">
        <f>((D17/C17-1)*100)</f>
        <v>-1.0808632166450005</v>
      </c>
      <c r="G17" s="80">
        <f>((D17/B17-1)*100)</f>
        <v>-8.3317979242878319</v>
      </c>
      <c r="H17" s="21"/>
      <c r="I17" s="80">
        <v>0.62300374065427377</v>
      </c>
      <c r="J17" s="21">
        <v>0.57733654628727316</v>
      </c>
      <c r="K17" s="80">
        <v>0.57109632792220544</v>
      </c>
      <c r="M17" s="21">
        <f t="shared" si="1"/>
        <v>-6.2402183650677179E-3</v>
      </c>
      <c r="N17" s="21">
        <f t="shared" si="0"/>
        <v>-5.1907412732068337E-2</v>
      </c>
    </row>
    <row r="18" spans="1:14" s="50" customFormat="1" ht="15.75" x14ac:dyDescent="0.25">
      <c r="A18" s="57" t="s">
        <v>189</v>
      </c>
      <c r="B18" s="110">
        <v>97.723929432645576</v>
      </c>
      <c r="C18" s="52">
        <v>99.294022134063709</v>
      </c>
      <c r="D18" s="81">
        <v>98.34864106158652</v>
      </c>
      <c r="E18" s="52"/>
      <c r="F18" s="52">
        <f>((D18/C18-1)*100)</f>
        <v>-0.95210270684852327</v>
      </c>
      <c r="G18" s="81">
        <f>((D18/B18-1)*100)</f>
        <v>0.63926167579202442</v>
      </c>
      <c r="H18" s="52"/>
      <c r="I18" s="81">
        <v>0.24626519875313757</v>
      </c>
      <c r="J18" s="52">
        <v>0.25022184676576259</v>
      </c>
      <c r="K18" s="81">
        <v>0.24783947778957935</v>
      </c>
      <c r="M18" s="52">
        <f t="shared" si="1"/>
        <v>-2.3823689761832412E-3</v>
      </c>
      <c r="N18" s="52">
        <f t="shared" si="0"/>
        <v>1.574279036441778E-3</v>
      </c>
    </row>
    <row r="19" spans="1:14" ht="15.75" x14ac:dyDescent="0.25">
      <c r="A19" s="29" t="s">
        <v>63</v>
      </c>
      <c r="B19" s="63">
        <v>106.03963335647136</v>
      </c>
      <c r="C19" s="21">
        <v>105.67369244613458</v>
      </c>
      <c r="D19" s="80">
        <v>108.68803627306093</v>
      </c>
      <c r="E19" s="21"/>
      <c r="F19" s="21">
        <f>((D19/C19-1)*100)</f>
        <v>2.8525016559470151</v>
      </c>
      <c r="G19" s="80">
        <f>((D19/B19-1)*100)</f>
        <v>2.4975594810729751</v>
      </c>
      <c r="H19" s="21"/>
      <c r="I19" s="80">
        <v>9.1685407890881638</v>
      </c>
      <c r="J19" s="21">
        <v>9.1369003160252316</v>
      </c>
      <c r="K19" s="80">
        <v>9.3975305488420791</v>
      </c>
      <c r="M19" s="21">
        <f t="shared" si="1"/>
        <v>0.2606302328168475</v>
      </c>
      <c r="N19" s="21">
        <f t="shared" si="0"/>
        <v>0.22898975975391522</v>
      </c>
    </row>
    <row r="20" spans="1:14" s="50" customFormat="1" ht="15.75" x14ac:dyDescent="0.25">
      <c r="A20" s="57" t="s">
        <v>190</v>
      </c>
      <c r="B20" s="110">
        <v>119.78188697271655</v>
      </c>
      <c r="C20" s="52">
        <v>118.67648844899801</v>
      </c>
      <c r="D20" s="81">
        <v>124.88961566917608</v>
      </c>
      <c r="E20" s="52"/>
      <c r="F20" s="52">
        <f>((D20/C20-1)*100)</f>
        <v>5.2353480469286007</v>
      </c>
      <c r="G20" s="81">
        <f>((D20/B20-1)*100)</f>
        <v>4.2641912108321911</v>
      </c>
      <c r="H20" s="52"/>
      <c r="I20" s="81">
        <v>4.6522858514166447</v>
      </c>
      <c r="J20" s="52">
        <v>4.6093525662427028</v>
      </c>
      <c r="K20" s="81">
        <v>4.850668215795543</v>
      </c>
      <c r="M20" s="52">
        <f t="shared" si="1"/>
        <v>0.24131564955284013</v>
      </c>
      <c r="N20" s="52">
        <f t="shared" si="0"/>
        <v>0.19838236437889822</v>
      </c>
    </row>
    <row r="21" spans="1:14" ht="15.75" x14ac:dyDescent="0.25">
      <c r="A21" s="30" t="s">
        <v>191</v>
      </c>
      <c r="B21" s="63">
        <v>105.90224237799588</v>
      </c>
      <c r="C21" s="21">
        <v>100.6379702553443</v>
      </c>
      <c r="D21" s="80">
        <v>106.6697400368772</v>
      </c>
      <c r="E21" s="21"/>
      <c r="F21" s="21">
        <f>((D21/C21-1)*100)</f>
        <v>5.9935328248659658</v>
      </c>
      <c r="G21" s="80">
        <f>((D21/B21-1)*100)</f>
        <v>0.72472276473798392</v>
      </c>
      <c r="H21" s="21"/>
      <c r="I21" s="80">
        <v>0.75397369410519954</v>
      </c>
      <c r="J21" s="21">
        <v>0.71649457553352969</v>
      </c>
      <c r="K21" s="80">
        <v>0.75943791310651587</v>
      </c>
      <c r="M21" s="21">
        <f t="shared" si="1"/>
        <v>4.2943337572986184E-2</v>
      </c>
      <c r="N21" s="21">
        <f t="shared" si="0"/>
        <v>5.4642190013163283E-3</v>
      </c>
    </row>
    <row r="22" spans="1:14" s="50" customFormat="1" ht="15.75" x14ac:dyDescent="0.25">
      <c r="A22" s="57" t="s">
        <v>192</v>
      </c>
      <c r="B22" s="110">
        <v>92.886269600305951</v>
      </c>
      <c r="C22" s="52">
        <v>94.090390825976115</v>
      </c>
      <c r="D22" s="81">
        <v>93.507024857040051</v>
      </c>
      <c r="E22" s="52"/>
      <c r="F22" s="52">
        <f>((D22/C22-1)*100)</f>
        <v>-0.6200058941353781</v>
      </c>
      <c r="G22" s="81">
        <f>((D22/B22-1)*100)</f>
        <v>0.66829603493092637</v>
      </c>
      <c r="H22" s="52"/>
      <c r="I22" s="81">
        <v>3.7622812435663193</v>
      </c>
      <c r="J22" s="52">
        <v>3.8110531742489986</v>
      </c>
      <c r="K22" s="81">
        <v>3.7874244199400202</v>
      </c>
      <c r="M22" s="52">
        <f t="shared" si="1"/>
        <v>-2.3628754308978372E-2</v>
      </c>
      <c r="N22" s="52">
        <f t="shared" si="0"/>
        <v>2.5143176373700893E-2</v>
      </c>
    </row>
    <row r="23" spans="1:14" ht="15.75" x14ac:dyDescent="0.25">
      <c r="A23" s="29" t="s">
        <v>152</v>
      </c>
      <c r="B23" s="63">
        <v>103.35490399975882</v>
      </c>
      <c r="C23" s="21">
        <v>103.43651153831418</v>
      </c>
      <c r="D23" s="80">
        <v>103.80519593336727</v>
      </c>
      <c r="E23" s="21"/>
      <c r="F23" s="21">
        <f>((D23/C23-1)*100)</f>
        <v>0.35643544969758967</v>
      </c>
      <c r="G23" s="80">
        <f>((D23/B23-1)*100)</f>
        <v>0.43567544081846155</v>
      </c>
      <c r="H23" s="21"/>
      <c r="I23" s="80">
        <v>5.0514285031520645</v>
      </c>
      <c r="J23" s="21">
        <v>5.055417038096973</v>
      </c>
      <c r="K23" s="80">
        <v>5.0734363365508024</v>
      </c>
      <c r="M23" s="21">
        <f t="shared" si="1"/>
        <v>1.8019298453829435E-2</v>
      </c>
      <c r="N23" s="21">
        <f t="shared" si="0"/>
        <v>2.2007833398737908E-2</v>
      </c>
    </row>
    <row r="24" spans="1:14" s="50" customFormat="1" ht="15.75" x14ac:dyDescent="0.25">
      <c r="A24" s="57" t="s">
        <v>64</v>
      </c>
      <c r="B24" s="110">
        <v>99.119809190729484</v>
      </c>
      <c r="C24" s="52">
        <v>100.56325449030503</v>
      </c>
      <c r="D24" s="81">
        <v>100.56325449030503</v>
      </c>
      <c r="E24" s="52"/>
      <c r="F24" s="52">
        <f>((D24/C24-1)*100)</f>
        <v>0</v>
      </c>
      <c r="G24" s="81">
        <f>((D24/B24-1)*100)</f>
        <v>1.456263194371199</v>
      </c>
      <c r="H24" s="52"/>
      <c r="I24" s="81">
        <v>8.748073248980584E-2</v>
      </c>
      <c r="J24" s="52">
        <v>8.8754682199221197E-2</v>
      </c>
      <c r="K24" s="81">
        <v>8.8754682199221197E-2</v>
      </c>
      <c r="M24" s="52">
        <f t="shared" si="1"/>
        <v>0</v>
      </c>
      <c r="N24" s="52">
        <f t="shared" si="0"/>
        <v>1.2739497094153562E-3</v>
      </c>
    </row>
    <row r="25" spans="1:14" ht="15.75" x14ac:dyDescent="0.25">
      <c r="A25" s="30" t="s">
        <v>65</v>
      </c>
      <c r="B25" s="63">
        <v>102.91441207170222</v>
      </c>
      <c r="C25" s="21">
        <v>102.61235475006788</v>
      </c>
      <c r="D25" s="80">
        <v>103.31944711052027</v>
      </c>
      <c r="E25" s="21"/>
      <c r="F25" s="21">
        <f>((D25/C25-1)*100)</f>
        <v>0.68909086257171737</v>
      </c>
      <c r="G25" s="80">
        <f>((D25/B25-1)*100)</f>
        <v>0.39356493484690169</v>
      </c>
      <c r="H25" s="21"/>
      <c r="I25" s="80">
        <v>3.2296388469486765</v>
      </c>
      <c r="J25" s="21">
        <v>3.2201597463998071</v>
      </c>
      <c r="K25" s="80">
        <v>3.2423495729724601</v>
      </c>
      <c r="M25" s="21">
        <f t="shared" si="1"/>
        <v>2.2189826572653004E-2</v>
      </c>
      <c r="N25" s="21">
        <f t="shared" si="0"/>
        <v>1.2710726023783536E-2</v>
      </c>
    </row>
    <row r="26" spans="1:14" s="50" customFormat="1" ht="15.75" x14ac:dyDescent="0.25">
      <c r="A26" s="57" t="s">
        <v>193</v>
      </c>
      <c r="B26" s="110">
        <v>102.3217098440476</v>
      </c>
      <c r="C26" s="52">
        <v>97.745663363785681</v>
      </c>
      <c r="D26" s="81">
        <v>97.745663363785681</v>
      </c>
      <c r="E26" s="52"/>
      <c r="F26" s="52">
        <f>((D26/C26-1)*100)</f>
        <v>0</v>
      </c>
      <c r="G26" s="81">
        <f>((D26/B26-1)*100)</f>
        <v>-4.4722146328833308</v>
      </c>
      <c r="H26" s="52"/>
      <c r="I26" s="81">
        <v>0.26140771890228837</v>
      </c>
      <c r="J26" s="52">
        <v>0.24971700464605373</v>
      </c>
      <c r="K26" s="81">
        <v>0.2497170046460537</v>
      </c>
      <c r="M26" s="52">
        <f t="shared" si="1"/>
        <v>0</v>
      </c>
      <c r="N26" s="52">
        <f t="shared" si="0"/>
        <v>-1.1690714256234663E-2</v>
      </c>
    </row>
    <row r="27" spans="1:14" ht="15.75" x14ac:dyDescent="0.25">
      <c r="A27" s="30" t="s">
        <v>194</v>
      </c>
      <c r="B27" s="63">
        <v>102.69495233281127</v>
      </c>
      <c r="C27" s="21">
        <v>104.48233480856777</v>
      </c>
      <c r="D27" s="80">
        <v>104.69163728230281</v>
      </c>
      <c r="E27" s="21"/>
      <c r="F27" s="21">
        <f>((D27/C27-1)*100)</f>
        <v>0.20032331218335919</v>
      </c>
      <c r="G27" s="80">
        <f>((D27/B27-1)*100)</f>
        <v>1.9442873326633636</v>
      </c>
      <c r="H27" s="21"/>
      <c r="I27" s="80">
        <v>2.9351711079917828E-2</v>
      </c>
      <c r="J27" s="21">
        <v>2.9862570989056227E-2</v>
      </c>
      <c r="K27" s="80">
        <v>2.9922392680364614E-2</v>
      </c>
      <c r="M27" s="21">
        <f t="shared" si="1"/>
        <v>5.9821691308387104E-5</v>
      </c>
      <c r="N27" s="21">
        <f t="shared" si="0"/>
        <v>5.7068160044678601E-4</v>
      </c>
    </row>
    <row r="28" spans="1:14" s="50" customFormat="1" ht="15.75" x14ac:dyDescent="0.25">
      <c r="A28" s="57" t="s">
        <v>66</v>
      </c>
      <c r="B28" s="110">
        <v>100.34221266535803</v>
      </c>
      <c r="C28" s="52">
        <v>101.44395567058969</v>
      </c>
      <c r="D28" s="81">
        <v>101.6218237076237</v>
      </c>
      <c r="E28" s="52"/>
      <c r="F28" s="52">
        <f>((D28/C28-1)*100)</f>
        <v>0.175336259177028</v>
      </c>
      <c r="G28" s="81">
        <f>((D28/B28-1)*100)</f>
        <v>1.2752469855664694</v>
      </c>
      <c r="H28" s="52"/>
      <c r="I28" s="81">
        <v>0.8202336879808515</v>
      </c>
      <c r="J28" s="52">
        <v>0.82923973542971574</v>
      </c>
      <c r="K28" s="81">
        <v>0.83069369336142762</v>
      </c>
      <c r="M28" s="52">
        <f t="shared" si="1"/>
        <v>1.45395793171188E-3</v>
      </c>
      <c r="N28" s="52">
        <f t="shared" si="0"/>
        <v>1.0460005380576121E-2</v>
      </c>
    </row>
    <row r="29" spans="1:14" ht="15.75" x14ac:dyDescent="0.25">
      <c r="A29" s="30" t="s">
        <v>8</v>
      </c>
      <c r="B29" s="63">
        <v>111.40030055958501</v>
      </c>
      <c r="C29" s="21">
        <v>113.96808881132314</v>
      </c>
      <c r="D29" s="80">
        <v>112.9521774786206</v>
      </c>
      <c r="E29" s="21"/>
      <c r="F29" s="21">
        <f>((D29/C29-1)*100)</f>
        <v>-0.89139981489415598</v>
      </c>
      <c r="G29" s="80">
        <f>((D29/B29-1)*100)</f>
        <v>1.393063493760982</v>
      </c>
      <c r="H29" s="21"/>
      <c r="I29" s="80">
        <v>0.62331580575052326</v>
      </c>
      <c r="J29" s="21">
        <v>0.63768329843311955</v>
      </c>
      <c r="K29" s="80">
        <v>0.63199899069127585</v>
      </c>
      <c r="M29" s="21">
        <f t="shared" si="1"/>
        <v>-5.6843077418436971E-3</v>
      </c>
      <c r="N29" s="21">
        <f t="shared" si="0"/>
        <v>8.6831849407525974E-3</v>
      </c>
    </row>
    <row r="30" spans="1:14" s="50" customFormat="1" ht="15.75" x14ac:dyDescent="0.25">
      <c r="A30" s="51" t="s">
        <v>153</v>
      </c>
      <c r="B30" s="110">
        <v>85.537450308338066</v>
      </c>
      <c r="C30" s="52">
        <v>84.654874727853226</v>
      </c>
      <c r="D30" s="81">
        <v>84.66265413494861</v>
      </c>
      <c r="E30" s="52"/>
      <c r="F30" s="52">
        <f>((D30/C30-1)*100)</f>
        <v>9.189555971111929E-3</v>
      </c>
      <c r="G30" s="81">
        <f>((D30/B30-1)*100)</f>
        <v>-1.0227054585284723</v>
      </c>
      <c r="H30" s="52"/>
      <c r="I30" s="81">
        <v>0.80427357748880246</v>
      </c>
      <c r="J30" s="52">
        <v>0.7959750811347257</v>
      </c>
      <c r="K30" s="81">
        <v>0.79604822771032258</v>
      </c>
      <c r="M30" s="52">
        <f t="shared" si="1"/>
        <v>7.3146575596871877E-5</v>
      </c>
      <c r="N30" s="52">
        <f t="shared" si="0"/>
        <v>-8.2253497784798846E-3</v>
      </c>
    </row>
    <row r="31" spans="1:14" ht="15.75" x14ac:dyDescent="0.25">
      <c r="A31" s="30" t="s">
        <v>195</v>
      </c>
      <c r="B31" s="63">
        <v>94.825033661118241</v>
      </c>
      <c r="C31" s="21">
        <v>93.332849846499684</v>
      </c>
      <c r="D31" s="80">
        <v>93.189453780037027</v>
      </c>
      <c r="E31" s="21"/>
      <c r="F31" s="21">
        <f>((D31/C31-1)*100)</f>
        <v>-0.15363943852404471</v>
      </c>
      <c r="G31" s="80">
        <f>((D31/B31-1)*100)</f>
        <v>-1.7248397579550323</v>
      </c>
      <c r="H31" s="21"/>
      <c r="I31" s="80">
        <v>3.1932400024844584E-2</v>
      </c>
      <c r="J31" s="21">
        <v>3.1429906024691812E-2</v>
      </c>
      <c r="K31" s="80">
        <v>3.1381617293546826E-2</v>
      </c>
      <c r="M31" s="21">
        <f t="shared" si="1"/>
        <v>-4.8288731144985331E-5</v>
      </c>
      <c r="N31" s="21">
        <f t="shared" si="0"/>
        <v>-5.5078273129775812E-4</v>
      </c>
    </row>
    <row r="32" spans="1:14" s="50" customFormat="1" ht="15.75" x14ac:dyDescent="0.25">
      <c r="A32" s="57" t="s">
        <v>67</v>
      </c>
      <c r="B32" s="110">
        <v>132.24354646620702</v>
      </c>
      <c r="C32" s="52">
        <v>131.44775245942986</v>
      </c>
      <c r="D32" s="81">
        <v>132.66675318182558</v>
      </c>
      <c r="E32" s="52"/>
      <c r="F32" s="52">
        <f>((D32/C32-1)*100)</f>
        <v>0.92736520753518015</v>
      </c>
      <c r="G32" s="81">
        <f>((D32/B32-1)*100)</f>
        <v>0.32002069433816338</v>
      </c>
      <c r="H32" s="52"/>
      <c r="I32" s="81">
        <v>2.6360564320772249E-2</v>
      </c>
      <c r="J32" s="52">
        <v>2.6201935944096828E-2</v>
      </c>
      <c r="K32" s="81">
        <v>2.6444923581743034E-2</v>
      </c>
      <c r="M32" s="52">
        <f t="shared" si="1"/>
        <v>2.4298763764620673E-4</v>
      </c>
      <c r="N32" s="52">
        <f t="shared" si="0"/>
        <v>8.4359260970785777E-5</v>
      </c>
    </row>
    <row r="33" spans="1:14" ht="15.75" x14ac:dyDescent="0.25">
      <c r="A33" s="30" t="s">
        <v>68</v>
      </c>
      <c r="B33" s="63">
        <v>84.134678036797098</v>
      </c>
      <c r="C33" s="21">
        <v>83.273304444372286</v>
      </c>
      <c r="D33" s="80">
        <v>83.259595286191669</v>
      </c>
      <c r="E33" s="21"/>
      <c r="F33" s="21">
        <f>((D33/C33-1)*100)</f>
        <v>-1.6462848774989602E-2</v>
      </c>
      <c r="G33" s="80">
        <f>((D33/B33-1)*100)</f>
        <v>-1.0400975804800816</v>
      </c>
      <c r="H33" s="21"/>
      <c r="I33" s="80">
        <v>0.74598061314318564</v>
      </c>
      <c r="J33" s="21">
        <v>0.73834323916593703</v>
      </c>
      <c r="K33" s="80">
        <v>0.73822168683503264</v>
      </c>
      <c r="M33" s="21">
        <f t="shared" si="1"/>
        <v>-1.2155233090438422E-4</v>
      </c>
      <c r="N33" s="21">
        <f t="shared" si="0"/>
        <v>-7.7589263081530024E-3</v>
      </c>
    </row>
    <row r="34" spans="1:14" s="50" customFormat="1" ht="15.75" x14ac:dyDescent="0.25">
      <c r="A34" s="51" t="s">
        <v>69</v>
      </c>
      <c r="B34" s="110">
        <v>128.11852866348653</v>
      </c>
      <c r="C34" s="52">
        <v>168.24453704690671</v>
      </c>
      <c r="D34" s="81">
        <v>166.56969903527448</v>
      </c>
      <c r="E34" s="52"/>
      <c r="F34" s="52">
        <f>((D34/C34-1)*100)</f>
        <v>-0.99547839176810093</v>
      </c>
      <c r="G34" s="81">
        <f>((D34/B34-1)*100)</f>
        <v>30.012185413698433</v>
      </c>
      <c r="H34" s="52"/>
      <c r="I34" s="81">
        <v>2.1347903248141269</v>
      </c>
      <c r="J34" s="52">
        <v>2.8033947442055669</v>
      </c>
      <c r="K34" s="81">
        <v>2.7754875552910372</v>
      </c>
      <c r="M34" s="52">
        <f t="shared" si="1"/>
        <v>-2.7907188914529701E-2</v>
      </c>
      <c r="N34" s="52">
        <f t="shared" si="0"/>
        <v>0.6406972304769103</v>
      </c>
    </row>
    <row r="35" spans="1:14" ht="15.75" x14ac:dyDescent="0.25">
      <c r="A35" s="30" t="s">
        <v>70</v>
      </c>
      <c r="B35" s="63">
        <v>132.68068990295072</v>
      </c>
      <c r="C35" s="21">
        <v>137.720162486546</v>
      </c>
      <c r="D35" s="80">
        <v>127.98245266194866</v>
      </c>
      <c r="E35" s="21"/>
      <c r="F35" s="21">
        <f>((D35/C35-1)*100)</f>
        <v>-7.0706493869760241</v>
      </c>
      <c r="G35" s="80">
        <f>((D35/B35-1)*100)</f>
        <v>-3.5410105603449815</v>
      </c>
      <c r="H35" s="21"/>
      <c r="I35" s="80">
        <v>0.31905224960604417</v>
      </c>
      <c r="J35" s="21">
        <v>0.33117047921277976</v>
      </c>
      <c r="K35" s="80">
        <v>0.30775457575447579</v>
      </c>
      <c r="M35" s="21">
        <f t="shared" si="1"/>
        <v>-2.3415903458303966E-2</v>
      </c>
      <c r="N35" s="21">
        <f t="shared" si="0"/>
        <v>-1.1297673851568379E-2</v>
      </c>
    </row>
    <row r="36" spans="1:14" s="50" customFormat="1" ht="15.75" x14ac:dyDescent="0.25">
      <c r="A36" s="57" t="s">
        <v>9</v>
      </c>
      <c r="B36" s="110">
        <v>115.85008027912406</v>
      </c>
      <c r="C36" s="52">
        <v>132.58502732688373</v>
      </c>
      <c r="D36" s="81">
        <v>119.17287102187989</v>
      </c>
      <c r="E36" s="52"/>
      <c r="F36" s="52">
        <f>((D36/C36-1)*100)</f>
        <v>-10.115890591429032</v>
      </c>
      <c r="G36" s="81">
        <f>((D36/B36-1)*100)</f>
        <v>2.8681816488603573</v>
      </c>
      <c r="H36" s="52"/>
      <c r="I36" s="81">
        <v>0.31872848311399754</v>
      </c>
      <c r="J36" s="52">
        <v>0.36476992110587675</v>
      </c>
      <c r="K36" s="81">
        <v>0.32787019497636422</v>
      </c>
      <c r="M36" s="52">
        <f t="shared" si="1"/>
        <v>-3.6899726129512533E-2</v>
      </c>
      <c r="N36" s="52">
        <f t="shared" si="0"/>
        <v>9.1417118623666749E-3</v>
      </c>
    </row>
    <row r="37" spans="1:14" ht="15.75" x14ac:dyDescent="0.25">
      <c r="A37" s="30" t="s">
        <v>10</v>
      </c>
      <c r="B37" s="63">
        <v>99.411637574553865</v>
      </c>
      <c r="C37" s="21">
        <v>96.210338830074051</v>
      </c>
      <c r="D37" s="80">
        <v>96.042915399088855</v>
      </c>
      <c r="E37" s="21"/>
      <c r="F37" s="21">
        <f>((D37/C37-1)*100)</f>
        <v>-0.17401812842682274</v>
      </c>
      <c r="G37" s="80">
        <f>((D37/B37-1)*100)</f>
        <v>-3.3886597763150506</v>
      </c>
      <c r="H37" s="21"/>
      <c r="I37" s="80">
        <v>0.15684510507902888</v>
      </c>
      <c r="J37" s="21">
        <v>0.15179430770542421</v>
      </c>
      <c r="K37" s="80">
        <v>0.15153015809209675</v>
      </c>
      <c r="M37" s="21">
        <f t="shared" si="1"/>
        <v>-2.6414961332746345E-4</v>
      </c>
      <c r="N37" s="21">
        <f t="shared" si="0"/>
        <v>-5.3149469869321342E-3</v>
      </c>
    </row>
    <row r="38" spans="1:14" s="50" customFormat="1" ht="15.75" x14ac:dyDescent="0.25">
      <c r="A38" s="57" t="s">
        <v>196</v>
      </c>
      <c r="B38" s="110">
        <v>95.853517776079102</v>
      </c>
      <c r="C38" s="52">
        <v>108.99888254497607</v>
      </c>
      <c r="D38" s="81">
        <v>114.24617614396963</v>
      </c>
      <c r="E38" s="52"/>
      <c r="F38" s="52">
        <f>((D38/C38-1)*100)</f>
        <v>4.814080178141622</v>
      </c>
      <c r="G38" s="81">
        <f>((D38/B38-1)*100)</f>
        <v>19.188297722006563</v>
      </c>
      <c r="H38" s="52"/>
      <c r="I38" s="81">
        <v>0.42152414252379866</v>
      </c>
      <c r="J38" s="52">
        <v>0.47933202209809062</v>
      </c>
      <c r="K38" s="81">
        <v>0.50240744996140019</v>
      </c>
      <c r="M38" s="52">
        <f t="shared" si="1"/>
        <v>2.3075427863309572E-2</v>
      </c>
      <c r="N38" s="52">
        <f t="shared" si="0"/>
        <v>8.0883307437601526E-2</v>
      </c>
    </row>
    <row r="39" spans="1:14" ht="15.75" x14ac:dyDescent="0.25">
      <c r="A39" s="30" t="s">
        <v>71</v>
      </c>
      <c r="B39" s="63">
        <v>186.21929287535724</v>
      </c>
      <c r="C39" s="21">
        <v>321.52770603329668</v>
      </c>
      <c r="D39" s="80">
        <v>324.00583687966434</v>
      </c>
      <c r="E39" s="21"/>
      <c r="F39" s="21">
        <f>((D39/C39-1)*100)</f>
        <v>0.77073633154058907</v>
      </c>
      <c r="G39" s="80">
        <f>((D39/B39-1)*100)</f>
        <v>73.991551507250236</v>
      </c>
      <c r="H39" s="21"/>
      <c r="I39" s="80">
        <v>0.77099378180111933</v>
      </c>
      <c r="J39" s="21">
        <v>1.3312039703339169</v>
      </c>
      <c r="K39" s="80">
        <v>1.341464042980191</v>
      </c>
      <c r="M39" s="21">
        <f t="shared" si="1"/>
        <v>1.0260072646274043E-2</v>
      </c>
      <c r="N39" s="21">
        <f t="shared" si="0"/>
        <v>0.57047026117907162</v>
      </c>
    </row>
    <row r="40" spans="1:14" s="50" customFormat="1" ht="15.75" x14ac:dyDescent="0.25">
      <c r="A40" s="57" t="s">
        <v>197</v>
      </c>
      <c r="B40" s="110">
        <v>106.13079727113328</v>
      </c>
      <c r="C40" s="52">
        <v>104.3175688327196</v>
      </c>
      <c r="D40" s="81">
        <v>103.84105797326575</v>
      </c>
      <c r="E40" s="52"/>
      <c r="F40" s="52">
        <f>((D40/C40-1)*100)</f>
        <v>-0.4567886932046572</v>
      </c>
      <c r="G40" s="81">
        <f>((D40/B40-1)*100)</f>
        <v>-2.1574692330049161</v>
      </c>
      <c r="H40" s="52"/>
      <c r="I40" s="81">
        <v>0.14764656269013873</v>
      </c>
      <c r="J40" s="52">
        <v>0.14512404374947865</v>
      </c>
      <c r="K40" s="81">
        <v>0.14446113352650963</v>
      </c>
      <c r="M40" s="52">
        <f t="shared" si="1"/>
        <v>-6.6291022296902091E-4</v>
      </c>
      <c r="N40" s="52">
        <f t="shared" si="0"/>
        <v>-3.1854291636290999E-3</v>
      </c>
    </row>
    <row r="41" spans="1:14" ht="15.75" x14ac:dyDescent="0.25">
      <c r="A41" s="29" t="s">
        <v>72</v>
      </c>
      <c r="B41" s="63">
        <v>111.95589671012955</v>
      </c>
      <c r="C41" s="21">
        <v>117.12283404454381</v>
      </c>
      <c r="D41" s="80">
        <v>116.74475150909956</v>
      </c>
      <c r="E41" s="21"/>
      <c r="F41" s="21">
        <f>((D41/C41-1)*100)</f>
        <v>-0.32280856122424151</v>
      </c>
      <c r="G41" s="80">
        <f>((D41/B41-1)*100)</f>
        <v>4.2774475839973514</v>
      </c>
      <c r="H41" s="21"/>
      <c r="I41" s="80">
        <v>1.8989472793458622</v>
      </c>
      <c r="J41" s="21">
        <v>1.9865866255711042</v>
      </c>
      <c r="K41" s="80">
        <v>1.980173753867625</v>
      </c>
      <c r="M41" s="21">
        <f t="shared" si="1"/>
        <v>-6.4128717034792615E-3</v>
      </c>
      <c r="N41" s="21">
        <f t="shared" si="0"/>
        <v>8.1226474521762793E-2</v>
      </c>
    </row>
    <row r="42" spans="1:14" s="50" customFormat="1" ht="15.75" x14ac:dyDescent="0.25">
      <c r="A42" s="57" t="s">
        <v>11</v>
      </c>
      <c r="B42" s="110">
        <v>111.4427944436104</v>
      </c>
      <c r="C42" s="52">
        <v>105.58918698238625</v>
      </c>
      <c r="D42" s="81">
        <v>119.74088599370405</v>
      </c>
      <c r="E42" s="52"/>
      <c r="F42" s="52">
        <f>((D42/C42-1)*100)</f>
        <v>13.402602497241034</v>
      </c>
      <c r="G42" s="81">
        <f>((D42/B42-1)*100)</f>
        <v>7.446054804640112</v>
      </c>
      <c r="H42" s="52"/>
      <c r="I42" s="81">
        <v>5.591905089982728E-2</v>
      </c>
      <c r="J42" s="52">
        <v>5.2981865277320052E-2</v>
      </c>
      <c r="K42" s="81">
        <v>6.0082814076063015E-2</v>
      </c>
      <c r="M42" s="52">
        <f t="shared" si="1"/>
        <v>7.1009487987429634E-3</v>
      </c>
      <c r="N42" s="52">
        <f t="shared" si="0"/>
        <v>4.1637631762357352E-3</v>
      </c>
    </row>
    <row r="43" spans="1:14" ht="15.75" x14ac:dyDescent="0.25">
      <c r="A43" s="30" t="s">
        <v>198</v>
      </c>
      <c r="B43" s="63">
        <v>137.67140376895441</v>
      </c>
      <c r="C43" s="21">
        <v>152.42495766884542</v>
      </c>
      <c r="D43" s="80">
        <v>143.3272929217033</v>
      </c>
      <c r="E43" s="21"/>
      <c r="F43" s="21">
        <f>((D43/C43-1)*100)</f>
        <v>-5.968618844498863</v>
      </c>
      <c r="G43" s="80">
        <f>((D43/B43-1)*100)</f>
        <v>4.1082526929418384</v>
      </c>
      <c r="H43" s="21"/>
      <c r="I43" s="80">
        <v>0.54355247206995427</v>
      </c>
      <c r="J43" s="21">
        <v>0.60180226450732499</v>
      </c>
      <c r="K43" s="80">
        <v>0.56588298114131996</v>
      </c>
      <c r="M43" s="21">
        <f t="shared" si="1"/>
        <v>-3.5919283366005028E-2</v>
      </c>
      <c r="N43" s="21">
        <f t="shared" si="0"/>
        <v>2.233050907136569E-2</v>
      </c>
    </row>
    <row r="44" spans="1:14" s="50" customFormat="1" ht="15.75" x14ac:dyDescent="0.25">
      <c r="A44" s="57" t="s">
        <v>199</v>
      </c>
      <c r="B44" s="110">
        <v>101.78295332664273</v>
      </c>
      <c r="C44" s="52">
        <v>107.59802237752328</v>
      </c>
      <c r="D44" s="81">
        <v>108.93222829982167</v>
      </c>
      <c r="E44" s="52"/>
      <c r="F44" s="52">
        <f>((D44/C44-1)*100)</f>
        <v>1.2399911195552837</v>
      </c>
      <c r="G44" s="81">
        <f>((D44/B44-1)*100)</f>
        <v>7.0240396250199399</v>
      </c>
      <c r="H44" s="52"/>
      <c r="I44" s="81">
        <v>0.7861282441938009</v>
      </c>
      <c r="J44" s="52">
        <v>0.83104136445043042</v>
      </c>
      <c r="K44" s="81">
        <v>0.84134620356944689</v>
      </c>
      <c r="M44" s="52">
        <f>K44-J44</f>
        <v>1.0304839119016473E-2</v>
      </c>
      <c r="N44" s="52">
        <f>K44-I44</f>
        <v>5.5217959375645997E-2</v>
      </c>
    </row>
    <row r="45" spans="1:14" ht="15.75" x14ac:dyDescent="0.25">
      <c r="A45" s="30" t="s">
        <v>73</v>
      </c>
      <c r="B45" s="63">
        <v>111.99746526347404</v>
      </c>
      <c r="C45" s="21">
        <v>115.47985979220492</v>
      </c>
      <c r="D45" s="80">
        <v>115.01205373503771</v>
      </c>
      <c r="E45" s="21"/>
      <c r="F45" s="21">
        <f>((D45/C45-1)*100)</f>
        <v>-0.40509752783643993</v>
      </c>
      <c r="G45" s="80">
        <f>((D45/B45-1)*100)</f>
        <v>2.6916577660680563</v>
      </c>
      <c r="H45" s="21"/>
      <c r="I45" s="80">
        <v>7.9863481965168154E-2</v>
      </c>
      <c r="J45" s="21">
        <v>8.2346718099009508E-2</v>
      </c>
      <c r="K45" s="80">
        <v>8.201313357973597E-2</v>
      </c>
      <c r="M45" s="21">
        <f t="shared" si="1"/>
        <v>-3.3358451927353872E-4</v>
      </c>
      <c r="N45" s="21">
        <f t="shared" si="0"/>
        <v>2.1496516145678157E-3</v>
      </c>
    </row>
    <row r="46" spans="1:14" s="50" customFormat="1" ht="15.75" x14ac:dyDescent="0.25">
      <c r="A46" s="57" t="s">
        <v>240</v>
      </c>
      <c r="B46" s="110">
        <v>100.84152940353874</v>
      </c>
      <c r="C46" s="52">
        <v>99.931595993489765</v>
      </c>
      <c r="D46" s="81">
        <v>100.06814960686819</v>
      </c>
      <c r="E46" s="52"/>
      <c r="F46" s="52">
        <f>((D46/C46-1)*100)</f>
        <v>0.13664708545966242</v>
      </c>
      <c r="G46" s="81">
        <f>((D46/B46-1)*100)</f>
        <v>-0.76692588980449283</v>
      </c>
      <c r="H46" s="52"/>
      <c r="I46" s="81">
        <v>0.29067892486291147</v>
      </c>
      <c r="J46" s="52">
        <v>0.28805601278596915</v>
      </c>
      <c r="K46" s="81">
        <v>0.28844963293193243</v>
      </c>
      <c r="M46" s="52">
        <f t="shared" si="1"/>
        <v>3.9362014596328043E-4</v>
      </c>
      <c r="N46" s="52">
        <f t="shared" si="0"/>
        <v>-2.2292919309790382E-3</v>
      </c>
    </row>
    <row r="47" spans="1:14" ht="15.75" x14ac:dyDescent="0.25">
      <c r="A47" s="30" t="s">
        <v>12</v>
      </c>
      <c r="B47" s="63">
        <v>119.76122347738141</v>
      </c>
      <c r="C47" s="21">
        <v>109.3229929689832</v>
      </c>
      <c r="D47" s="80">
        <v>119.42064011424131</v>
      </c>
      <c r="E47" s="21"/>
      <c r="F47" s="21">
        <f>((D47/C47-1)*100)</f>
        <v>9.2365264351324416</v>
      </c>
      <c r="G47" s="80">
        <f>((D47/B47-1)*100)</f>
        <v>-0.28438534047242614</v>
      </c>
      <c r="H47" s="21"/>
      <c r="I47" s="80">
        <v>0.14280510535420043</v>
      </c>
      <c r="J47" s="21">
        <v>0.13035840045104985</v>
      </c>
      <c r="K47" s="80">
        <v>0.14239898856912686</v>
      </c>
      <c r="M47" s="21">
        <f>K47-J47</f>
        <v>1.2040588118077011E-2</v>
      </c>
      <c r="N47" s="21">
        <f>K47-I47</f>
        <v>-4.0611678507357363E-4</v>
      </c>
    </row>
    <row r="48" spans="1:14" s="50" customFormat="1" ht="15.75" x14ac:dyDescent="0.25">
      <c r="A48" s="51" t="s">
        <v>154</v>
      </c>
      <c r="B48" s="110">
        <v>110.86256643697759</v>
      </c>
      <c r="C48" s="52">
        <v>110.49181655076023</v>
      </c>
      <c r="D48" s="81">
        <v>110.45420732271947</v>
      </c>
      <c r="E48" s="52"/>
      <c r="F48" s="52">
        <f>((D48/C48-1)*100)</f>
        <v>-3.4038021289550802E-2</v>
      </c>
      <c r="G48" s="81">
        <f>((D48/B48-1)*100)</f>
        <v>-0.36834715935450957</v>
      </c>
      <c r="H48" s="52"/>
      <c r="I48" s="81">
        <v>1.2254697831653978</v>
      </c>
      <c r="J48" s="52">
        <v>1.2213715307320154</v>
      </c>
      <c r="K48" s="81">
        <v>1.2209558000303602</v>
      </c>
      <c r="M48" s="52">
        <f t="shared" si="1"/>
        <v>-4.1573070165523696E-4</v>
      </c>
      <c r="N48" s="52">
        <f t="shared" si="0"/>
        <v>-4.5139831350375914E-3</v>
      </c>
    </row>
    <row r="49" spans="1:14" ht="15.75" x14ac:dyDescent="0.25">
      <c r="A49" s="30" t="s">
        <v>239</v>
      </c>
      <c r="B49" s="63">
        <v>116.1690521361426</v>
      </c>
      <c r="C49" s="21">
        <v>115.65184423706198</v>
      </c>
      <c r="D49" s="80">
        <v>115.65184423706198</v>
      </c>
      <c r="E49" s="21"/>
      <c r="F49" s="21">
        <f>((D49/C49-1)*100)</f>
        <v>0</v>
      </c>
      <c r="G49" s="80">
        <f>((D49/B49-1)*100)</f>
        <v>-0.44522003887444983</v>
      </c>
      <c r="H49" s="21"/>
      <c r="I49" s="80">
        <v>0.69229780556345166</v>
      </c>
      <c r="J49" s="21">
        <v>0.68921555700439519</v>
      </c>
      <c r="K49" s="80">
        <v>0.68921555700439519</v>
      </c>
      <c r="M49" s="21">
        <f t="shared" si="1"/>
        <v>0</v>
      </c>
      <c r="N49" s="21">
        <f t="shared" si="0"/>
        <v>-3.0822485590564774E-3</v>
      </c>
    </row>
    <row r="50" spans="1:14" s="50" customFormat="1" ht="15.75" x14ac:dyDescent="0.25">
      <c r="A50" s="57" t="s">
        <v>238</v>
      </c>
      <c r="B50" s="110">
        <v>106.47697523975644</v>
      </c>
      <c r="C50" s="52">
        <v>105.55484165859404</v>
      </c>
      <c r="D50" s="81">
        <v>105.55484165859404</v>
      </c>
      <c r="E50" s="52"/>
      <c r="F50" s="52">
        <f>((D50/C50-1)*100)</f>
        <v>0</v>
      </c>
      <c r="G50" s="81">
        <f>((D50/B50-1)*100)</f>
        <v>-0.86604036138894225</v>
      </c>
      <c r="H50" s="52"/>
      <c r="I50" s="81">
        <v>3.0725907728285973E-2</v>
      </c>
      <c r="J50" s="52">
        <v>3.0459808965955893E-2</v>
      </c>
      <c r="K50" s="81">
        <v>3.045980896595589E-2</v>
      </c>
      <c r="M50" s="52">
        <f t="shared" si="1"/>
        <v>0</v>
      </c>
      <c r="N50" s="52">
        <f t="shared" si="0"/>
        <v>-2.6609876233008381E-4</v>
      </c>
    </row>
    <row r="51" spans="1:14" ht="15.75" x14ac:dyDescent="0.25">
      <c r="A51" s="30" t="s">
        <v>237</v>
      </c>
      <c r="B51" s="63">
        <v>106.14096782734595</v>
      </c>
      <c r="C51" s="21">
        <v>103.907579021424</v>
      </c>
      <c r="D51" s="80">
        <v>103.97474651160981</v>
      </c>
      <c r="E51" s="21"/>
      <c r="F51" s="21">
        <f>((D51/C51-1)*100)</f>
        <v>6.4641569766488161E-2</v>
      </c>
      <c r="G51" s="80">
        <f>((D51/B51-1)*100)</f>
        <v>-2.0408908643642865</v>
      </c>
      <c r="H51" s="21"/>
      <c r="I51" s="80">
        <v>0.15296909688443677</v>
      </c>
      <c r="J51" s="21">
        <v>0.14975036357507573</v>
      </c>
      <c r="K51" s="80">
        <v>0.14984716456082167</v>
      </c>
      <c r="M51" s="21">
        <f t="shared" si="1"/>
        <v>9.6800985745937318E-5</v>
      </c>
      <c r="N51" s="21">
        <f t="shared" si="0"/>
        <v>-3.1219323236151009E-3</v>
      </c>
    </row>
    <row r="52" spans="1:14" s="50" customFormat="1" ht="15.75" x14ac:dyDescent="0.25">
      <c r="A52" s="57" t="s">
        <v>74</v>
      </c>
      <c r="B52" s="110">
        <v>102.21671570012971</v>
      </c>
      <c r="C52" s="52">
        <v>103.04099216458008</v>
      </c>
      <c r="D52" s="81">
        <v>103.04099216458008</v>
      </c>
      <c r="E52" s="52"/>
      <c r="F52" s="52">
        <f>((D52/C52-1)*100)</f>
        <v>0</v>
      </c>
      <c r="G52" s="81">
        <f>((D52/B52-1)*100)</f>
        <v>0.80640085019805241</v>
      </c>
      <c r="H52" s="52"/>
      <c r="I52" s="81">
        <v>0.12255906226964797</v>
      </c>
      <c r="J52" s="52">
        <v>0.12354737958978511</v>
      </c>
      <c r="K52" s="81">
        <v>0.12354737958978511</v>
      </c>
      <c r="M52" s="52">
        <f t="shared" si="1"/>
        <v>0</v>
      </c>
      <c r="N52" s="52">
        <f t="shared" si="0"/>
        <v>9.8831732013714146E-4</v>
      </c>
    </row>
    <row r="53" spans="1:14" ht="15.75" x14ac:dyDescent="0.25">
      <c r="A53" s="30" t="s">
        <v>236</v>
      </c>
      <c r="B53" s="63">
        <v>102.63205167527592</v>
      </c>
      <c r="C53" s="21">
        <v>104.03685452808902</v>
      </c>
      <c r="D53" s="80">
        <v>103.6836636791738</v>
      </c>
      <c r="E53" s="21"/>
      <c r="F53" s="21">
        <f>((D53/C53-1)*100)</f>
        <v>-0.33948628158482208</v>
      </c>
      <c r="G53" s="80">
        <f>((D53/B53-1)*100)</f>
        <v>1.024642873968018</v>
      </c>
      <c r="H53" s="21"/>
      <c r="I53" s="80">
        <v>0.14893414930809121</v>
      </c>
      <c r="J53" s="21">
        <v>0.15097272414328272</v>
      </c>
      <c r="K53" s="80">
        <v>0.15046019245588138</v>
      </c>
      <c r="M53" s="21">
        <f t="shared" si="1"/>
        <v>-5.1253168740134081E-4</v>
      </c>
      <c r="N53" s="21">
        <f t="shared" si="0"/>
        <v>1.5260431477901737E-3</v>
      </c>
    </row>
    <row r="54" spans="1:14" s="50" customFormat="1" ht="15.75" x14ac:dyDescent="0.25">
      <c r="A54" s="57" t="s">
        <v>75</v>
      </c>
      <c r="B54" s="110">
        <v>109.12315605899346</v>
      </c>
      <c r="C54" s="52">
        <v>108.3422537368497</v>
      </c>
      <c r="D54" s="81">
        <v>108.3422537368497</v>
      </c>
      <c r="E54" s="52"/>
      <c r="F54" s="52">
        <f>((D54/C54-1)*100)</f>
        <v>0</v>
      </c>
      <c r="G54" s="81">
        <f>((D54/B54-1)*100)</f>
        <v>-0.71561559466040148</v>
      </c>
      <c r="H54" s="52"/>
      <c r="I54" s="81">
        <v>7.7983761411484345E-2</v>
      </c>
      <c r="J54" s="52">
        <v>7.7425697453521014E-2</v>
      </c>
      <c r="K54" s="81">
        <v>7.7425697453521E-2</v>
      </c>
      <c r="M54" s="52">
        <f t="shared" si="1"/>
        <v>0</v>
      </c>
      <c r="N54" s="52">
        <f t="shared" si="0"/>
        <v>-5.5806395796334507E-4</v>
      </c>
    </row>
    <row r="55" spans="1:14" ht="15.75" x14ac:dyDescent="0.25">
      <c r="A55" s="29" t="s">
        <v>155</v>
      </c>
      <c r="B55" s="63">
        <v>124.66948064794623</v>
      </c>
      <c r="C55" s="21">
        <v>123.83439370848822</v>
      </c>
      <c r="D55" s="80">
        <v>123.86544586063205</v>
      </c>
      <c r="E55" s="21"/>
      <c r="F55" s="21">
        <f>((D55/C55-1)*100)</f>
        <v>2.5075547441955059E-2</v>
      </c>
      <c r="G55" s="80">
        <f>((D55/B55-1)*100)</f>
        <v>-0.6449331329009822</v>
      </c>
      <c r="H55" s="21"/>
      <c r="I55" s="80">
        <v>2.5461142455379417</v>
      </c>
      <c r="J55" s="21">
        <v>2.5290593356933986</v>
      </c>
      <c r="K55" s="80">
        <v>2.5296935111669558</v>
      </c>
      <c r="M55" s="21">
        <f t="shared" si="1"/>
        <v>6.3417547355726356E-4</v>
      </c>
      <c r="N55" s="21">
        <f t="shared" si="0"/>
        <v>-1.6420734370985901E-2</v>
      </c>
    </row>
    <row r="56" spans="1:14" s="50" customFormat="1" ht="15.75" x14ac:dyDescent="0.25">
      <c r="A56" s="57" t="s">
        <v>235</v>
      </c>
      <c r="B56" s="110">
        <v>108.47090968985839</v>
      </c>
      <c r="C56" s="52">
        <v>110.78406426752267</v>
      </c>
      <c r="D56" s="81">
        <v>110.89123993452979</v>
      </c>
      <c r="E56" s="52"/>
      <c r="F56" s="52">
        <f>((D56/C56-1)*100)</f>
        <v>9.6742855315645748E-2</v>
      </c>
      <c r="G56" s="81">
        <f>((D56/B56-1)*100)</f>
        <v>2.2313173657265706</v>
      </c>
      <c r="H56" s="52"/>
      <c r="I56" s="81">
        <v>0.6418396305867593</v>
      </c>
      <c r="J56" s="52">
        <v>0.65552693425059971</v>
      </c>
      <c r="K56" s="81">
        <v>0.65616110972415675</v>
      </c>
      <c r="M56" s="52">
        <f t="shared" si="1"/>
        <v>6.3417547355704151E-4</v>
      </c>
      <c r="N56" s="52">
        <f t="shared" si="0"/>
        <v>1.4321479137397453E-2</v>
      </c>
    </row>
    <row r="57" spans="1:14" ht="15.75" x14ac:dyDescent="0.25">
      <c r="A57" s="30" t="s">
        <v>234</v>
      </c>
      <c r="B57" s="63">
        <v>131.27716936025371</v>
      </c>
      <c r="C57" s="21">
        <v>129.15785802901871</v>
      </c>
      <c r="D57" s="80">
        <v>129.15785802901871</v>
      </c>
      <c r="E57" s="21"/>
      <c r="F57" s="21">
        <f>((D57/C57-1)*100)</f>
        <v>0</v>
      </c>
      <c r="G57" s="80">
        <f>((D57/B57-1)*100)</f>
        <v>-1.6143792112238042</v>
      </c>
      <c r="H57" s="21"/>
      <c r="I57" s="80">
        <v>1.9042746149511831</v>
      </c>
      <c r="J57" s="21">
        <v>1.8735324014427992</v>
      </c>
      <c r="K57" s="80">
        <v>1.873532401442799</v>
      </c>
      <c r="M57" s="21">
        <f t="shared" si="1"/>
        <v>0</v>
      </c>
      <c r="N57" s="21">
        <f t="shared" si="0"/>
        <v>-3.0742213508384131E-2</v>
      </c>
    </row>
    <row r="58" spans="1:14" s="50" customFormat="1" ht="15.75" x14ac:dyDescent="0.25">
      <c r="A58" s="54" t="s">
        <v>76</v>
      </c>
      <c r="B58" s="110">
        <v>107.66562587108238</v>
      </c>
      <c r="C58" s="52">
        <v>107.92534098188291</v>
      </c>
      <c r="D58" s="81">
        <v>108.01538994893802</v>
      </c>
      <c r="E58" s="52"/>
      <c r="F58" s="52">
        <f>((D58/C58-1)*100)</f>
        <v>8.3436351681509535E-2</v>
      </c>
      <c r="G58" s="81">
        <f>((D58/B58-1)*100)</f>
        <v>0.324861417026856</v>
      </c>
      <c r="H58" s="52"/>
      <c r="I58" s="81">
        <v>2.4904566552296212</v>
      </c>
      <c r="J58" s="52">
        <v>2.4964642293362482</v>
      </c>
      <c r="K58" s="81">
        <v>2.4985471880102401</v>
      </c>
      <c r="M58" s="52">
        <f t="shared" si="1"/>
        <v>2.0829586739918859E-3</v>
      </c>
      <c r="N58" s="52">
        <f t="shared" si="0"/>
        <v>8.0905327806188865E-3</v>
      </c>
    </row>
    <row r="59" spans="1:14" ht="15.75" x14ac:dyDescent="0.25">
      <c r="A59" s="29" t="s">
        <v>156</v>
      </c>
      <c r="B59" s="63">
        <v>106.7051748279107</v>
      </c>
      <c r="C59" s="21">
        <v>106.73187049269727</v>
      </c>
      <c r="D59" s="80">
        <v>106.72932345759908</v>
      </c>
      <c r="E59" s="21"/>
      <c r="F59" s="21">
        <f>((D59/C59-1)*100)</f>
        <v>-2.3863866401185874E-3</v>
      </c>
      <c r="G59" s="80">
        <f>((D59/B59-1)*100)</f>
        <v>2.2631170163323056E-2</v>
      </c>
      <c r="H59" s="21"/>
      <c r="I59" s="80">
        <v>0.67501455567289381</v>
      </c>
      <c r="J59" s="21">
        <v>0.67518343185282947</v>
      </c>
      <c r="K59" s="80">
        <v>0.67516731936561547</v>
      </c>
      <c r="M59" s="21">
        <f t="shared" si="1"/>
        <v>-1.6112487214003934E-5</v>
      </c>
      <c r="N59" s="21">
        <f t="shared" si="0"/>
        <v>1.5276369272165802E-4</v>
      </c>
    </row>
    <row r="60" spans="1:14" s="50" customFormat="1" ht="15.75" x14ac:dyDescent="0.25">
      <c r="A60" s="57" t="s">
        <v>13</v>
      </c>
      <c r="B60" s="110">
        <v>108.91287009167733</v>
      </c>
      <c r="C60" s="52">
        <v>108.46832747410801</v>
      </c>
      <c r="D60" s="81">
        <v>108.46499577523291</v>
      </c>
      <c r="E60" s="52"/>
      <c r="F60" s="52">
        <f>((D60/C60-1)*100)</f>
        <v>-3.0715868426178794E-3</v>
      </c>
      <c r="G60" s="81">
        <f>((D60/B60-1)*100)</f>
        <v>-0.41122258192941574</v>
      </c>
      <c r="H60" s="52"/>
      <c r="I60" s="81">
        <v>0.52671543634675944</v>
      </c>
      <c r="J60" s="52">
        <v>0.52456557601720732</v>
      </c>
      <c r="K60" s="81">
        <v>0.52454946352999343</v>
      </c>
      <c r="M60" s="52">
        <f t="shared" si="1"/>
        <v>-1.6112487213892912E-5</v>
      </c>
      <c r="N60" s="52">
        <f t="shared" si="0"/>
        <v>-2.1659728167660042E-3</v>
      </c>
    </row>
    <row r="61" spans="1:14" ht="15.75" x14ac:dyDescent="0.25">
      <c r="A61" s="30" t="s">
        <v>14</v>
      </c>
      <c r="B61" s="63">
        <v>99.538949639406454</v>
      </c>
      <c r="C61" s="21">
        <v>101.09529466487749</v>
      </c>
      <c r="D61" s="80">
        <v>101.09529466487749</v>
      </c>
      <c r="E61" s="21"/>
      <c r="F61" s="21">
        <f>((D61/C61-1)*100)</f>
        <v>0</v>
      </c>
      <c r="G61" s="80">
        <f>((D61/B61-1)*100)</f>
        <v>1.5635537958850421</v>
      </c>
      <c r="H61" s="21"/>
      <c r="I61" s="80">
        <v>0.14829911932613432</v>
      </c>
      <c r="J61" s="21">
        <v>0.15061785583562215</v>
      </c>
      <c r="K61" s="80">
        <v>0.15061785583562212</v>
      </c>
      <c r="M61" s="21">
        <f t="shared" si="1"/>
        <v>0</v>
      </c>
      <c r="N61" s="21">
        <f t="shared" si="0"/>
        <v>2.318736509487801E-3</v>
      </c>
    </row>
    <row r="62" spans="1:14" s="50" customFormat="1" ht="15.75" x14ac:dyDescent="0.25">
      <c r="A62" s="51" t="s">
        <v>157</v>
      </c>
      <c r="B62" s="110">
        <v>108.02716346135244</v>
      </c>
      <c r="C62" s="52">
        <v>108.37459287013507</v>
      </c>
      <c r="D62" s="81">
        <v>108.49949726863063</v>
      </c>
      <c r="E62" s="52"/>
      <c r="F62" s="52">
        <f>((D62/C62-1)*100)</f>
        <v>0.11525247310062436</v>
      </c>
      <c r="G62" s="81">
        <f>((D62/B62-1)*100)</f>
        <v>0.43723614704294089</v>
      </c>
      <c r="H62" s="52"/>
      <c r="I62" s="81">
        <v>1.8154420995567275</v>
      </c>
      <c r="J62" s="52">
        <v>1.8212807974834184</v>
      </c>
      <c r="K62" s="81">
        <v>1.8233798686446245</v>
      </c>
      <c r="M62" s="52">
        <f t="shared" si="1"/>
        <v>2.0990711612061119E-3</v>
      </c>
      <c r="N62" s="52">
        <f t="shared" si="0"/>
        <v>7.9377690878970064E-3</v>
      </c>
    </row>
    <row r="63" spans="1:14" ht="15.75" x14ac:dyDescent="0.25">
      <c r="A63" s="30" t="s">
        <v>233</v>
      </c>
      <c r="B63" s="63">
        <v>112.05185194550333</v>
      </c>
      <c r="C63" s="21">
        <v>110.55211978016547</v>
      </c>
      <c r="D63" s="80">
        <v>110.55211978016547</v>
      </c>
      <c r="E63" s="21"/>
      <c r="F63" s="21">
        <f>((D63/C63-1)*100)</f>
        <v>0</v>
      </c>
      <c r="G63" s="80">
        <f>((D63/B63-1)*100)</f>
        <v>-1.3384269329767551</v>
      </c>
      <c r="H63" s="21"/>
      <c r="I63" s="80">
        <v>0.6908736426507659</v>
      </c>
      <c r="J63" s="21">
        <v>0.68162680374469031</v>
      </c>
      <c r="K63" s="80">
        <v>0.68162680374469031</v>
      </c>
      <c r="M63" s="21">
        <f t="shared" si="1"/>
        <v>0</v>
      </c>
      <c r="N63" s="21">
        <f t="shared" si="0"/>
        <v>-9.2468389060755829E-3</v>
      </c>
    </row>
    <row r="64" spans="1:14" s="50" customFormat="1" ht="15.75" x14ac:dyDescent="0.25">
      <c r="A64" s="57" t="s">
        <v>77</v>
      </c>
      <c r="B64" s="110">
        <v>112.84467214881967</v>
      </c>
      <c r="C64" s="52">
        <v>118.58615489790269</v>
      </c>
      <c r="D64" s="81">
        <v>118.99872688076667</v>
      </c>
      <c r="E64" s="52"/>
      <c r="F64" s="52">
        <f>((D64/C64-1)*100)</f>
        <v>0.34790906511741326</v>
      </c>
      <c r="G64" s="81">
        <f>((D64/B64-1)*100)</f>
        <v>5.4535625074359162</v>
      </c>
      <c r="H64" s="52"/>
      <c r="I64" s="81">
        <v>0.46685476919602331</v>
      </c>
      <c r="J64" s="52">
        <v>0.49060811574419816</v>
      </c>
      <c r="K64" s="81">
        <v>0.49231498585307393</v>
      </c>
      <c r="M64" s="52">
        <f t="shared" si="1"/>
        <v>1.7068701088757687E-3</v>
      </c>
      <c r="N64" s="52">
        <f t="shared" si="0"/>
        <v>2.5460216657050616E-2</v>
      </c>
    </row>
    <row r="65" spans="1:14" ht="15.75" x14ac:dyDescent="0.25">
      <c r="A65" s="30" t="s">
        <v>232</v>
      </c>
      <c r="B65" s="63">
        <v>101.14599658383459</v>
      </c>
      <c r="C65" s="21">
        <v>99.813024094062285</v>
      </c>
      <c r="D65" s="80">
        <v>99.873338433022369</v>
      </c>
      <c r="E65" s="21"/>
      <c r="F65" s="21">
        <f>((D65/C65-1)*100)</f>
        <v>6.0427323495626517E-2</v>
      </c>
      <c r="G65" s="80">
        <f>((D65/B65-1)*100)</f>
        <v>-1.2582387774066617</v>
      </c>
      <c r="H65" s="21"/>
      <c r="I65" s="80">
        <v>0.65771368770993821</v>
      </c>
      <c r="J65" s="21">
        <v>0.64904587799452973</v>
      </c>
      <c r="K65" s="80">
        <v>0.64943807904686046</v>
      </c>
      <c r="M65" s="21">
        <f t="shared" si="1"/>
        <v>3.9220105233073177E-4</v>
      </c>
      <c r="N65" s="21">
        <f t="shared" si="0"/>
        <v>-8.2756086630777492E-3</v>
      </c>
    </row>
    <row r="66" spans="1:14" s="50" customFormat="1" ht="15.75" x14ac:dyDescent="0.25">
      <c r="A66" s="48" t="s">
        <v>247</v>
      </c>
      <c r="B66" s="111">
        <v>166.38164365426803</v>
      </c>
      <c r="C66" s="53">
        <v>165.75534274048348</v>
      </c>
      <c r="D66" s="82">
        <v>165.57535287147465</v>
      </c>
      <c r="E66" s="53"/>
      <c r="F66" s="53">
        <f>((D66/C66-1)*100)</f>
        <v>-0.1085876726704571</v>
      </c>
      <c r="G66" s="82">
        <f>((D66/B66-1)*100)</f>
        <v>-0.48460320807313106</v>
      </c>
      <c r="H66" s="53"/>
      <c r="I66" s="82">
        <v>3.7505152191331308</v>
      </c>
      <c r="J66" s="53">
        <v>3.7363973690066659</v>
      </c>
      <c r="K66" s="82">
        <v>3.7323401020619404</v>
      </c>
      <c r="M66" s="53">
        <f t="shared" si="1"/>
        <v>-4.0572669447254128E-3</v>
      </c>
      <c r="N66" s="53">
        <f>K66-I66</f>
        <v>-1.817511707119035E-2</v>
      </c>
    </row>
    <row r="67" spans="1:14" ht="15.75" x14ac:dyDescent="0.25">
      <c r="A67" s="28" t="s">
        <v>1</v>
      </c>
      <c r="B67" s="63">
        <v>173.08709758537495</v>
      </c>
      <c r="C67" s="21">
        <v>171.54906710591533</v>
      </c>
      <c r="D67" s="80">
        <v>171.88608557820604</v>
      </c>
      <c r="E67" s="21"/>
      <c r="F67" s="21">
        <f>((D67/C67-1)*100)</f>
        <v>0.19645602157813968</v>
      </c>
      <c r="G67" s="80">
        <f>((D67/B67-1)*100)</f>
        <v>-0.69387725828409241</v>
      </c>
      <c r="H67" s="21"/>
      <c r="I67" s="80">
        <v>2.8832099995063372</v>
      </c>
      <c r="J67" s="21">
        <v>2.8575901530834327</v>
      </c>
      <c r="K67" s="80">
        <v>2.8632040610111891</v>
      </c>
      <c r="M67" s="21">
        <f t="shared" si="1"/>
        <v>5.6139079277564008E-3</v>
      </c>
      <c r="N67" s="21">
        <f t="shared" si="0"/>
        <v>-2.000593849514809E-2</v>
      </c>
    </row>
    <row r="68" spans="1:14" s="50" customFormat="1" ht="15.75" x14ac:dyDescent="0.25">
      <c r="A68" s="51" t="s">
        <v>78</v>
      </c>
      <c r="B68" s="110">
        <v>173.08709758537495</v>
      </c>
      <c r="C68" s="52">
        <v>171.54906710591533</v>
      </c>
      <c r="D68" s="81">
        <v>171.88608557820604</v>
      </c>
      <c r="E68" s="52"/>
      <c r="F68" s="52">
        <f>((D68/C68-1)*100)</f>
        <v>0.19645602157813968</v>
      </c>
      <c r="G68" s="81">
        <f>((D68/B68-1)*100)</f>
        <v>-0.69387725828409241</v>
      </c>
      <c r="H68" s="52"/>
      <c r="I68" s="81">
        <v>2.8832099995063372</v>
      </c>
      <c r="J68" s="52">
        <v>2.8575901530834327</v>
      </c>
      <c r="K68" s="81">
        <v>2.8632040610111891</v>
      </c>
      <c r="M68" s="52">
        <f t="shared" si="1"/>
        <v>5.6139079277564008E-3</v>
      </c>
      <c r="N68" s="52">
        <f t="shared" si="0"/>
        <v>-2.000593849514809E-2</v>
      </c>
    </row>
    <row r="69" spans="1:14" ht="15.75" x14ac:dyDescent="0.25">
      <c r="A69" s="30" t="s">
        <v>15</v>
      </c>
      <c r="B69" s="63">
        <v>173.08709758537495</v>
      </c>
      <c r="C69" s="21">
        <v>171.54906710591533</v>
      </c>
      <c r="D69" s="80">
        <v>171.88608557820604</v>
      </c>
      <c r="E69" s="21"/>
      <c r="F69" s="21">
        <f>((D69/C69-1)*100)</f>
        <v>0.19645602157813968</v>
      </c>
      <c r="G69" s="80">
        <f>((D69/B69-1)*100)</f>
        <v>-0.69387725828409241</v>
      </c>
      <c r="H69" s="21"/>
      <c r="I69" s="80">
        <v>2.8832099995063372</v>
      </c>
      <c r="J69" s="21">
        <v>2.8575901530834327</v>
      </c>
      <c r="K69" s="80">
        <v>2.8632040610111891</v>
      </c>
      <c r="M69" s="21">
        <f t="shared" si="1"/>
        <v>5.6139079277564008E-3</v>
      </c>
      <c r="N69" s="21">
        <f t="shared" si="0"/>
        <v>-2.000593849514809E-2</v>
      </c>
    </row>
    <row r="70" spans="1:14" s="50" customFormat="1" ht="15.75" x14ac:dyDescent="0.25">
      <c r="A70" s="54" t="s">
        <v>16</v>
      </c>
      <c r="B70" s="110">
        <v>147.39878141068766</v>
      </c>
      <c r="C70" s="52">
        <v>149.35354912050846</v>
      </c>
      <c r="D70" s="81">
        <v>147.70993005912783</v>
      </c>
      <c r="E70" s="52"/>
      <c r="F70" s="52">
        <f>((D70/C70-1)*100)</f>
        <v>-1.1004887872162028</v>
      </c>
      <c r="G70" s="81">
        <f>((D70/B70-1)*100)</f>
        <v>0.2110930941642053</v>
      </c>
      <c r="H70" s="52"/>
      <c r="I70" s="81">
        <v>0.86730521962679352</v>
      </c>
      <c r="J70" s="52">
        <v>0.8788072159232333</v>
      </c>
      <c r="K70" s="81">
        <v>0.86913604105075115</v>
      </c>
      <c r="M70" s="52">
        <f t="shared" si="1"/>
        <v>-9.6711748724821467E-3</v>
      </c>
      <c r="N70" s="52">
        <f t="shared" si="0"/>
        <v>1.8308214239576293E-3</v>
      </c>
    </row>
    <row r="71" spans="1:14" s="50" customFormat="1" ht="15.75" x14ac:dyDescent="0.25">
      <c r="A71" s="29" t="s">
        <v>16</v>
      </c>
      <c r="B71" s="63">
        <v>147.39878141068766</v>
      </c>
      <c r="C71" s="21">
        <v>149.35354912050846</v>
      </c>
      <c r="D71" s="80">
        <v>147.70993005912783</v>
      </c>
      <c r="E71" s="21"/>
      <c r="F71" s="21">
        <f>((D71/C71-1)*100)</f>
        <v>-1.1004887872162028</v>
      </c>
      <c r="G71" s="80">
        <f>((D71/B71-1)*100)</f>
        <v>0.2110930941642053</v>
      </c>
      <c r="H71" s="21"/>
      <c r="I71" s="80">
        <v>0.86730521962679352</v>
      </c>
      <c r="J71" s="21">
        <v>0.8788072159232333</v>
      </c>
      <c r="K71" s="80">
        <v>0.86913604105075115</v>
      </c>
      <c r="L71"/>
      <c r="M71" s="21">
        <f t="shared" si="1"/>
        <v>-9.6711748724821467E-3</v>
      </c>
      <c r="N71" s="21">
        <f t="shared" ref="N71:N134" si="2">K71-I71</f>
        <v>1.8308214239576293E-3</v>
      </c>
    </row>
    <row r="72" spans="1:14" s="4" customFormat="1" ht="15.75" x14ac:dyDescent="0.25">
      <c r="A72" s="57" t="s">
        <v>16</v>
      </c>
      <c r="B72" s="110">
        <v>147.39878141068766</v>
      </c>
      <c r="C72" s="52">
        <v>149.35354912050846</v>
      </c>
      <c r="D72" s="81">
        <v>147.70993005912783</v>
      </c>
      <c r="E72" s="52"/>
      <c r="F72" s="52">
        <f>((D72/C72-1)*100)</f>
        <v>-1.1004887872162028</v>
      </c>
      <c r="G72" s="81">
        <f>((D72/B72-1)*100)</f>
        <v>0.2110930941642053</v>
      </c>
      <c r="H72" s="52"/>
      <c r="I72" s="81">
        <v>0.86730521962679352</v>
      </c>
      <c r="J72" s="52">
        <v>0.8788072159232333</v>
      </c>
      <c r="K72" s="81">
        <v>0.86913604105075115</v>
      </c>
      <c r="L72" s="50"/>
      <c r="M72" s="52">
        <f t="shared" ref="M72:M135" si="3">K72-J72</f>
        <v>-9.6711748724821467E-3</v>
      </c>
      <c r="N72" s="52">
        <f t="shared" si="2"/>
        <v>1.8308214239576293E-3</v>
      </c>
    </row>
    <row r="73" spans="1:14" s="50" customFormat="1" ht="15.75" x14ac:dyDescent="0.25">
      <c r="A73" s="27" t="s">
        <v>128</v>
      </c>
      <c r="B73" s="112">
        <v>98.172426003813683</v>
      </c>
      <c r="C73" s="31">
        <v>95.601297178838934</v>
      </c>
      <c r="D73" s="83">
        <v>95.55118057600933</v>
      </c>
      <c r="E73" s="31"/>
      <c r="F73" s="31">
        <f>((D73/C73-1)*100)</f>
        <v>-5.2422513405703253E-2</v>
      </c>
      <c r="G73" s="83">
        <f>((D73/B73-1)*100)</f>
        <v>-2.6700424289224811</v>
      </c>
      <c r="H73" s="31"/>
      <c r="I73" s="83">
        <v>3.8192147729292163</v>
      </c>
      <c r="J73" s="31">
        <v>3.7191898108174901</v>
      </c>
      <c r="K73" s="83">
        <v>3.7172401180403303</v>
      </c>
      <c r="L73"/>
      <c r="M73" s="31">
        <f t="shared" si="3"/>
        <v>-1.9496927771598394E-3</v>
      </c>
      <c r="N73" s="31">
        <f t="shared" si="2"/>
        <v>-0.10197465488888602</v>
      </c>
    </row>
    <row r="74" spans="1:14" s="4" customFormat="1" ht="15.75" x14ac:dyDescent="0.25">
      <c r="A74" s="54" t="s">
        <v>79</v>
      </c>
      <c r="B74" s="110">
        <v>97.386586552561454</v>
      </c>
      <c r="C74" s="52">
        <v>93.281785519894825</v>
      </c>
      <c r="D74" s="81">
        <v>93.273587093617223</v>
      </c>
      <c r="E74" s="52"/>
      <c r="F74" s="52">
        <f>((D74/C74-1)*100)</f>
        <v>-8.7888822366655184E-3</v>
      </c>
      <c r="G74" s="81">
        <f>((D74/B74-1)*100)</f>
        <v>-4.2233736744889061</v>
      </c>
      <c r="H74" s="52"/>
      <c r="I74" s="81">
        <v>2.9157831630779829</v>
      </c>
      <c r="J74" s="52">
        <v>2.7928842078674045</v>
      </c>
      <c r="K74" s="81">
        <v>2.792638744563368</v>
      </c>
      <c r="L74" s="50"/>
      <c r="M74" s="52">
        <f t="shared" si="3"/>
        <v>-2.454633040365195E-4</v>
      </c>
      <c r="N74" s="52">
        <f t="shared" si="2"/>
        <v>-0.12314441851461488</v>
      </c>
    </row>
    <row r="75" spans="1:14" s="50" customFormat="1" ht="15.75" x14ac:dyDescent="0.25">
      <c r="A75" s="29" t="s">
        <v>80</v>
      </c>
      <c r="B75" s="63">
        <v>95.859864257216742</v>
      </c>
      <c r="C75" s="21">
        <v>94.948036045192779</v>
      </c>
      <c r="D75" s="80">
        <v>94.948036045192779</v>
      </c>
      <c r="E75" s="21"/>
      <c r="F75" s="21">
        <f>((D75/C75-1)*100)</f>
        <v>0</v>
      </c>
      <c r="G75" s="80">
        <f>((D75/B75-1)*100)</f>
        <v>-0.95120957982716137</v>
      </c>
      <c r="H75" s="21"/>
      <c r="I75" s="80">
        <v>0.49683642210887718</v>
      </c>
      <c r="J75" s="21">
        <v>0.49211046646570722</v>
      </c>
      <c r="K75" s="80">
        <v>0.49211046646570711</v>
      </c>
      <c r="L75"/>
      <c r="M75" s="21">
        <f t="shared" si="3"/>
        <v>0</v>
      </c>
      <c r="N75" s="21">
        <f t="shared" si="2"/>
        <v>-4.7259556431700767E-3</v>
      </c>
    </row>
    <row r="76" spans="1:14" s="4" customFormat="1" ht="15.75" x14ac:dyDescent="0.25">
      <c r="A76" s="57" t="s">
        <v>81</v>
      </c>
      <c r="B76" s="110">
        <v>95.859864257216742</v>
      </c>
      <c r="C76" s="52">
        <v>94.948036045192779</v>
      </c>
      <c r="D76" s="81">
        <v>94.948036045192779</v>
      </c>
      <c r="E76" s="52"/>
      <c r="F76" s="52">
        <f>((D76/C76-1)*100)</f>
        <v>0</v>
      </c>
      <c r="G76" s="81">
        <f>((D76/B76-1)*100)</f>
        <v>-0.95120957982716137</v>
      </c>
      <c r="H76" s="52"/>
      <c r="I76" s="81">
        <v>0.49683642210887718</v>
      </c>
      <c r="J76" s="52">
        <v>0.49211046646570722</v>
      </c>
      <c r="K76" s="81">
        <v>0.49211046646570711</v>
      </c>
      <c r="L76" s="50"/>
      <c r="M76" s="52">
        <f t="shared" si="3"/>
        <v>0</v>
      </c>
      <c r="N76" s="52">
        <f t="shared" si="2"/>
        <v>-4.7259556431700767E-3</v>
      </c>
    </row>
    <row r="77" spans="1:14" s="50" customFormat="1" ht="15.75" x14ac:dyDescent="0.25">
      <c r="A77" s="29" t="s">
        <v>82</v>
      </c>
      <c r="B77" s="63">
        <v>100.68141091093079</v>
      </c>
      <c r="C77" s="21">
        <v>95.832918534968599</v>
      </c>
      <c r="D77" s="80">
        <v>95.821546888975803</v>
      </c>
      <c r="E77" s="21"/>
      <c r="F77" s="21">
        <f>((D77/C77-1)*100)</f>
        <v>-1.1866116744263522E-2</v>
      </c>
      <c r="G77" s="80">
        <f>((D77/B77-1)*100)</f>
        <v>-4.8269725046407359</v>
      </c>
      <c r="H77" s="21"/>
      <c r="I77" s="80">
        <v>2.1732642568086051</v>
      </c>
      <c r="J77" s="21">
        <v>2.0686068519833052</v>
      </c>
      <c r="K77" s="80">
        <v>2.0683613886792691</v>
      </c>
      <c r="L77"/>
      <c r="M77" s="21">
        <f t="shared" si="3"/>
        <v>-2.4546330403607541E-4</v>
      </c>
      <c r="N77" s="21">
        <f t="shared" si="2"/>
        <v>-0.10490286812933602</v>
      </c>
    </row>
    <row r="78" spans="1:14" s="4" customFormat="1" ht="15.75" x14ac:dyDescent="0.25">
      <c r="A78" s="57" t="s">
        <v>231</v>
      </c>
      <c r="B78" s="110">
        <v>94.603706898683356</v>
      </c>
      <c r="C78" s="52">
        <v>86.741035160710467</v>
      </c>
      <c r="D78" s="81">
        <v>86.716120813466944</v>
      </c>
      <c r="E78" s="52"/>
      <c r="F78" s="52">
        <f>((D78/C78-1)*100)</f>
        <v>-2.8722676870718278E-2</v>
      </c>
      <c r="G78" s="81">
        <f>((D78/B78-1)*100)</f>
        <v>-8.3375021379063838</v>
      </c>
      <c r="H78" s="52"/>
      <c r="I78" s="81">
        <v>0.93206288900296186</v>
      </c>
      <c r="J78" s="52">
        <v>0.85459758900974425</v>
      </c>
      <c r="K78" s="81">
        <v>0.85435212570570807</v>
      </c>
      <c r="L78" s="50"/>
      <c r="M78" s="52">
        <f t="shared" si="3"/>
        <v>-2.4546330403618644E-4</v>
      </c>
      <c r="N78" s="52">
        <f t="shared" si="2"/>
        <v>-7.7710763297253793E-2</v>
      </c>
    </row>
    <row r="79" spans="1:14" s="50" customFormat="1" ht="15.75" x14ac:dyDescent="0.25">
      <c r="A79" s="30" t="s">
        <v>230</v>
      </c>
      <c r="B79" s="63">
        <v>106.84827215797658</v>
      </c>
      <c r="C79" s="21">
        <v>103.97404688844966</v>
      </c>
      <c r="D79" s="80">
        <v>103.97404688844966</v>
      </c>
      <c r="E79" s="21"/>
      <c r="F79" s="21">
        <f>((D79/C79-1)*100)</f>
        <v>0</v>
      </c>
      <c r="G79" s="80">
        <f>((D79/B79-1)*100)</f>
        <v>-2.6900063159442933</v>
      </c>
      <c r="H79" s="21"/>
      <c r="I79" s="80">
        <v>0.70981512102341315</v>
      </c>
      <c r="J79" s="21">
        <v>0.69072104943635559</v>
      </c>
      <c r="K79" s="80">
        <v>0.69072104943635559</v>
      </c>
      <c r="L79"/>
      <c r="M79" s="21">
        <f t="shared" si="3"/>
        <v>0</v>
      </c>
      <c r="N79" s="21">
        <f t="shared" si="2"/>
        <v>-1.9094071587057559E-2</v>
      </c>
    </row>
    <row r="80" spans="1:14" s="4" customFormat="1" ht="15.75" x14ac:dyDescent="0.25">
      <c r="A80" s="57" t="s">
        <v>229</v>
      </c>
      <c r="B80" s="110">
        <v>104.39679805769006</v>
      </c>
      <c r="C80" s="52">
        <v>102.80584844906807</v>
      </c>
      <c r="D80" s="81">
        <v>102.80584844906807</v>
      </c>
      <c r="E80" s="52"/>
      <c r="F80" s="52">
        <f>((D80/C80-1)*100)</f>
        <v>0</v>
      </c>
      <c r="G80" s="81">
        <f>((D80/B80-1)*100)</f>
        <v>-1.5239448318547399</v>
      </c>
      <c r="H80" s="52"/>
      <c r="I80" s="81">
        <v>0.5313862467822299</v>
      </c>
      <c r="J80" s="52">
        <v>0.52328821353720512</v>
      </c>
      <c r="K80" s="81">
        <v>0.52328821353720512</v>
      </c>
      <c r="L80" s="50"/>
      <c r="M80" s="52">
        <f t="shared" si="3"/>
        <v>0</v>
      </c>
      <c r="N80" s="52">
        <f t="shared" si="2"/>
        <v>-8.0980332450247827E-3</v>
      </c>
    </row>
    <row r="81" spans="1:14" s="50" customFormat="1" ht="15.75" x14ac:dyDescent="0.25">
      <c r="A81" s="29" t="s">
        <v>158</v>
      </c>
      <c r="B81" s="63">
        <v>77.45852685482852</v>
      </c>
      <c r="C81" s="21">
        <v>73.197343718929019</v>
      </c>
      <c r="D81" s="80">
        <v>73.197343718929019</v>
      </c>
      <c r="E81" s="21"/>
      <c r="F81" s="21">
        <f>((D81/C81-1)*100)</f>
        <v>0</v>
      </c>
      <c r="G81" s="80">
        <f>((D81/B81-1)*100)</f>
        <v>-5.5012447420872519</v>
      </c>
      <c r="H81" s="21"/>
      <c r="I81" s="80">
        <v>0.24568248416050067</v>
      </c>
      <c r="J81" s="21">
        <v>0.23216688941839184</v>
      </c>
      <c r="K81" s="80">
        <v>0.23216688941839184</v>
      </c>
      <c r="L81"/>
      <c r="M81" s="21">
        <f t="shared" si="3"/>
        <v>0</v>
      </c>
      <c r="N81" s="21">
        <f t="shared" si="2"/>
        <v>-1.3515594742108838E-2</v>
      </c>
    </row>
    <row r="82" spans="1:14" s="4" customFormat="1" ht="15.75" x14ac:dyDescent="0.25">
      <c r="A82" s="57" t="s">
        <v>228</v>
      </c>
      <c r="B82" s="110">
        <v>77.45852685482852</v>
      </c>
      <c r="C82" s="52">
        <v>73.197343718929019</v>
      </c>
      <c r="D82" s="81">
        <v>73.197343718929019</v>
      </c>
      <c r="E82" s="52"/>
      <c r="F82" s="52">
        <f>((D82/C82-1)*100)</f>
        <v>0</v>
      </c>
      <c r="G82" s="81">
        <f>((D82/B82-1)*100)</f>
        <v>-5.5012447420872519</v>
      </c>
      <c r="H82" s="52"/>
      <c r="I82" s="81">
        <v>0.24568248416050067</v>
      </c>
      <c r="J82" s="52">
        <v>0.23216688941839184</v>
      </c>
      <c r="K82" s="81">
        <v>0.23216688941839184</v>
      </c>
      <c r="L82" s="50"/>
      <c r="M82" s="52">
        <f t="shared" si="3"/>
        <v>0</v>
      </c>
      <c r="N82" s="52">
        <f t="shared" si="2"/>
        <v>-1.3515594742108838E-2</v>
      </c>
    </row>
    <row r="83" spans="1:14" s="50" customFormat="1" ht="15.75" x14ac:dyDescent="0.25">
      <c r="A83" s="28" t="s">
        <v>83</v>
      </c>
      <c r="B83" s="63">
        <v>100.79751760517182</v>
      </c>
      <c r="C83" s="21">
        <v>103.34961086485067</v>
      </c>
      <c r="D83" s="80">
        <v>103.15946686452213</v>
      </c>
      <c r="E83" s="21"/>
      <c r="F83" s="21">
        <f>((D83/C83-1)*100)</f>
        <v>-0.18398134133005284</v>
      </c>
      <c r="G83" s="80">
        <f>((D83/B83-1)*100)</f>
        <v>2.3432613376473954</v>
      </c>
      <c r="H83" s="21"/>
      <c r="I83" s="80">
        <v>0.90343160985123327</v>
      </c>
      <c r="J83" s="21">
        <v>0.92630560295008557</v>
      </c>
      <c r="K83" s="80">
        <v>0.9246013734769627</v>
      </c>
      <c r="L83"/>
      <c r="M83" s="21">
        <f t="shared" si="3"/>
        <v>-1.7042294731228758E-3</v>
      </c>
      <c r="N83" s="21">
        <f t="shared" si="2"/>
        <v>2.1169763625729421E-2</v>
      </c>
    </row>
    <row r="84" spans="1:14" s="4" customFormat="1" ht="15.75" x14ac:dyDescent="0.25">
      <c r="A84" s="51" t="s">
        <v>159</v>
      </c>
      <c r="B84" s="110">
        <v>100.79751760517182</v>
      </c>
      <c r="C84" s="52">
        <v>103.34961086485067</v>
      </c>
      <c r="D84" s="81">
        <v>103.15946686452213</v>
      </c>
      <c r="E84" s="52"/>
      <c r="F84" s="52">
        <f>((D84/C84-1)*100)</f>
        <v>-0.18398134133005284</v>
      </c>
      <c r="G84" s="81">
        <f>((D84/B84-1)*100)</f>
        <v>2.3432613376473954</v>
      </c>
      <c r="H84" s="52"/>
      <c r="I84" s="81">
        <v>0.90343160985123327</v>
      </c>
      <c r="J84" s="52">
        <v>0.92630560295008557</v>
      </c>
      <c r="K84" s="81">
        <v>0.9246013734769627</v>
      </c>
      <c r="L84" s="50"/>
      <c r="M84" s="52">
        <f t="shared" si="3"/>
        <v>-1.7042294731228758E-3</v>
      </c>
      <c r="N84" s="52">
        <f t="shared" si="2"/>
        <v>2.1169763625729421E-2</v>
      </c>
    </row>
    <row r="85" spans="1:14" s="50" customFormat="1" ht="15.75" x14ac:dyDescent="0.25">
      <c r="A85" s="30" t="s">
        <v>159</v>
      </c>
      <c r="B85" s="63">
        <v>100.79751760517182</v>
      </c>
      <c r="C85" s="21">
        <v>103.34961086485067</v>
      </c>
      <c r="D85" s="80">
        <v>103.15946686452213</v>
      </c>
      <c r="E85" s="21"/>
      <c r="F85" s="21">
        <f>((D85/C85-1)*100)</f>
        <v>-0.18398134133005284</v>
      </c>
      <c r="G85" s="80">
        <f>((D85/B85-1)*100)</f>
        <v>2.3432613376473954</v>
      </c>
      <c r="H85" s="21"/>
      <c r="I85" s="80">
        <v>0.90343160985123327</v>
      </c>
      <c r="J85" s="21">
        <v>0.92630560295008557</v>
      </c>
      <c r="K85" s="80">
        <v>0.9246013734769627</v>
      </c>
      <c r="L85"/>
      <c r="M85" s="21">
        <f t="shared" si="3"/>
        <v>-1.7042294731228758E-3</v>
      </c>
      <c r="N85" s="21">
        <f t="shared" si="2"/>
        <v>2.1169763625729421E-2</v>
      </c>
    </row>
    <row r="86" spans="1:14" s="4" customFormat="1" ht="15.75" x14ac:dyDescent="0.25">
      <c r="A86" s="48" t="s">
        <v>129</v>
      </c>
      <c r="B86" s="111">
        <v>108.19714453239408</v>
      </c>
      <c r="C86" s="53">
        <v>111.47907629369028</v>
      </c>
      <c r="D86" s="82">
        <v>111.68178759455887</v>
      </c>
      <c r="E86" s="53"/>
      <c r="F86" s="53">
        <f>((D86/C86-1)*100)</f>
        <v>0.18183798037090249</v>
      </c>
      <c r="G86" s="82">
        <f>((D86/B86-1)*100)</f>
        <v>3.2206423535710682</v>
      </c>
      <c r="H86" s="53"/>
      <c r="I86" s="82">
        <v>25.199622495025771</v>
      </c>
      <c r="J86" s="53">
        <v>25.963999797185888</v>
      </c>
      <c r="K86" s="82">
        <v>26.011212210040593</v>
      </c>
      <c r="L86" s="50"/>
      <c r="M86" s="53">
        <f t="shared" si="3"/>
        <v>4.7212412854705121E-2</v>
      </c>
      <c r="N86" s="53">
        <f t="shared" si="2"/>
        <v>0.81158971501482213</v>
      </c>
    </row>
    <row r="87" spans="1:14" s="50" customFormat="1" ht="15.75" x14ac:dyDescent="0.25">
      <c r="A87" s="28" t="s">
        <v>149</v>
      </c>
      <c r="B87" s="63">
        <v>128.58952016569742</v>
      </c>
      <c r="C87" s="21">
        <v>134.44691574018836</v>
      </c>
      <c r="D87" s="80">
        <v>134.90647399344866</v>
      </c>
      <c r="E87" s="21"/>
      <c r="F87" s="21">
        <f>((D87/C87-1)*100)</f>
        <v>0.34181390530994005</v>
      </c>
      <c r="G87" s="80">
        <f>((D87/B87-1)*100)</f>
        <v>4.9124950615037299</v>
      </c>
      <c r="H87" s="21"/>
      <c r="I87" s="80">
        <v>15.019768266745833</v>
      </c>
      <c r="J87" s="21">
        <v>15.703935406199742</v>
      </c>
      <c r="K87" s="80">
        <v>15.757613641099024</v>
      </c>
      <c r="L87"/>
      <c r="M87" s="21">
        <f t="shared" si="3"/>
        <v>5.3678234899281918E-2</v>
      </c>
      <c r="N87" s="21">
        <f t="shared" si="2"/>
        <v>0.73784537435319031</v>
      </c>
    </row>
    <row r="88" spans="1:14" s="4" customFormat="1" ht="15.75" x14ac:dyDescent="0.25">
      <c r="A88" s="51" t="s">
        <v>160</v>
      </c>
      <c r="B88" s="110">
        <v>128.58952016569742</v>
      </c>
      <c r="C88" s="52">
        <v>134.44691574018836</v>
      </c>
      <c r="D88" s="81">
        <v>134.90647399344866</v>
      </c>
      <c r="E88" s="52"/>
      <c r="F88" s="52">
        <f>((D88/C88-1)*100)</f>
        <v>0.34181390530994005</v>
      </c>
      <c r="G88" s="81">
        <f>((D88/B88-1)*100)</f>
        <v>4.9124950615037299</v>
      </c>
      <c r="H88" s="52"/>
      <c r="I88" s="81">
        <v>15.019768266745833</v>
      </c>
      <c r="J88" s="52">
        <v>15.703935406199742</v>
      </c>
      <c r="K88" s="81">
        <v>15.757613641099024</v>
      </c>
      <c r="L88" s="50"/>
      <c r="M88" s="52">
        <f t="shared" si="3"/>
        <v>5.3678234899281918E-2</v>
      </c>
      <c r="N88" s="52">
        <f t="shared" si="2"/>
        <v>0.73784537435319031</v>
      </c>
    </row>
    <row r="89" spans="1:14" s="50" customFormat="1" ht="15.75" x14ac:dyDescent="0.25">
      <c r="A89" s="30" t="s">
        <v>160</v>
      </c>
      <c r="B89" s="63">
        <v>128.58952016569742</v>
      </c>
      <c r="C89" s="21">
        <v>134.44691574018836</v>
      </c>
      <c r="D89" s="80">
        <v>134.90647399344866</v>
      </c>
      <c r="E89" s="21"/>
      <c r="F89" s="21">
        <f>((D89/C89-1)*100)</f>
        <v>0.34181390530994005</v>
      </c>
      <c r="G89" s="80">
        <f>((D89/B89-1)*100)</f>
        <v>4.9124950615037299</v>
      </c>
      <c r="H89" s="21"/>
      <c r="I89" s="80">
        <v>15.019768266745833</v>
      </c>
      <c r="J89" s="21">
        <v>15.703935406199742</v>
      </c>
      <c r="K89" s="80">
        <v>15.757613641099024</v>
      </c>
      <c r="L89"/>
      <c r="M89" s="21">
        <f t="shared" si="3"/>
        <v>5.3678234899281918E-2</v>
      </c>
      <c r="N89" s="21">
        <f t="shared" si="2"/>
        <v>0.73784537435319031</v>
      </c>
    </row>
    <row r="90" spans="1:14" s="4" customFormat="1" ht="15.75" x14ac:dyDescent="0.25">
      <c r="A90" s="54" t="s">
        <v>148</v>
      </c>
      <c r="B90" s="110">
        <v>107.39909156714639</v>
      </c>
      <c r="C90" s="52">
        <v>109.11517664056072</v>
      </c>
      <c r="D90" s="81">
        <v>108.90729270478667</v>
      </c>
      <c r="E90" s="52"/>
      <c r="F90" s="52">
        <f>((D90/C90-1)*100)</f>
        <v>-0.19051789327055868</v>
      </c>
      <c r="G90" s="81">
        <f>((D90/B90-1)*100)</f>
        <v>1.4042959913654007</v>
      </c>
      <c r="H90" s="52"/>
      <c r="I90" s="81">
        <v>3.3404380729877139</v>
      </c>
      <c r="J90" s="52">
        <v>3.3938135329852992</v>
      </c>
      <c r="K90" s="81">
        <v>3.3873477109407237</v>
      </c>
      <c r="L90" s="50"/>
      <c r="M90" s="52">
        <f t="shared" si="3"/>
        <v>-6.4658220445754644E-3</v>
      </c>
      <c r="N90" s="52">
        <f t="shared" si="2"/>
        <v>4.6909637953009842E-2</v>
      </c>
    </row>
    <row r="91" spans="1:14" s="50" customFormat="1" ht="15.75" x14ac:dyDescent="0.25">
      <c r="A91" s="29" t="s">
        <v>161</v>
      </c>
      <c r="B91" s="63">
        <v>103.39014246989537</v>
      </c>
      <c r="C91" s="21">
        <v>104.17551925897067</v>
      </c>
      <c r="D91" s="80">
        <v>103.91646130945674</v>
      </c>
      <c r="E91" s="21"/>
      <c r="F91" s="21">
        <f>((D91/C91-1)*100)</f>
        <v>-0.24867449795948904</v>
      </c>
      <c r="G91" s="80">
        <f>((D91/B91-1)*100)</f>
        <v>0.50906094816014491</v>
      </c>
      <c r="H91" s="21"/>
      <c r="I91" s="80">
        <v>2.5805124437519562</v>
      </c>
      <c r="J91" s="21">
        <v>2.6001146469100851</v>
      </c>
      <c r="K91" s="80">
        <v>2.5936488248655101</v>
      </c>
      <c r="L91"/>
      <c r="M91" s="21">
        <f t="shared" si="3"/>
        <v>-6.4658220445750203E-3</v>
      </c>
      <c r="N91" s="21">
        <f t="shared" si="2"/>
        <v>1.3136381113553863E-2</v>
      </c>
    </row>
    <row r="92" spans="1:14" s="4" customFormat="1" ht="15.75" x14ac:dyDescent="0.25">
      <c r="A92" s="57" t="s">
        <v>227</v>
      </c>
      <c r="B92" s="110">
        <v>103.39014246989537</v>
      </c>
      <c r="C92" s="52">
        <v>104.17551925897067</v>
      </c>
      <c r="D92" s="81">
        <v>103.91646130945674</v>
      </c>
      <c r="E92" s="52"/>
      <c r="F92" s="52">
        <f>((D92/C92-1)*100)</f>
        <v>-0.24867449795948904</v>
      </c>
      <c r="G92" s="81">
        <f>((D92/B92-1)*100)</f>
        <v>0.50906094816014491</v>
      </c>
      <c r="H92" s="52"/>
      <c r="I92" s="81">
        <v>2.5805124437519562</v>
      </c>
      <c r="J92" s="52">
        <v>2.6001146469100851</v>
      </c>
      <c r="K92" s="81">
        <v>2.5936488248655101</v>
      </c>
      <c r="L92" s="50"/>
      <c r="M92" s="52">
        <f t="shared" si="3"/>
        <v>-6.4658220445750203E-3</v>
      </c>
      <c r="N92" s="52">
        <f t="shared" si="2"/>
        <v>1.3136381113553863E-2</v>
      </c>
    </row>
    <row r="93" spans="1:14" s="50" customFormat="1" ht="15.75" x14ac:dyDescent="0.25">
      <c r="A93" s="29" t="s">
        <v>162</v>
      </c>
      <c r="B93" s="63">
        <v>123.68462509770792</v>
      </c>
      <c r="C93" s="21">
        <v>129.18152170154752</v>
      </c>
      <c r="D93" s="80">
        <v>129.18152170154752</v>
      </c>
      <c r="E93" s="21"/>
      <c r="F93" s="21">
        <f>((D93/C93-1)*100)</f>
        <v>0</v>
      </c>
      <c r="G93" s="80">
        <f>((D93/B93-1)*100)</f>
        <v>4.4442844852358832</v>
      </c>
      <c r="H93" s="21"/>
      <c r="I93" s="80">
        <v>0.75992562923575802</v>
      </c>
      <c r="J93" s="21">
        <v>0.79369888607521399</v>
      </c>
      <c r="K93" s="80">
        <v>0.79369888607521399</v>
      </c>
      <c r="L93"/>
      <c r="M93" s="21">
        <f t="shared" si="3"/>
        <v>0</v>
      </c>
      <c r="N93" s="21">
        <f t="shared" si="2"/>
        <v>3.3773256839455978E-2</v>
      </c>
    </row>
    <row r="94" spans="1:14" s="4" customFormat="1" ht="15.75" x14ac:dyDescent="0.25">
      <c r="A94" s="57" t="s">
        <v>226</v>
      </c>
      <c r="B94" s="110">
        <v>123.68462509770792</v>
      </c>
      <c r="C94" s="52">
        <v>129.18152170154752</v>
      </c>
      <c r="D94" s="81">
        <v>129.18152170154752</v>
      </c>
      <c r="E94" s="52"/>
      <c r="F94" s="52">
        <f>((D94/C94-1)*100)</f>
        <v>0</v>
      </c>
      <c r="G94" s="81">
        <f>((D94/B94-1)*100)</f>
        <v>4.4442844852358832</v>
      </c>
      <c r="H94" s="52"/>
      <c r="I94" s="81">
        <v>0.75992562923575802</v>
      </c>
      <c r="J94" s="52">
        <v>0.79369888607521399</v>
      </c>
      <c r="K94" s="81">
        <v>0.79369888607521399</v>
      </c>
      <c r="L94" s="50"/>
      <c r="M94" s="52">
        <f t="shared" si="3"/>
        <v>0</v>
      </c>
      <c r="N94" s="52">
        <f t="shared" si="2"/>
        <v>3.3773256839455978E-2</v>
      </c>
    </row>
    <row r="95" spans="1:14" s="50" customFormat="1" ht="15.75" x14ac:dyDescent="0.25">
      <c r="A95" s="28" t="s">
        <v>147</v>
      </c>
      <c r="B95" s="63">
        <v>102.12659867612302</v>
      </c>
      <c r="C95" s="21">
        <v>102.12659867612302</v>
      </c>
      <c r="D95" s="80">
        <v>102.12659867612302</v>
      </c>
      <c r="E95" s="21"/>
      <c r="F95" s="21">
        <f>((D95/C95-1)*100)</f>
        <v>0</v>
      </c>
      <c r="G95" s="80">
        <f>((D95/B95-1)*100)</f>
        <v>0</v>
      </c>
      <c r="H95" s="21"/>
      <c r="I95" s="80">
        <v>1.6149744798120504</v>
      </c>
      <c r="J95" s="21">
        <v>1.6149744798120507</v>
      </c>
      <c r="K95" s="80">
        <v>1.6149744798120504</v>
      </c>
      <c r="L95"/>
      <c r="M95" s="21">
        <f t="shared" si="3"/>
        <v>0</v>
      </c>
      <c r="N95" s="21">
        <f t="shared" si="2"/>
        <v>0</v>
      </c>
    </row>
    <row r="96" spans="1:14" s="4" customFormat="1" ht="15.75" x14ac:dyDescent="0.25">
      <c r="A96" s="51" t="s">
        <v>84</v>
      </c>
      <c r="B96" s="110">
        <v>100</v>
      </c>
      <c r="C96" s="52">
        <v>100</v>
      </c>
      <c r="D96" s="81">
        <v>100</v>
      </c>
      <c r="E96" s="52"/>
      <c r="F96" s="52">
        <f>((D96/C96-1)*100)</f>
        <v>0</v>
      </c>
      <c r="G96" s="81">
        <f>((D96/B96-1)*100)</f>
        <v>0</v>
      </c>
      <c r="H96" s="52"/>
      <c r="I96" s="81">
        <v>1.3959538897111057</v>
      </c>
      <c r="J96" s="52">
        <v>1.3959538897111057</v>
      </c>
      <c r="K96" s="81">
        <v>1.3959538897111055</v>
      </c>
      <c r="L96" s="50"/>
      <c r="M96" s="52">
        <f t="shared" si="3"/>
        <v>0</v>
      </c>
      <c r="N96" s="52">
        <f t="shared" si="2"/>
        <v>0</v>
      </c>
    </row>
    <row r="97" spans="1:14" s="50" customFormat="1" ht="15.75" x14ac:dyDescent="0.25">
      <c r="A97" s="30" t="s">
        <v>85</v>
      </c>
      <c r="B97" s="63">
        <v>100</v>
      </c>
      <c r="C97" s="21">
        <v>100</v>
      </c>
      <c r="D97" s="80">
        <v>100</v>
      </c>
      <c r="E97" s="21"/>
      <c r="F97" s="21">
        <f>((D97/C97-1)*100)</f>
        <v>0</v>
      </c>
      <c r="G97" s="80">
        <f>((D97/B97-1)*100)</f>
        <v>0</v>
      </c>
      <c r="H97" s="21"/>
      <c r="I97" s="80">
        <v>1.3959538897111057</v>
      </c>
      <c r="J97" s="21">
        <v>1.3959538897111057</v>
      </c>
      <c r="K97" s="80">
        <v>1.3959538897111055</v>
      </c>
      <c r="L97"/>
      <c r="M97" s="21">
        <f t="shared" si="3"/>
        <v>0</v>
      </c>
      <c r="N97" s="21">
        <f t="shared" si="2"/>
        <v>0</v>
      </c>
    </row>
    <row r="98" spans="1:14" s="4" customFormat="1" ht="15.75" x14ac:dyDescent="0.25">
      <c r="A98" s="51" t="s">
        <v>86</v>
      </c>
      <c r="B98" s="110">
        <v>118.13936217755054</v>
      </c>
      <c r="C98" s="52">
        <v>118.13936217755054</v>
      </c>
      <c r="D98" s="81">
        <v>118.13936217755054</v>
      </c>
      <c r="E98" s="52"/>
      <c r="F98" s="52">
        <f>((D98/C98-1)*100)</f>
        <v>0</v>
      </c>
      <c r="G98" s="81">
        <f>((D98/B98-1)*100)</f>
        <v>0</v>
      </c>
      <c r="H98" s="52"/>
      <c r="I98" s="81">
        <v>0.21902059010094485</v>
      </c>
      <c r="J98" s="52">
        <v>0.21902059010094485</v>
      </c>
      <c r="K98" s="81">
        <v>0.21902059010094488</v>
      </c>
      <c r="L98" s="50"/>
      <c r="M98" s="52">
        <f t="shared" si="3"/>
        <v>0</v>
      </c>
      <c r="N98" s="52">
        <f t="shared" si="2"/>
        <v>0</v>
      </c>
    </row>
    <row r="99" spans="1:14" s="50" customFormat="1" ht="15.75" x14ac:dyDescent="0.25">
      <c r="A99" s="30" t="s">
        <v>87</v>
      </c>
      <c r="B99" s="63">
        <v>118.13936217755054</v>
      </c>
      <c r="C99" s="21">
        <v>118.13936217755054</v>
      </c>
      <c r="D99" s="80">
        <v>118.13936217755054</v>
      </c>
      <c r="E99" s="21"/>
      <c r="F99" s="21">
        <f>((D99/C99-1)*100)</f>
        <v>0</v>
      </c>
      <c r="G99" s="80">
        <f>((D99/B99-1)*100)</f>
        <v>0</v>
      </c>
      <c r="H99" s="21"/>
      <c r="I99" s="80">
        <v>0.21902059010094485</v>
      </c>
      <c r="J99" s="21">
        <v>0.21902059010094485</v>
      </c>
      <c r="K99" s="80">
        <v>0.21902059010094488</v>
      </c>
      <c r="L99"/>
      <c r="M99" s="21">
        <f t="shared" si="3"/>
        <v>0</v>
      </c>
      <c r="N99" s="21">
        <f t="shared" si="2"/>
        <v>0</v>
      </c>
    </row>
    <row r="100" spans="1:14" s="4" customFormat="1" ht="15.75" x14ac:dyDescent="0.25">
      <c r="A100" s="54" t="s">
        <v>146</v>
      </c>
      <c r="B100" s="110">
        <v>75.514940555616448</v>
      </c>
      <c r="C100" s="52">
        <v>75.902813768821247</v>
      </c>
      <c r="D100" s="81">
        <v>75.902813768821247</v>
      </c>
      <c r="E100" s="52"/>
      <c r="F100" s="52">
        <f>((D100/C100-1)*100)</f>
        <v>0</v>
      </c>
      <c r="G100" s="81">
        <f>((D100/B100-1)*100)</f>
        <v>0.51363771241947909</v>
      </c>
      <c r="H100" s="52"/>
      <c r="I100" s="81">
        <v>5.224441675480171</v>
      </c>
      <c r="J100" s="52">
        <v>5.2512763781887974</v>
      </c>
      <c r="K100" s="81">
        <v>5.2512763781887966</v>
      </c>
      <c r="L100" s="50"/>
      <c r="M100" s="52">
        <f t="shared" si="3"/>
        <v>0</v>
      </c>
      <c r="N100" s="52">
        <f t="shared" si="2"/>
        <v>2.6834702708625535E-2</v>
      </c>
    </row>
    <row r="101" spans="1:14" s="50" customFormat="1" ht="15.75" x14ac:dyDescent="0.25">
      <c r="A101" s="29" t="s">
        <v>17</v>
      </c>
      <c r="B101" s="63">
        <v>58.452764165300515</v>
      </c>
      <c r="C101" s="21">
        <v>58.452764165300515</v>
      </c>
      <c r="D101" s="80">
        <v>58.452764165300515</v>
      </c>
      <c r="E101" s="21"/>
      <c r="F101" s="21">
        <f>((D101/C101-1)*100)</f>
        <v>0</v>
      </c>
      <c r="G101" s="80">
        <f>((D101/B101-1)*100)</f>
        <v>0</v>
      </c>
      <c r="H101" s="21"/>
      <c r="I101" s="80">
        <v>2.6276990814307348</v>
      </c>
      <c r="J101" s="21">
        <v>2.6276990814307348</v>
      </c>
      <c r="K101" s="80">
        <v>2.6276990814307344</v>
      </c>
      <c r="L101"/>
      <c r="M101" s="21">
        <f t="shared" si="3"/>
        <v>0</v>
      </c>
      <c r="N101" s="21">
        <f t="shared" si="2"/>
        <v>0</v>
      </c>
    </row>
    <row r="102" spans="1:14" s="4" customFormat="1" ht="15.75" x14ac:dyDescent="0.25">
      <c r="A102" s="57" t="s">
        <v>17</v>
      </c>
      <c r="B102" s="110">
        <v>58.452764165300515</v>
      </c>
      <c r="C102" s="52">
        <v>58.452764165300515</v>
      </c>
      <c r="D102" s="81">
        <v>58.452764165300515</v>
      </c>
      <c r="E102" s="52"/>
      <c r="F102" s="52">
        <f>((D102/C102-1)*100)</f>
        <v>0</v>
      </c>
      <c r="G102" s="81">
        <f>((D102/B102-1)*100)</f>
        <v>0</v>
      </c>
      <c r="H102" s="52"/>
      <c r="I102" s="81">
        <v>2.6276990814307348</v>
      </c>
      <c r="J102" s="52">
        <v>2.6276990814307348</v>
      </c>
      <c r="K102" s="81">
        <v>2.6276990814307344</v>
      </c>
      <c r="L102" s="50"/>
      <c r="M102" s="52">
        <f t="shared" si="3"/>
        <v>0</v>
      </c>
      <c r="N102" s="52">
        <f t="shared" si="2"/>
        <v>0</v>
      </c>
    </row>
    <row r="103" spans="1:14" s="50" customFormat="1" ht="15.75" x14ac:dyDescent="0.25">
      <c r="A103" s="29" t="s">
        <v>88</v>
      </c>
      <c r="B103" s="63">
        <v>96.195083137158662</v>
      </c>
      <c r="C103" s="21">
        <v>97.730952021833033</v>
      </c>
      <c r="D103" s="80">
        <v>97.730952021833033</v>
      </c>
      <c r="E103" s="21"/>
      <c r="F103" s="21">
        <f>((D103/C103-1)*100)</f>
        <v>0</v>
      </c>
      <c r="G103" s="80">
        <f>((D103/B103-1)*100)</f>
        <v>1.5966189066903391</v>
      </c>
      <c r="H103" s="21"/>
      <c r="I103" s="80">
        <v>1.680720590003109</v>
      </c>
      <c r="J103" s="21">
        <v>1.7075552927117361</v>
      </c>
      <c r="K103" s="80">
        <v>1.7075552927117359</v>
      </c>
      <c r="L103"/>
      <c r="M103" s="21">
        <f t="shared" si="3"/>
        <v>0</v>
      </c>
      <c r="N103" s="21">
        <f t="shared" si="2"/>
        <v>2.6834702708626867E-2</v>
      </c>
    </row>
    <row r="104" spans="1:14" s="4" customFormat="1" ht="15.75" x14ac:dyDescent="0.25">
      <c r="A104" s="57" t="s">
        <v>89</v>
      </c>
      <c r="B104" s="110">
        <v>96.195083137158662</v>
      </c>
      <c r="C104" s="52">
        <v>97.730952021833033</v>
      </c>
      <c r="D104" s="81">
        <v>97.730952021833033</v>
      </c>
      <c r="E104" s="52"/>
      <c r="F104" s="52">
        <f>((D104/C104-1)*100)</f>
        <v>0</v>
      </c>
      <c r="G104" s="81">
        <f>((D104/B104-1)*100)</f>
        <v>1.5966189066903391</v>
      </c>
      <c r="H104" s="52"/>
      <c r="I104" s="81">
        <v>1.680720590003109</v>
      </c>
      <c r="J104" s="52">
        <v>1.7075552927117361</v>
      </c>
      <c r="K104" s="81">
        <v>1.7075552927117359</v>
      </c>
      <c r="L104" s="50"/>
      <c r="M104" s="52">
        <f t="shared" si="3"/>
        <v>0</v>
      </c>
      <c r="N104" s="52">
        <f t="shared" si="2"/>
        <v>2.6834702708626867E-2</v>
      </c>
    </row>
    <row r="105" spans="1:14" s="50" customFormat="1" ht="15.75" x14ac:dyDescent="0.25">
      <c r="A105" s="29" t="s">
        <v>90</v>
      </c>
      <c r="B105" s="63">
        <v>135.54671882237798</v>
      </c>
      <c r="C105" s="21">
        <v>135.54671882237798</v>
      </c>
      <c r="D105" s="80">
        <v>135.54671882237798</v>
      </c>
      <c r="E105" s="21"/>
      <c r="F105" s="21">
        <f>((D105/C105-1)*100)</f>
        <v>0</v>
      </c>
      <c r="G105" s="80">
        <f>((D105/B105-1)*100)</f>
        <v>0</v>
      </c>
      <c r="H105" s="21"/>
      <c r="I105" s="80">
        <v>0.91602200404632728</v>
      </c>
      <c r="J105" s="21">
        <v>0.91602200404632717</v>
      </c>
      <c r="K105" s="80">
        <v>0.91602200404632717</v>
      </c>
      <c r="L105"/>
      <c r="M105" s="21">
        <f t="shared" si="3"/>
        <v>0</v>
      </c>
      <c r="N105" s="21">
        <f t="shared" si="2"/>
        <v>0</v>
      </c>
    </row>
    <row r="106" spans="1:14" s="4" customFormat="1" ht="15.75" x14ac:dyDescent="0.25">
      <c r="A106" s="57" t="s">
        <v>91</v>
      </c>
      <c r="B106" s="110">
        <v>135.54671882237798</v>
      </c>
      <c r="C106" s="52">
        <v>135.54671882237798</v>
      </c>
      <c r="D106" s="81">
        <v>135.54671882237798</v>
      </c>
      <c r="E106" s="52"/>
      <c r="F106" s="52">
        <f>((D106/C106-1)*100)</f>
        <v>0</v>
      </c>
      <c r="G106" s="81">
        <f>((D106/B106-1)*100)</f>
        <v>0</v>
      </c>
      <c r="H106" s="52"/>
      <c r="I106" s="81">
        <v>0.91602200404632728</v>
      </c>
      <c r="J106" s="52">
        <v>0.91602200404632717</v>
      </c>
      <c r="K106" s="81">
        <v>0.91602200404632717</v>
      </c>
      <c r="L106" s="50"/>
      <c r="M106" s="52">
        <f t="shared" si="3"/>
        <v>0</v>
      </c>
      <c r="N106" s="52">
        <f t="shared" si="2"/>
        <v>0</v>
      </c>
    </row>
    <row r="107" spans="1:14" s="50" customFormat="1" ht="15.75" x14ac:dyDescent="0.25">
      <c r="A107" s="27" t="s">
        <v>250</v>
      </c>
      <c r="B107" s="112">
        <v>98.901528778348407</v>
      </c>
      <c r="C107" s="31">
        <v>96.759975449277107</v>
      </c>
      <c r="D107" s="83">
        <v>96.750323454440874</v>
      </c>
      <c r="E107" s="31"/>
      <c r="F107" s="31">
        <f>((D107/C107-1)*100)</f>
        <v>-9.9751935564440508E-3</v>
      </c>
      <c r="G107" s="83">
        <f>((D107/B107-1)*100)</f>
        <v>-2.1750981511404865</v>
      </c>
      <c r="H107" s="31"/>
      <c r="I107" s="83">
        <v>8.6184423595481334</v>
      </c>
      <c r="J107" s="31">
        <v>8.4318238698798567</v>
      </c>
      <c r="K107" s="83">
        <v>8.430982779128497</v>
      </c>
      <c r="L107"/>
      <c r="M107" s="31">
        <f t="shared" si="3"/>
        <v>-8.4109075135962996E-4</v>
      </c>
      <c r="N107" s="31">
        <f t="shared" si="2"/>
        <v>-0.1874595804196364</v>
      </c>
    </row>
    <row r="108" spans="1:14" s="4" customFormat="1" ht="15.75" x14ac:dyDescent="0.25">
      <c r="A108" s="54" t="s">
        <v>145</v>
      </c>
      <c r="B108" s="110">
        <v>105.66704305227721</v>
      </c>
      <c r="C108" s="52">
        <v>99.751239924555378</v>
      </c>
      <c r="D108" s="81">
        <v>99.751239924555378</v>
      </c>
      <c r="E108" s="52"/>
      <c r="F108" s="52">
        <f>((D108/C108-1)*100)</f>
        <v>0</v>
      </c>
      <c r="G108" s="81">
        <f>((D108/B108-1)*100)</f>
        <v>-5.5985319138674772</v>
      </c>
      <c r="H108" s="52"/>
      <c r="I108" s="81">
        <v>2.1867071029238101</v>
      </c>
      <c r="J108" s="52">
        <v>2.0642836079038136</v>
      </c>
      <c r="K108" s="81">
        <v>2.0642836079038136</v>
      </c>
      <c r="L108" s="50"/>
      <c r="M108" s="52">
        <f t="shared" si="3"/>
        <v>0</v>
      </c>
      <c r="N108" s="52">
        <f t="shared" si="2"/>
        <v>-0.1224234950199965</v>
      </c>
    </row>
    <row r="109" spans="1:14" s="50" customFormat="1" ht="15.75" x14ac:dyDescent="0.25">
      <c r="A109" s="29" t="s">
        <v>163</v>
      </c>
      <c r="B109" s="63">
        <v>105.66704305227721</v>
      </c>
      <c r="C109" s="21">
        <v>99.751239924555378</v>
      </c>
      <c r="D109" s="80">
        <v>99.751239924555378</v>
      </c>
      <c r="E109" s="21"/>
      <c r="F109" s="21">
        <f>((D109/C109-1)*100)</f>
        <v>0</v>
      </c>
      <c r="G109" s="80">
        <f>((D109/B109-1)*100)</f>
        <v>-5.5985319138674772</v>
      </c>
      <c r="H109" s="21"/>
      <c r="I109" s="80">
        <v>2.1867071029238101</v>
      </c>
      <c r="J109" s="21">
        <v>2.0642836079038136</v>
      </c>
      <c r="K109" s="80">
        <v>2.0642836079038136</v>
      </c>
      <c r="L109"/>
      <c r="M109" s="21">
        <f t="shared" si="3"/>
        <v>0</v>
      </c>
      <c r="N109" s="21">
        <f t="shared" si="2"/>
        <v>-0.1224234950199965</v>
      </c>
    </row>
    <row r="110" spans="1:14" s="4" customFormat="1" ht="15.75" x14ac:dyDescent="0.25">
      <c r="A110" s="57" t="s">
        <v>225</v>
      </c>
      <c r="B110" s="110">
        <v>105.66704305227721</v>
      </c>
      <c r="C110" s="52">
        <v>99.751239924555378</v>
      </c>
      <c r="D110" s="81">
        <v>99.751239924555378</v>
      </c>
      <c r="E110" s="52"/>
      <c r="F110" s="52">
        <f>((D110/C110-1)*100)</f>
        <v>0</v>
      </c>
      <c r="G110" s="81">
        <f>((D110/B110-1)*100)</f>
        <v>-5.5985319138674772</v>
      </c>
      <c r="H110" s="52"/>
      <c r="I110" s="81">
        <v>2.1867071029238101</v>
      </c>
      <c r="J110" s="52">
        <v>2.0642836079038136</v>
      </c>
      <c r="K110" s="81">
        <v>2.0642836079038136</v>
      </c>
      <c r="L110" s="50"/>
      <c r="M110" s="52">
        <f t="shared" si="3"/>
        <v>0</v>
      </c>
      <c r="N110" s="52">
        <f t="shared" si="2"/>
        <v>-0.1224234950199965</v>
      </c>
    </row>
    <row r="111" spans="1:14" s="50" customFormat="1" ht="15.75" x14ac:dyDescent="0.25">
      <c r="A111" s="28" t="s">
        <v>92</v>
      </c>
      <c r="B111" s="63">
        <v>91.704583487766925</v>
      </c>
      <c r="C111" s="21">
        <v>89.29908472529749</v>
      </c>
      <c r="D111" s="80">
        <v>89.29908472529749</v>
      </c>
      <c r="E111" s="21"/>
      <c r="F111" s="21">
        <f>((D111/C111-1)*100)</f>
        <v>0</v>
      </c>
      <c r="G111" s="80">
        <f>((D111/B111-1)*100)</f>
        <v>-2.6230954560633513</v>
      </c>
      <c r="H111" s="21"/>
      <c r="I111" s="80">
        <v>0.28667364101266868</v>
      </c>
      <c r="J111" s="21">
        <v>0.27915391776153403</v>
      </c>
      <c r="K111" s="80">
        <v>0.27915391776153403</v>
      </c>
      <c r="L111"/>
      <c r="M111" s="21">
        <f t="shared" si="3"/>
        <v>0</v>
      </c>
      <c r="N111" s="21">
        <f t="shared" si="2"/>
        <v>-7.5197232511346468E-3</v>
      </c>
    </row>
    <row r="112" spans="1:14" s="4" customFormat="1" ht="15.75" x14ac:dyDescent="0.25">
      <c r="A112" s="51" t="s">
        <v>93</v>
      </c>
      <c r="B112" s="110">
        <v>91.704583487766925</v>
      </c>
      <c r="C112" s="52">
        <v>89.29908472529749</v>
      </c>
      <c r="D112" s="81">
        <v>89.29908472529749</v>
      </c>
      <c r="E112" s="52"/>
      <c r="F112" s="52">
        <f>((D112/C112-1)*100)</f>
        <v>0</v>
      </c>
      <c r="G112" s="81">
        <f>((D112/B112-1)*100)</f>
        <v>-2.6230954560633513</v>
      </c>
      <c r="H112" s="52"/>
      <c r="I112" s="81">
        <v>0.28667364101266868</v>
      </c>
      <c r="J112" s="52">
        <v>0.27915391776153403</v>
      </c>
      <c r="K112" s="81">
        <v>0.27915391776153403</v>
      </c>
      <c r="L112" s="50"/>
      <c r="M112" s="52">
        <f t="shared" si="3"/>
        <v>0</v>
      </c>
      <c r="N112" s="52">
        <f t="shared" si="2"/>
        <v>-7.5197232511346468E-3</v>
      </c>
    </row>
    <row r="113" spans="1:14" s="50" customFormat="1" ht="15.75" x14ac:dyDescent="0.25">
      <c r="A113" s="30" t="s">
        <v>92</v>
      </c>
      <c r="B113" s="63">
        <v>91.704583487766925</v>
      </c>
      <c r="C113" s="21">
        <v>89.29908472529749</v>
      </c>
      <c r="D113" s="80">
        <v>89.29908472529749</v>
      </c>
      <c r="E113" s="21"/>
      <c r="F113" s="21">
        <f>((D113/C113-1)*100)</f>
        <v>0</v>
      </c>
      <c r="G113" s="80">
        <f>((D113/B113-1)*100)</f>
        <v>-2.6230954560633513</v>
      </c>
      <c r="H113" s="21"/>
      <c r="I113" s="80">
        <v>0.28667364101266868</v>
      </c>
      <c r="J113" s="21">
        <v>0.27915391776153403</v>
      </c>
      <c r="K113" s="80">
        <v>0.27915391776153403</v>
      </c>
      <c r="L113"/>
      <c r="M113" s="21">
        <f t="shared" si="3"/>
        <v>0</v>
      </c>
      <c r="N113" s="21">
        <f t="shared" si="2"/>
        <v>-7.5197232511346468E-3</v>
      </c>
    </row>
    <row r="114" spans="1:14" s="4" customFormat="1" ht="15.75" x14ac:dyDescent="0.25">
      <c r="A114" s="54" t="s">
        <v>94</v>
      </c>
      <c r="B114" s="110">
        <v>84.760193798833242</v>
      </c>
      <c r="C114" s="52">
        <v>84.116798853153895</v>
      </c>
      <c r="D114" s="81">
        <v>84.282724100293208</v>
      </c>
      <c r="E114" s="52"/>
      <c r="F114" s="52">
        <f>((D114/C114-1)*100)</f>
        <v>0.19725577934672778</v>
      </c>
      <c r="G114" s="81">
        <f>((D114/B114-1)*100)</f>
        <v>-0.56331831858861259</v>
      </c>
      <c r="H114" s="52"/>
      <c r="I114" s="81">
        <v>2.0876035869855527</v>
      </c>
      <c r="J114" s="52">
        <v>2.0717570730000334</v>
      </c>
      <c r="K114" s="81">
        <v>2.0758437335605504</v>
      </c>
      <c r="L114" s="50"/>
      <c r="M114" s="52">
        <f t="shared" si="3"/>
        <v>4.0866605605169859E-3</v>
      </c>
      <c r="N114" s="52">
        <f t="shared" si="2"/>
        <v>-1.1759853425002298E-2</v>
      </c>
    </row>
    <row r="115" spans="1:14" s="50" customFormat="1" ht="15.75" x14ac:dyDescent="0.25">
      <c r="A115" s="29" t="s">
        <v>164</v>
      </c>
      <c r="B115" s="63">
        <v>83.895421556173105</v>
      </c>
      <c r="C115" s="21">
        <v>83.597101854208631</v>
      </c>
      <c r="D115" s="80">
        <v>83.759649892231678</v>
      </c>
      <c r="E115" s="21"/>
      <c r="F115" s="21">
        <f>((D115/C115-1)*100)</f>
        <v>0.1944421928723461</v>
      </c>
      <c r="G115" s="80">
        <f>((D115/B115-1)*100)</f>
        <v>-0.1618344141110506</v>
      </c>
      <c r="H115" s="21"/>
      <c r="I115" s="80">
        <v>1.8615979654706889</v>
      </c>
      <c r="J115" s="21">
        <v>1.8549783986345536</v>
      </c>
      <c r="K115" s="80">
        <v>1.8585852593101668</v>
      </c>
      <c r="L115"/>
      <c r="M115" s="21">
        <f t="shared" si="3"/>
        <v>3.6068606756132215E-3</v>
      </c>
      <c r="N115" s="21">
        <f t="shared" si="2"/>
        <v>-3.0127061605220717E-3</v>
      </c>
    </row>
    <row r="116" spans="1:14" s="4" customFormat="1" ht="15.75" x14ac:dyDescent="0.25">
      <c r="A116" s="57" t="s">
        <v>224</v>
      </c>
      <c r="B116" s="110">
        <v>73.252240708056405</v>
      </c>
      <c r="C116" s="52">
        <v>75.523213809642854</v>
      </c>
      <c r="D116" s="81">
        <v>75.399761409752259</v>
      </c>
      <c r="E116" s="52"/>
      <c r="F116" s="52">
        <f>((D116/C116-1)*100)</f>
        <v>-0.16346285289415841</v>
      </c>
      <c r="G116" s="81">
        <f>((D116/B116-1)*100)</f>
        <v>2.9316791963466482</v>
      </c>
      <c r="H116" s="52"/>
      <c r="I116" s="81">
        <v>0.38079190480339675</v>
      </c>
      <c r="J116" s="52">
        <v>0.39259725252725497</v>
      </c>
      <c r="K116" s="81">
        <v>0.39195550185788985</v>
      </c>
      <c r="L116" s="50"/>
      <c r="M116" s="52">
        <f t="shared" si="3"/>
        <v>-6.4175066936511538E-4</v>
      </c>
      <c r="N116" s="52">
        <f t="shared" si="2"/>
        <v>1.1163597054493102E-2</v>
      </c>
    </row>
    <row r="117" spans="1:14" s="50" customFormat="1" ht="15.75" x14ac:dyDescent="0.25">
      <c r="A117" s="30" t="s">
        <v>223</v>
      </c>
      <c r="B117" s="63">
        <v>78.281408754046154</v>
      </c>
      <c r="C117" s="21">
        <v>77.007755094663651</v>
      </c>
      <c r="D117" s="80">
        <v>77.007755094663651</v>
      </c>
      <c r="E117" s="21"/>
      <c r="F117" s="21">
        <f>((D117/C117-1)*100)</f>
        <v>0</v>
      </c>
      <c r="G117" s="80">
        <f>((D117/B117-1)*100)</f>
        <v>-1.6270193391437537</v>
      </c>
      <c r="H117" s="21"/>
      <c r="I117" s="80">
        <v>0.58228056907028169</v>
      </c>
      <c r="J117" s="21">
        <v>0.57280675160343197</v>
      </c>
      <c r="K117" s="80">
        <v>0.57280675160343197</v>
      </c>
      <c r="L117"/>
      <c r="M117" s="21">
        <f t="shared" si="3"/>
        <v>0</v>
      </c>
      <c r="N117" s="21">
        <f t="shared" si="2"/>
        <v>-9.473817466849721E-3</v>
      </c>
    </row>
    <row r="118" spans="1:14" s="4" customFormat="1" ht="15.75" x14ac:dyDescent="0.25">
      <c r="A118" s="57" t="s">
        <v>18</v>
      </c>
      <c r="B118" s="110">
        <v>91.590394927983425</v>
      </c>
      <c r="C118" s="52">
        <v>92.597998734615942</v>
      </c>
      <c r="D118" s="81">
        <v>92.597998734615942</v>
      </c>
      <c r="E118" s="52"/>
      <c r="F118" s="52">
        <f>((D118/C118-1)*100)</f>
        <v>0</v>
      </c>
      <c r="G118" s="81">
        <f>((D118/B118-1)*100)</f>
        <v>1.1001195129956454</v>
      </c>
      <c r="H118" s="52"/>
      <c r="I118" s="81">
        <v>0.2298162003481207</v>
      </c>
      <c r="J118" s="52">
        <v>0.23234445321217556</v>
      </c>
      <c r="K118" s="81">
        <v>0.23234445321217556</v>
      </c>
      <c r="L118" s="50"/>
      <c r="M118" s="52">
        <f t="shared" si="3"/>
        <v>0</v>
      </c>
      <c r="N118" s="52">
        <f t="shared" si="2"/>
        <v>2.528252864054864E-3</v>
      </c>
    </row>
    <row r="119" spans="1:14" s="50" customFormat="1" ht="15.75" x14ac:dyDescent="0.25">
      <c r="A119" s="30" t="s">
        <v>95</v>
      </c>
      <c r="B119" s="63">
        <v>88.618429939584885</v>
      </c>
      <c r="C119" s="21">
        <v>86.831833165204912</v>
      </c>
      <c r="D119" s="80">
        <v>87.798284245394555</v>
      </c>
      <c r="E119" s="21"/>
      <c r="F119" s="21">
        <f>((D119/C119-1)*100)</f>
        <v>1.1130147147197622</v>
      </c>
      <c r="G119" s="80">
        <f>((D119/B119-1)*100)</f>
        <v>-0.92547982936445061</v>
      </c>
      <c r="H119" s="21"/>
      <c r="I119" s="80">
        <v>0.38957509027940457</v>
      </c>
      <c r="J119" s="21">
        <v>0.38172104005366175</v>
      </c>
      <c r="K119" s="80">
        <v>0.38596965139864026</v>
      </c>
      <c r="L119"/>
      <c r="M119" s="21">
        <f t="shared" si="3"/>
        <v>4.2486113449785035E-3</v>
      </c>
      <c r="N119" s="21">
        <f t="shared" si="2"/>
        <v>-3.6054388807643112E-3</v>
      </c>
    </row>
    <row r="120" spans="1:14" s="4" customFormat="1" ht="15.75" x14ac:dyDescent="0.25">
      <c r="A120" s="57" t="s">
        <v>96</v>
      </c>
      <c r="B120" s="110">
        <v>105.43025801879922</v>
      </c>
      <c r="C120" s="52">
        <v>104.0609658118416</v>
      </c>
      <c r="D120" s="81">
        <v>104.0609658118416</v>
      </c>
      <c r="E120" s="52"/>
      <c r="F120" s="52">
        <f>((D120/C120-1)*100)</f>
        <v>0</v>
      </c>
      <c r="G120" s="81">
        <f>((D120/B120-1)*100)</f>
        <v>-1.2987658691999693</v>
      </c>
      <c r="H120" s="52"/>
      <c r="I120" s="81">
        <v>0.27913420096948505</v>
      </c>
      <c r="J120" s="52">
        <v>0.27550890123802935</v>
      </c>
      <c r="K120" s="81">
        <v>0.27550890123802935</v>
      </c>
      <c r="L120" s="50"/>
      <c r="M120" s="52">
        <f t="shared" si="3"/>
        <v>0</v>
      </c>
      <c r="N120" s="52">
        <f t="shared" si="2"/>
        <v>-3.6252997314557001E-3</v>
      </c>
    </row>
    <row r="121" spans="1:14" s="50" customFormat="1" ht="15.75" x14ac:dyDescent="0.25">
      <c r="A121" s="29" t="s">
        <v>97</v>
      </c>
      <c r="B121" s="63">
        <v>92.624412864100165</v>
      </c>
      <c r="C121" s="21">
        <v>88.842911516870942</v>
      </c>
      <c r="D121" s="80">
        <v>89.039549026741824</v>
      </c>
      <c r="E121" s="21"/>
      <c r="F121" s="21">
        <f>((D121/C121-1)*100)</f>
        <v>0.2213316814066113</v>
      </c>
      <c r="G121" s="80">
        <f>((D121/B121-1)*100)</f>
        <v>-3.8703228733207751</v>
      </c>
      <c r="H121" s="21"/>
      <c r="I121" s="80">
        <v>0.22600562151486403</v>
      </c>
      <c r="J121" s="21">
        <v>0.21677867436547929</v>
      </c>
      <c r="K121" s="80">
        <v>0.21725847425038336</v>
      </c>
      <c r="L121"/>
      <c r="M121" s="21">
        <f t="shared" si="3"/>
        <v>4.7979988490406966E-4</v>
      </c>
      <c r="N121" s="21">
        <f t="shared" si="2"/>
        <v>-8.7471472644806703E-3</v>
      </c>
    </row>
    <row r="122" spans="1:14" s="4" customFormat="1" ht="15.75" x14ac:dyDescent="0.25">
      <c r="A122" s="57" t="s">
        <v>98</v>
      </c>
      <c r="B122" s="110">
        <v>92.624412864100165</v>
      </c>
      <c r="C122" s="52">
        <v>88.842911516870942</v>
      </c>
      <c r="D122" s="81">
        <v>89.039549026741824</v>
      </c>
      <c r="E122" s="52"/>
      <c r="F122" s="52">
        <f>((D122/C122-1)*100)</f>
        <v>0.2213316814066113</v>
      </c>
      <c r="G122" s="81">
        <f>((D122/B122-1)*100)</f>
        <v>-3.8703228733207751</v>
      </c>
      <c r="H122" s="52"/>
      <c r="I122" s="81">
        <v>0.22600562151486403</v>
      </c>
      <c r="J122" s="52">
        <v>0.21677867436547929</v>
      </c>
      <c r="K122" s="81">
        <v>0.21725847425038336</v>
      </c>
      <c r="L122" s="50"/>
      <c r="M122" s="52">
        <f t="shared" si="3"/>
        <v>4.7979988490406966E-4</v>
      </c>
      <c r="N122" s="52">
        <f t="shared" si="2"/>
        <v>-8.7471472644806703E-3</v>
      </c>
    </row>
    <row r="123" spans="1:14" s="50" customFormat="1" ht="15.75" x14ac:dyDescent="0.25">
      <c r="A123" s="28" t="s">
        <v>144</v>
      </c>
      <c r="B123" s="63">
        <v>94.420036548125523</v>
      </c>
      <c r="C123" s="21">
        <v>92.171059003424617</v>
      </c>
      <c r="D123" s="80">
        <v>92.171059003424617</v>
      </c>
      <c r="E123" s="21"/>
      <c r="F123" s="21">
        <f>((D123/C123-1)*100)</f>
        <v>0</v>
      </c>
      <c r="G123" s="80">
        <f>((D123/B123-1)*100)</f>
        <v>-2.3818859078227672</v>
      </c>
      <c r="H123" s="21"/>
      <c r="I123" s="80">
        <v>0.83778205316996324</v>
      </c>
      <c r="J123" s="21">
        <v>0.81782704050723942</v>
      </c>
      <c r="K123" s="80">
        <v>0.81782704050723931</v>
      </c>
      <c r="L123"/>
      <c r="M123" s="21">
        <f t="shared" si="3"/>
        <v>0</v>
      </c>
      <c r="N123" s="21">
        <f t="shared" si="2"/>
        <v>-1.9955012662723925E-2</v>
      </c>
    </row>
    <row r="124" spans="1:14" s="4" customFormat="1" ht="15.75" x14ac:dyDescent="0.25">
      <c r="A124" s="51" t="s">
        <v>165</v>
      </c>
      <c r="B124" s="110">
        <v>94.420036548125523</v>
      </c>
      <c r="C124" s="52">
        <v>92.171059003424617</v>
      </c>
      <c r="D124" s="81">
        <v>92.171059003424617</v>
      </c>
      <c r="E124" s="52"/>
      <c r="F124" s="52">
        <f>((D124/C124-1)*100)</f>
        <v>0</v>
      </c>
      <c r="G124" s="81">
        <f>((D124/B124-1)*100)</f>
        <v>-2.3818859078227672</v>
      </c>
      <c r="H124" s="52"/>
      <c r="I124" s="81">
        <v>0.83778205316996324</v>
      </c>
      <c r="J124" s="52">
        <v>0.81782704050723942</v>
      </c>
      <c r="K124" s="81">
        <v>0.81782704050723931</v>
      </c>
      <c r="L124" s="50"/>
      <c r="M124" s="52">
        <f t="shared" si="3"/>
        <v>0</v>
      </c>
      <c r="N124" s="52">
        <f t="shared" si="2"/>
        <v>-1.9955012662723925E-2</v>
      </c>
    </row>
    <row r="125" spans="1:14" s="50" customFormat="1" ht="15.75" x14ac:dyDescent="0.25">
      <c r="A125" s="30" t="s">
        <v>222</v>
      </c>
      <c r="B125" s="63">
        <v>94.420036548125523</v>
      </c>
      <c r="C125" s="21">
        <v>92.171059003424617</v>
      </c>
      <c r="D125" s="80">
        <v>92.171059003424617</v>
      </c>
      <c r="E125" s="21"/>
      <c r="F125" s="21">
        <f>((D125/C125-1)*100)</f>
        <v>0</v>
      </c>
      <c r="G125" s="80">
        <f>((D125/B125-1)*100)</f>
        <v>-2.3818859078227672</v>
      </c>
      <c r="H125" s="21"/>
      <c r="I125" s="80">
        <v>0.83778205316996324</v>
      </c>
      <c r="J125" s="21">
        <v>0.81782704050723942</v>
      </c>
      <c r="K125" s="80">
        <v>0.81782704050723931</v>
      </c>
      <c r="L125"/>
      <c r="M125" s="21">
        <f t="shared" si="3"/>
        <v>0</v>
      </c>
      <c r="N125" s="21">
        <f t="shared" si="2"/>
        <v>-1.9955012662723925E-2</v>
      </c>
    </row>
    <row r="126" spans="1:14" s="4" customFormat="1" ht="15.75" x14ac:dyDescent="0.25">
      <c r="A126" s="54" t="s">
        <v>143</v>
      </c>
      <c r="B126" s="110">
        <v>95.019715751799126</v>
      </c>
      <c r="C126" s="52">
        <v>89.90396373020333</v>
      </c>
      <c r="D126" s="81">
        <v>89.90396373020333</v>
      </c>
      <c r="E126" s="52"/>
      <c r="F126" s="52">
        <f>((D126/C126-1)*100)</f>
        <v>0</v>
      </c>
      <c r="G126" s="81">
        <f>((D126/B126-1)*100)</f>
        <v>-5.3838847876146563</v>
      </c>
      <c r="H126" s="52"/>
      <c r="I126" s="81">
        <v>0.52700608851372066</v>
      </c>
      <c r="J126" s="52">
        <v>0.49863268788442749</v>
      </c>
      <c r="K126" s="81">
        <v>0.49863268788442744</v>
      </c>
      <c r="L126" s="50"/>
      <c r="M126" s="52">
        <f t="shared" si="3"/>
        <v>0</v>
      </c>
      <c r="N126" s="52">
        <f t="shared" si="2"/>
        <v>-2.8373400629293222E-2</v>
      </c>
    </row>
    <row r="127" spans="1:14" s="50" customFormat="1" ht="15.75" x14ac:dyDescent="0.25">
      <c r="A127" s="29" t="s">
        <v>166</v>
      </c>
      <c r="B127" s="63">
        <v>95.019715751799126</v>
      </c>
      <c r="C127" s="21">
        <v>89.90396373020333</v>
      </c>
      <c r="D127" s="80">
        <v>89.90396373020333</v>
      </c>
      <c r="E127" s="21"/>
      <c r="F127" s="21">
        <f>((D127/C127-1)*100)</f>
        <v>0</v>
      </c>
      <c r="G127" s="80">
        <f>((D127/B127-1)*100)</f>
        <v>-5.3838847876146563</v>
      </c>
      <c r="H127" s="21"/>
      <c r="I127" s="80">
        <v>0.52700608851372066</v>
      </c>
      <c r="J127" s="21">
        <v>0.49863268788442749</v>
      </c>
      <c r="K127" s="80">
        <v>0.49863268788442744</v>
      </c>
      <c r="L127"/>
      <c r="M127" s="21">
        <f t="shared" si="3"/>
        <v>0</v>
      </c>
      <c r="N127" s="21">
        <f t="shared" si="2"/>
        <v>-2.8373400629293222E-2</v>
      </c>
    </row>
    <row r="128" spans="1:14" s="4" customFormat="1" ht="15.75" x14ac:dyDescent="0.25">
      <c r="A128" s="57" t="s">
        <v>221</v>
      </c>
      <c r="B128" s="110">
        <v>95.019715751799126</v>
      </c>
      <c r="C128" s="52">
        <v>89.90396373020333</v>
      </c>
      <c r="D128" s="81">
        <v>89.90396373020333</v>
      </c>
      <c r="E128" s="52"/>
      <c r="F128" s="52">
        <f>((D128/C128-1)*100)</f>
        <v>0</v>
      </c>
      <c r="G128" s="81">
        <f>((D128/B128-1)*100)</f>
        <v>-5.3838847876146563</v>
      </c>
      <c r="H128" s="52"/>
      <c r="I128" s="81">
        <v>0.52700608851372066</v>
      </c>
      <c r="J128" s="52">
        <v>0.49863268788442749</v>
      </c>
      <c r="K128" s="81">
        <v>0.49863268788442744</v>
      </c>
      <c r="L128" s="50"/>
      <c r="M128" s="52">
        <f t="shared" si="3"/>
        <v>0</v>
      </c>
      <c r="N128" s="52">
        <f t="shared" si="2"/>
        <v>-2.8373400629293222E-2</v>
      </c>
    </row>
    <row r="129" spans="1:14" s="50" customFormat="1" ht="15.75" x14ac:dyDescent="0.25">
      <c r="A129" s="28" t="s">
        <v>142</v>
      </c>
      <c r="B129" s="63">
        <v>110.93481119617388</v>
      </c>
      <c r="C129" s="21">
        <v>111.24378813878452</v>
      </c>
      <c r="D129" s="80">
        <v>111.040770619238</v>
      </c>
      <c r="E129" s="21"/>
      <c r="F129" s="21">
        <f>((D129/C129-1)*100)</f>
        <v>-0.18249784814343695</v>
      </c>
      <c r="G129" s="80">
        <f>((D129/B129-1)*100)</f>
        <v>9.5515034389648257E-2</v>
      </c>
      <c r="H129" s="21"/>
      <c r="I129" s="80">
        <v>2.6926698869424195</v>
      </c>
      <c r="J129" s="21">
        <v>2.7001695428228083</v>
      </c>
      <c r="K129" s="80">
        <v>2.6952417915109321</v>
      </c>
      <c r="L129"/>
      <c r="M129" s="21">
        <f t="shared" si="3"/>
        <v>-4.9277513118761718E-3</v>
      </c>
      <c r="N129" s="21">
        <f t="shared" si="2"/>
        <v>2.5719045685126396E-3</v>
      </c>
    </row>
    <row r="130" spans="1:14" s="4" customFormat="1" ht="15.75" x14ac:dyDescent="0.25">
      <c r="A130" s="51" t="s">
        <v>99</v>
      </c>
      <c r="B130" s="110">
        <v>98.274127789789375</v>
      </c>
      <c r="C130" s="52">
        <v>98.560024280632334</v>
      </c>
      <c r="D130" s="81">
        <v>98.273659225004067</v>
      </c>
      <c r="E130" s="52"/>
      <c r="F130" s="52">
        <f>((D130/C130-1)*100)</f>
        <v>-0.29054888908396359</v>
      </c>
      <c r="G130" s="81">
        <f>((D130/B130-1)*100)</f>
        <v>-4.7679363414099285E-4</v>
      </c>
      <c r="H130" s="52"/>
      <c r="I130" s="81">
        <v>1.6910948197820559</v>
      </c>
      <c r="J130" s="52">
        <v>1.6960145080614839</v>
      </c>
      <c r="K130" s="81">
        <v>1.691086756749608</v>
      </c>
      <c r="L130" s="50"/>
      <c r="M130" s="52">
        <f t="shared" si="3"/>
        <v>-4.9277513118759497E-3</v>
      </c>
      <c r="N130" s="52">
        <f t="shared" si="2"/>
        <v>-8.0630324479358251E-6</v>
      </c>
    </row>
    <row r="131" spans="1:14" s="50" customFormat="1" ht="15.75" x14ac:dyDescent="0.25">
      <c r="A131" s="30" t="s">
        <v>220</v>
      </c>
      <c r="B131" s="63">
        <v>95.673454819513836</v>
      </c>
      <c r="C131" s="21">
        <v>96.003664040846004</v>
      </c>
      <c r="D131" s="80">
        <v>95.607150726525632</v>
      </c>
      <c r="E131" s="21"/>
      <c r="F131" s="21">
        <f>((D131/C131-1)*100)</f>
        <v>-0.41301893868516126</v>
      </c>
      <c r="G131" s="80">
        <f>((D131/B131-1)*100)</f>
        <v>-6.9302496824519277E-2</v>
      </c>
      <c r="H131" s="21"/>
      <c r="I131" s="80">
        <v>1.1890016689770775</v>
      </c>
      <c r="J131" s="21">
        <v>1.1931054124450671</v>
      </c>
      <c r="K131" s="80">
        <v>1.1881776611331911</v>
      </c>
      <c r="L131"/>
      <c r="M131" s="21">
        <f t="shared" si="3"/>
        <v>-4.9277513118759497E-3</v>
      </c>
      <c r="N131" s="21">
        <f t="shared" si="2"/>
        <v>-8.2400784388636517E-4</v>
      </c>
    </row>
    <row r="132" spans="1:14" s="4" customFormat="1" ht="15.75" x14ac:dyDescent="0.25">
      <c r="A132" s="57" t="s">
        <v>100</v>
      </c>
      <c r="B132" s="110">
        <v>105.03539545436311</v>
      </c>
      <c r="C132" s="52">
        <v>105.20608705969764</v>
      </c>
      <c r="D132" s="81">
        <v>105.20608705969764</v>
      </c>
      <c r="E132" s="52"/>
      <c r="F132" s="52">
        <f>((D132/C132-1)*100)</f>
        <v>0</v>
      </c>
      <c r="G132" s="81">
        <f>((D132/B132-1)*100)</f>
        <v>0.16250865205595932</v>
      </c>
      <c r="H132" s="52"/>
      <c r="I132" s="81">
        <v>0.50209315080497841</v>
      </c>
      <c r="J132" s="52">
        <v>0.50290909561641683</v>
      </c>
      <c r="K132" s="81">
        <v>0.50290909561641672</v>
      </c>
      <c r="L132" s="50"/>
      <c r="M132" s="52">
        <f t="shared" si="3"/>
        <v>0</v>
      </c>
      <c r="N132" s="52">
        <f t="shared" si="2"/>
        <v>8.1594481143831832E-4</v>
      </c>
    </row>
    <row r="133" spans="1:14" s="50" customFormat="1" ht="15.75" x14ac:dyDescent="0.25">
      <c r="A133" s="29" t="s">
        <v>167</v>
      </c>
      <c r="B133" s="63">
        <v>141.77364173348306</v>
      </c>
      <c r="C133" s="21">
        <v>142.13883792729376</v>
      </c>
      <c r="D133" s="80">
        <v>142.13883792729376</v>
      </c>
      <c r="E133" s="21"/>
      <c r="F133" s="21">
        <f>((D133/C133-1)*100)</f>
        <v>0</v>
      </c>
      <c r="G133" s="80">
        <f>((D133/B133-1)*100)</f>
        <v>0.25759103691307406</v>
      </c>
      <c r="H133" s="21"/>
      <c r="I133" s="80">
        <v>1.0015750671603634</v>
      </c>
      <c r="J133" s="21">
        <v>1.0041550347613246</v>
      </c>
      <c r="K133" s="80">
        <v>1.0041550347613244</v>
      </c>
      <c r="L133"/>
      <c r="M133" s="21">
        <f t="shared" si="3"/>
        <v>0</v>
      </c>
      <c r="N133" s="21">
        <f t="shared" si="2"/>
        <v>2.5799676009610195E-3</v>
      </c>
    </row>
    <row r="134" spans="1:14" s="4" customFormat="1" ht="15.75" x14ac:dyDescent="0.25">
      <c r="A134" s="57" t="s">
        <v>101</v>
      </c>
      <c r="B134" s="110">
        <v>141.77364173348306</v>
      </c>
      <c r="C134" s="52">
        <v>142.13883792729376</v>
      </c>
      <c r="D134" s="81">
        <v>142.13883792729376</v>
      </c>
      <c r="E134" s="52"/>
      <c r="F134" s="52">
        <f>((D134/C134-1)*100)</f>
        <v>0</v>
      </c>
      <c r="G134" s="81">
        <f>((D134/B134-1)*100)</f>
        <v>0.25759103691307406</v>
      </c>
      <c r="H134" s="52"/>
      <c r="I134" s="81">
        <v>1.0015750671603634</v>
      </c>
      <c r="J134" s="52">
        <v>1.0041550347613246</v>
      </c>
      <c r="K134" s="81">
        <v>1.0041550347613244</v>
      </c>
      <c r="L134" s="50"/>
      <c r="M134" s="52">
        <f t="shared" si="3"/>
        <v>0</v>
      </c>
      <c r="N134" s="52">
        <f t="shared" si="2"/>
        <v>2.5799676009610195E-3</v>
      </c>
    </row>
    <row r="135" spans="1:14" s="56" customFormat="1" ht="15.75" x14ac:dyDescent="0.25">
      <c r="A135" s="27" t="s">
        <v>2</v>
      </c>
      <c r="B135" s="112">
        <v>125.99201716329699</v>
      </c>
      <c r="C135" s="31">
        <v>128.89396389136678</v>
      </c>
      <c r="D135" s="83">
        <v>128.89396389136678</v>
      </c>
      <c r="E135" s="31"/>
      <c r="F135" s="31">
        <f>((D135/C135-1)*100)</f>
        <v>0</v>
      </c>
      <c r="G135" s="83">
        <f>((D135/B135-1)*100)</f>
        <v>2.3032782500089777</v>
      </c>
      <c r="H135" s="31"/>
      <c r="I135" s="83">
        <v>6.8284254836431852</v>
      </c>
      <c r="J135" s="31">
        <v>6.9857031226260098</v>
      </c>
      <c r="K135" s="83">
        <v>6.985703122626008</v>
      </c>
      <c r="L135" s="2"/>
      <c r="M135" s="31">
        <f t="shared" si="3"/>
        <v>0</v>
      </c>
      <c r="N135" s="31">
        <f t="shared" ref="N135:N198" si="4">K135-I135</f>
        <v>0.15727763898282277</v>
      </c>
    </row>
    <row r="136" spans="1:14" s="4" customFormat="1" ht="15.75" x14ac:dyDescent="0.25">
      <c r="A136" s="54" t="s">
        <v>141</v>
      </c>
      <c r="B136" s="110">
        <v>104.42425708684769</v>
      </c>
      <c r="C136" s="52">
        <v>104.07085354039395</v>
      </c>
      <c r="D136" s="81">
        <v>104.07085354039395</v>
      </c>
      <c r="E136" s="52"/>
      <c r="F136" s="52">
        <f>((D136/C136-1)*100)</f>
        <v>0</v>
      </c>
      <c r="G136" s="81">
        <f>((D136/B136-1)*100)</f>
        <v>-0.33843051060427065</v>
      </c>
      <c r="H136" s="52"/>
      <c r="I136" s="81">
        <v>3.3366847926495509</v>
      </c>
      <c r="J136" s="52">
        <v>3.3253924332685312</v>
      </c>
      <c r="K136" s="81">
        <v>3.3253924332685307</v>
      </c>
      <c r="L136" s="50"/>
      <c r="M136" s="52">
        <f t="shared" ref="M136:M199" si="5">K136-J136</f>
        <v>0</v>
      </c>
      <c r="N136" s="52">
        <f t="shared" si="4"/>
        <v>-1.1292359381020134E-2</v>
      </c>
    </row>
    <row r="137" spans="1:14" s="50" customFormat="1" ht="15.75" x14ac:dyDescent="0.25">
      <c r="A137" s="29" t="s">
        <v>102</v>
      </c>
      <c r="B137" s="63">
        <v>107.99608732100758</v>
      </c>
      <c r="C137" s="21">
        <v>107.53108329120755</v>
      </c>
      <c r="D137" s="80">
        <v>107.53108329120755</v>
      </c>
      <c r="E137" s="21"/>
      <c r="F137" s="21">
        <f>((D137/C137-1)*100)</f>
        <v>0</v>
      </c>
      <c r="G137" s="80">
        <f>((D137/B137-1)*100)</f>
        <v>-0.43057488593808424</v>
      </c>
      <c r="H137" s="21"/>
      <c r="I137" s="80">
        <v>2.6227819925969071</v>
      </c>
      <c r="J137" s="21">
        <v>2.6114889520238775</v>
      </c>
      <c r="K137" s="80">
        <v>2.6114889520238775</v>
      </c>
      <c r="L137"/>
      <c r="M137" s="21">
        <f t="shared" si="5"/>
        <v>0</v>
      </c>
      <c r="N137" s="21">
        <f t="shared" si="4"/>
        <v>-1.12930405730296E-2</v>
      </c>
    </row>
    <row r="138" spans="1:14" s="4" customFormat="1" ht="15.75" x14ac:dyDescent="0.25">
      <c r="A138" s="57" t="s">
        <v>103</v>
      </c>
      <c r="B138" s="110">
        <v>107.99608732100758</v>
      </c>
      <c r="C138" s="52">
        <v>107.53108329120755</v>
      </c>
      <c r="D138" s="81">
        <v>107.53108329120755</v>
      </c>
      <c r="E138" s="52"/>
      <c r="F138" s="52">
        <f>((D138/C138-1)*100)</f>
        <v>0</v>
      </c>
      <c r="G138" s="81">
        <f>((D138/B138-1)*100)</f>
        <v>-0.43057488593808424</v>
      </c>
      <c r="H138" s="52"/>
      <c r="I138" s="81">
        <v>2.6227819925969071</v>
      </c>
      <c r="J138" s="52">
        <v>2.6114889520238775</v>
      </c>
      <c r="K138" s="81">
        <v>2.6114889520238775</v>
      </c>
      <c r="L138" s="50"/>
      <c r="M138" s="52">
        <f t="shared" si="5"/>
        <v>0</v>
      </c>
      <c r="N138" s="52">
        <f t="shared" si="4"/>
        <v>-1.12930405730296E-2</v>
      </c>
    </row>
    <row r="139" spans="1:14" s="50" customFormat="1" ht="15.75" x14ac:dyDescent="0.25">
      <c r="A139" s="29" t="s">
        <v>168</v>
      </c>
      <c r="B139" s="63">
        <v>93.110553321122765</v>
      </c>
      <c r="C139" s="21">
        <v>93.11064216538125</v>
      </c>
      <c r="D139" s="80">
        <v>93.11064216538125</v>
      </c>
      <c r="E139" s="21"/>
      <c r="F139" s="21">
        <f>((D139/C139-1)*100)</f>
        <v>0</v>
      </c>
      <c r="G139" s="80">
        <f>((D139/B139-1)*100)</f>
        <v>9.5418032985961077E-5</v>
      </c>
      <c r="H139" s="21"/>
      <c r="I139" s="80">
        <v>0.71390280005264406</v>
      </c>
      <c r="J139" s="21">
        <v>0.7139034812446533</v>
      </c>
      <c r="K139" s="80">
        <v>0.7139034812446533</v>
      </c>
      <c r="L139"/>
      <c r="M139" s="21">
        <f t="shared" si="5"/>
        <v>0</v>
      </c>
      <c r="N139" s="21">
        <f t="shared" si="4"/>
        <v>6.8119200924421364E-7</v>
      </c>
    </row>
    <row r="140" spans="1:14" s="4" customFormat="1" ht="15.75" x14ac:dyDescent="0.25">
      <c r="A140" s="57" t="s">
        <v>219</v>
      </c>
      <c r="B140" s="110">
        <v>93.110553321122765</v>
      </c>
      <c r="C140" s="52">
        <v>93.11064216538125</v>
      </c>
      <c r="D140" s="81">
        <v>93.11064216538125</v>
      </c>
      <c r="E140" s="52"/>
      <c r="F140" s="52">
        <f>((D140/C140-1)*100)</f>
        <v>0</v>
      </c>
      <c r="G140" s="81">
        <f>((D140/B140-1)*100)</f>
        <v>9.5418032985961077E-5</v>
      </c>
      <c r="H140" s="52"/>
      <c r="I140" s="81">
        <v>0.71390280005264406</v>
      </c>
      <c r="J140" s="52">
        <v>0.7139034812446533</v>
      </c>
      <c r="K140" s="81">
        <v>0.7139034812446533</v>
      </c>
      <c r="L140" s="50"/>
      <c r="M140" s="52">
        <f t="shared" si="5"/>
        <v>0</v>
      </c>
      <c r="N140" s="52">
        <f t="shared" si="4"/>
        <v>6.8119200924421364E-7</v>
      </c>
    </row>
    <row r="141" spans="1:14" s="50" customFormat="1" ht="15.75" x14ac:dyDescent="0.25">
      <c r="A141" s="28" t="s">
        <v>104</v>
      </c>
      <c r="B141" s="63">
        <v>156.97358791186883</v>
      </c>
      <c r="C141" s="21">
        <v>164.55176733559358</v>
      </c>
      <c r="D141" s="80">
        <v>164.55176733559358</v>
      </c>
      <c r="E141" s="21"/>
      <c r="F141" s="21">
        <f>((D141/C141-1)*100)</f>
        <v>0</v>
      </c>
      <c r="G141" s="80">
        <f>((D141/B141-1)*100)</f>
        <v>4.8276780345872128</v>
      </c>
      <c r="H141" s="21"/>
      <c r="I141" s="80">
        <v>3.4917406909936348</v>
      </c>
      <c r="J141" s="21">
        <v>3.6603106893574782</v>
      </c>
      <c r="K141" s="80">
        <v>3.6603106893574782</v>
      </c>
      <c r="L141"/>
      <c r="M141" s="21">
        <f t="shared" si="5"/>
        <v>0</v>
      </c>
      <c r="N141" s="21">
        <f t="shared" si="4"/>
        <v>0.16856999836384334</v>
      </c>
    </row>
    <row r="142" spans="1:14" s="4" customFormat="1" ht="15.75" x14ac:dyDescent="0.25">
      <c r="A142" s="51" t="s">
        <v>19</v>
      </c>
      <c r="B142" s="110">
        <v>163.57117066583655</v>
      </c>
      <c r="C142" s="52">
        <v>170.57949283205164</v>
      </c>
      <c r="D142" s="81">
        <v>170.57949283205164</v>
      </c>
      <c r="E142" s="52"/>
      <c r="F142" s="52">
        <f>((D142/C142-1)*100)</f>
        <v>0</v>
      </c>
      <c r="G142" s="81">
        <f>((D142/B142-1)*100)</f>
        <v>4.2845705252868571</v>
      </c>
      <c r="H142" s="52"/>
      <c r="I142" s="81">
        <v>2.8659697635359929</v>
      </c>
      <c r="J142" s="52">
        <v>2.9887642592880899</v>
      </c>
      <c r="K142" s="81">
        <v>2.9887642592880894</v>
      </c>
      <c r="L142" s="50"/>
      <c r="M142" s="52">
        <f t="shared" si="5"/>
        <v>0</v>
      </c>
      <c r="N142" s="52">
        <f t="shared" si="4"/>
        <v>0.12279449575209656</v>
      </c>
    </row>
    <row r="143" spans="1:14" s="50" customFormat="1" ht="15.75" x14ac:dyDescent="0.25">
      <c r="A143" s="30" t="s">
        <v>105</v>
      </c>
      <c r="B143" s="63">
        <v>163.57117066583655</v>
      </c>
      <c r="C143" s="21">
        <v>170.57949283205164</v>
      </c>
      <c r="D143" s="80">
        <v>170.57949283205164</v>
      </c>
      <c r="E143" s="21"/>
      <c r="F143" s="21">
        <f>((D143/C143-1)*100)</f>
        <v>0</v>
      </c>
      <c r="G143" s="80">
        <f>((D143/B143-1)*100)</f>
        <v>4.2845705252868571</v>
      </c>
      <c r="H143" s="21"/>
      <c r="I143" s="80">
        <v>2.8659697635359929</v>
      </c>
      <c r="J143" s="21">
        <v>2.9887642592880899</v>
      </c>
      <c r="K143" s="80">
        <v>2.9887642592880894</v>
      </c>
      <c r="L143"/>
      <c r="M143" s="21">
        <f t="shared" si="5"/>
        <v>0</v>
      </c>
      <c r="N143" s="21">
        <f t="shared" si="4"/>
        <v>0.12279449575209656</v>
      </c>
    </row>
    <row r="144" spans="1:14" s="4" customFormat="1" ht="15.75" x14ac:dyDescent="0.25">
      <c r="A144" s="51" t="s">
        <v>106</v>
      </c>
      <c r="B144" s="110">
        <v>146.66666666666663</v>
      </c>
      <c r="C144" s="52">
        <v>187.21568627450981</v>
      </c>
      <c r="D144" s="81">
        <v>187.21568627450981</v>
      </c>
      <c r="E144" s="52"/>
      <c r="F144" s="52">
        <f>((D144/C144-1)*100)</f>
        <v>0</v>
      </c>
      <c r="G144" s="81">
        <f>((D144/B144-1)*100)</f>
        <v>27.647058823529449</v>
      </c>
      <c r="H144" s="52"/>
      <c r="I144" s="81">
        <v>0.10298628775933028</v>
      </c>
      <c r="J144" s="52">
        <v>0.13145896731632162</v>
      </c>
      <c r="K144" s="81">
        <v>0.13145896731632162</v>
      </c>
      <c r="L144" s="50"/>
      <c r="M144" s="52">
        <f t="shared" si="5"/>
        <v>0</v>
      </c>
      <c r="N144" s="52">
        <f t="shared" si="4"/>
        <v>2.8472679556991343E-2</v>
      </c>
    </row>
    <row r="145" spans="1:14" s="50" customFormat="1" ht="15.75" x14ac:dyDescent="0.25">
      <c r="A145" s="30" t="s">
        <v>107</v>
      </c>
      <c r="B145" s="63">
        <v>146.66666666666663</v>
      </c>
      <c r="C145" s="21">
        <v>187.21568627450981</v>
      </c>
      <c r="D145" s="80">
        <v>187.21568627450981</v>
      </c>
      <c r="E145" s="21"/>
      <c r="F145" s="21">
        <f>((D145/C145-1)*100)</f>
        <v>0</v>
      </c>
      <c r="G145" s="80">
        <f>((D145/B145-1)*100)</f>
        <v>27.647058823529449</v>
      </c>
      <c r="H145" s="21"/>
      <c r="I145" s="80">
        <v>0.10298628775933028</v>
      </c>
      <c r="J145" s="21">
        <v>0.13145896731632162</v>
      </c>
      <c r="K145" s="80">
        <v>0.13145896731632162</v>
      </c>
      <c r="L145"/>
      <c r="M145" s="21">
        <f t="shared" si="5"/>
        <v>0</v>
      </c>
      <c r="N145" s="21">
        <f t="shared" si="4"/>
        <v>2.8472679556991343E-2</v>
      </c>
    </row>
    <row r="146" spans="1:14" s="4" customFormat="1" ht="15.75" x14ac:dyDescent="0.25">
      <c r="A146" s="51" t="s">
        <v>108</v>
      </c>
      <c r="B146" s="110">
        <v>130.02298850574718</v>
      </c>
      <c r="C146" s="52">
        <v>134.32641403191377</v>
      </c>
      <c r="D146" s="81">
        <v>134.32641403191377</v>
      </c>
      <c r="E146" s="52"/>
      <c r="F146" s="52">
        <f>((D146/C146-1)*100)</f>
        <v>0</v>
      </c>
      <c r="G146" s="81">
        <f>((D146/B146-1)*100)</f>
        <v>3.3097420507115727</v>
      </c>
      <c r="H146" s="52"/>
      <c r="I146" s="81">
        <v>0.52278463969831135</v>
      </c>
      <c r="J146" s="52">
        <v>0.54008746275306729</v>
      </c>
      <c r="K146" s="81">
        <v>0.54008746275306729</v>
      </c>
      <c r="L146" s="50"/>
      <c r="M146" s="52">
        <f t="shared" si="5"/>
        <v>0</v>
      </c>
      <c r="N146" s="52">
        <f t="shared" si="4"/>
        <v>1.7302823054755945E-2</v>
      </c>
    </row>
    <row r="147" spans="1:14" s="50" customFormat="1" ht="15.75" x14ac:dyDescent="0.25">
      <c r="A147" s="30" t="s">
        <v>218</v>
      </c>
      <c r="B147" s="63">
        <v>130.02298850574718</v>
      </c>
      <c r="C147" s="21">
        <v>134.32641403191377</v>
      </c>
      <c r="D147" s="80">
        <v>134.32641403191377</v>
      </c>
      <c r="E147" s="21"/>
      <c r="F147" s="21">
        <f>((D147/C147-1)*100)</f>
        <v>0</v>
      </c>
      <c r="G147" s="80">
        <f>((D147/B147-1)*100)</f>
        <v>3.3097420507115727</v>
      </c>
      <c r="H147" s="21"/>
      <c r="I147" s="80">
        <v>0.52278463969831135</v>
      </c>
      <c r="J147" s="21">
        <v>0.54008746275306729</v>
      </c>
      <c r="K147" s="80">
        <v>0.54008746275306729</v>
      </c>
      <c r="L147"/>
      <c r="M147" s="21">
        <f t="shared" si="5"/>
        <v>0</v>
      </c>
      <c r="N147" s="21">
        <f t="shared" si="4"/>
        <v>1.7302823054755945E-2</v>
      </c>
    </row>
    <row r="148" spans="1:14" s="4" customFormat="1" ht="15.75" x14ac:dyDescent="0.25">
      <c r="A148" s="48" t="s">
        <v>3</v>
      </c>
      <c r="B148" s="131">
        <v>103.31622135902855</v>
      </c>
      <c r="C148" s="132">
        <v>104.62745641436184</v>
      </c>
      <c r="D148" s="133">
        <v>104.48557194331185</v>
      </c>
      <c r="E148" s="132"/>
      <c r="F148" s="132">
        <f>((D148/C148-1)*100)</f>
        <v>-0.13560921378809043</v>
      </c>
      <c r="G148" s="133">
        <f>((D148/B148-1)*100)</f>
        <v>1.1318170263116434</v>
      </c>
      <c r="H148" s="132"/>
      <c r="I148" s="133">
        <v>5.6182041878666746</v>
      </c>
      <c r="J148" s="132">
        <v>5.6895074757942403</v>
      </c>
      <c r="K148" s="133">
        <v>5.6817919794379002</v>
      </c>
      <c r="L148" s="50"/>
      <c r="M148" s="132">
        <f t="shared" si="5"/>
        <v>-7.7154963563401679E-3</v>
      </c>
      <c r="N148" s="132">
        <f>K148-I148</f>
        <v>6.3587791571225516E-2</v>
      </c>
    </row>
    <row r="149" spans="1:14" s="137" customFormat="1" ht="15.75" x14ac:dyDescent="0.25">
      <c r="A149" s="134" t="s">
        <v>150</v>
      </c>
      <c r="B149" s="135">
        <v>94.329120624791173</v>
      </c>
      <c r="C149" s="62">
        <v>98.536446026826994</v>
      </c>
      <c r="D149" s="136">
        <v>98.236782086161739</v>
      </c>
      <c r="E149" s="62"/>
      <c r="F149" s="62">
        <f>((D149/C149-1)*100)</f>
        <v>-0.30411482527354927</v>
      </c>
      <c r="G149" s="136">
        <f>((D149/B149-1)*100)</f>
        <v>4.1425823070204482</v>
      </c>
      <c r="H149" s="62"/>
      <c r="I149" s="136">
        <v>2.4287072540709866</v>
      </c>
      <c r="J149" s="62">
        <v>2.5370339474237911</v>
      </c>
      <c r="K149" s="136">
        <v>2.5293184510674522</v>
      </c>
      <c r="L149" s="35"/>
      <c r="M149" s="62">
        <f t="shared" si="5"/>
        <v>-7.7154963563388357E-3</v>
      </c>
      <c r="N149" s="62">
        <f t="shared" si="4"/>
        <v>0.10061119699646559</v>
      </c>
    </row>
    <row r="150" spans="1:14" s="69" customFormat="1" ht="15.75" x14ac:dyDescent="0.25">
      <c r="A150" s="138" t="s">
        <v>109</v>
      </c>
      <c r="B150" s="148">
        <v>99.061644301958921</v>
      </c>
      <c r="C150" s="149">
        <v>102.36470770277148</v>
      </c>
      <c r="D150" s="150">
        <v>102.36470770277148</v>
      </c>
      <c r="E150" s="149"/>
      <c r="F150" s="149">
        <f>((D150/C150-1)*100)</f>
        <v>0</v>
      </c>
      <c r="G150" s="150">
        <f>((D150/B150-1)*100)</f>
        <v>3.3343514778981342</v>
      </c>
      <c r="H150" s="149"/>
      <c r="I150" s="150">
        <v>1.7163351772419693</v>
      </c>
      <c r="J150" s="149">
        <v>1.7735638245900227</v>
      </c>
      <c r="K150" s="150">
        <v>1.7735638245900225</v>
      </c>
      <c r="L150" s="151"/>
      <c r="M150" s="149">
        <f t="shared" si="5"/>
        <v>0</v>
      </c>
      <c r="N150" s="149">
        <f t="shared" si="4"/>
        <v>5.7228647348053219E-2</v>
      </c>
    </row>
    <row r="151" spans="1:14" s="50" customFormat="1" ht="15.75" x14ac:dyDescent="0.25">
      <c r="A151" s="30" t="s">
        <v>110</v>
      </c>
      <c r="B151" s="140">
        <v>99.061644301958921</v>
      </c>
      <c r="C151" s="141">
        <v>102.36470770277148</v>
      </c>
      <c r="D151" s="142">
        <v>102.36470770277148</v>
      </c>
      <c r="E151" s="141"/>
      <c r="F151" s="141">
        <f>((D151/C151-1)*100)</f>
        <v>0</v>
      </c>
      <c r="G151" s="142">
        <f>((D151/B151-1)*100)</f>
        <v>3.3343514778981342</v>
      </c>
      <c r="H151" s="141"/>
      <c r="I151" s="142">
        <v>1.7163351772419693</v>
      </c>
      <c r="J151" s="141">
        <v>1.7735638245900227</v>
      </c>
      <c r="K151" s="142">
        <v>1.7735638245900225</v>
      </c>
      <c r="L151"/>
      <c r="M151" s="141">
        <f t="shared" si="5"/>
        <v>0</v>
      </c>
      <c r="N151" s="141">
        <f t="shared" si="4"/>
        <v>5.7228647348053219E-2</v>
      </c>
    </row>
    <row r="152" spans="1:14" s="4" customFormat="1" ht="15.75" x14ac:dyDescent="0.25">
      <c r="A152" s="51" t="s">
        <v>169</v>
      </c>
      <c r="B152" s="110">
        <v>68.817115110992077</v>
      </c>
      <c r="C152" s="52">
        <v>72.778923903946122</v>
      </c>
      <c r="D152" s="81">
        <v>71.285094010288802</v>
      </c>
      <c r="E152" s="52"/>
      <c r="F152" s="52">
        <f>((D152/C152-1)*100)</f>
        <v>-2.0525583692730609</v>
      </c>
      <c r="G152" s="81">
        <f>((D152/B152-1)*100)</f>
        <v>3.58628648602346</v>
      </c>
      <c r="H152" s="52"/>
      <c r="I152" s="81">
        <v>0.35543417838069136</v>
      </c>
      <c r="J152" s="52">
        <v>0.37589656264300547</v>
      </c>
      <c r="K152" s="81">
        <v>0.36818106628666669</v>
      </c>
      <c r="L152" s="50"/>
      <c r="M152" s="52">
        <f t="shared" si="5"/>
        <v>-7.7154963563387802E-3</v>
      </c>
      <c r="N152" s="52">
        <f t="shared" si="4"/>
        <v>1.2746887905975335E-2</v>
      </c>
    </row>
    <row r="153" spans="1:14" s="50" customFormat="1" ht="15.75" x14ac:dyDescent="0.25">
      <c r="A153" s="30" t="s">
        <v>217</v>
      </c>
      <c r="B153" s="63">
        <v>68.817115110992077</v>
      </c>
      <c r="C153" s="21">
        <v>72.778923903946122</v>
      </c>
      <c r="D153" s="80">
        <v>71.285094010288802</v>
      </c>
      <c r="E153" s="21"/>
      <c r="F153" s="21">
        <f>((D153/C153-1)*100)</f>
        <v>-2.0525583692730609</v>
      </c>
      <c r="G153" s="80">
        <f>((D153/B153-1)*100)</f>
        <v>3.58628648602346</v>
      </c>
      <c r="H153" s="21"/>
      <c r="I153" s="80">
        <v>0.35543417838069136</v>
      </c>
      <c r="J153" s="21">
        <v>0.37589656264300547</v>
      </c>
      <c r="K153" s="80">
        <v>0.36818106628666669</v>
      </c>
      <c r="L153"/>
      <c r="M153" s="21">
        <f t="shared" si="5"/>
        <v>-7.7154963563387802E-3</v>
      </c>
      <c r="N153" s="21">
        <f t="shared" si="4"/>
        <v>1.2746887905975335E-2</v>
      </c>
    </row>
    <row r="154" spans="1:14" s="4" customFormat="1" ht="15.75" x14ac:dyDescent="0.25">
      <c r="A154" s="51" t="s">
        <v>170</v>
      </c>
      <c r="B154" s="110">
        <v>109.61379205931485</v>
      </c>
      <c r="C154" s="52">
        <v>119.0218461506097</v>
      </c>
      <c r="D154" s="81">
        <v>119.0218461506097</v>
      </c>
      <c r="E154" s="52"/>
      <c r="F154" s="52">
        <f>((D154/C154-1)*100)</f>
        <v>0</v>
      </c>
      <c r="G154" s="81">
        <f>((D154/B154-1)*100)</f>
        <v>8.5829108860716374</v>
      </c>
      <c r="H154" s="52"/>
      <c r="I154" s="81">
        <v>0.35693789844832619</v>
      </c>
      <c r="J154" s="52">
        <v>0.38757356019076289</v>
      </c>
      <c r="K154" s="81">
        <v>0.38757356019076283</v>
      </c>
      <c r="L154" s="50"/>
      <c r="M154" s="52">
        <f t="shared" si="5"/>
        <v>0</v>
      </c>
      <c r="N154" s="52">
        <f t="shared" si="4"/>
        <v>3.0635661742436648E-2</v>
      </c>
    </row>
    <row r="155" spans="1:14" s="50" customFormat="1" ht="15.75" x14ac:dyDescent="0.25">
      <c r="A155" s="30" t="s">
        <v>216</v>
      </c>
      <c r="B155" s="63">
        <v>109.61379205931485</v>
      </c>
      <c r="C155" s="21">
        <v>119.0218461506097</v>
      </c>
      <c r="D155" s="80">
        <v>119.0218461506097</v>
      </c>
      <c r="E155" s="21"/>
      <c r="F155" s="21">
        <f>((D155/C155-1)*100)</f>
        <v>0</v>
      </c>
      <c r="G155" s="80">
        <f>((D155/B155-1)*100)</f>
        <v>8.5829108860716374</v>
      </c>
      <c r="H155" s="21"/>
      <c r="I155" s="80">
        <v>0.35693789844832619</v>
      </c>
      <c r="J155" s="21">
        <v>0.38757356019076289</v>
      </c>
      <c r="K155" s="80">
        <v>0.38757356019076283</v>
      </c>
      <c r="L155"/>
      <c r="M155" s="21">
        <f t="shared" si="5"/>
        <v>0</v>
      </c>
      <c r="N155" s="21">
        <f t="shared" si="4"/>
        <v>3.0635661742436648E-2</v>
      </c>
    </row>
    <row r="156" spans="1:14" s="4" customFormat="1" ht="15.75" x14ac:dyDescent="0.25">
      <c r="A156" s="54" t="s">
        <v>111</v>
      </c>
      <c r="B156" s="110">
        <v>111.39794477373799</v>
      </c>
      <c r="C156" s="52">
        <v>110.10484703497067</v>
      </c>
      <c r="D156" s="81">
        <v>110.10484703497067</v>
      </c>
      <c r="E156" s="52"/>
      <c r="F156" s="52">
        <f>((D156/C156-1)*100)</f>
        <v>0</v>
      </c>
      <c r="G156" s="81">
        <f>((D156/B156-1)*100)</f>
        <v>-1.160791378506798</v>
      </c>
      <c r="H156" s="52"/>
      <c r="I156" s="81">
        <v>3.1894969337956884</v>
      </c>
      <c r="J156" s="52">
        <v>3.1524735283704488</v>
      </c>
      <c r="K156" s="81">
        <v>3.1524735283704484</v>
      </c>
      <c r="L156" s="50"/>
      <c r="M156" s="52">
        <f t="shared" si="5"/>
        <v>0</v>
      </c>
      <c r="N156" s="52">
        <f t="shared" si="4"/>
        <v>-3.7023405425240075E-2</v>
      </c>
    </row>
    <row r="157" spans="1:14" s="50" customFormat="1" ht="15.75" x14ac:dyDescent="0.25">
      <c r="A157" s="29" t="s">
        <v>171</v>
      </c>
      <c r="B157" s="63">
        <v>111.27597451310695</v>
      </c>
      <c r="C157" s="21">
        <v>112.04659077801554</v>
      </c>
      <c r="D157" s="80">
        <v>112.04659077801554</v>
      </c>
      <c r="E157" s="21"/>
      <c r="F157" s="21">
        <f>((D157/C157-1)*100)</f>
        <v>0</v>
      </c>
      <c r="G157" s="80">
        <f>((D157/B157-1)*100)</f>
        <v>0.69252708707379096</v>
      </c>
      <c r="H157" s="21"/>
      <c r="I157" s="80">
        <v>1.0866853834896233</v>
      </c>
      <c r="J157" s="21">
        <v>1.0942109741215607</v>
      </c>
      <c r="K157" s="80">
        <v>1.0942109741215607</v>
      </c>
      <c r="L157"/>
      <c r="M157" s="21">
        <f t="shared" si="5"/>
        <v>0</v>
      </c>
      <c r="N157" s="21">
        <f t="shared" si="4"/>
        <v>7.5255906319373622E-3</v>
      </c>
    </row>
    <row r="158" spans="1:14" s="4" customFormat="1" ht="15.75" x14ac:dyDescent="0.25">
      <c r="A158" s="57" t="s">
        <v>215</v>
      </c>
      <c r="B158" s="110">
        <v>111.27597451310695</v>
      </c>
      <c r="C158" s="52">
        <v>112.04659077801554</v>
      </c>
      <c r="D158" s="81">
        <v>112.04659077801554</v>
      </c>
      <c r="E158" s="52"/>
      <c r="F158" s="52">
        <f>((D158/C158-1)*100)</f>
        <v>0</v>
      </c>
      <c r="G158" s="81">
        <f>((D158/B158-1)*100)</f>
        <v>0.69252708707379096</v>
      </c>
      <c r="H158" s="52"/>
      <c r="I158" s="81">
        <v>1.0866853834896233</v>
      </c>
      <c r="J158" s="52">
        <v>1.0942109741215607</v>
      </c>
      <c r="K158" s="81">
        <v>1.0942109741215607</v>
      </c>
      <c r="L158" s="50"/>
      <c r="M158" s="52">
        <f t="shared" si="5"/>
        <v>0</v>
      </c>
      <c r="N158" s="52">
        <f t="shared" si="4"/>
        <v>7.5255906319373622E-3</v>
      </c>
    </row>
    <row r="159" spans="1:14" s="50" customFormat="1" ht="15.75" x14ac:dyDescent="0.25">
      <c r="A159" s="29" t="s">
        <v>172</v>
      </c>
      <c r="B159" s="63">
        <v>107.11369267359083</v>
      </c>
      <c r="C159" s="21">
        <v>96.264980533086117</v>
      </c>
      <c r="D159" s="80">
        <v>96.264980533086117</v>
      </c>
      <c r="E159" s="21"/>
      <c r="F159" s="21">
        <f>((D159/C159-1)*100)</f>
        <v>0</v>
      </c>
      <c r="G159" s="80">
        <f>((D159/B159-1)*100)</f>
        <v>-10.128221583737352</v>
      </c>
      <c r="H159" s="21"/>
      <c r="I159" s="80">
        <v>0.43985013251199628</v>
      </c>
      <c r="J159" s="21">
        <v>0.39530113645481896</v>
      </c>
      <c r="K159" s="80">
        <v>0.3953011364548189</v>
      </c>
      <c r="L159"/>
      <c r="M159" s="21">
        <f t="shared" si="5"/>
        <v>0</v>
      </c>
      <c r="N159" s="21">
        <f t="shared" si="4"/>
        <v>-4.4548996057177381E-2</v>
      </c>
    </row>
    <row r="160" spans="1:14" s="4" customFormat="1" ht="15.75" x14ac:dyDescent="0.25">
      <c r="A160" s="57" t="s">
        <v>214</v>
      </c>
      <c r="B160" s="110">
        <v>107.11369267359083</v>
      </c>
      <c r="C160" s="52">
        <v>96.264980533086117</v>
      </c>
      <c r="D160" s="81">
        <v>96.264980533086117</v>
      </c>
      <c r="E160" s="52"/>
      <c r="F160" s="52">
        <f>((D160/C160-1)*100)</f>
        <v>0</v>
      </c>
      <c r="G160" s="81">
        <f>((D160/B160-1)*100)</f>
        <v>-10.128221583737352</v>
      </c>
      <c r="H160" s="52"/>
      <c r="I160" s="81">
        <v>0.43985013251199628</v>
      </c>
      <c r="J160" s="52">
        <v>0.39530113645481896</v>
      </c>
      <c r="K160" s="81">
        <v>0.3953011364548189</v>
      </c>
      <c r="L160" s="50"/>
      <c r="M160" s="52">
        <f t="shared" si="5"/>
        <v>0</v>
      </c>
      <c r="N160" s="52">
        <f t="shared" si="4"/>
        <v>-4.4548996057177381E-2</v>
      </c>
    </row>
    <row r="161" spans="1:14" s="50" customFormat="1" ht="15.75" x14ac:dyDescent="0.25">
      <c r="A161" s="29" t="s">
        <v>173</v>
      </c>
      <c r="B161" s="63">
        <v>112.6706111272193</v>
      </c>
      <c r="C161" s="21">
        <v>112.6706111272193</v>
      </c>
      <c r="D161" s="80">
        <v>112.6706111272193</v>
      </c>
      <c r="E161" s="21"/>
      <c r="F161" s="21">
        <f>((D161/C161-1)*100)</f>
        <v>0</v>
      </c>
      <c r="G161" s="80">
        <f>((D161/B161-1)*100)</f>
        <v>0</v>
      </c>
      <c r="H161" s="21"/>
      <c r="I161" s="80">
        <v>1.6629614177940684</v>
      </c>
      <c r="J161" s="21">
        <v>1.6629614177940686</v>
      </c>
      <c r="K161" s="80">
        <v>1.6629614177940684</v>
      </c>
      <c r="L161"/>
      <c r="M161" s="21">
        <f t="shared" si="5"/>
        <v>0</v>
      </c>
      <c r="N161" s="21">
        <f t="shared" si="4"/>
        <v>0</v>
      </c>
    </row>
    <row r="162" spans="1:14" s="4" customFormat="1" ht="15.75" x14ac:dyDescent="0.25">
      <c r="A162" s="57" t="s">
        <v>213</v>
      </c>
      <c r="B162" s="110">
        <v>112.6706111272193</v>
      </c>
      <c r="C162" s="52">
        <v>112.6706111272193</v>
      </c>
      <c r="D162" s="81">
        <v>112.6706111272193</v>
      </c>
      <c r="E162" s="52"/>
      <c r="F162" s="52">
        <f>((D162/C162-1)*100)</f>
        <v>0</v>
      </c>
      <c r="G162" s="81">
        <f>((D162/B162-1)*100)</f>
        <v>0</v>
      </c>
      <c r="H162" s="52"/>
      <c r="I162" s="81">
        <v>1.6629614177940684</v>
      </c>
      <c r="J162" s="52">
        <v>1.6629614177940686</v>
      </c>
      <c r="K162" s="81">
        <v>1.6629614177940684</v>
      </c>
      <c r="L162" s="50"/>
      <c r="M162" s="52">
        <f t="shared" si="5"/>
        <v>0</v>
      </c>
      <c r="N162" s="52">
        <f t="shared" si="4"/>
        <v>0</v>
      </c>
    </row>
    <row r="163" spans="1:14" s="50" customFormat="1" ht="15.75" x14ac:dyDescent="0.25">
      <c r="A163" s="27" t="s">
        <v>4</v>
      </c>
      <c r="B163" s="112">
        <v>99.79423455986678</v>
      </c>
      <c r="C163" s="31">
        <v>101.08289217802746</v>
      </c>
      <c r="D163" s="83">
        <v>101.08289217802746</v>
      </c>
      <c r="E163" s="31"/>
      <c r="F163" s="31">
        <f>((D163/C163-1)*100)</f>
        <v>0</v>
      </c>
      <c r="G163" s="83">
        <f>((D163/B163-1)*100)</f>
        <v>1.2913146975315648</v>
      </c>
      <c r="H163" s="31"/>
      <c r="I163" s="83">
        <v>4.7412547495791868</v>
      </c>
      <c r="J163" s="31">
        <v>4.8024792690079154</v>
      </c>
      <c r="K163" s="83">
        <v>4.8024792690079154</v>
      </c>
      <c r="L163"/>
      <c r="M163" s="31">
        <f t="shared" si="5"/>
        <v>0</v>
      </c>
      <c r="N163" s="31">
        <f t="shared" si="4"/>
        <v>6.1224519428728641E-2</v>
      </c>
    </row>
    <row r="164" spans="1:14" s="4" customFormat="1" ht="15.75" x14ac:dyDescent="0.25">
      <c r="A164" s="54" t="s">
        <v>140</v>
      </c>
      <c r="B164" s="110">
        <v>79.611444385765466</v>
      </c>
      <c r="C164" s="52">
        <v>84.892174087670739</v>
      </c>
      <c r="D164" s="81">
        <v>84.892174087670739</v>
      </c>
      <c r="E164" s="52"/>
      <c r="F164" s="52">
        <f>((D164/C164-1)*100)</f>
        <v>0</v>
      </c>
      <c r="G164" s="81">
        <f>((D164/B164-1)*100)</f>
        <v>6.6331288706645619</v>
      </c>
      <c r="H164" s="52"/>
      <c r="I164" s="81">
        <v>0.92301115540660061</v>
      </c>
      <c r="J164" s="52">
        <v>0.98423567483533059</v>
      </c>
      <c r="K164" s="81">
        <v>0.98423567483533048</v>
      </c>
      <c r="L164" s="50"/>
      <c r="M164" s="52">
        <f t="shared" si="5"/>
        <v>0</v>
      </c>
      <c r="N164" s="52">
        <f t="shared" si="4"/>
        <v>6.1224519428729862E-2</v>
      </c>
    </row>
    <row r="165" spans="1:14" s="50" customFormat="1" ht="15.75" x14ac:dyDescent="0.25">
      <c r="A165" s="29" t="s">
        <v>174</v>
      </c>
      <c r="B165" s="63">
        <v>79.611444385765466</v>
      </c>
      <c r="C165" s="21">
        <v>84.892174087670739</v>
      </c>
      <c r="D165" s="80">
        <v>84.892174087670739</v>
      </c>
      <c r="E165" s="21"/>
      <c r="F165" s="21">
        <f>((D165/C165-1)*100)</f>
        <v>0</v>
      </c>
      <c r="G165" s="80">
        <f>((D165/B165-1)*100)</f>
        <v>6.6331288706645619</v>
      </c>
      <c r="H165" s="21"/>
      <c r="I165" s="80">
        <v>0.92301115540660061</v>
      </c>
      <c r="J165" s="21">
        <v>0.98423567483533059</v>
      </c>
      <c r="K165" s="80">
        <v>0.98423567483533048</v>
      </c>
      <c r="L165"/>
      <c r="M165" s="21">
        <f t="shared" si="5"/>
        <v>0</v>
      </c>
      <c r="N165" s="21">
        <f t="shared" si="4"/>
        <v>6.1224519428729862E-2</v>
      </c>
    </row>
    <row r="166" spans="1:14" s="4" customFormat="1" ht="15.75" x14ac:dyDescent="0.25">
      <c r="A166" s="57" t="s">
        <v>140</v>
      </c>
      <c r="B166" s="110">
        <v>79.611444385765466</v>
      </c>
      <c r="C166" s="52">
        <v>84.892174087670739</v>
      </c>
      <c r="D166" s="81">
        <v>84.892174087670739</v>
      </c>
      <c r="E166" s="52"/>
      <c r="F166" s="52">
        <f>((D166/C166-1)*100)</f>
        <v>0</v>
      </c>
      <c r="G166" s="81">
        <f>((D166/B166-1)*100)</f>
        <v>6.6331288706645619</v>
      </c>
      <c r="H166" s="52"/>
      <c r="I166" s="81">
        <v>0.92301115540660061</v>
      </c>
      <c r="J166" s="52">
        <v>0.98423567483533059</v>
      </c>
      <c r="K166" s="81">
        <v>0.98423567483533048</v>
      </c>
      <c r="L166" s="50"/>
      <c r="M166" s="52">
        <f t="shared" si="5"/>
        <v>0</v>
      </c>
      <c r="N166" s="52">
        <f t="shared" si="4"/>
        <v>6.1224519428729862E-2</v>
      </c>
    </row>
    <row r="167" spans="1:14" s="50" customFormat="1" ht="15.75" x14ac:dyDescent="0.25">
      <c r="A167" s="28" t="s">
        <v>139</v>
      </c>
      <c r="B167" s="63">
        <v>106.30932390895443</v>
      </c>
      <c r="C167" s="21">
        <v>106.30932390895443</v>
      </c>
      <c r="D167" s="80">
        <v>106.30932390895443</v>
      </c>
      <c r="E167" s="21"/>
      <c r="F167" s="21">
        <f>((D167/C167-1)*100)</f>
        <v>0</v>
      </c>
      <c r="G167" s="80">
        <f>((D167/B167-1)*100)</f>
        <v>0</v>
      </c>
      <c r="H167" s="21"/>
      <c r="I167" s="80">
        <v>3.8182435941725861</v>
      </c>
      <c r="J167" s="21">
        <v>3.8182435941725861</v>
      </c>
      <c r="K167" s="80">
        <v>3.8182435941725856</v>
      </c>
      <c r="L167"/>
      <c r="M167" s="21">
        <f t="shared" si="5"/>
        <v>0</v>
      </c>
      <c r="N167" s="21">
        <f t="shared" si="4"/>
        <v>0</v>
      </c>
    </row>
    <row r="168" spans="1:14" s="4" customFormat="1" ht="15.75" x14ac:dyDescent="0.25">
      <c r="A168" s="51" t="s">
        <v>175</v>
      </c>
      <c r="B168" s="110">
        <v>106.30932390895443</v>
      </c>
      <c r="C168" s="52">
        <v>106.30932390895443</v>
      </c>
      <c r="D168" s="81">
        <v>106.30932390895443</v>
      </c>
      <c r="E168" s="52"/>
      <c r="F168" s="52">
        <f>((D168/C168-1)*100)</f>
        <v>0</v>
      </c>
      <c r="G168" s="81">
        <f>((D168/B168-1)*100)</f>
        <v>0</v>
      </c>
      <c r="H168" s="52"/>
      <c r="I168" s="81">
        <v>3.8182435941725861</v>
      </c>
      <c r="J168" s="52">
        <v>3.8182435941725861</v>
      </c>
      <c r="K168" s="81">
        <v>3.8182435941725856</v>
      </c>
      <c r="L168" s="50"/>
      <c r="M168" s="52">
        <f t="shared" si="5"/>
        <v>0</v>
      </c>
      <c r="N168" s="52">
        <f t="shared" si="4"/>
        <v>0</v>
      </c>
    </row>
    <row r="169" spans="1:14" s="50" customFormat="1" ht="15.75" x14ac:dyDescent="0.25">
      <c r="A169" s="30" t="s">
        <v>212</v>
      </c>
      <c r="B169" s="63">
        <v>106.30932390895443</v>
      </c>
      <c r="C169" s="21">
        <v>106.30932390895443</v>
      </c>
      <c r="D169" s="80">
        <v>106.30932390895443</v>
      </c>
      <c r="E169" s="21"/>
      <c r="F169" s="21">
        <f>((D169/C169-1)*100)</f>
        <v>0</v>
      </c>
      <c r="G169" s="80">
        <f>((D169/B169-1)*100)</f>
        <v>0</v>
      </c>
      <c r="H169" s="21"/>
      <c r="I169" s="80">
        <v>3.8182435941725861</v>
      </c>
      <c r="J169" s="21">
        <v>3.8182435941725861</v>
      </c>
      <c r="K169" s="80">
        <v>3.8182435941725856</v>
      </c>
      <c r="L169"/>
      <c r="M169" s="21">
        <f t="shared" si="5"/>
        <v>0</v>
      </c>
      <c r="N169" s="21">
        <f t="shared" si="4"/>
        <v>0</v>
      </c>
    </row>
    <row r="170" spans="1:14" s="4" customFormat="1" ht="15.75" x14ac:dyDescent="0.25">
      <c r="A170" s="48" t="s">
        <v>130</v>
      </c>
      <c r="B170" s="111">
        <v>99.698276269834935</v>
      </c>
      <c r="C170" s="53">
        <v>96.633969307329792</v>
      </c>
      <c r="D170" s="82">
        <v>96.583877981461171</v>
      </c>
      <c r="E170" s="53"/>
      <c r="F170" s="53">
        <f>((D170/C170-1)*100)</f>
        <v>-5.1836146468653421E-2</v>
      </c>
      <c r="G170" s="82">
        <f>((D170/B170-1)*100)</f>
        <v>-3.1238236054799917</v>
      </c>
      <c r="H170" s="53"/>
      <c r="I170" s="82">
        <v>5.0878018405342589</v>
      </c>
      <c r="J170" s="53">
        <v>4.9314241458828532</v>
      </c>
      <c r="K170" s="82">
        <v>4.928867885639602</v>
      </c>
      <c r="L170" s="50"/>
      <c r="M170" s="53">
        <f t="shared" si="5"/>
        <v>-2.5562602432511738E-3</v>
      </c>
      <c r="N170" s="53">
        <f t="shared" si="4"/>
        <v>-0.15893395489465689</v>
      </c>
    </row>
    <row r="171" spans="1:14" s="50" customFormat="1" ht="15.75" x14ac:dyDescent="0.25">
      <c r="A171" s="28" t="s">
        <v>138</v>
      </c>
      <c r="B171" s="63">
        <v>90.490731458884127</v>
      </c>
      <c r="C171" s="21">
        <v>85.300997675617182</v>
      </c>
      <c r="D171" s="80">
        <v>85.206718663071939</v>
      </c>
      <c r="E171" s="21"/>
      <c r="F171" s="21">
        <f>((D171/C171-1)*100)</f>
        <v>-0.11052509948801248</v>
      </c>
      <c r="G171" s="80">
        <f>((D171/B171-1)*100)</f>
        <v>-5.8392862016073526</v>
      </c>
      <c r="H171" s="21"/>
      <c r="I171" s="80">
        <v>2.4535456297877265</v>
      </c>
      <c r="J171" s="21">
        <v>2.3128323386206424</v>
      </c>
      <c r="K171" s="80">
        <v>2.3102760783773908</v>
      </c>
      <c r="L171"/>
      <c r="M171" s="21">
        <f t="shared" si="5"/>
        <v>-2.5562602432516179E-3</v>
      </c>
      <c r="N171" s="21">
        <f t="shared" si="4"/>
        <v>-0.1432695514103357</v>
      </c>
    </row>
    <row r="172" spans="1:14" s="4" customFormat="1" ht="15.75" x14ac:dyDescent="0.25">
      <c r="A172" s="51" t="s">
        <v>176</v>
      </c>
      <c r="B172" s="110">
        <v>74.562076138131303</v>
      </c>
      <c r="C172" s="52">
        <v>63.138681751482608</v>
      </c>
      <c r="D172" s="81">
        <v>62.910702791377297</v>
      </c>
      <c r="E172" s="52"/>
      <c r="F172" s="52">
        <f>((D172/C172-1)*100)</f>
        <v>-0.36107652833591297</v>
      </c>
      <c r="G172" s="81">
        <f>((D172/B172-1)*100)</f>
        <v>-15.626406814597072</v>
      </c>
      <c r="H172" s="52"/>
      <c r="I172" s="81">
        <v>0.83604237337590903</v>
      </c>
      <c r="J172" s="52">
        <v>0.70795525121302882</v>
      </c>
      <c r="K172" s="81">
        <v>0.70539899096977698</v>
      </c>
      <c r="L172" s="50"/>
      <c r="M172" s="52">
        <f t="shared" si="5"/>
        <v>-2.55626024325184E-3</v>
      </c>
      <c r="N172" s="52">
        <f t="shared" si="4"/>
        <v>-0.13064338240613205</v>
      </c>
    </row>
    <row r="173" spans="1:14" s="50" customFormat="1" ht="15.75" x14ac:dyDescent="0.25">
      <c r="A173" s="30" t="s">
        <v>211</v>
      </c>
      <c r="B173" s="63">
        <v>83.11889612877205</v>
      </c>
      <c r="C173" s="21">
        <v>65.804826428634485</v>
      </c>
      <c r="D173" s="80">
        <v>64.509860580652017</v>
      </c>
      <c r="E173" s="21"/>
      <c r="F173" s="21">
        <f>((D173/C173-1)*100)</f>
        <v>-1.9678888590138</v>
      </c>
      <c r="G173" s="80">
        <f>((D173/B173-1)*100)</f>
        <v>-22.38845366676906</v>
      </c>
      <c r="H173" s="21"/>
      <c r="I173" s="80">
        <v>0.16407655071984581</v>
      </c>
      <c r="J173" s="21">
        <v>0.12989860842715217</v>
      </c>
      <c r="K173" s="80">
        <v>0.12734234818390028</v>
      </c>
      <c r="L173"/>
      <c r="M173" s="21">
        <f t="shared" si="5"/>
        <v>-2.5562602432518955E-3</v>
      </c>
      <c r="N173" s="21">
        <f t="shared" si="4"/>
        <v>-3.6734202535945532E-2</v>
      </c>
    </row>
    <row r="174" spans="1:14" s="4" customFormat="1" ht="15.75" x14ac:dyDescent="0.25">
      <c r="A174" s="57" t="s">
        <v>210</v>
      </c>
      <c r="B174" s="110">
        <v>72.73377351750969</v>
      </c>
      <c r="C174" s="52">
        <v>62.569016933767081</v>
      </c>
      <c r="D174" s="81">
        <v>62.569016933767081</v>
      </c>
      <c r="E174" s="52"/>
      <c r="F174" s="52">
        <f>((D174/C174-1)*100)</f>
        <v>0</v>
      </c>
      <c r="G174" s="81">
        <f>((D174/B174-1)*100)</f>
        <v>-13.975291109151067</v>
      </c>
      <c r="H174" s="52"/>
      <c r="I174" s="81">
        <v>0.67196582265606331</v>
      </c>
      <c r="J174" s="52">
        <v>0.57805664278587676</v>
      </c>
      <c r="K174" s="81">
        <v>0.57805664278587665</v>
      </c>
      <c r="L174" s="50"/>
      <c r="M174" s="52">
        <f t="shared" si="5"/>
        <v>0</v>
      </c>
      <c r="N174" s="52">
        <f t="shared" si="4"/>
        <v>-9.3909179870186654E-2</v>
      </c>
    </row>
    <row r="175" spans="1:14" s="50" customFormat="1" ht="15.75" x14ac:dyDescent="0.25">
      <c r="A175" s="29" t="s">
        <v>177</v>
      </c>
      <c r="B175" s="63">
        <v>99.262187476460838</v>
      </c>
      <c r="C175" s="21">
        <v>93.019379760728725</v>
      </c>
      <c r="D175" s="80">
        <v>93.019379760728725</v>
      </c>
      <c r="E175" s="21"/>
      <c r="F175" s="21">
        <f>((D175/C175-1)*100)</f>
        <v>0</v>
      </c>
      <c r="G175" s="80">
        <f>((D175/B175-1)*100)</f>
        <v>-6.2892102969346109</v>
      </c>
      <c r="H175" s="21"/>
      <c r="I175" s="80">
        <v>0.14932741656095092</v>
      </c>
      <c r="J175" s="21">
        <v>0.13993590130245315</v>
      </c>
      <c r="K175" s="80">
        <v>0.13993590130245315</v>
      </c>
      <c r="L175"/>
      <c r="M175" s="21">
        <f t="shared" si="5"/>
        <v>0</v>
      </c>
      <c r="N175" s="21">
        <f t="shared" si="4"/>
        <v>-9.3915152584977679E-3</v>
      </c>
    </row>
    <row r="176" spans="1:14" s="4" customFormat="1" ht="15.75" x14ac:dyDescent="0.25">
      <c r="A176" s="57" t="s">
        <v>209</v>
      </c>
      <c r="B176" s="110">
        <v>99.262187476460838</v>
      </c>
      <c r="C176" s="52">
        <v>93.019379760728725</v>
      </c>
      <c r="D176" s="81">
        <v>93.019379760728725</v>
      </c>
      <c r="E176" s="52"/>
      <c r="F176" s="52">
        <f>((D176/C176-1)*100)</f>
        <v>0</v>
      </c>
      <c r="G176" s="81">
        <f>((D176/B176-1)*100)</f>
        <v>-6.2892102969346109</v>
      </c>
      <c r="H176" s="52"/>
      <c r="I176" s="81">
        <v>0.14932741656095092</v>
      </c>
      <c r="J176" s="52">
        <v>0.13993590130245315</v>
      </c>
      <c r="K176" s="81">
        <v>0.13993590130245315</v>
      </c>
      <c r="L176" s="50"/>
      <c r="M176" s="52">
        <f t="shared" si="5"/>
        <v>0</v>
      </c>
      <c r="N176" s="52">
        <f t="shared" si="4"/>
        <v>-9.3915152584977679E-3</v>
      </c>
    </row>
    <row r="177" spans="1:14" s="50" customFormat="1" ht="15.75" x14ac:dyDescent="0.25">
      <c r="A177" s="29" t="s">
        <v>112</v>
      </c>
      <c r="B177" s="63">
        <v>99.711507945857079</v>
      </c>
      <c r="C177" s="21">
        <v>99.512809075157648</v>
      </c>
      <c r="D177" s="80">
        <v>99.512809075157648</v>
      </c>
      <c r="E177" s="21"/>
      <c r="F177" s="21">
        <f>((D177/C177-1)*100)</f>
        <v>0</v>
      </c>
      <c r="G177" s="80">
        <f>((D177/B177-1)*100)</f>
        <v>-0.19927375966204419</v>
      </c>
      <c r="H177" s="21"/>
      <c r="I177" s="80">
        <v>1.3585096782308739</v>
      </c>
      <c r="J177" s="21">
        <v>1.3558025249196901</v>
      </c>
      <c r="K177" s="80">
        <v>1.3558025249196901</v>
      </c>
      <c r="L177"/>
      <c r="M177" s="21">
        <f t="shared" si="5"/>
        <v>0</v>
      </c>
      <c r="N177" s="21">
        <f t="shared" si="4"/>
        <v>-2.7071533111837631E-3</v>
      </c>
    </row>
    <row r="178" spans="1:14" s="4" customFormat="1" ht="15.75" x14ac:dyDescent="0.25">
      <c r="A178" s="57" t="s">
        <v>113</v>
      </c>
      <c r="B178" s="110">
        <v>99.711507945857079</v>
      </c>
      <c r="C178" s="52">
        <v>99.512809075157648</v>
      </c>
      <c r="D178" s="81">
        <v>99.512809075157648</v>
      </c>
      <c r="E178" s="52"/>
      <c r="F178" s="52">
        <f>((D178/C178-1)*100)</f>
        <v>0</v>
      </c>
      <c r="G178" s="81">
        <f>((D178/B178-1)*100)</f>
        <v>-0.19927375966204419</v>
      </c>
      <c r="H178" s="52"/>
      <c r="I178" s="81">
        <v>1.3585096782308739</v>
      </c>
      <c r="J178" s="52">
        <v>1.3558025249196901</v>
      </c>
      <c r="K178" s="81">
        <v>1.3558025249196901</v>
      </c>
      <c r="L178" s="50"/>
      <c r="M178" s="52">
        <f t="shared" si="5"/>
        <v>0</v>
      </c>
      <c r="N178" s="52">
        <f t="shared" si="4"/>
        <v>-2.7071533111837631E-3</v>
      </c>
    </row>
    <row r="179" spans="1:14" s="50" customFormat="1" ht="15.75" x14ac:dyDescent="0.25">
      <c r="A179" s="29" t="s">
        <v>178</v>
      </c>
      <c r="B179" s="63">
        <v>141.99941030830831</v>
      </c>
      <c r="C179" s="21">
        <v>141.31638512047454</v>
      </c>
      <c r="D179" s="80">
        <v>141.31638512047454</v>
      </c>
      <c r="E179" s="21"/>
      <c r="F179" s="21">
        <f>((D179/C179-1)*100)</f>
        <v>0</v>
      </c>
      <c r="G179" s="80">
        <f>((D179/B179-1)*100)</f>
        <v>-0.48100565090432035</v>
      </c>
      <c r="H179" s="21"/>
      <c r="I179" s="80">
        <v>0.10966616161999253</v>
      </c>
      <c r="J179" s="21">
        <v>0.10913866118547051</v>
      </c>
      <c r="K179" s="80">
        <v>0.1091386611854705</v>
      </c>
      <c r="L179"/>
      <c r="M179" s="21">
        <f t="shared" si="5"/>
        <v>0</v>
      </c>
      <c r="N179" s="21">
        <f t="shared" si="4"/>
        <v>-5.2750043452202966E-4</v>
      </c>
    </row>
    <row r="180" spans="1:14" s="4" customFormat="1" ht="15.75" x14ac:dyDescent="0.25">
      <c r="A180" s="57" t="s">
        <v>208</v>
      </c>
      <c r="B180" s="110">
        <v>141.99941030830831</v>
      </c>
      <c r="C180" s="52">
        <v>141.31638512047454</v>
      </c>
      <c r="D180" s="81">
        <v>141.31638512047454</v>
      </c>
      <c r="E180" s="52"/>
      <c r="F180" s="52">
        <f>((D180/C180-1)*100)</f>
        <v>0</v>
      </c>
      <c r="G180" s="81">
        <f>((D180/B180-1)*100)</f>
        <v>-0.48100565090432035</v>
      </c>
      <c r="H180" s="52"/>
      <c r="I180" s="81">
        <v>0.10966616161999253</v>
      </c>
      <c r="J180" s="52">
        <v>0.10913866118547051</v>
      </c>
      <c r="K180" s="81">
        <v>0.1091386611854705</v>
      </c>
      <c r="L180" s="50"/>
      <c r="M180" s="52">
        <f t="shared" si="5"/>
        <v>0</v>
      </c>
      <c r="N180" s="52">
        <f t="shared" si="4"/>
        <v>-5.2750043452202966E-4</v>
      </c>
    </row>
    <row r="181" spans="1:14" s="50" customFormat="1" ht="15.75" x14ac:dyDescent="0.25">
      <c r="A181" s="28" t="s">
        <v>137</v>
      </c>
      <c r="B181" s="63">
        <v>112.15517289409321</v>
      </c>
      <c r="C181" s="21">
        <v>109.8875751641438</v>
      </c>
      <c r="D181" s="80">
        <v>109.8875751641438</v>
      </c>
      <c r="E181" s="21"/>
      <c r="F181" s="21">
        <f>((D181/C181-1)*100)</f>
        <v>0</v>
      </c>
      <c r="G181" s="80">
        <f>((D181/B181-1)*100)</f>
        <v>-2.0218396275762385</v>
      </c>
      <c r="H181" s="21"/>
      <c r="I181" s="80">
        <v>0.76458043551000709</v>
      </c>
      <c r="J181" s="21">
        <v>0.74912184528017089</v>
      </c>
      <c r="K181" s="80">
        <v>0.74912184528017089</v>
      </c>
      <c r="L181"/>
      <c r="M181" s="21">
        <f t="shared" si="5"/>
        <v>0</v>
      </c>
      <c r="N181" s="21">
        <f t="shared" si="4"/>
        <v>-1.54585902298362E-2</v>
      </c>
    </row>
    <row r="182" spans="1:14" s="4" customFormat="1" ht="15.75" x14ac:dyDescent="0.25">
      <c r="A182" s="51" t="s">
        <v>179</v>
      </c>
      <c r="B182" s="110">
        <v>112.15517289409321</v>
      </c>
      <c r="C182" s="52">
        <v>109.8875751641438</v>
      </c>
      <c r="D182" s="81">
        <v>109.8875751641438</v>
      </c>
      <c r="E182" s="52"/>
      <c r="F182" s="52">
        <f>((D182/C182-1)*100)</f>
        <v>0</v>
      </c>
      <c r="G182" s="81">
        <f>((D182/B182-1)*100)</f>
        <v>-2.0218396275762385</v>
      </c>
      <c r="H182" s="52"/>
      <c r="I182" s="81">
        <v>0.76458043551000709</v>
      </c>
      <c r="J182" s="52">
        <v>0.74912184528017089</v>
      </c>
      <c r="K182" s="81">
        <v>0.74912184528017089</v>
      </c>
      <c r="L182" s="50"/>
      <c r="M182" s="52">
        <f t="shared" si="5"/>
        <v>0</v>
      </c>
      <c r="N182" s="52">
        <f t="shared" si="4"/>
        <v>-1.54585902298362E-2</v>
      </c>
    </row>
    <row r="183" spans="1:14" s="50" customFormat="1" ht="15.75" x14ac:dyDescent="0.25">
      <c r="A183" s="30" t="s">
        <v>207</v>
      </c>
      <c r="B183" s="63">
        <v>112.15517289409321</v>
      </c>
      <c r="C183" s="21">
        <v>109.8875751641438</v>
      </c>
      <c r="D183" s="80">
        <v>109.8875751641438</v>
      </c>
      <c r="E183" s="21"/>
      <c r="F183" s="21">
        <f>((D183/C183-1)*100)</f>
        <v>0</v>
      </c>
      <c r="G183" s="80">
        <f>((D183/B183-1)*100)</f>
        <v>-2.0218396275762385</v>
      </c>
      <c r="H183" s="21"/>
      <c r="I183" s="80">
        <v>0.76458043551000709</v>
      </c>
      <c r="J183" s="21">
        <v>0.74912184528017089</v>
      </c>
      <c r="K183" s="80">
        <v>0.74912184528017089</v>
      </c>
      <c r="L183"/>
      <c r="M183" s="21">
        <f t="shared" si="5"/>
        <v>0</v>
      </c>
      <c r="N183" s="21">
        <f t="shared" si="4"/>
        <v>-1.54585902298362E-2</v>
      </c>
    </row>
    <row r="184" spans="1:14" s="4" customFormat="1" ht="15.75" x14ac:dyDescent="0.25">
      <c r="A184" s="54" t="s">
        <v>136</v>
      </c>
      <c r="B184" s="110">
        <v>113.40965266961327</v>
      </c>
      <c r="C184" s="52">
        <v>113.43778088472017</v>
      </c>
      <c r="D184" s="81">
        <v>113.43778088472017</v>
      </c>
      <c r="E184" s="52"/>
      <c r="F184" s="52">
        <f>((D184/C184-1)*100)</f>
        <v>0</v>
      </c>
      <c r="G184" s="81">
        <f>((D184/B184-1)*100)</f>
        <v>2.480231130663757E-2</v>
      </c>
      <c r="H184" s="52"/>
      <c r="I184" s="81">
        <v>0.99658266932181971</v>
      </c>
      <c r="J184" s="52">
        <v>0.99682984485789305</v>
      </c>
      <c r="K184" s="81">
        <v>0.99682984485789294</v>
      </c>
      <c r="L184" s="50"/>
      <c r="M184" s="52">
        <f t="shared" si="5"/>
        <v>0</v>
      </c>
      <c r="N184" s="52">
        <f t="shared" si="4"/>
        <v>2.4717553607322973E-4</v>
      </c>
    </row>
    <row r="185" spans="1:14" s="50" customFormat="1" ht="15.75" x14ac:dyDescent="0.25">
      <c r="A185" s="29" t="s">
        <v>180</v>
      </c>
      <c r="B185" s="63">
        <v>143.42317105079044</v>
      </c>
      <c r="C185" s="21">
        <v>143.42317105079044</v>
      </c>
      <c r="D185" s="80">
        <v>143.42317105079044</v>
      </c>
      <c r="E185" s="21"/>
      <c r="F185" s="21">
        <f>((D185/C185-1)*100)</f>
        <v>0</v>
      </c>
      <c r="G185" s="80">
        <f>((D185/B185-1)*100)</f>
        <v>0</v>
      </c>
      <c r="H185" s="21"/>
      <c r="I185" s="80">
        <v>0.17244843443115337</v>
      </c>
      <c r="J185" s="21">
        <v>0.1724484344311534</v>
      </c>
      <c r="K185" s="80">
        <v>0.17244843443115337</v>
      </c>
      <c r="L185"/>
      <c r="M185" s="21">
        <f t="shared" si="5"/>
        <v>0</v>
      </c>
      <c r="N185" s="21">
        <f t="shared" si="4"/>
        <v>0</v>
      </c>
    </row>
    <row r="186" spans="1:14" s="4" customFormat="1" ht="15.75" x14ac:dyDescent="0.25">
      <c r="A186" s="57" t="s">
        <v>206</v>
      </c>
      <c r="B186" s="110">
        <v>143.42317105079044</v>
      </c>
      <c r="C186" s="52">
        <v>143.42317105079044</v>
      </c>
      <c r="D186" s="81">
        <v>143.42317105079044</v>
      </c>
      <c r="E186" s="52"/>
      <c r="F186" s="52">
        <f>((D186/C186-1)*100)</f>
        <v>0</v>
      </c>
      <c r="G186" s="81">
        <f>((D186/B186-1)*100)</f>
        <v>0</v>
      </c>
      <c r="H186" s="52"/>
      <c r="I186" s="81">
        <v>0.17244843443115337</v>
      </c>
      <c r="J186" s="52">
        <v>0.1724484344311534</v>
      </c>
      <c r="K186" s="81">
        <v>0.17244843443115337</v>
      </c>
      <c r="L186" s="50"/>
      <c r="M186" s="52">
        <f t="shared" si="5"/>
        <v>0</v>
      </c>
      <c r="N186" s="52">
        <f t="shared" si="4"/>
        <v>0</v>
      </c>
    </row>
    <row r="187" spans="1:14" s="50" customFormat="1" ht="15.75" x14ac:dyDescent="0.25">
      <c r="A187" s="29" t="s">
        <v>114</v>
      </c>
      <c r="B187" s="63">
        <v>108.6519592662525</v>
      </c>
      <c r="C187" s="21">
        <v>108.68454631959902</v>
      </c>
      <c r="D187" s="80">
        <v>108.68454631959902</v>
      </c>
      <c r="E187" s="21"/>
      <c r="F187" s="21">
        <f>((D187/C187-1)*100)</f>
        <v>0</v>
      </c>
      <c r="G187" s="80">
        <f>((D187/B187-1)*100)</f>
        <v>2.9992145163859618E-2</v>
      </c>
      <c r="H187" s="21"/>
      <c r="I187" s="80">
        <v>0.8241342348906664</v>
      </c>
      <c r="J187" s="21">
        <v>0.82438141042673985</v>
      </c>
      <c r="K187" s="80">
        <v>0.82438141042673974</v>
      </c>
      <c r="L187"/>
      <c r="M187" s="21">
        <f t="shared" si="5"/>
        <v>0</v>
      </c>
      <c r="N187" s="21">
        <f t="shared" si="4"/>
        <v>2.4717553607334075E-4</v>
      </c>
    </row>
    <row r="188" spans="1:14" s="4" customFormat="1" ht="15.75" x14ac:dyDescent="0.25">
      <c r="A188" s="57" t="s">
        <v>205</v>
      </c>
      <c r="B188" s="110">
        <v>101.12296570686699</v>
      </c>
      <c r="C188" s="52">
        <v>101.16430822451875</v>
      </c>
      <c r="D188" s="81">
        <v>101.16430822451875</v>
      </c>
      <c r="E188" s="52"/>
      <c r="F188" s="52">
        <f>((D188/C188-1)*100)</f>
        <v>0</v>
      </c>
      <c r="G188" s="81">
        <f>((D188/B188-1)*100)</f>
        <v>4.0883410966796596E-2</v>
      </c>
      <c r="H188" s="52"/>
      <c r="I188" s="81">
        <v>0.60458638413060983</v>
      </c>
      <c r="J188" s="52">
        <v>0.60483355966668328</v>
      </c>
      <c r="K188" s="81">
        <v>0.60483355966668328</v>
      </c>
      <c r="L188" s="50"/>
      <c r="M188" s="52">
        <f t="shared" si="5"/>
        <v>0</v>
      </c>
      <c r="N188" s="52">
        <f t="shared" si="4"/>
        <v>2.4717553607345177E-4</v>
      </c>
    </row>
    <row r="189" spans="1:14" s="50" customFormat="1" ht="15.75" x14ac:dyDescent="0.25">
      <c r="A189" s="30" t="s">
        <v>115</v>
      </c>
      <c r="B189" s="63">
        <v>136.6741984315868</v>
      </c>
      <c r="C189" s="21">
        <v>136.6741984315868</v>
      </c>
      <c r="D189" s="80">
        <v>136.6741984315868</v>
      </c>
      <c r="E189" s="21"/>
      <c r="F189" s="21">
        <f>((D189/C189-1)*100)</f>
        <v>0</v>
      </c>
      <c r="G189" s="80">
        <f>((D189/B189-1)*100)</f>
        <v>0</v>
      </c>
      <c r="H189" s="21"/>
      <c r="I189" s="80">
        <v>0.21954785076005648</v>
      </c>
      <c r="J189" s="21">
        <v>0.21954785076005648</v>
      </c>
      <c r="K189" s="80">
        <v>0.21954785076005648</v>
      </c>
      <c r="L189"/>
      <c r="M189" s="21">
        <f t="shared" si="5"/>
        <v>0</v>
      </c>
      <c r="N189" s="21">
        <f t="shared" si="4"/>
        <v>0</v>
      </c>
    </row>
    <row r="190" spans="1:14" s="4" customFormat="1" ht="15" customHeight="1" x14ac:dyDescent="0.25">
      <c r="A190" s="54" t="s">
        <v>151</v>
      </c>
      <c r="B190" s="110">
        <v>105.01997658073184</v>
      </c>
      <c r="C190" s="52">
        <v>104.96548883841245</v>
      </c>
      <c r="D190" s="81">
        <v>104.96548883841245</v>
      </c>
      <c r="E190" s="52"/>
      <c r="F190" s="52">
        <f>((D190/C190-1)*100)</f>
        <v>0</v>
      </c>
      <c r="G190" s="81">
        <f>((D190/B190-1)*100)</f>
        <v>-5.18832169777661E-2</v>
      </c>
      <c r="H190" s="52"/>
      <c r="I190" s="81">
        <v>0.87309310591470668</v>
      </c>
      <c r="J190" s="52">
        <v>0.87264011712414702</v>
      </c>
      <c r="K190" s="81">
        <v>0.87264011712414702</v>
      </c>
      <c r="L190" s="50"/>
      <c r="M190" s="52">
        <f t="shared" si="5"/>
        <v>0</v>
      </c>
      <c r="N190" s="52">
        <f t="shared" si="4"/>
        <v>-4.5298879055966079E-4</v>
      </c>
    </row>
    <row r="191" spans="1:14" s="50" customFormat="1" ht="15.75" x14ac:dyDescent="0.25">
      <c r="A191" s="29" t="s">
        <v>116</v>
      </c>
      <c r="B191" s="63">
        <v>106.75417652735104</v>
      </c>
      <c r="C191" s="21">
        <v>106.50868675389727</v>
      </c>
      <c r="D191" s="80">
        <v>106.50868675389727</v>
      </c>
      <c r="E191" s="21"/>
      <c r="F191" s="21">
        <f>((D191/C191-1)*100)</f>
        <v>0</v>
      </c>
      <c r="G191" s="80">
        <f>((D191/B191-1)*100)</f>
        <v>-0.22995800392958676</v>
      </c>
      <c r="H191" s="21"/>
      <c r="I191" s="80">
        <v>0.29050549670678477</v>
      </c>
      <c r="J191" s="21">
        <v>0.28983745606525213</v>
      </c>
      <c r="K191" s="80">
        <v>0.28983745606525213</v>
      </c>
      <c r="L191"/>
      <c r="M191" s="21">
        <f t="shared" si="5"/>
        <v>0</v>
      </c>
      <c r="N191" s="21">
        <f t="shared" si="4"/>
        <v>-6.680406415326412E-4</v>
      </c>
    </row>
    <row r="192" spans="1:14" s="4" customFormat="1" ht="15.75" x14ac:dyDescent="0.25">
      <c r="A192" s="57" t="s">
        <v>20</v>
      </c>
      <c r="B192" s="110">
        <v>106.75417652735104</v>
      </c>
      <c r="C192" s="52">
        <v>106.50868675389727</v>
      </c>
      <c r="D192" s="81">
        <v>106.50868675389727</v>
      </c>
      <c r="E192" s="52"/>
      <c r="F192" s="52">
        <f>((D192/C192-1)*100)</f>
        <v>0</v>
      </c>
      <c r="G192" s="81">
        <f>((D192/B192-1)*100)</f>
        <v>-0.22995800392958676</v>
      </c>
      <c r="H192" s="52"/>
      <c r="I192" s="81">
        <v>0.29050549670678477</v>
      </c>
      <c r="J192" s="52">
        <v>0.28983745606525213</v>
      </c>
      <c r="K192" s="81">
        <v>0.28983745606525213</v>
      </c>
      <c r="L192" s="50"/>
      <c r="M192" s="52">
        <f t="shared" si="5"/>
        <v>0</v>
      </c>
      <c r="N192" s="52">
        <f t="shared" si="4"/>
        <v>-6.680406415326412E-4</v>
      </c>
    </row>
    <row r="193" spans="1:14" s="50" customFormat="1" ht="15.75" x14ac:dyDescent="0.25">
      <c r="A193" s="29" t="s">
        <v>181</v>
      </c>
      <c r="B193" s="63">
        <v>104.17610662160862</v>
      </c>
      <c r="C193" s="21">
        <v>104.21456137794401</v>
      </c>
      <c r="D193" s="80">
        <v>104.21456137794401</v>
      </c>
      <c r="E193" s="21"/>
      <c r="F193" s="21">
        <f>((D193/C193-1)*100)</f>
        <v>0</v>
      </c>
      <c r="G193" s="80">
        <f>((D193/B193-1)*100)</f>
        <v>3.6913220874201791E-2</v>
      </c>
      <c r="H193" s="21"/>
      <c r="I193" s="80">
        <v>0.58258760920792185</v>
      </c>
      <c r="J193" s="21">
        <v>0.58280266105889489</v>
      </c>
      <c r="K193" s="80">
        <v>0.58280266105889478</v>
      </c>
      <c r="L193"/>
      <c r="M193" s="21">
        <f t="shared" si="5"/>
        <v>0</v>
      </c>
      <c r="N193" s="21">
        <f t="shared" si="4"/>
        <v>2.150518509729249E-4</v>
      </c>
    </row>
    <row r="194" spans="1:14" s="4" customFormat="1" ht="15.75" x14ac:dyDescent="0.25">
      <c r="A194" s="57" t="s">
        <v>204</v>
      </c>
      <c r="B194" s="110">
        <v>104.17610662160862</v>
      </c>
      <c r="C194" s="52">
        <v>104.21456137794401</v>
      </c>
      <c r="D194" s="81">
        <v>104.21456137794401</v>
      </c>
      <c r="E194" s="52"/>
      <c r="F194" s="52">
        <f>((D194/C194-1)*100)</f>
        <v>0</v>
      </c>
      <c r="G194" s="81">
        <f>((D194/B194-1)*100)</f>
        <v>3.6913220874201791E-2</v>
      </c>
      <c r="H194" s="52"/>
      <c r="I194" s="81">
        <v>0.58258760920792185</v>
      </c>
      <c r="J194" s="52">
        <v>0.58280266105889489</v>
      </c>
      <c r="K194" s="81">
        <v>0.58280266105889478</v>
      </c>
      <c r="L194" s="50"/>
      <c r="M194" s="52">
        <f t="shared" si="5"/>
        <v>0</v>
      </c>
      <c r="N194" s="52">
        <f t="shared" si="4"/>
        <v>2.150518509729249E-4</v>
      </c>
    </row>
    <row r="195" spans="1:14" s="50" customFormat="1" ht="15.75" x14ac:dyDescent="0.25">
      <c r="A195" s="27" t="s">
        <v>117</v>
      </c>
      <c r="B195" s="112">
        <v>133.11915518648536</v>
      </c>
      <c r="C195" s="31">
        <v>133.11915518648536</v>
      </c>
      <c r="D195" s="83">
        <v>133.11915518648536</v>
      </c>
      <c r="E195" s="31"/>
      <c r="F195" s="31">
        <f>((D195/C195-1)*100)</f>
        <v>0</v>
      </c>
      <c r="G195" s="83">
        <f>((D195/B195-1)*100)</f>
        <v>0</v>
      </c>
      <c r="H195" s="31"/>
      <c r="I195" s="83">
        <v>3.3257772455646495</v>
      </c>
      <c r="J195" s="31">
        <v>3.3257772455646499</v>
      </c>
      <c r="K195" s="83">
        <v>3.3257772455646495</v>
      </c>
      <c r="L195"/>
      <c r="M195" s="31">
        <f t="shared" si="5"/>
        <v>0</v>
      </c>
      <c r="N195" s="31">
        <f t="shared" si="4"/>
        <v>0</v>
      </c>
    </row>
    <row r="196" spans="1:14" s="4" customFormat="1" ht="15.75" x14ac:dyDescent="0.25">
      <c r="A196" s="54" t="s">
        <v>135</v>
      </c>
      <c r="B196" s="110">
        <v>140.40183998572448</v>
      </c>
      <c r="C196" s="52">
        <v>140.40183998572448</v>
      </c>
      <c r="D196" s="81">
        <v>140.40183998572448</v>
      </c>
      <c r="E196" s="52"/>
      <c r="F196" s="52">
        <f>((D196/C196-1)*100)</f>
        <v>0</v>
      </c>
      <c r="G196" s="81">
        <f>((D196/B196-1)*100)</f>
        <v>0</v>
      </c>
      <c r="H196" s="52"/>
      <c r="I196" s="81">
        <v>0.937260849427625</v>
      </c>
      <c r="J196" s="52">
        <v>0.937260849427625</v>
      </c>
      <c r="K196" s="81">
        <v>0.93726084942762478</v>
      </c>
      <c r="L196" s="50"/>
      <c r="M196" s="52">
        <f t="shared" si="5"/>
        <v>0</v>
      </c>
      <c r="N196" s="52">
        <f t="shared" si="4"/>
        <v>0</v>
      </c>
    </row>
    <row r="197" spans="1:14" s="50" customFormat="1" ht="15.75" x14ac:dyDescent="0.25">
      <c r="A197" s="29" t="s">
        <v>182</v>
      </c>
      <c r="B197" s="63">
        <v>140.40183998572448</v>
      </c>
      <c r="C197" s="21">
        <v>140.40183998572448</v>
      </c>
      <c r="D197" s="80">
        <v>140.40183998572448</v>
      </c>
      <c r="E197" s="21"/>
      <c r="F197" s="21">
        <f>((D197/C197-1)*100)</f>
        <v>0</v>
      </c>
      <c r="G197" s="80">
        <f>((D197/B197-1)*100)</f>
        <v>0</v>
      </c>
      <c r="H197" s="21"/>
      <c r="I197" s="80">
        <v>0.937260849427625</v>
      </c>
      <c r="J197" s="21">
        <v>0.937260849427625</v>
      </c>
      <c r="K197" s="80">
        <v>0.93726084942762478</v>
      </c>
      <c r="L197"/>
      <c r="M197" s="21">
        <f t="shared" si="5"/>
        <v>0</v>
      </c>
      <c r="N197" s="21">
        <f t="shared" si="4"/>
        <v>0</v>
      </c>
    </row>
    <row r="198" spans="1:14" s="4" customFormat="1" ht="15.75" x14ac:dyDescent="0.25">
      <c r="A198" s="57" t="s">
        <v>135</v>
      </c>
      <c r="B198" s="110">
        <v>140.40183998572448</v>
      </c>
      <c r="C198" s="52">
        <v>140.40183998572448</v>
      </c>
      <c r="D198" s="81">
        <v>140.40183998572448</v>
      </c>
      <c r="E198" s="52"/>
      <c r="F198" s="52">
        <f>((D198/C198-1)*100)</f>
        <v>0</v>
      </c>
      <c r="G198" s="81">
        <f>((D198/B198-1)*100)</f>
        <v>0</v>
      </c>
      <c r="H198" s="52"/>
      <c r="I198" s="81">
        <v>0.937260849427625</v>
      </c>
      <c r="J198" s="52">
        <v>0.937260849427625</v>
      </c>
      <c r="K198" s="81">
        <v>0.93726084942762478</v>
      </c>
      <c r="L198" s="50"/>
      <c r="M198" s="52">
        <f t="shared" si="5"/>
        <v>0</v>
      </c>
      <c r="N198" s="52">
        <f t="shared" si="4"/>
        <v>0</v>
      </c>
    </row>
    <row r="199" spans="1:14" s="50" customFormat="1" ht="15.75" x14ac:dyDescent="0.25">
      <c r="A199" s="28" t="s">
        <v>118</v>
      </c>
      <c r="B199" s="63">
        <v>130.52120292839754</v>
      </c>
      <c r="C199" s="21">
        <v>130.52120292839754</v>
      </c>
      <c r="D199" s="80">
        <v>130.52120292839754</v>
      </c>
      <c r="E199" s="21"/>
      <c r="F199" s="21">
        <f>((D199/C199-1)*100)</f>
        <v>0</v>
      </c>
      <c r="G199" s="80">
        <f>((D199/B199-1)*100)</f>
        <v>0</v>
      </c>
      <c r="H199" s="21"/>
      <c r="I199" s="80">
        <v>2.246845082828155</v>
      </c>
      <c r="J199" s="21">
        <v>2.246845082828155</v>
      </c>
      <c r="K199" s="80">
        <v>2.246845082828155</v>
      </c>
      <c r="L199"/>
      <c r="M199" s="21">
        <f t="shared" si="5"/>
        <v>0</v>
      </c>
      <c r="N199" s="21">
        <f t="shared" ref="N199:N225" si="6">K199-I199</f>
        <v>0</v>
      </c>
    </row>
    <row r="200" spans="1:14" s="4" customFormat="1" ht="15.75" x14ac:dyDescent="0.25">
      <c r="A200" s="51" t="s">
        <v>119</v>
      </c>
      <c r="B200" s="110">
        <v>130.52120292839754</v>
      </c>
      <c r="C200" s="52">
        <v>130.52120292839754</v>
      </c>
      <c r="D200" s="81">
        <v>130.52120292839754</v>
      </c>
      <c r="E200" s="52"/>
      <c r="F200" s="52">
        <f>((D200/C200-1)*100)</f>
        <v>0</v>
      </c>
      <c r="G200" s="81">
        <f>((D200/B200-1)*100)</f>
        <v>0</v>
      </c>
      <c r="H200" s="52"/>
      <c r="I200" s="81">
        <v>2.246845082828155</v>
      </c>
      <c r="J200" s="52">
        <v>2.246845082828155</v>
      </c>
      <c r="K200" s="81">
        <v>2.246845082828155</v>
      </c>
      <c r="L200" s="50"/>
      <c r="M200" s="52">
        <f t="shared" ref="M200:M224" si="7">K200-J200</f>
        <v>0</v>
      </c>
      <c r="N200" s="52">
        <f t="shared" si="6"/>
        <v>0</v>
      </c>
    </row>
    <row r="201" spans="1:14" s="50" customFormat="1" ht="15.75" x14ac:dyDescent="0.25">
      <c r="A201" s="30" t="s">
        <v>118</v>
      </c>
      <c r="B201" s="63">
        <v>130.52120292839754</v>
      </c>
      <c r="C201" s="21">
        <v>130.52120292839754</v>
      </c>
      <c r="D201" s="80">
        <v>130.52120292839754</v>
      </c>
      <c r="E201" s="21"/>
      <c r="F201" s="21">
        <f>((D201/C201-1)*100)</f>
        <v>0</v>
      </c>
      <c r="G201" s="80">
        <f>((D201/B201-1)*100)</f>
        <v>0</v>
      </c>
      <c r="H201" s="21"/>
      <c r="I201" s="80">
        <v>2.246845082828155</v>
      </c>
      <c r="J201" s="21">
        <v>2.246845082828155</v>
      </c>
      <c r="K201" s="80">
        <v>2.246845082828155</v>
      </c>
      <c r="L201"/>
      <c r="M201" s="21">
        <f t="shared" si="7"/>
        <v>0</v>
      </c>
      <c r="N201" s="21">
        <f t="shared" si="6"/>
        <v>0</v>
      </c>
    </row>
    <row r="202" spans="1:14" s="4" customFormat="1" ht="15.75" x14ac:dyDescent="0.25">
      <c r="A202" s="54" t="s">
        <v>120</v>
      </c>
      <c r="B202" s="110">
        <v>129.55828833898522</v>
      </c>
      <c r="C202" s="52">
        <v>129.55828833898522</v>
      </c>
      <c r="D202" s="81">
        <v>129.55828833898522</v>
      </c>
      <c r="E202" s="52"/>
      <c r="F202" s="52">
        <f>((D202/C202-1)*100)</f>
        <v>0</v>
      </c>
      <c r="G202" s="81">
        <f>((D202/B202-1)*100)</f>
        <v>0</v>
      </c>
      <c r="H202" s="52"/>
      <c r="I202" s="81">
        <v>0.14167131330887003</v>
      </c>
      <c r="J202" s="52">
        <v>0.14167131330887003</v>
      </c>
      <c r="K202" s="81">
        <v>0.14167131330887003</v>
      </c>
      <c r="L202" s="50"/>
      <c r="M202" s="52">
        <f t="shared" si="7"/>
        <v>0</v>
      </c>
      <c r="N202" s="52">
        <f t="shared" si="6"/>
        <v>0</v>
      </c>
    </row>
    <row r="203" spans="1:14" s="50" customFormat="1" ht="15.75" x14ac:dyDescent="0.25">
      <c r="A203" s="29" t="s">
        <v>121</v>
      </c>
      <c r="B203" s="63">
        <v>129.55828833898522</v>
      </c>
      <c r="C203" s="21">
        <v>129.55828833898522</v>
      </c>
      <c r="D203" s="80">
        <v>129.55828833898522</v>
      </c>
      <c r="E203" s="21"/>
      <c r="F203" s="21">
        <f>((D203/C203-1)*100)</f>
        <v>0</v>
      </c>
      <c r="G203" s="80">
        <f>((D203/B203-1)*100)</f>
        <v>0</v>
      </c>
      <c r="H203" s="21"/>
      <c r="I203" s="80">
        <v>0.14167131330887003</v>
      </c>
      <c r="J203" s="21">
        <v>0.14167131330887003</v>
      </c>
      <c r="K203" s="80">
        <v>0.14167131330887003</v>
      </c>
      <c r="L203"/>
      <c r="M203" s="21">
        <f t="shared" si="7"/>
        <v>0</v>
      </c>
      <c r="N203" s="21">
        <f t="shared" si="6"/>
        <v>0</v>
      </c>
    </row>
    <row r="204" spans="1:14" s="4" customFormat="1" ht="15.75" x14ac:dyDescent="0.25">
      <c r="A204" s="57" t="s">
        <v>120</v>
      </c>
      <c r="B204" s="110">
        <v>129.55828833898522</v>
      </c>
      <c r="C204" s="52">
        <v>129.55828833898522</v>
      </c>
      <c r="D204" s="81">
        <v>129.55828833898522</v>
      </c>
      <c r="E204" s="52"/>
      <c r="F204" s="52">
        <f>((D204/C204-1)*100)</f>
        <v>0</v>
      </c>
      <c r="G204" s="81">
        <f>((D204/B204-1)*100)</f>
        <v>0</v>
      </c>
      <c r="H204" s="52"/>
      <c r="I204" s="81">
        <v>0.14167131330887003</v>
      </c>
      <c r="J204" s="52">
        <v>0.14167131330887003</v>
      </c>
      <c r="K204" s="81">
        <v>0.14167131330887003</v>
      </c>
      <c r="L204" s="50"/>
      <c r="M204" s="52">
        <f t="shared" si="7"/>
        <v>0</v>
      </c>
      <c r="N204" s="52">
        <f t="shared" si="6"/>
        <v>0</v>
      </c>
    </row>
    <row r="205" spans="1:14" s="50" customFormat="1" ht="15.75" x14ac:dyDescent="0.25">
      <c r="A205" s="27" t="s">
        <v>131</v>
      </c>
      <c r="B205" s="112">
        <v>128.21297042027925</v>
      </c>
      <c r="C205" s="31">
        <v>134.86846412185596</v>
      </c>
      <c r="D205" s="83">
        <v>134.87824900074469</v>
      </c>
      <c r="E205" s="31"/>
      <c r="F205" s="31">
        <f>((D205/C205-1)*100)</f>
        <v>7.2551273957444096E-3</v>
      </c>
      <c r="G205" s="83">
        <f>((D205/B205-1)*100)</f>
        <v>5.198599298196438</v>
      </c>
      <c r="H205" s="31"/>
      <c r="I205" s="83">
        <v>3.8776056674091262</v>
      </c>
      <c r="J205" s="31">
        <v>4.0788909196893259</v>
      </c>
      <c r="K205" s="83">
        <v>4.0791868484218821</v>
      </c>
      <c r="L205"/>
      <c r="M205" s="31">
        <f t="shared" si="7"/>
        <v>2.9592873255612773E-4</v>
      </c>
      <c r="N205" s="31">
        <f t="shared" si="6"/>
        <v>0.20158118101275591</v>
      </c>
    </row>
    <row r="206" spans="1:14" s="4" customFormat="1" ht="15.75" x14ac:dyDescent="0.25">
      <c r="A206" s="54" t="s">
        <v>122</v>
      </c>
      <c r="B206" s="110">
        <v>128.38342348418612</v>
      </c>
      <c r="C206" s="52">
        <v>135.25549612585991</v>
      </c>
      <c r="D206" s="81">
        <v>135.26559941819676</v>
      </c>
      <c r="E206" s="52"/>
      <c r="F206" s="52">
        <f>((D206/C206-1)*100)</f>
        <v>7.4697832075143467E-3</v>
      </c>
      <c r="G206" s="81">
        <f>((D206/B206-1)*100)</f>
        <v>5.3606421664385229</v>
      </c>
      <c r="H206" s="52"/>
      <c r="I206" s="81">
        <v>3.7603924073648867</v>
      </c>
      <c r="J206" s="52">
        <v>3.961677659645086</v>
      </c>
      <c r="K206" s="81">
        <v>3.9619735883776421</v>
      </c>
      <c r="L206" s="50"/>
      <c r="M206" s="52">
        <f t="shared" si="7"/>
        <v>2.9592873255612773E-4</v>
      </c>
      <c r="N206" s="52">
        <f t="shared" si="6"/>
        <v>0.20158118101275546</v>
      </c>
    </row>
    <row r="207" spans="1:14" s="50" customFormat="1" ht="15.75" x14ac:dyDescent="0.25">
      <c r="A207" s="29" t="s">
        <v>183</v>
      </c>
      <c r="B207" s="63">
        <v>128.38342348418612</v>
      </c>
      <c r="C207" s="21">
        <v>135.25549612585991</v>
      </c>
      <c r="D207" s="80">
        <v>135.26559941819676</v>
      </c>
      <c r="E207" s="21"/>
      <c r="F207" s="21">
        <f>((D207/C207-1)*100)</f>
        <v>7.4697832075143467E-3</v>
      </c>
      <c r="G207" s="80">
        <f>((D207/B207-1)*100)</f>
        <v>5.3606421664385229</v>
      </c>
      <c r="H207" s="21"/>
      <c r="I207" s="80">
        <v>3.7603924073648867</v>
      </c>
      <c r="J207" s="21">
        <v>3.961677659645086</v>
      </c>
      <c r="K207" s="80">
        <v>3.9619735883776421</v>
      </c>
      <c r="L207"/>
      <c r="M207" s="21">
        <f t="shared" si="7"/>
        <v>2.9592873255612773E-4</v>
      </c>
      <c r="N207" s="21">
        <f t="shared" si="6"/>
        <v>0.20158118101275546</v>
      </c>
    </row>
    <row r="208" spans="1:14" s="4" customFormat="1" ht="15.75" x14ac:dyDescent="0.25">
      <c r="A208" s="57" t="s">
        <v>21</v>
      </c>
      <c r="B208" s="110">
        <v>119.80462414098548</v>
      </c>
      <c r="C208" s="52">
        <v>122.80831602447492</v>
      </c>
      <c r="D208" s="81">
        <v>122.85715158549817</v>
      </c>
      <c r="E208" s="52"/>
      <c r="F208" s="52">
        <f>((D208/C208-1)*100)</f>
        <v>3.9765679234227136E-2</v>
      </c>
      <c r="G208" s="81">
        <f>((D208/B208-1)*100)</f>
        <v>2.5479212229074566</v>
      </c>
      <c r="H208" s="52"/>
      <c r="I208" s="81">
        <v>0.72597979491934528</v>
      </c>
      <c r="J208" s="52">
        <v>0.74418125945555902</v>
      </c>
      <c r="K208" s="81">
        <v>0.74447718818811526</v>
      </c>
      <c r="L208" s="50"/>
      <c r="M208" s="52">
        <f t="shared" si="7"/>
        <v>2.9592873255623875E-4</v>
      </c>
      <c r="N208" s="52">
        <f t="shared" si="6"/>
        <v>1.8497393268769979E-2</v>
      </c>
    </row>
    <row r="209" spans="1:14" s="50" customFormat="1" ht="15.75" x14ac:dyDescent="0.25">
      <c r="A209" s="30" t="s">
        <v>203</v>
      </c>
      <c r="B209" s="63">
        <v>130.62119887414377</v>
      </c>
      <c r="C209" s="21">
        <v>138.50233664408765</v>
      </c>
      <c r="D209" s="80">
        <v>138.50233664408765</v>
      </c>
      <c r="E209" s="21"/>
      <c r="F209" s="21">
        <f>((D209/C209-1)*100)</f>
        <v>0</v>
      </c>
      <c r="G209" s="80">
        <f>((D209/B209-1)*100)</f>
        <v>6.0335824796230231</v>
      </c>
      <c r="H209" s="21"/>
      <c r="I209" s="80">
        <v>3.0344126124455419</v>
      </c>
      <c r="J209" s="21">
        <v>3.217496400189527</v>
      </c>
      <c r="K209" s="80">
        <v>3.2174964001895265</v>
      </c>
      <c r="L209"/>
      <c r="M209" s="21">
        <f t="shared" si="7"/>
        <v>0</v>
      </c>
      <c r="N209" s="21">
        <f t="shared" si="6"/>
        <v>0.18308378774398459</v>
      </c>
    </row>
    <row r="210" spans="1:14" s="4" customFormat="1" ht="15.75" x14ac:dyDescent="0.25">
      <c r="A210" s="54" t="s">
        <v>123</v>
      </c>
      <c r="B210" s="110">
        <v>122.97492976527279</v>
      </c>
      <c r="C210" s="52">
        <v>122.97492976527279</v>
      </c>
      <c r="D210" s="81">
        <v>122.97492976527279</v>
      </c>
      <c r="E210" s="52"/>
      <c r="F210" s="52">
        <f>((D210/C210-1)*100)</f>
        <v>0</v>
      </c>
      <c r="G210" s="81">
        <f>((D210/B210-1)*100)</f>
        <v>0</v>
      </c>
      <c r="H210" s="52"/>
      <c r="I210" s="81">
        <v>0.11721326004424017</v>
      </c>
      <c r="J210" s="52">
        <v>0.11721326004424018</v>
      </c>
      <c r="K210" s="81">
        <v>0.11721326004424017</v>
      </c>
      <c r="L210" s="50"/>
      <c r="M210" s="52">
        <f t="shared" si="7"/>
        <v>0</v>
      </c>
      <c r="N210" s="52">
        <f t="shared" si="6"/>
        <v>0</v>
      </c>
    </row>
    <row r="211" spans="1:14" s="50" customFormat="1" ht="15.75" x14ac:dyDescent="0.25">
      <c r="A211" s="29" t="s">
        <v>124</v>
      </c>
      <c r="B211" s="63">
        <v>122.97492976527279</v>
      </c>
      <c r="C211" s="21">
        <v>122.97492976527279</v>
      </c>
      <c r="D211" s="80">
        <v>122.97492976527279</v>
      </c>
      <c r="E211" s="21"/>
      <c r="F211" s="21">
        <f>((D211/C211-1)*100)</f>
        <v>0</v>
      </c>
      <c r="G211" s="80">
        <f>((D211/B211-1)*100)</f>
        <v>0</v>
      </c>
      <c r="H211" s="21"/>
      <c r="I211" s="80">
        <v>0.11721326004424017</v>
      </c>
      <c r="J211" s="21">
        <v>0.11721326004424018</v>
      </c>
      <c r="K211" s="80">
        <v>0.11721326004424017</v>
      </c>
      <c r="L211"/>
      <c r="M211" s="21">
        <f t="shared" si="7"/>
        <v>0</v>
      </c>
      <c r="N211" s="21">
        <f t="shared" si="6"/>
        <v>0</v>
      </c>
    </row>
    <row r="212" spans="1:14" s="4" customFormat="1" ht="15.75" x14ac:dyDescent="0.25">
      <c r="A212" s="57" t="s">
        <v>123</v>
      </c>
      <c r="B212" s="110">
        <v>122.97492976527279</v>
      </c>
      <c r="C212" s="52">
        <v>122.97492976527279</v>
      </c>
      <c r="D212" s="81">
        <v>122.97492976527279</v>
      </c>
      <c r="E212" s="52"/>
      <c r="F212" s="52">
        <f>((D212/C212-1)*100)</f>
        <v>0</v>
      </c>
      <c r="G212" s="81">
        <f>((D212/B212-1)*100)</f>
        <v>0</v>
      </c>
      <c r="H212" s="52"/>
      <c r="I212" s="81">
        <v>0.11721326004424017</v>
      </c>
      <c r="J212" s="52">
        <v>0.11721326004424018</v>
      </c>
      <c r="K212" s="81">
        <v>0.11721326004424017</v>
      </c>
      <c r="L212" s="50"/>
      <c r="M212" s="52">
        <f t="shared" si="7"/>
        <v>0</v>
      </c>
      <c r="N212" s="52">
        <f t="shared" si="6"/>
        <v>0</v>
      </c>
    </row>
    <row r="213" spans="1:14" s="50" customFormat="1" ht="15.75" x14ac:dyDescent="0.25">
      <c r="A213" s="27" t="s">
        <v>132</v>
      </c>
      <c r="B213" s="112">
        <v>97.47121473538482</v>
      </c>
      <c r="C213" s="31">
        <v>97.38451845753211</v>
      </c>
      <c r="D213" s="83">
        <v>97.458093527658392</v>
      </c>
      <c r="E213" s="31"/>
      <c r="F213" s="31">
        <f>((D213/C213-1)*100)</f>
        <v>7.555109507304536E-2</v>
      </c>
      <c r="G213" s="83">
        <f>((D213/B213-1)*100)</f>
        <v>-1.3461623272115197E-2</v>
      </c>
      <c r="H213" s="31"/>
      <c r="I213" s="83">
        <v>6.9994771184894242</v>
      </c>
      <c r="J213" s="31">
        <v>6.9932513972368922</v>
      </c>
      <c r="K213" s="83">
        <v>6.9985348752487155</v>
      </c>
      <c r="L213"/>
      <c r="M213" s="31">
        <f t="shared" si="7"/>
        <v>5.2834780118233837E-3</v>
      </c>
      <c r="N213" s="31">
        <f t="shared" si="6"/>
        <v>-9.4224324070868448E-4</v>
      </c>
    </row>
    <row r="214" spans="1:14" s="4" customFormat="1" ht="15.75" x14ac:dyDescent="0.25">
      <c r="A214" s="54" t="s">
        <v>125</v>
      </c>
      <c r="B214" s="110">
        <v>98.597996282237503</v>
      </c>
      <c r="C214" s="52">
        <v>98.443549133057843</v>
      </c>
      <c r="D214" s="81">
        <v>98.544299001170089</v>
      </c>
      <c r="E214" s="52"/>
      <c r="F214" s="52">
        <f>((D214/C214-1)*100)</f>
        <v>0.10234278324938728</v>
      </c>
      <c r="G214" s="81">
        <f>((D214/B214-1)*100)</f>
        <v>-5.4460823842406025E-2</v>
      </c>
      <c r="H214" s="52"/>
      <c r="I214" s="81">
        <v>5.1706305440186524</v>
      </c>
      <c r="J214" s="52">
        <v>5.1625310980147088</v>
      </c>
      <c r="K214" s="81">
        <v>5.1678145760265322</v>
      </c>
      <c r="L214" s="50"/>
      <c r="M214" s="52">
        <f t="shared" si="7"/>
        <v>5.2834780118233837E-3</v>
      </c>
      <c r="N214" s="52">
        <f t="shared" si="6"/>
        <v>-2.8159679921202496E-3</v>
      </c>
    </row>
    <row r="215" spans="1:14" s="50" customFormat="1" ht="15.75" x14ac:dyDescent="0.25">
      <c r="A215" s="29" t="s">
        <v>184</v>
      </c>
      <c r="B215" s="63">
        <v>121.33659467916443</v>
      </c>
      <c r="C215" s="21">
        <v>124.37826857483969</v>
      </c>
      <c r="D215" s="80">
        <v>124.37826857483969</v>
      </c>
      <c r="E215" s="21"/>
      <c r="F215" s="21">
        <f>((D215/C215-1)*100)</f>
        <v>0</v>
      </c>
      <c r="G215" s="80">
        <f>((D215/B215-1)*100)</f>
        <v>2.5068067088234836</v>
      </c>
      <c r="H215" s="21"/>
      <c r="I215" s="80">
        <v>0.14116518944423345</v>
      </c>
      <c r="J215" s="21">
        <v>0.14470392788374489</v>
      </c>
      <c r="K215" s="80">
        <v>0.14470392788374487</v>
      </c>
      <c r="L215"/>
      <c r="M215" s="21">
        <f t="shared" si="7"/>
        <v>0</v>
      </c>
      <c r="N215" s="21">
        <f t="shared" si="6"/>
        <v>3.538738439511413E-3</v>
      </c>
    </row>
    <row r="216" spans="1:14" s="4" customFormat="1" ht="15.75" x14ac:dyDescent="0.25">
      <c r="A216" s="57" t="s">
        <v>202</v>
      </c>
      <c r="B216" s="110">
        <v>121.33659467916443</v>
      </c>
      <c r="C216" s="52">
        <v>124.37826857483969</v>
      </c>
      <c r="D216" s="81">
        <v>124.37826857483969</v>
      </c>
      <c r="E216" s="52"/>
      <c r="F216" s="52">
        <f>((D216/C216-1)*100)</f>
        <v>0</v>
      </c>
      <c r="G216" s="81">
        <f>((D216/B216-1)*100)</f>
        <v>2.5068067088234836</v>
      </c>
      <c r="H216" s="52"/>
      <c r="I216" s="81">
        <v>0.14116518944423345</v>
      </c>
      <c r="J216" s="52">
        <v>0.14470392788374489</v>
      </c>
      <c r="K216" s="81">
        <v>0.14470392788374487</v>
      </c>
      <c r="L216" s="50"/>
      <c r="M216" s="52">
        <f t="shared" si="7"/>
        <v>0</v>
      </c>
      <c r="N216" s="52">
        <f t="shared" si="6"/>
        <v>3.538738439511413E-3</v>
      </c>
    </row>
    <row r="217" spans="1:14" s="50" customFormat="1" ht="15.75" x14ac:dyDescent="0.25">
      <c r="A217" s="29" t="s">
        <v>185</v>
      </c>
      <c r="B217" s="63">
        <v>98.082094042970184</v>
      </c>
      <c r="C217" s="21">
        <v>97.855132045899452</v>
      </c>
      <c r="D217" s="80">
        <v>97.958167766536903</v>
      </c>
      <c r="E217" s="21"/>
      <c r="F217" s="21">
        <f>((D217/C217-1)*100)</f>
        <v>0.10529414092366185</v>
      </c>
      <c r="G217" s="80">
        <f>((D217/B217-1)*100)</f>
        <v>-0.12634954182257907</v>
      </c>
      <c r="H217" s="21"/>
      <c r="I217" s="80">
        <v>5.0294653545744179</v>
      </c>
      <c r="J217" s="21">
        <v>5.017827170130964</v>
      </c>
      <c r="K217" s="80">
        <v>5.0231106481427874</v>
      </c>
      <c r="L217"/>
      <c r="M217" s="21">
        <f t="shared" si="7"/>
        <v>5.2834780118233837E-3</v>
      </c>
      <c r="N217" s="21">
        <f t="shared" si="6"/>
        <v>-6.3547064316304969E-3</v>
      </c>
    </row>
    <row r="218" spans="1:14" s="4" customFormat="1" ht="15.75" x14ac:dyDescent="0.25">
      <c r="A218" s="57" t="s">
        <v>201</v>
      </c>
      <c r="B218" s="110">
        <v>98.082094042970184</v>
      </c>
      <c r="C218" s="52">
        <v>97.855132045899452</v>
      </c>
      <c r="D218" s="81">
        <v>97.958167766536903</v>
      </c>
      <c r="E218" s="52"/>
      <c r="F218" s="52">
        <f>((D218/C218-1)*100)</f>
        <v>0.10529414092366185</v>
      </c>
      <c r="G218" s="81">
        <f>((D218/B218-1)*100)</f>
        <v>-0.12634954182257907</v>
      </c>
      <c r="H218" s="52"/>
      <c r="I218" s="81">
        <v>5.0294653545744179</v>
      </c>
      <c r="J218" s="52">
        <v>5.017827170130964</v>
      </c>
      <c r="K218" s="81">
        <v>5.0231106481427874</v>
      </c>
      <c r="L218" s="50"/>
      <c r="M218" s="52">
        <f t="shared" si="7"/>
        <v>5.2834780118233837E-3</v>
      </c>
      <c r="N218" s="52">
        <f t="shared" si="6"/>
        <v>-6.3547064316304969E-3</v>
      </c>
    </row>
    <row r="219" spans="1:14" s="50" customFormat="1" ht="15.75" x14ac:dyDescent="0.25">
      <c r="A219" s="28" t="s">
        <v>134</v>
      </c>
      <c r="B219" s="63">
        <v>76.637419482662665</v>
      </c>
      <c r="C219" s="21">
        <v>77.037859093269233</v>
      </c>
      <c r="D219" s="80">
        <v>77.037859093269233</v>
      </c>
      <c r="E219" s="21"/>
      <c r="F219" s="21">
        <f>((D219/C219-1)*100)</f>
        <v>0</v>
      </c>
      <c r="G219" s="80">
        <f>((D219/B219-1)*100)</f>
        <v>0.52251186601757205</v>
      </c>
      <c r="H219" s="21"/>
      <c r="I219" s="80">
        <v>0.35859946410220506</v>
      </c>
      <c r="J219" s="21">
        <v>0.36047318885361451</v>
      </c>
      <c r="K219" s="80">
        <v>0.36047318885361446</v>
      </c>
      <c r="L219"/>
      <c r="M219" s="21">
        <f t="shared" si="7"/>
        <v>0</v>
      </c>
      <c r="N219" s="21">
        <f t="shared" si="6"/>
        <v>1.8737247514094002E-3</v>
      </c>
    </row>
    <row r="220" spans="1:14" s="4" customFormat="1" ht="15.75" x14ac:dyDescent="0.25">
      <c r="A220" s="51" t="s">
        <v>126</v>
      </c>
      <c r="B220" s="110">
        <v>76.637419482662665</v>
      </c>
      <c r="C220" s="52">
        <v>77.037859093269233</v>
      </c>
      <c r="D220" s="81">
        <v>77.037859093269233</v>
      </c>
      <c r="E220" s="52"/>
      <c r="F220" s="52">
        <f>((D220/C220-1)*100)</f>
        <v>0</v>
      </c>
      <c r="G220" s="81">
        <f>((D220/B220-1)*100)</f>
        <v>0.52251186601757205</v>
      </c>
      <c r="H220" s="52"/>
      <c r="I220" s="81">
        <v>0.35859946410220506</v>
      </c>
      <c r="J220" s="52">
        <v>0.36047318885361451</v>
      </c>
      <c r="K220" s="81">
        <v>0.36047318885361446</v>
      </c>
      <c r="L220" s="50"/>
      <c r="M220" s="52">
        <f t="shared" si="7"/>
        <v>0</v>
      </c>
      <c r="N220" s="52">
        <f t="shared" si="6"/>
        <v>1.8737247514094002E-3</v>
      </c>
    </row>
    <row r="221" spans="1:14" s="50" customFormat="1" ht="15.75" x14ac:dyDescent="0.25">
      <c r="A221" s="30" t="s">
        <v>200</v>
      </c>
      <c r="B221" s="63">
        <v>76.637419482662665</v>
      </c>
      <c r="C221" s="21">
        <v>77.037859093269233</v>
      </c>
      <c r="D221" s="80">
        <v>77.037859093269233</v>
      </c>
      <c r="E221" s="21"/>
      <c r="F221" s="21">
        <f>((D221/C221-1)*100)</f>
        <v>0</v>
      </c>
      <c r="G221" s="80">
        <f>((D221/B221-1)*100)</f>
        <v>0.52251186601757205</v>
      </c>
      <c r="H221" s="21"/>
      <c r="I221" s="80">
        <v>0.35859946410220506</v>
      </c>
      <c r="J221" s="21">
        <v>0.36047318885361451</v>
      </c>
      <c r="K221" s="80">
        <v>0.36047318885361446</v>
      </c>
      <c r="L221"/>
      <c r="M221" s="21">
        <f t="shared" si="7"/>
        <v>0</v>
      </c>
      <c r="N221" s="21">
        <f t="shared" si="6"/>
        <v>1.8737247514094002E-3</v>
      </c>
    </row>
    <row r="222" spans="1:14" s="4" customFormat="1" ht="15.75" x14ac:dyDescent="0.25">
      <c r="A222" s="54" t="s">
        <v>133</v>
      </c>
      <c r="B222" s="110">
        <v>100.08487654320987</v>
      </c>
      <c r="C222" s="52">
        <v>100.08487654320986</v>
      </c>
      <c r="D222" s="81">
        <v>100.08487654320986</v>
      </c>
      <c r="E222" s="52"/>
      <c r="F222" s="52">
        <f>((D222/C222-1)*100)</f>
        <v>0</v>
      </c>
      <c r="G222" s="81">
        <f>((D222/B222-1)*100)</f>
        <v>-1.1102230246251565E-14</v>
      </c>
      <c r="H222" s="52"/>
      <c r="I222" s="81">
        <v>1.4702471103685693</v>
      </c>
      <c r="J222" s="52">
        <v>1.470247110368569</v>
      </c>
      <c r="K222" s="81">
        <v>1.4702471103685686</v>
      </c>
      <c r="L222" s="50"/>
      <c r="M222" s="52">
        <f t="shared" si="7"/>
        <v>0</v>
      </c>
      <c r="N222" s="52">
        <f t="shared" si="6"/>
        <v>0</v>
      </c>
    </row>
    <row r="223" spans="1:14" s="50" customFormat="1" ht="15.75" x14ac:dyDescent="0.25">
      <c r="A223" s="29" t="s">
        <v>186</v>
      </c>
      <c r="B223" s="63">
        <v>100.08487654320987</v>
      </c>
      <c r="C223" s="21">
        <v>100.08487654320986</v>
      </c>
      <c r="D223" s="80">
        <v>100.08487654320986</v>
      </c>
      <c r="E223" s="21"/>
      <c r="F223" s="21">
        <f>((D223/C223-1)*100)</f>
        <v>0</v>
      </c>
      <c r="G223" s="80">
        <f>((D223/B223-1)*100)</f>
        <v>-1.1102230246251565E-14</v>
      </c>
      <c r="H223" s="21"/>
      <c r="I223" s="80">
        <v>1.4702471103685693</v>
      </c>
      <c r="J223" s="21">
        <v>1.470247110368569</v>
      </c>
      <c r="K223" s="80">
        <v>1.4702471103685686</v>
      </c>
      <c r="L223"/>
      <c r="M223" s="21">
        <f t="shared" si="7"/>
        <v>0</v>
      </c>
      <c r="N223" s="21">
        <f t="shared" si="6"/>
        <v>0</v>
      </c>
    </row>
    <row r="224" spans="1:14" s="4" customFormat="1" ht="15.75" x14ac:dyDescent="0.25">
      <c r="A224" s="57" t="s">
        <v>133</v>
      </c>
      <c r="B224" s="110">
        <v>100.08487654320987</v>
      </c>
      <c r="C224" s="52">
        <v>100.08487654320986</v>
      </c>
      <c r="D224" s="81">
        <v>100.08487654320986</v>
      </c>
      <c r="E224" s="52"/>
      <c r="F224" s="52">
        <f>((D224/C224-1)*100)</f>
        <v>0</v>
      </c>
      <c r="G224" s="81">
        <f>((D224/B224-1)*100)</f>
        <v>-1.1102230246251565E-14</v>
      </c>
      <c r="H224" s="52"/>
      <c r="I224" s="81">
        <v>1.4702471103685693</v>
      </c>
      <c r="J224" s="52">
        <v>1.470247110368569</v>
      </c>
      <c r="K224" s="81">
        <v>1.4702471103685686</v>
      </c>
      <c r="L224" s="50"/>
      <c r="M224" s="52">
        <f t="shared" si="7"/>
        <v>0</v>
      </c>
      <c r="N224" s="52">
        <f t="shared" si="6"/>
        <v>0</v>
      </c>
    </row>
    <row r="225" spans="1:14" ht="6.75" customHeight="1" x14ac:dyDescent="0.25">
      <c r="A225" s="38"/>
      <c r="B225" s="113"/>
      <c r="C225" s="37"/>
      <c r="D225" s="76"/>
      <c r="E225" s="37"/>
      <c r="F225" s="37"/>
      <c r="G225" s="76"/>
      <c r="H225" s="37"/>
      <c r="I225" s="76"/>
      <c r="J225" s="37"/>
      <c r="K225" s="76"/>
      <c r="L225" s="23"/>
      <c r="M225" s="37"/>
      <c r="N225" s="152"/>
    </row>
    <row r="226" spans="1:14" x14ac:dyDescent="0.25">
      <c r="A226" s="198" t="s">
        <v>54</v>
      </c>
      <c r="B226" s="199"/>
      <c r="C226" s="199"/>
      <c r="D226" s="199"/>
    </row>
    <row r="227" spans="1:14" ht="409.6" customHeight="1" x14ac:dyDescent="0.25">
      <c r="A227" s="18"/>
      <c r="B227" s="114"/>
      <c r="C227" s="6"/>
      <c r="D227" s="84"/>
    </row>
  </sheetData>
  <sortState ref="C230:D243">
    <sortCondition ref="C230"/>
  </sortState>
  <mergeCells count="6">
    <mergeCell ref="M3:N3"/>
    <mergeCell ref="A3:A4"/>
    <mergeCell ref="A226:D226"/>
    <mergeCell ref="B3:D3"/>
    <mergeCell ref="F3:G3"/>
    <mergeCell ref="I3:L3"/>
  </mergeCells>
  <pageMargins left="0.17" right="0.19" top="0.42" bottom="0.41" header="0.3" footer="0.3"/>
  <pageSetup paperSize="9" scale="59" orientation="portrait" horizontalDpi="4294967295" verticalDpi="4294967295" r:id="rId1"/>
  <rowBreaks count="2" manualBreakCount="2">
    <brk id="80" max="13" man="1"/>
    <brk id="149" max="13" man="1"/>
  </rowBreak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000"/>
  </sheetPr>
  <dimension ref="A1:N227"/>
  <sheetViews>
    <sheetView view="pageBreakPreview" zoomScaleSheetLayoutView="100" workbookViewId="0">
      <selection activeCell="D25" sqref="D25"/>
    </sheetView>
  </sheetViews>
  <sheetFormatPr defaultRowHeight="15" x14ac:dyDescent="0.25"/>
  <cols>
    <col min="1" max="1" width="57.42578125" style="115" customWidth="1"/>
    <col min="2" max="2" width="9.7109375" style="115" customWidth="1"/>
    <col min="3" max="4" width="9.7109375" style="85" bestFit="1" customWidth="1"/>
    <col min="5" max="5" width="1.85546875" style="73" customWidth="1"/>
    <col min="6" max="6" width="10.7109375" style="73" customWidth="1"/>
    <col min="7" max="7" width="9.7109375" style="73" customWidth="1"/>
    <col min="8" max="8" width="1.85546875" style="73" customWidth="1"/>
    <col min="9" max="9" width="9.7109375" style="73" customWidth="1"/>
    <col min="10" max="11" width="9.7109375" style="73" bestFit="1" customWidth="1"/>
    <col min="12" max="12" width="1.85546875" style="73" customWidth="1"/>
    <col min="13" max="13" width="10.42578125" style="73" customWidth="1"/>
    <col min="14" max="14" width="10.85546875" style="73" customWidth="1"/>
    <col min="15" max="16384" width="9.140625" style="73"/>
  </cols>
  <sheetData>
    <row r="1" spans="1:14" ht="15.75" x14ac:dyDescent="0.25">
      <c r="A1" s="117" t="s">
        <v>255</v>
      </c>
      <c r="B1" s="105"/>
      <c r="C1" s="118"/>
      <c r="D1" s="118"/>
      <c r="E1" s="75"/>
    </row>
    <row r="2" spans="1:14" x14ac:dyDescent="0.25">
      <c r="A2" s="106"/>
      <c r="B2" s="106"/>
      <c r="C2" s="76"/>
      <c r="D2" s="76"/>
      <c r="E2" s="72"/>
      <c r="F2" s="72"/>
      <c r="G2" s="72"/>
      <c r="H2" s="72"/>
      <c r="I2" s="72"/>
      <c r="J2" s="72"/>
      <c r="K2" s="72"/>
      <c r="L2" s="72"/>
      <c r="M2" s="72"/>
      <c r="N2" s="72"/>
    </row>
    <row r="3" spans="1:14" ht="45" customHeight="1" x14ac:dyDescent="0.25">
      <c r="A3" s="202" t="s">
        <v>56</v>
      </c>
      <c r="B3" s="197" t="s">
        <v>242</v>
      </c>
      <c r="C3" s="197"/>
      <c r="D3" s="197"/>
      <c r="E3" s="90"/>
      <c r="F3" s="194" t="s">
        <v>243</v>
      </c>
      <c r="G3" s="194"/>
      <c r="H3" s="72"/>
      <c r="I3" s="72"/>
      <c r="J3" s="194" t="s">
        <v>244</v>
      </c>
      <c r="K3" s="194"/>
      <c r="L3" s="72"/>
      <c r="M3" s="194" t="s">
        <v>245</v>
      </c>
      <c r="N3" s="194"/>
    </row>
    <row r="4" spans="1:14" ht="33" customHeight="1" x14ac:dyDescent="0.25">
      <c r="A4" s="203"/>
      <c r="B4" s="156">
        <v>43252</v>
      </c>
      <c r="C4" s="157">
        <v>43586</v>
      </c>
      <c r="D4" s="156">
        <v>43617</v>
      </c>
      <c r="E4" s="158"/>
      <c r="F4" s="159" t="s">
        <v>263</v>
      </c>
      <c r="G4" s="159" t="s">
        <v>264</v>
      </c>
      <c r="H4" s="158"/>
      <c r="I4" s="156">
        <v>43252</v>
      </c>
      <c r="J4" s="156">
        <v>43586</v>
      </c>
      <c r="K4" s="156">
        <v>43617</v>
      </c>
      <c r="L4" s="158"/>
      <c r="M4" s="159" t="s">
        <v>263</v>
      </c>
      <c r="N4" s="159" t="s">
        <v>265</v>
      </c>
    </row>
    <row r="5" spans="1:14" s="91" customFormat="1" ht="15.75" x14ac:dyDescent="0.25">
      <c r="A5" s="119" t="s">
        <v>241</v>
      </c>
      <c r="B5" s="79">
        <v>111.40550293251844</v>
      </c>
      <c r="C5" s="79">
        <v>113.63643648152313</v>
      </c>
      <c r="D5" s="79">
        <v>114.24055006925742</v>
      </c>
      <c r="E5" s="79"/>
      <c r="F5" s="79">
        <f t="shared" ref="F5:F68" si="0">((D5/C5-1)*100)</f>
        <v>0.53161961641812194</v>
      </c>
      <c r="G5" s="79">
        <f>((D5/B5-1)*100)</f>
        <v>2.5447999085433493</v>
      </c>
      <c r="H5" s="79"/>
      <c r="I5" s="79">
        <v>111.40550293251844</v>
      </c>
      <c r="J5" s="79">
        <v>113.63643648152313</v>
      </c>
      <c r="K5" s="79">
        <v>114.24055006925742</v>
      </c>
      <c r="M5" s="79">
        <f>K5-J5</f>
        <v>0.60411358773428958</v>
      </c>
      <c r="N5" s="49">
        <f>K5-I5</f>
        <v>2.8350471367389787</v>
      </c>
    </row>
    <row r="6" spans="1:14" ht="9.75" customHeight="1" x14ac:dyDescent="0.25">
      <c r="A6" s="116"/>
      <c r="B6" s="116"/>
      <c r="C6" s="116"/>
      <c r="D6" s="116"/>
      <c r="E6" s="116"/>
      <c r="F6" s="116"/>
      <c r="G6" s="116"/>
      <c r="H6" s="116"/>
      <c r="I6" s="116"/>
      <c r="J6" s="116"/>
      <c r="K6" s="116"/>
      <c r="L6" s="116"/>
      <c r="M6" s="116"/>
      <c r="N6"/>
    </row>
    <row r="7" spans="1:14" ht="15.75" x14ac:dyDescent="0.25">
      <c r="A7" s="120" t="s">
        <v>127</v>
      </c>
      <c r="B7" s="78">
        <v>104.70098872867977</v>
      </c>
      <c r="C7" s="78">
        <v>106.70244206407986</v>
      </c>
      <c r="D7" s="78">
        <v>108.76160274435657</v>
      </c>
      <c r="E7" s="78"/>
      <c r="F7" s="78">
        <f t="shared" si="0"/>
        <v>1.9298158884124561</v>
      </c>
      <c r="G7" s="78">
        <f t="shared" ref="G7:G70" si="1">((D7/B7-1)*100)</f>
        <v>3.8782957687242048</v>
      </c>
      <c r="H7" s="78"/>
      <c r="I7" s="78">
        <v>24.902201065060339</v>
      </c>
      <c r="J7" s="78">
        <v>25.378228980227643</v>
      </c>
      <c r="K7" s="78">
        <v>25.867982075285767</v>
      </c>
      <c r="M7" s="78">
        <f>K7-J7</f>
        <v>0.48975309505812348</v>
      </c>
      <c r="N7" s="32">
        <f>K7-I7</f>
        <v>0.96578101022542739</v>
      </c>
    </row>
    <row r="8" spans="1:14" s="91" customFormat="1" ht="15.75" x14ac:dyDescent="0.25">
      <c r="A8" s="121" t="s">
        <v>57</v>
      </c>
      <c r="B8" s="81">
        <v>104.45846956982085</v>
      </c>
      <c r="C8" s="81">
        <v>106.76666482186394</v>
      </c>
      <c r="D8" s="81">
        <v>109.0131216845659</v>
      </c>
      <c r="E8" s="81"/>
      <c r="F8" s="81">
        <f t="shared" si="0"/>
        <v>2.1040807694518548</v>
      </c>
      <c r="G8" s="81">
        <f t="shared" si="1"/>
        <v>4.360251622967426</v>
      </c>
      <c r="H8" s="81"/>
      <c r="I8" s="81">
        <v>22.587998463719888</v>
      </c>
      <c r="J8" s="81">
        <v>23.087120373334557</v>
      </c>
      <c r="K8" s="81">
        <v>23.572892033330085</v>
      </c>
      <c r="M8" s="81">
        <f t="shared" ref="M8:M71" si="2">K8-J8</f>
        <v>0.48577165999552818</v>
      </c>
      <c r="N8" s="52">
        <f t="shared" ref="N8:N71" si="3">K8-I8</f>
        <v>0.98489356961019681</v>
      </c>
    </row>
    <row r="9" spans="1:14" ht="15.75" x14ac:dyDescent="0.25">
      <c r="A9" s="122" t="s">
        <v>58</v>
      </c>
      <c r="B9" s="80">
        <v>107.8895916690699</v>
      </c>
      <c r="C9" s="80">
        <v>108.09792685446426</v>
      </c>
      <c r="D9" s="80">
        <v>108.13901319711466</v>
      </c>
      <c r="E9" s="80"/>
      <c r="F9" s="80">
        <f t="shared" si="0"/>
        <v>3.8008446457737932E-2</v>
      </c>
      <c r="G9" s="80">
        <f t="shared" si="1"/>
        <v>0.2311821967125649</v>
      </c>
      <c r="H9" s="80"/>
      <c r="I9" s="80">
        <v>3.1478446270549756</v>
      </c>
      <c r="J9" s="80">
        <v>3.1539231262301461</v>
      </c>
      <c r="K9" s="80">
        <v>3.1551218834128973</v>
      </c>
      <c r="M9" s="80">
        <f t="shared" si="2"/>
        <v>1.1987571827511978E-3</v>
      </c>
      <c r="N9" s="21">
        <f>K9-I9</f>
        <v>7.2772563579217575E-3</v>
      </c>
    </row>
    <row r="10" spans="1:14" s="91" customFormat="1" ht="15.75" x14ac:dyDescent="0.25">
      <c r="A10" s="123" t="s">
        <v>6</v>
      </c>
      <c r="B10" s="81">
        <v>109.04530495235385</v>
      </c>
      <c r="C10" s="81">
        <v>107.77283792490513</v>
      </c>
      <c r="D10" s="81">
        <v>107.75654579014159</v>
      </c>
      <c r="E10" s="81"/>
      <c r="F10" s="81">
        <f t="shared" si="0"/>
        <v>-1.5117106570861072E-2</v>
      </c>
      <c r="G10" s="81">
        <f t="shared" si="1"/>
        <v>-1.1818566262668195</v>
      </c>
      <c r="H10" s="81"/>
      <c r="I10" s="81">
        <v>0.82658598216111445</v>
      </c>
      <c r="J10" s="81">
        <v>0.81694041871286782</v>
      </c>
      <c r="K10" s="81">
        <v>0.81681692095915037</v>
      </c>
      <c r="M10" s="81">
        <f t="shared" si="2"/>
        <v>-1.2349775371744975E-4</v>
      </c>
      <c r="N10" s="52">
        <f t="shared" si="3"/>
        <v>-9.7690612019640799E-3</v>
      </c>
    </row>
    <row r="11" spans="1:14" ht="15.75" x14ac:dyDescent="0.25">
      <c r="A11" s="124" t="s">
        <v>7</v>
      </c>
      <c r="B11" s="80">
        <v>96.6342297293169</v>
      </c>
      <c r="C11" s="80">
        <v>97.577935488568855</v>
      </c>
      <c r="D11" s="80">
        <v>97.577935488568855</v>
      </c>
      <c r="E11" s="80"/>
      <c r="F11" s="80">
        <f t="shared" si="0"/>
        <v>0</v>
      </c>
      <c r="G11" s="80">
        <f t="shared" si="1"/>
        <v>0.97657503132728696</v>
      </c>
      <c r="H11" s="80"/>
      <c r="I11" s="80">
        <v>0.43004643422853744</v>
      </c>
      <c r="J11" s="80">
        <v>0.43424616032832669</v>
      </c>
      <c r="K11" s="80">
        <v>0.43424616032832664</v>
      </c>
      <c r="M11" s="80">
        <f t="shared" si="2"/>
        <v>0</v>
      </c>
      <c r="N11" s="21">
        <f>K11-I11</f>
        <v>4.1997260997891916E-3</v>
      </c>
    </row>
    <row r="12" spans="1:14" s="91" customFormat="1" ht="15.75" x14ac:dyDescent="0.25">
      <c r="A12" s="123" t="s">
        <v>59</v>
      </c>
      <c r="B12" s="81">
        <v>117.63808404444872</v>
      </c>
      <c r="C12" s="81">
        <v>118.34789611405732</v>
      </c>
      <c r="D12" s="81">
        <v>118.41469291323686</v>
      </c>
      <c r="E12" s="81"/>
      <c r="F12" s="81">
        <f t="shared" si="0"/>
        <v>5.6441053345945846E-2</v>
      </c>
      <c r="G12" s="81">
        <f t="shared" si="1"/>
        <v>0.66016789978891044</v>
      </c>
      <c r="H12" s="81"/>
      <c r="I12" s="81">
        <v>0.3912987104244906</v>
      </c>
      <c r="J12" s="81">
        <v>0.39365975319170055</v>
      </c>
      <c r="K12" s="81">
        <v>0.39388193890300099</v>
      </c>
      <c r="M12" s="81">
        <f t="shared" si="2"/>
        <v>2.2218571130044884E-4</v>
      </c>
      <c r="N12" s="52">
        <f t="shared" si="3"/>
        <v>2.5832284785103909E-3</v>
      </c>
    </row>
    <row r="13" spans="1:14" ht="15.75" x14ac:dyDescent="0.25">
      <c r="A13" s="124" t="s">
        <v>60</v>
      </c>
      <c r="B13" s="80">
        <v>92.812029343128884</v>
      </c>
      <c r="C13" s="80">
        <v>93.419005458765824</v>
      </c>
      <c r="D13" s="80">
        <v>93.419005458765824</v>
      </c>
      <c r="E13" s="80"/>
      <c r="F13" s="80">
        <f t="shared" si="0"/>
        <v>0</v>
      </c>
      <c r="G13" s="80">
        <f t="shared" si="1"/>
        <v>0.65398431640033561</v>
      </c>
      <c r="H13" s="80"/>
      <c r="I13" s="80">
        <v>0.28526053777822807</v>
      </c>
      <c r="J13" s="80">
        <v>0.2871260969561768</v>
      </c>
      <c r="K13" s="80">
        <v>0.28712609695617675</v>
      </c>
      <c r="M13" s="80">
        <f t="shared" si="2"/>
        <v>0</v>
      </c>
      <c r="N13" s="21">
        <f>K13-I13</f>
        <v>1.8655591779486724E-3</v>
      </c>
    </row>
    <row r="14" spans="1:14" s="91" customFormat="1" ht="15.75" x14ac:dyDescent="0.25">
      <c r="A14" s="123" t="s">
        <v>61</v>
      </c>
      <c r="B14" s="81">
        <v>113.03032275171759</v>
      </c>
      <c r="C14" s="81">
        <v>113.70941819729114</v>
      </c>
      <c r="D14" s="81">
        <v>113.81178585571922</v>
      </c>
      <c r="E14" s="81"/>
      <c r="F14" s="81">
        <f t="shared" si="0"/>
        <v>9.0025663705772807E-2</v>
      </c>
      <c r="G14" s="81">
        <f t="shared" si="1"/>
        <v>0.69137474349976191</v>
      </c>
      <c r="H14" s="81"/>
      <c r="I14" s="81">
        <v>1.2146529624626048</v>
      </c>
      <c r="J14" s="81">
        <v>1.2219506970410743</v>
      </c>
      <c r="K14" s="81">
        <v>1.2230507662662427</v>
      </c>
      <c r="M14" s="81">
        <f t="shared" si="2"/>
        <v>1.1000692251683653E-3</v>
      </c>
      <c r="N14" s="52">
        <f t="shared" si="3"/>
        <v>8.3978038036378599E-3</v>
      </c>
    </row>
    <row r="15" spans="1:14" ht="15.75" x14ac:dyDescent="0.25">
      <c r="A15" s="122" t="s">
        <v>62</v>
      </c>
      <c r="B15" s="80">
        <v>96.73633412623613</v>
      </c>
      <c r="C15" s="80">
        <v>91.787874648501145</v>
      </c>
      <c r="D15" s="80">
        <v>90.556678823849069</v>
      </c>
      <c r="E15" s="80"/>
      <c r="F15" s="80">
        <f t="shared" si="0"/>
        <v>-1.3413490936214689</v>
      </c>
      <c r="G15" s="80">
        <f t="shared" si="1"/>
        <v>-6.3881429436047465</v>
      </c>
      <c r="H15" s="80"/>
      <c r="I15" s="80">
        <v>1.2525695299333095</v>
      </c>
      <c r="J15" s="80">
        <v>1.1884954711227687</v>
      </c>
      <c r="K15" s="80">
        <v>1.1725535978931312</v>
      </c>
      <c r="M15" s="80">
        <f t="shared" si="2"/>
        <v>-1.5941873229637471E-2</v>
      </c>
      <c r="N15" s="21">
        <f t="shared" si="3"/>
        <v>-8.0015932040178317E-2</v>
      </c>
    </row>
    <row r="16" spans="1:14" s="91" customFormat="1" ht="15.75" x14ac:dyDescent="0.25">
      <c r="A16" s="123" t="s">
        <v>188</v>
      </c>
      <c r="B16" s="81">
        <v>113.98782449521346</v>
      </c>
      <c r="C16" s="81">
        <v>111.39689116119834</v>
      </c>
      <c r="D16" s="81">
        <v>109.3073243511641</v>
      </c>
      <c r="E16" s="81"/>
      <c r="F16" s="81">
        <f t="shared" si="0"/>
        <v>-1.8757855701830195</v>
      </c>
      <c r="G16" s="81">
        <f t="shared" si="1"/>
        <v>-4.1061404275207547</v>
      </c>
      <c r="H16" s="81"/>
      <c r="I16" s="81">
        <v>0.18021596475551674</v>
      </c>
      <c r="J16" s="81">
        <v>0.17611967155512875</v>
      </c>
      <c r="K16" s="81">
        <v>0.17281604416984389</v>
      </c>
      <c r="M16" s="81">
        <f t="shared" si="2"/>
        <v>-3.303627385284863E-3</v>
      </c>
      <c r="N16" s="52">
        <f>K16-I16</f>
        <v>-7.3999205856728478E-3</v>
      </c>
    </row>
    <row r="17" spans="1:14" ht="15.75" x14ac:dyDescent="0.25">
      <c r="A17" s="124" t="s">
        <v>187</v>
      </c>
      <c r="B17" s="80">
        <v>91.84685309607319</v>
      </c>
      <c r="C17" s="80">
        <v>84.017392090239341</v>
      </c>
      <c r="D17" s="80">
        <v>83.028395520842182</v>
      </c>
      <c r="E17" s="80"/>
      <c r="F17" s="80">
        <f t="shared" si="0"/>
        <v>-1.1771331444505262</v>
      </c>
      <c r="G17" s="80">
        <f t="shared" si="1"/>
        <v>-9.6012626213842882</v>
      </c>
      <c r="H17" s="80"/>
      <c r="I17" s="80">
        <v>0.77348579640153359</v>
      </c>
      <c r="J17" s="80">
        <v>0.70755020168760818</v>
      </c>
      <c r="K17" s="80">
        <v>0.69922139374991665</v>
      </c>
      <c r="M17" s="80">
        <f t="shared" si="2"/>
        <v>-8.3288079376915292E-3</v>
      </c>
      <c r="N17" s="21">
        <f t="shared" si="3"/>
        <v>-7.4264402651616934E-2</v>
      </c>
    </row>
    <row r="18" spans="1:14" s="91" customFormat="1" ht="15.75" x14ac:dyDescent="0.25">
      <c r="A18" s="123" t="s">
        <v>189</v>
      </c>
      <c r="B18" s="81">
        <v>101.45554146504391</v>
      </c>
      <c r="C18" s="81">
        <v>103.47802378274061</v>
      </c>
      <c r="D18" s="81">
        <v>102.01511475772091</v>
      </c>
      <c r="E18" s="81"/>
      <c r="F18" s="81">
        <f t="shared" si="0"/>
        <v>-1.4137388515373828</v>
      </c>
      <c r="G18" s="81">
        <f t="shared" si="1"/>
        <v>0.55154532181940219</v>
      </c>
      <c r="H18" s="81"/>
      <c r="I18" s="81">
        <v>0.29886776877625909</v>
      </c>
      <c r="J18" s="81">
        <v>0.30482559788003177</v>
      </c>
      <c r="K18" s="81">
        <v>0.30051615997337067</v>
      </c>
      <c r="M18" s="81">
        <f t="shared" si="2"/>
        <v>-4.3094379066611066E-3</v>
      </c>
      <c r="N18" s="52">
        <f t="shared" si="3"/>
        <v>1.6483911971115761E-3</v>
      </c>
    </row>
    <row r="19" spans="1:14" ht="15.75" x14ac:dyDescent="0.25">
      <c r="A19" s="122" t="s">
        <v>63</v>
      </c>
      <c r="B19" s="80">
        <v>94.484246982598194</v>
      </c>
      <c r="C19" s="80">
        <v>96.013132284465229</v>
      </c>
      <c r="D19" s="80">
        <v>102.5469862147021</v>
      </c>
      <c r="E19" s="80"/>
      <c r="F19" s="80">
        <f t="shared" si="0"/>
        <v>6.8051669337050091</v>
      </c>
      <c r="G19" s="80">
        <f t="shared" si="1"/>
        <v>8.5334216968346865</v>
      </c>
      <c r="H19" s="80"/>
      <c r="I19" s="80">
        <v>7.2213577064299184</v>
      </c>
      <c r="J19" s="80">
        <v>7.3382092241111483</v>
      </c>
      <c r="K19" s="80">
        <v>7.837586611756449</v>
      </c>
      <c r="M19" s="80">
        <f t="shared" si="2"/>
        <v>0.49937738764530071</v>
      </c>
      <c r="N19" s="21">
        <f t="shared" si="3"/>
        <v>0.61622890532653063</v>
      </c>
    </row>
    <row r="20" spans="1:14" s="91" customFormat="1" ht="15.75" x14ac:dyDescent="0.25">
      <c r="A20" s="123" t="s">
        <v>190</v>
      </c>
      <c r="B20" s="81">
        <v>101.84658390922152</v>
      </c>
      <c r="C20" s="81">
        <v>106.41304763604347</v>
      </c>
      <c r="D20" s="81">
        <v>120.58242458980578</v>
      </c>
      <c r="E20" s="81"/>
      <c r="F20" s="81">
        <f t="shared" si="0"/>
        <v>13.315450753957126</v>
      </c>
      <c r="G20" s="81">
        <f t="shared" si="1"/>
        <v>18.396140510008664</v>
      </c>
      <c r="H20" s="81"/>
      <c r="I20" s="81">
        <v>3.8452778317601091</v>
      </c>
      <c r="J20" s="81">
        <v>4.0176873624905287</v>
      </c>
      <c r="K20" s="81">
        <v>4.5526605446909132</v>
      </c>
      <c r="M20" s="81">
        <f t="shared" si="2"/>
        <v>0.53497318220038448</v>
      </c>
      <c r="N20" s="52">
        <f t="shared" si="3"/>
        <v>0.70738271293080413</v>
      </c>
    </row>
    <row r="21" spans="1:14" ht="15.75" x14ac:dyDescent="0.25">
      <c r="A21" s="124" t="s">
        <v>191</v>
      </c>
      <c r="B21" s="80">
        <v>99.530474786986105</v>
      </c>
      <c r="C21" s="80">
        <v>85.988234347176643</v>
      </c>
      <c r="D21" s="80">
        <v>83.160386143379881</v>
      </c>
      <c r="E21" s="80"/>
      <c r="F21" s="80">
        <f t="shared" si="0"/>
        <v>-3.2886455051273078</v>
      </c>
      <c r="G21" s="80">
        <f t="shared" si="1"/>
        <v>-16.447312924650749</v>
      </c>
      <c r="H21" s="80"/>
      <c r="I21" s="80">
        <v>0.69737944430550813</v>
      </c>
      <c r="J21" s="80">
        <v>0.60249312800109989</v>
      </c>
      <c r="K21" s="80">
        <v>0.58267926482839072</v>
      </c>
      <c r="M21" s="80">
        <f t="shared" si="2"/>
        <v>-1.9813863172709167E-2</v>
      </c>
      <c r="N21" s="21">
        <f t="shared" si="3"/>
        <v>-0.11470017947711741</v>
      </c>
    </row>
    <row r="22" spans="1:14" s="91" customFormat="1" ht="15.75" x14ac:dyDescent="0.25">
      <c r="A22" s="123" t="s">
        <v>192</v>
      </c>
      <c r="B22" s="81">
        <v>84.58980440688984</v>
      </c>
      <c r="C22" s="81">
        <v>85.831740026977613</v>
      </c>
      <c r="D22" s="81">
        <v>85.333367579777033</v>
      </c>
      <c r="E22" s="81"/>
      <c r="F22" s="81">
        <f t="shared" si="0"/>
        <v>-0.58063887210481058</v>
      </c>
      <c r="G22" s="81">
        <f t="shared" si="1"/>
        <v>0.87902221562132787</v>
      </c>
      <c r="H22" s="81"/>
      <c r="I22" s="81">
        <v>2.6787004303643003</v>
      </c>
      <c r="J22" s="81">
        <v>2.7180287336195192</v>
      </c>
      <c r="K22" s="81">
        <v>2.7022468022371458</v>
      </c>
      <c r="M22" s="81">
        <f t="shared" si="2"/>
        <v>-1.5781931382373493E-2</v>
      </c>
      <c r="N22" s="52">
        <f t="shared" si="3"/>
        <v>2.3546371872845473E-2</v>
      </c>
    </row>
    <row r="23" spans="1:14" ht="15.75" x14ac:dyDescent="0.25">
      <c r="A23" s="122" t="s">
        <v>152</v>
      </c>
      <c r="B23" s="80">
        <v>102.60816672565804</v>
      </c>
      <c r="C23" s="80">
        <v>103.08863141464283</v>
      </c>
      <c r="D23" s="80">
        <v>102.71579756790327</v>
      </c>
      <c r="E23" s="80"/>
      <c r="F23" s="80">
        <f t="shared" si="0"/>
        <v>-0.36166339743124443</v>
      </c>
      <c r="G23" s="80">
        <f t="shared" si="1"/>
        <v>0.10489500561197129</v>
      </c>
      <c r="H23" s="80"/>
      <c r="I23" s="80">
        <v>3.6803121907940355</v>
      </c>
      <c r="J23" s="80">
        <v>3.6975453225080499</v>
      </c>
      <c r="K23" s="80">
        <v>3.6841726544731066</v>
      </c>
      <c r="M23" s="80">
        <f t="shared" si="2"/>
        <v>-1.3372668034943302E-2</v>
      </c>
      <c r="N23" s="21">
        <f t="shared" si="3"/>
        <v>3.8604636790711133E-3</v>
      </c>
    </row>
    <row r="24" spans="1:14" s="91" customFormat="1" ht="15.75" x14ac:dyDescent="0.25">
      <c r="A24" s="123" t="s">
        <v>64</v>
      </c>
      <c r="B24" s="81">
        <v>103.00748785344554</v>
      </c>
      <c r="C24" s="81">
        <v>104.50074875881545</v>
      </c>
      <c r="D24" s="81">
        <v>104.50074875881545</v>
      </c>
      <c r="E24" s="81"/>
      <c r="F24" s="81">
        <f t="shared" si="0"/>
        <v>0</v>
      </c>
      <c r="G24" s="81">
        <f t="shared" si="1"/>
        <v>1.449662482298808</v>
      </c>
      <c r="H24" s="81"/>
      <c r="I24" s="81">
        <v>0.10322567501977419</v>
      </c>
      <c r="J24" s="81">
        <v>0.10472209890263554</v>
      </c>
      <c r="K24" s="81">
        <v>0.10472209890263551</v>
      </c>
      <c r="M24" s="81">
        <f t="shared" si="2"/>
        <v>0</v>
      </c>
      <c r="N24" s="52">
        <f t="shared" si="3"/>
        <v>1.4964238828613224E-3</v>
      </c>
    </row>
    <row r="25" spans="1:14" ht="15.75" x14ac:dyDescent="0.25">
      <c r="A25" s="124" t="s">
        <v>65</v>
      </c>
      <c r="B25" s="80">
        <v>103.42382177014035</v>
      </c>
      <c r="C25" s="80">
        <v>103.26853087113132</v>
      </c>
      <c r="D25" s="80">
        <v>103.22316536634359</v>
      </c>
      <c r="E25" s="80"/>
      <c r="F25" s="80">
        <f t="shared" si="0"/>
        <v>-4.3929650596397085E-2</v>
      </c>
      <c r="G25" s="80">
        <f t="shared" si="1"/>
        <v>-0.19401371982048499</v>
      </c>
      <c r="H25" s="80"/>
      <c r="I25" s="80">
        <v>2.3768737620570732</v>
      </c>
      <c r="J25" s="80">
        <v>2.3733048853996124</v>
      </c>
      <c r="K25" s="80">
        <v>2.3722623008558688</v>
      </c>
      <c r="M25" s="80">
        <f t="shared" si="2"/>
        <v>-1.0425845437436188E-3</v>
      </c>
      <c r="N25" s="21">
        <f t="shared" si="3"/>
        <v>-4.6114612012044809E-3</v>
      </c>
    </row>
    <row r="26" spans="1:14" s="91" customFormat="1" ht="15.75" x14ac:dyDescent="0.25">
      <c r="A26" s="123" t="s">
        <v>193</v>
      </c>
      <c r="B26" s="81">
        <v>100.10449605818802</v>
      </c>
      <c r="C26" s="81">
        <v>100.52048279555403</v>
      </c>
      <c r="D26" s="81">
        <v>100.52048279555403</v>
      </c>
      <c r="E26" s="81"/>
      <c r="F26" s="81">
        <f t="shared" si="0"/>
        <v>0</v>
      </c>
      <c r="G26" s="81">
        <f t="shared" si="1"/>
        <v>0.41555250138236577</v>
      </c>
      <c r="H26" s="81"/>
      <c r="I26" s="81">
        <v>0.23141451098788704</v>
      </c>
      <c r="J26" s="81">
        <v>0.23237615977685899</v>
      </c>
      <c r="K26" s="81">
        <v>0.23237615977685891</v>
      </c>
      <c r="M26" s="81">
        <f t="shared" si="2"/>
        <v>0</v>
      </c>
      <c r="N26" s="52">
        <f t="shared" si="3"/>
        <v>9.6164878897186945E-4</v>
      </c>
    </row>
    <row r="27" spans="1:14" ht="15.75" x14ac:dyDescent="0.25">
      <c r="A27" s="124" t="s">
        <v>194</v>
      </c>
      <c r="B27" s="80">
        <v>104.7187025569169</v>
      </c>
      <c r="C27" s="80">
        <v>105.99500800152086</v>
      </c>
      <c r="D27" s="80">
        <v>105.99500800152086</v>
      </c>
      <c r="E27" s="80"/>
      <c r="F27" s="80">
        <f t="shared" si="0"/>
        <v>0</v>
      </c>
      <c r="G27" s="80">
        <f t="shared" si="1"/>
        <v>1.218794172808102</v>
      </c>
      <c r="H27" s="80"/>
      <c r="I27" s="80">
        <v>3.0525679673765703E-2</v>
      </c>
      <c r="J27" s="80">
        <v>3.0897724878839624E-2</v>
      </c>
      <c r="K27" s="80">
        <v>3.0897724878839614E-2</v>
      </c>
      <c r="M27" s="80">
        <f t="shared" si="2"/>
        <v>0</v>
      </c>
      <c r="N27" s="21">
        <f t="shared" si="3"/>
        <v>3.7204520507391065E-4</v>
      </c>
    </row>
    <row r="28" spans="1:14" s="91" customFormat="1" ht="15.75" x14ac:dyDescent="0.25">
      <c r="A28" s="123" t="s">
        <v>66</v>
      </c>
      <c r="B28" s="81">
        <v>103.10538873102931</v>
      </c>
      <c r="C28" s="81">
        <v>104.58822489085742</v>
      </c>
      <c r="D28" s="81">
        <v>104.58822489085742</v>
      </c>
      <c r="E28" s="81"/>
      <c r="F28" s="81">
        <f t="shared" si="0"/>
        <v>0</v>
      </c>
      <c r="G28" s="81">
        <f t="shared" si="1"/>
        <v>1.4381752283543436</v>
      </c>
      <c r="H28" s="81"/>
      <c r="I28" s="81">
        <v>0.58932984330508931</v>
      </c>
      <c r="J28" s="81">
        <v>0.59780543912480255</v>
      </c>
      <c r="K28" s="81">
        <v>0.59780543912480244</v>
      </c>
      <c r="M28" s="81">
        <f t="shared" si="2"/>
        <v>0</v>
      </c>
      <c r="N28" s="52">
        <f t="shared" si="3"/>
        <v>8.4755958197131331E-3</v>
      </c>
    </row>
    <row r="29" spans="1:14" ht="15.75" x14ac:dyDescent="0.25">
      <c r="A29" s="124" t="s">
        <v>8</v>
      </c>
      <c r="B29" s="80">
        <v>97.890985221679742</v>
      </c>
      <c r="C29" s="80">
        <v>100.5550374831561</v>
      </c>
      <c r="D29" s="80">
        <v>97.096005520310513</v>
      </c>
      <c r="E29" s="80"/>
      <c r="F29" s="80">
        <f t="shared" si="0"/>
        <v>-3.4399390119316586</v>
      </c>
      <c r="G29" s="80">
        <f t="shared" si="1"/>
        <v>-0.81210716141936201</v>
      </c>
      <c r="H29" s="80"/>
      <c r="I29" s="80">
        <v>0.34894271975044633</v>
      </c>
      <c r="J29" s="80">
        <v>0.35843901442530085</v>
      </c>
      <c r="K29" s="80">
        <v>0.34610893093410156</v>
      </c>
      <c r="M29" s="80">
        <f t="shared" si="2"/>
        <v>-1.2330083491199295E-2</v>
      </c>
      <c r="N29" s="21">
        <f t="shared" si="3"/>
        <v>-2.8337888163447733E-3</v>
      </c>
    </row>
    <row r="30" spans="1:14" s="91" customFormat="1" ht="15.75" x14ac:dyDescent="0.25">
      <c r="A30" s="125" t="s">
        <v>153</v>
      </c>
      <c r="B30" s="81">
        <v>89.650567918694179</v>
      </c>
      <c r="C30" s="81">
        <v>88.318810757269105</v>
      </c>
      <c r="D30" s="81">
        <v>88.34582895302411</v>
      </c>
      <c r="E30" s="81"/>
      <c r="F30" s="81">
        <f t="shared" si="0"/>
        <v>3.0591666173207521E-2</v>
      </c>
      <c r="G30" s="81">
        <f t="shared" si="1"/>
        <v>-1.4553605135590009</v>
      </c>
      <c r="H30" s="81"/>
      <c r="I30" s="81">
        <v>0.52647667569854861</v>
      </c>
      <c r="J30" s="81">
        <v>0.51865587657298484</v>
      </c>
      <c r="K30" s="81">
        <v>0.51881454204733368</v>
      </c>
      <c r="M30" s="81">
        <f t="shared" si="2"/>
        <v>1.5866547434884026E-4</v>
      </c>
      <c r="N30" s="52">
        <f t="shared" si="3"/>
        <v>-7.6621336512149307E-3</v>
      </c>
    </row>
    <row r="31" spans="1:14" ht="15.75" x14ac:dyDescent="0.25">
      <c r="A31" s="124" t="s">
        <v>195</v>
      </c>
      <c r="B31" s="80">
        <v>83.810057432018169</v>
      </c>
      <c r="C31" s="80">
        <v>82.306998265685692</v>
      </c>
      <c r="D31" s="80">
        <v>81.712352970866689</v>
      </c>
      <c r="E31" s="80"/>
      <c r="F31" s="80">
        <f t="shared" si="0"/>
        <v>-0.72247233813520495</v>
      </c>
      <c r="G31" s="80">
        <f t="shared" si="1"/>
        <v>-2.5029268866126442</v>
      </c>
      <c r="H31" s="80"/>
      <c r="I31" s="80">
        <v>1.4762923882307665E-2</v>
      </c>
      <c r="J31" s="80">
        <v>1.4498163915030827E-2</v>
      </c>
      <c r="K31" s="80">
        <v>1.4393418691207227E-2</v>
      </c>
      <c r="M31" s="80">
        <f t="shared" si="2"/>
        <v>-1.0474522382360012E-4</v>
      </c>
      <c r="N31" s="21">
        <f t="shared" si="3"/>
        <v>-3.6950519110043843E-4</v>
      </c>
    </row>
    <row r="32" spans="1:14" s="91" customFormat="1" ht="15.75" x14ac:dyDescent="0.25">
      <c r="A32" s="123" t="s">
        <v>67</v>
      </c>
      <c r="B32" s="81">
        <v>138.22733477259447</v>
      </c>
      <c r="C32" s="81">
        <v>138.17292742892005</v>
      </c>
      <c r="D32" s="81">
        <v>139.7403568534979</v>
      </c>
      <c r="E32" s="81"/>
      <c r="F32" s="81">
        <f t="shared" si="0"/>
        <v>1.1343969138847276</v>
      </c>
      <c r="G32" s="81">
        <f t="shared" si="1"/>
        <v>1.0945896362630325</v>
      </c>
      <c r="H32" s="81"/>
      <c r="I32" s="81">
        <v>4.6481330718138085E-2</v>
      </c>
      <c r="J32" s="81">
        <v>4.6463035308340984E-2</v>
      </c>
      <c r="K32" s="81">
        <v>4.6990110546975966E-2</v>
      </c>
      <c r="M32" s="81">
        <f t="shared" si="2"/>
        <v>5.2707523863498168E-4</v>
      </c>
      <c r="N32" s="52">
        <f t="shared" si="3"/>
        <v>5.0877982883788114E-4</v>
      </c>
    </row>
    <row r="33" spans="1:14" ht="15.75" x14ac:dyDescent="0.25">
      <c r="A33" s="124" t="s">
        <v>68</v>
      </c>
      <c r="B33" s="80">
        <v>86.795040895164803</v>
      </c>
      <c r="C33" s="80">
        <v>85.388778676028778</v>
      </c>
      <c r="D33" s="80">
        <v>85.33958869370116</v>
      </c>
      <c r="E33" s="80"/>
      <c r="F33" s="80">
        <f t="shared" si="0"/>
        <v>-5.7607080333410554E-2</v>
      </c>
      <c r="G33" s="80">
        <f t="shared" si="1"/>
        <v>-1.6768840551865227</v>
      </c>
      <c r="H33" s="80"/>
      <c r="I33" s="80">
        <v>0.46523242109810281</v>
      </c>
      <c r="J33" s="80">
        <v>0.457694677349613</v>
      </c>
      <c r="K33" s="80">
        <v>0.45743101280915049</v>
      </c>
      <c r="M33" s="80">
        <f t="shared" si="2"/>
        <v>-2.6366454046250487E-4</v>
      </c>
      <c r="N33" s="21">
        <f t="shared" si="3"/>
        <v>-7.8014082889523162E-3</v>
      </c>
    </row>
    <row r="34" spans="1:14" s="91" customFormat="1" ht="15.75" x14ac:dyDescent="0.25">
      <c r="A34" s="125" t="s">
        <v>69</v>
      </c>
      <c r="B34" s="81">
        <v>130.52346078494065</v>
      </c>
      <c r="C34" s="81">
        <v>155.40312844676251</v>
      </c>
      <c r="D34" s="81">
        <v>156.36022535530515</v>
      </c>
      <c r="E34" s="81"/>
      <c r="F34" s="81">
        <f t="shared" si="0"/>
        <v>0.61588007790365218</v>
      </c>
      <c r="G34" s="81">
        <f t="shared" si="1"/>
        <v>19.794728407435436</v>
      </c>
      <c r="H34" s="81"/>
      <c r="I34" s="81">
        <v>1.6249314064267408</v>
      </c>
      <c r="J34" s="81">
        <v>1.9346669368978924</v>
      </c>
      <c r="K34" s="81">
        <v>1.9465821651360347</v>
      </c>
      <c r="M34" s="81">
        <f t="shared" si="2"/>
        <v>1.1915228238142284E-2</v>
      </c>
      <c r="N34" s="52">
        <f t="shared" si="3"/>
        <v>0.32165075870929383</v>
      </c>
    </row>
    <row r="35" spans="1:14" ht="15.75" x14ac:dyDescent="0.25">
      <c r="A35" s="124" t="s">
        <v>70</v>
      </c>
      <c r="B35" s="80">
        <v>99.898137018604061</v>
      </c>
      <c r="C35" s="80">
        <v>102.17597619514541</v>
      </c>
      <c r="D35" s="80">
        <v>100.39599282606821</v>
      </c>
      <c r="E35" s="80"/>
      <c r="F35" s="80">
        <f t="shared" si="0"/>
        <v>-1.7420762055432859</v>
      </c>
      <c r="G35" s="80">
        <f t="shared" si="1"/>
        <v>0.49836345533793569</v>
      </c>
      <c r="H35" s="80"/>
      <c r="I35" s="80">
        <v>0.21499747822996187</v>
      </c>
      <c r="J35" s="80">
        <v>0.21989976863682498</v>
      </c>
      <c r="K35" s="80">
        <v>0.2160689470913581</v>
      </c>
      <c r="M35" s="80">
        <f t="shared" si="2"/>
        <v>-3.8308215454668781E-3</v>
      </c>
      <c r="N35" s="21">
        <f t="shared" si="3"/>
        <v>1.0714688613962242E-3</v>
      </c>
    </row>
    <row r="36" spans="1:14" s="91" customFormat="1" ht="15.75" x14ac:dyDescent="0.25">
      <c r="A36" s="123" t="s">
        <v>9</v>
      </c>
      <c r="B36" s="81">
        <v>120.04342121513842</v>
      </c>
      <c r="C36" s="81">
        <v>115.45971683946078</v>
      </c>
      <c r="D36" s="81">
        <v>123.54696380143413</v>
      </c>
      <c r="E36" s="81"/>
      <c r="F36" s="81">
        <f t="shared" si="0"/>
        <v>7.0043883558264186</v>
      </c>
      <c r="G36" s="81">
        <f t="shared" si="1"/>
        <v>2.9185627590676111</v>
      </c>
      <c r="H36" s="81"/>
      <c r="I36" s="81">
        <v>0.33006937765775934</v>
      </c>
      <c r="J36" s="81">
        <v>0.31746610098226685</v>
      </c>
      <c r="K36" s="81">
        <v>0.33970265959316481</v>
      </c>
      <c r="M36" s="81">
        <f t="shared" si="2"/>
        <v>2.2236558610897961E-2</v>
      </c>
      <c r="N36" s="52">
        <f t="shared" si="3"/>
        <v>9.6332819354054688E-3</v>
      </c>
    </row>
    <row r="37" spans="1:14" ht="15.75" x14ac:dyDescent="0.25">
      <c r="A37" s="124" t="s">
        <v>10</v>
      </c>
      <c r="B37" s="80">
        <v>101.87515783371268</v>
      </c>
      <c r="C37" s="80">
        <v>96.720459786315971</v>
      </c>
      <c r="D37" s="80">
        <v>95.580346222977695</v>
      </c>
      <c r="E37" s="80"/>
      <c r="F37" s="80">
        <f t="shared" si="0"/>
        <v>-1.178771860532013</v>
      </c>
      <c r="G37" s="80">
        <f t="shared" si="1"/>
        <v>-6.1789466093488565</v>
      </c>
      <c r="H37" s="80"/>
      <c r="I37" s="80">
        <v>0.16248230563995386</v>
      </c>
      <c r="J37" s="80">
        <v>0.15426099593670031</v>
      </c>
      <c r="K37" s="80">
        <v>0.15244261072482204</v>
      </c>
      <c r="M37" s="80">
        <f t="shared" si="2"/>
        <v>-1.8183852118782706E-3</v>
      </c>
      <c r="N37" s="21">
        <f t="shared" si="3"/>
        <v>-1.0039694915131819E-2</v>
      </c>
    </row>
    <row r="38" spans="1:14" s="91" customFormat="1" ht="15.75" x14ac:dyDescent="0.25">
      <c r="A38" s="123" t="s">
        <v>196</v>
      </c>
      <c r="B38" s="81">
        <v>135.62146309065707</v>
      </c>
      <c r="C38" s="81">
        <v>165.46450596047711</v>
      </c>
      <c r="D38" s="81">
        <v>164.9675742947534</v>
      </c>
      <c r="E38" s="81"/>
      <c r="F38" s="81">
        <f t="shared" si="0"/>
        <v>-0.30032523461098748</v>
      </c>
      <c r="G38" s="81">
        <f t="shared" si="1"/>
        <v>21.638249975580727</v>
      </c>
      <c r="H38" s="81"/>
      <c r="I38" s="81">
        <v>0.40338243522130579</v>
      </c>
      <c r="J38" s="81">
        <v>0.49214537165412436</v>
      </c>
      <c r="K38" s="81">
        <v>0.49066733491207692</v>
      </c>
      <c r="M38" s="81">
        <f t="shared" si="2"/>
        <v>-1.4780367420474394E-3</v>
      </c>
      <c r="N38" s="52">
        <f t="shared" si="3"/>
        <v>8.7284899690771134E-2</v>
      </c>
    </row>
    <row r="39" spans="1:14" ht="15.75" x14ac:dyDescent="0.25">
      <c r="A39" s="124" t="s">
        <v>71</v>
      </c>
      <c r="B39" s="80">
        <v>198.35912133590753</v>
      </c>
      <c r="C39" s="80">
        <v>307.98979556847837</v>
      </c>
      <c r="D39" s="80">
        <v>306.53073049942032</v>
      </c>
      <c r="E39" s="80"/>
      <c r="F39" s="80">
        <f t="shared" si="0"/>
        <v>-0.47373812056499265</v>
      </c>
      <c r="G39" s="80">
        <f t="shared" si="1"/>
        <v>54.533216539274541</v>
      </c>
      <c r="H39" s="80"/>
      <c r="I39" s="80">
        <v>0.43157721922439868</v>
      </c>
      <c r="J39" s="80">
        <v>0.6701047001304351</v>
      </c>
      <c r="K39" s="80">
        <v>0.66693015871821948</v>
      </c>
      <c r="M39" s="80">
        <f t="shared" si="2"/>
        <v>-3.1745414122156257E-3</v>
      </c>
      <c r="N39" s="21">
        <f t="shared" si="3"/>
        <v>0.2353529394938208</v>
      </c>
    </row>
    <row r="40" spans="1:14" s="91" customFormat="1" ht="15.75" x14ac:dyDescent="0.25">
      <c r="A40" s="123" t="s">
        <v>197</v>
      </c>
      <c r="B40" s="81">
        <v>102.69258830123427</v>
      </c>
      <c r="C40" s="81">
        <v>100.65849808632251</v>
      </c>
      <c r="D40" s="81">
        <v>100.63414585492917</v>
      </c>
      <c r="E40" s="81"/>
      <c r="F40" s="81">
        <f t="shared" si="0"/>
        <v>-2.4192921468446649E-2</v>
      </c>
      <c r="G40" s="81">
        <f t="shared" si="1"/>
        <v>-2.004470313151463</v>
      </c>
      <c r="H40" s="81"/>
      <c r="I40" s="81">
        <v>8.2422590453361366E-2</v>
      </c>
      <c r="J40" s="81">
        <v>8.0789999557540654E-2</v>
      </c>
      <c r="K40" s="81">
        <v>8.0770454096393315E-2</v>
      </c>
      <c r="M40" s="81">
        <f t="shared" si="2"/>
        <v>-1.954546114733835E-5</v>
      </c>
      <c r="N40" s="52">
        <f t="shared" si="3"/>
        <v>-1.6521363569680508E-3</v>
      </c>
    </row>
    <row r="41" spans="1:14" ht="15.75" x14ac:dyDescent="0.25">
      <c r="A41" s="122" t="s">
        <v>72</v>
      </c>
      <c r="B41" s="80">
        <v>102.05698733097556</v>
      </c>
      <c r="C41" s="80">
        <v>112.40820903245923</v>
      </c>
      <c r="D41" s="80">
        <v>112.58371240102147</v>
      </c>
      <c r="E41" s="80"/>
      <c r="F41" s="80">
        <f t="shared" si="0"/>
        <v>0.15613038413553326</v>
      </c>
      <c r="G41" s="80">
        <f t="shared" si="1"/>
        <v>10.314555960688176</v>
      </c>
      <c r="H41" s="80"/>
      <c r="I41" s="80">
        <v>1.5604922218489445</v>
      </c>
      <c r="J41" s="80">
        <v>1.7187665485191432</v>
      </c>
      <c r="K41" s="80">
        <v>1.7214500653337388</v>
      </c>
      <c r="M41" s="80">
        <f t="shared" si="2"/>
        <v>2.6835168145955546E-3</v>
      </c>
      <c r="N41" s="21">
        <f t="shared" si="3"/>
        <v>0.16095784348479425</v>
      </c>
    </row>
    <row r="42" spans="1:14" s="91" customFormat="1" ht="15.75" x14ac:dyDescent="0.25">
      <c r="A42" s="123" t="s">
        <v>11</v>
      </c>
      <c r="B42" s="81">
        <v>82.219403067567484</v>
      </c>
      <c r="C42" s="81">
        <v>89.913285852214017</v>
      </c>
      <c r="D42" s="81">
        <v>90.269575282867436</v>
      </c>
      <c r="E42" s="81"/>
      <c r="F42" s="81">
        <f t="shared" si="0"/>
        <v>0.39625893690398151</v>
      </c>
      <c r="G42" s="81">
        <f t="shared" si="1"/>
        <v>9.7910856986937347</v>
      </c>
      <c r="H42" s="81"/>
      <c r="I42" s="81">
        <v>3.7315003192617741E-2</v>
      </c>
      <c r="J42" s="81">
        <v>4.0806846358114539E-2</v>
      </c>
      <c r="K42" s="81">
        <v>4.0968547133677244E-2</v>
      </c>
      <c r="M42" s="81">
        <f t="shared" si="2"/>
        <v>1.6170077556270507E-4</v>
      </c>
      <c r="N42" s="52">
        <f t="shared" si="3"/>
        <v>3.6535439410595033E-3</v>
      </c>
    </row>
    <row r="43" spans="1:14" ht="15.75" x14ac:dyDescent="0.25">
      <c r="A43" s="124" t="s">
        <v>198</v>
      </c>
      <c r="B43" s="80">
        <v>152.82717832941745</v>
      </c>
      <c r="C43" s="80">
        <v>158.19615905285355</v>
      </c>
      <c r="D43" s="80">
        <v>153.97863160496962</v>
      </c>
      <c r="E43" s="80"/>
      <c r="F43" s="80">
        <f t="shared" si="0"/>
        <v>-2.6660112819015036</v>
      </c>
      <c r="G43" s="80">
        <f t="shared" si="1"/>
        <v>0.75343488516828039</v>
      </c>
      <c r="H43" s="80"/>
      <c r="I43" s="80">
        <v>0.50877004461498487</v>
      </c>
      <c r="J43" s="80">
        <v>0.52664367541847745</v>
      </c>
      <c r="K43" s="80">
        <v>0.51260329561639995</v>
      </c>
      <c r="M43" s="80">
        <f t="shared" si="2"/>
        <v>-1.4040379802077507E-2</v>
      </c>
      <c r="N43" s="21">
        <f t="shared" si="3"/>
        <v>3.8332510014150722E-3</v>
      </c>
    </row>
    <row r="44" spans="1:14" s="91" customFormat="1" ht="15.75" x14ac:dyDescent="0.25">
      <c r="A44" s="123" t="s">
        <v>199</v>
      </c>
      <c r="B44" s="81">
        <v>83.001986060687813</v>
      </c>
      <c r="C44" s="81">
        <v>98.888602846982579</v>
      </c>
      <c r="D44" s="81">
        <v>99.767907363678177</v>
      </c>
      <c r="E44" s="81"/>
      <c r="F44" s="81">
        <f t="shared" si="0"/>
        <v>0.88918691475114997</v>
      </c>
      <c r="G44" s="81">
        <f t="shared" si="1"/>
        <v>20.199421843631281</v>
      </c>
      <c r="H44" s="81"/>
      <c r="I44" s="81">
        <v>0.6780475362859677</v>
      </c>
      <c r="J44" s="81">
        <v>0.80782613416181215</v>
      </c>
      <c r="K44" s="81">
        <v>0.81500921844071894</v>
      </c>
      <c r="M44" s="81">
        <f t="shared" si="2"/>
        <v>7.1830842789067928E-3</v>
      </c>
      <c r="N44" s="52">
        <f t="shared" si="3"/>
        <v>0.13696168215475124</v>
      </c>
    </row>
    <row r="45" spans="1:14" ht="15.75" x14ac:dyDescent="0.25">
      <c r="A45" s="124" t="s">
        <v>73</v>
      </c>
      <c r="B45" s="80">
        <v>115.1807513246457</v>
      </c>
      <c r="C45" s="80">
        <v>123.60205509273214</v>
      </c>
      <c r="D45" s="80">
        <v>123.21374602150321</v>
      </c>
      <c r="E45" s="80"/>
      <c r="F45" s="80">
        <f t="shared" si="0"/>
        <v>-0.3141606916952977</v>
      </c>
      <c r="G45" s="80">
        <f t="shared" si="1"/>
        <v>6.9742509963456545</v>
      </c>
      <c r="H45" s="80"/>
      <c r="I45" s="80">
        <v>6.7705550144153498E-2</v>
      </c>
      <c r="J45" s="80">
        <v>7.2655760990949086E-2</v>
      </c>
      <c r="K45" s="80">
        <v>7.2427505149663424E-2</v>
      </c>
      <c r="M45" s="80">
        <f t="shared" si="2"/>
        <v>-2.2825584128566279E-4</v>
      </c>
      <c r="N45" s="21">
        <f t="shared" si="3"/>
        <v>4.7219550055099258E-3</v>
      </c>
    </row>
    <row r="46" spans="1:14" s="91" customFormat="1" ht="15.75" x14ac:dyDescent="0.25">
      <c r="A46" s="123" t="s">
        <v>240</v>
      </c>
      <c r="B46" s="81">
        <v>93.227700564353469</v>
      </c>
      <c r="C46" s="81">
        <v>93.074797934572018</v>
      </c>
      <c r="D46" s="81">
        <v>93.546111482988721</v>
      </c>
      <c r="E46" s="81"/>
      <c r="F46" s="81">
        <f t="shared" si="0"/>
        <v>0.50638148980781672</v>
      </c>
      <c r="G46" s="81">
        <f t="shared" si="1"/>
        <v>0.34154110495887569</v>
      </c>
      <c r="H46" s="81"/>
      <c r="I46" s="81">
        <v>0.16682484697784494</v>
      </c>
      <c r="J46" s="81">
        <v>0.16655123776447395</v>
      </c>
      <c r="K46" s="81">
        <v>0.16739462240355901</v>
      </c>
      <c r="M46" s="81">
        <f t="shared" si="2"/>
        <v>8.4338463908506522E-4</v>
      </c>
      <c r="N46" s="52">
        <f t="shared" si="3"/>
        <v>5.6977542571406969E-4</v>
      </c>
    </row>
    <row r="47" spans="1:14" ht="15.75" x14ac:dyDescent="0.25">
      <c r="A47" s="124" t="s">
        <v>12</v>
      </c>
      <c r="B47" s="80">
        <v>105.94048365667808</v>
      </c>
      <c r="C47" s="80">
        <v>108.49320038384822</v>
      </c>
      <c r="D47" s="80">
        <v>117.61101926420946</v>
      </c>
      <c r="E47" s="80"/>
      <c r="F47" s="80">
        <f t="shared" si="0"/>
        <v>8.4040463808814359</v>
      </c>
      <c r="G47" s="80">
        <f t="shared" si="1"/>
        <v>11.016124530214677</v>
      </c>
      <c r="H47" s="80"/>
      <c r="I47" s="80">
        <v>0.10182924063337602</v>
      </c>
      <c r="J47" s="80">
        <v>0.10428289382531582</v>
      </c>
      <c r="K47" s="80">
        <v>0.11304687658972068</v>
      </c>
      <c r="M47" s="80">
        <f t="shared" si="2"/>
        <v>8.7639827644048623E-3</v>
      </c>
      <c r="N47" s="21">
        <f t="shared" si="3"/>
        <v>1.121763595634466E-2</v>
      </c>
    </row>
    <row r="48" spans="1:14" s="91" customFormat="1" ht="15.75" x14ac:dyDescent="0.25">
      <c r="A48" s="125" t="s">
        <v>154</v>
      </c>
      <c r="B48" s="81">
        <v>106.36766951932945</v>
      </c>
      <c r="C48" s="81">
        <v>106.20622506543423</v>
      </c>
      <c r="D48" s="81">
        <v>106.09178468466718</v>
      </c>
      <c r="E48" s="81"/>
      <c r="F48" s="81">
        <f t="shared" si="0"/>
        <v>-0.10775298782773612</v>
      </c>
      <c r="G48" s="81">
        <f t="shared" si="1"/>
        <v>-0.25936906948228478</v>
      </c>
      <c r="H48" s="81"/>
      <c r="I48" s="81">
        <v>0.83816762832725844</v>
      </c>
      <c r="J48" s="81">
        <v>0.83689546061276954</v>
      </c>
      <c r="K48" s="81">
        <v>0.83599368074896452</v>
      </c>
      <c r="M48" s="81">
        <f t="shared" si="2"/>
        <v>-9.0177986380501896E-4</v>
      </c>
      <c r="N48" s="52">
        <f t="shared" si="3"/>
        <v>-2.1739475782939222E-3</v>
      </c>
    </row>
    <row r="49" spans="1:14" ht="15.75" x14ac:dyDescent="0.25">
      <c r="A49" s="124" t="s">
        <v>239</v>
      </c>
      <c r="B49" s="80">
        <v>106.38189478202493</v>
      </c>
      <c r="C49" s="80">
        <v>105.7524661040836</v>
      </c>
      <c r="D49" s="80">
        <v>105.7524661040836</v>
      </c>
      <c r="E49" s="80"/>
      <c r="F49" s="80">
        <f t="shared" si="0"/>
        <v>0</v>
      </c>
      <c r="G49" s="80">
        <f t="shared" si="1"/>
        <v>-0.59166898580912397</v>
      </c>
      <c r="H49" s="80"/>
      <c r="I49" s="80">
        <v>0.26186982654708091</v>
      </c>
      <c r="J49" s="80">
        <v>0.26032042400020972</v>
      </c>
      <c r="K49" s="80">
        <v>0.26032042400020972</v>
      </c>
      <c r="M49" s="80">
        <f t="shared" si="2"/>
        <v>0</v>
      </c>
      <c r="N49" s="21">
        <f t="shared" si="3"/>
        <v>-1.5494025468711925E-3</v>
      </c>
    </row>
    <row r="50" spans="1:14" s="91" customFormat="1" ht="15.75" x14ac:dyDescent="0.25">
      <c r="A50" s="123" t="s">
        <v>238</v>
      </c>
      <c r="B50" s="81">
        <v>104.89205613273924</v>
      </c>
      <c r="C50" s="81">
        <v>103.20252828467952</v>
      </c>
      <c r="D50" s="81">
        <v>103.20252828467952</v>
      </c>
      <c r="E50" s="81"/>
      <c r="F50" s="81">
        <f t="shared" si="0"/>
        <v>0</v>
      </c>
      <c r="G50" s="81">
        <f t="shared" si="1"/>
        <v>-1.6107300308058181</v>
      </c>
      <c r="H50" s="81"/>
      <c r="I50" s="81">
        <v>3.7897450964622832E-2</v>
      </c>
      <c r="J50" s="81">
        <v>3.7287025341025737E-2</v>
      </c>
      <c r="K50" s="81">
        <v>3.728702534102573E-2</v>
      </c>
      <c r="M50" s="81">
        <f t="shared" si="2"/>
        <v>0</v>
      </c>
      <c r="N50" s="52">
        <f t="shared" si="3"/>
        <v>-6.1042562359710228E-4</v>
      </c>
    </row>
    <row r="51" spans="1:14" ht="15.75" x14ac:dyDescent="0.25">
      <c r="A51" s="124" t="s">
        <v>237</v>
      </c>
      <c r="B51" s="80">
        <v>112.35399524947516</v>
      </c>
      <c r="C51" s="80">
        <v>110.38647108759274</v>
      </c>
      <c r="D51" s="80">
        <v>110.50142269173067</v>
      </c>
      <c r="E51" s="80"/>
      <c r="F51" s="80">
        <f t="shared" si="0"/>
        <v>0.10413559107864678</v>
      </c>
      <c r="G51" s="80">
        <f t="shared" si="1"/>
        <v>-1.6488711003386891</v>
      </c>
      <c r="H51" s="80"/>
      <c r="I51" s="80">
        <v>0.20523040361592645</v>
      </c>
      <c r="J51" s="80">
        <v>0.20163644349932702</v>
      </c>
      <c r="K51" s="80">
        <v>0.20184641880159498</v>
      </c>
      <c r="M51" s="80">
        <f t="shared" si="2"/>
        <v>2.0997530226796179E-4</v>
      </c>
      <c r="N51" s="21">
        <f t="shared" si="3"/>
        <v>-3.3839848143314699E-3</v>
      </c>
    </row>
    <row r="52" spans="1:14" s="91" customFormat="1" ht="15.75" x14ac:dyDescent="0.25">
      <c r="A52" s="123" t="s">
        <v>74</v>
      </c>
      <c r="B52" s="81">
        <v>99.284947968143157</v>
      </c>
      <c r="C52" s="81">
        <v>99.351496506225445</v>
      </c>
      <c r="D52" s="81">
        <v>99.351496506225445</v>
      </c>
      <c r="E52" s="81"/>
      <c r="F52" s="81">
        <f t="shared" si="0"/>
        <v>0</v>
      </c>
      <c r="G52" s="81">
        <f t="shared" si="1"/>
        <v>6.7027821884590999E-2</v>
      </c>
      <c r="H52" s="81"/>
      <c r="I52" s="81">
        <v>0.11776317262780689</v>
      </c>
      <c r="J52" s="81">
        <v>0.11784210671740147</v>
      </c>
      <c r="K52" s="81">
        <v>0.11784210671740145</v>
      </c>
      <c r="M52" s="81">
        <f t="shared" si="2"/>
        <v>0</v>
      </c>
      <c r="N52" s="52">
        <f t="shared" si="3"/>
        <v>7.8934089594556722E-5</v>
      </c>
    </row>
    <row r="53" spans="1:14" ht="15.75" x14ac:dyDescent="0.25">
      <c r="A53" s="124" t="s">
        <v>236</v>
      </c>
      <c r="B53" s="80">
        <v>106.86477504245582</v>
      </c>
      <c r="C53" s="80">
        <v>110.7797090783702</v>
      </c>
      <c r="D53" s="80">
        <v>110.00431497888354</v>
      </c>
      <c r="E53" s="80"/>
      <c r="F53" s="80">
        <f t="shared" si="0"/>
        <v>-0.69994235039750885</v>
      </c>
      <c r="G53" s="80">
        <f t="shared" si="1"/>
        <v>2.9378622985735348</v>
      </c>
      <c r="H53" s="80"/>
      <c r="I53" s="80">
        <v>0.15322203999661252</v>
      </c>
      <c r="J53" s="80">
        <v>0.1588352477088513</v>
      </c>
      <c r="K53" s="80">
        <v>0.1577234925427782</v>
      </c>
      <c r="M53" s="80">
        <f t="shared" si="2"/>
        <v>-1.1117551660730918E-3</v>
      </c>
      <c r="N53" s="21">
        <f t="shared" si="3"/>
        <v>4.5014525461656851E-3</v>
      </c>
    </row>
    <row r="54" spans="1:14" s="91" customFormat="1" ht="15.75" x14ac:dyDescent="0.25">
      <c r="A54" s="123" t="s">
        <v>75</v>
      </c>
      <c r="B54" s="81">
        <v>101.86519674715338</v>
      </c>
      <c r="C54" s="81">
        <v>99.882234465060279</v>
      </c>
      <c r="D54" s="81">
        <v>99.882234465060279</v>
      </c>
      <c r="E54" s="81"/>
      <c r="F54" s="81">
        <f t="shared" si="0"/>
        <v>0</v>
      </c>
      <c r="G54" s="81">
        <f t="shared" si="1"/>
        <v>-1.9466533668168751</v>
      </c>
      <c r="H54" s="81"/>
      <c r="I54" s="81">
        <v>6.2184734575208907E-2</v>
      </c>
      <c r="J54" s="81">
        <v>6.0974213345954473E-2</v>
      </c>
      <c r="K54" s="81">
        <v>6.0974213345954466E-2</v>
      </c>
      <c r="M54" s="81">
        <f t="shared" si="2"/>
        <v>0</v>
      </c>
      <c r="N54" s="52">
        <f t="shared" si="3"/>
        <v>-1.2105212292544409E-3</v>
      </c>
    </row>
    <row r="55" spans="1:14" ht="15.75" x14ac:dyDescent="0.25">
      <c r="A55" s="122" t="s">
        <v>155</v>
      </c>
      <c r="B55" s="80">
        <v>134.60394214091724</v>
      </c>
      <c r="C55" s="80">
        <v>132.83844199958833</v>
      </c>
      <c r="D55" s="80">
        <v>132.87063981808794</v>
      </c>
      <c r="E55" s="80"/>
      <c r="F55" s="80">
        <f t="shared" si="0"/>
        <v>2.4238328916648122E-2</v>
      </c>
      <c r="G55" s="80">
        <f t="shared" si="1"/>
        <v>-1.2877054678047228</v>
      </c>
      <c r="H55" s="80"/>
      <c r="I55" s="80">
        <v>2.7358464772061577</v>
      </c>
      <c r="J55" s="80">
        <v>2.699962406759655</v>
      </c>
      <c r="K55" s="80">
        <v>2.7006168325284303</v>
      </c>
      <c r="M55" s="80">
        <f t="shared" si="2"/>
        <v>6.5442576877527969E-4</v>
      </c>
      <c r="N55" s="21">
        <f t="shared" si="3"/>
        <v>-3.5229644677727379E-2</v>
      </c>
    </row>
    <row r="56" spans="1:14" s="91" customFormat="1" ht="15.75" x14ac:dyDescent="0.25">
      <c r="A56" s="123" t="s">
        <v>235</v>
      </c>
      <c r="B56" s="81">
        <v>113.11729454010933</v>
      </c>
      <c r="C56" s="81">
        <v>112.807247257771</v>
      </c>
      <c r="D56" s="81">
        <v>112.98328715690963</v>
      </c>
      <c r="E56" s="81"/>
      <c r="F56" s="81">
        <f t="shared" si="0"/>
        <v>0.15605371411675506</v>
      </c>
      <c r="G56" s="81">
        <f t="shared" si="1"/>
        <v>-0.11846763463051468</v>
      </c>
      <c r="H56" s="81"/>
      <c r="I56" s="81">
        <v>0.42051189987894311</v>
      </c>
      <c r="J56" s="81">
        <v>0.41935930360904056</v>
      </c>
      <c r="K56" s="81">
        <v>0.4200137293778165</v>
      </c>
      <c r="M56" s="81">
        <f t="shared" si="2"/>
        <v>6.5442576877594583E-4</v>
      </c>
      <c r="N56" s="52">
        <f t="shared" si="3"/>
        <v>-4.9817050112660466E-4</v>
      </c>
    </row>
    <row r="57" spans="1:14" ht="15.75" x14ac:dyDescent="0.25">
      <c r="A57" s="124" t="s">
        <v>234</v>
      </c>
      <c r="B57" s="80">
        <v>139.41354428614687</v>
      </c>
      <c r="C57" s="80">
        <v>137.32225348063736</v>
      </c>
      <c r="D57" s="80">
        <v>137.32225348063736</v>
      </c>
      <c r="E57" s="80"/>
      <c r="F57" s="80">
        <f t="shared" si="0"/>
        <v>0</v>
      </c>
      <c r="G57" s="80">
        <f t="shared" si="1"/>
        <v>-1.5000628642057423</v>
      </c>
      <c r="H57" s="80"/>
      <c r="I57" s="80">
        <v>2.3153345773272154</v>
      </c>
      <c r="J57" s="80">
        <v>2.2806031031506144</v>
      </c>
      <c r="K57" s="80">
        <v>2.2806031031506144</v>
      </c>
      <c r="M57" s="80">
        <f t="shared" si="2"/>
        <v>0</v>
      </c>
      <c r="N57" s="21">
        <f t="shared" si="3"/>
        <v>-3.473147417660094E-2</v>
      </c>
    </row>
    <row r="58" spans="1:14" s="91" customFormat="1" ht="15.75" x14ac:dyDescent="0.25">
      <c r="A58" s="121" t="s">
        <v>76</v>
      </c>
      <c r="B58" s="81">
        <v>107.12862888817814</v>
      </c>
      <c r="C58" s="81">
        <v>106.05956606746226</v>
      </c>
      <c r="D58" s="81">
        <v>106.2438739059444</v>
      </c>
      <c r="E58" s="81"/>
      <c r="F58" s="81">
        <f t="shared" si="0"/>
        <v>0.17377766600035205</v>
      </c>
      <c r="G58" s="81">
        <f t="shared" si="1"/>
        <v>-0.82588099130556092</v>
      </c>
      <c r="H58" s="81"/>
      <c r="I58" s="81">
        <v>2.3142026013404475</v>
      </c>
      <c r="J58" s="81">
        <v>2.2911086068930855</v>
      </c>
      <c r="K58" s="81">
        <v>2.2950900419556777</v>
      </c>
      <c r="M58" s="81">
        <f t="shared" si="2"/>
        <v>3.9814350625921868E-3</v>
      </c>
      <c r="N58" s="52">
        <f t="shared" si="3"/>
        <v>-1.9112559384769856E-2</v>
      </c>
    </row>
    <row r="59" spans="1:14" ht="15.75" x14ac:dyDescent="0.25">
      <c r="A59" s="122" t="s">
        <v>156</v>
      </c>
      <c r="B59" s="80">
        <v>106.04730385381772</v>
      </c>
      <c r="C59" s="80">
        <v>106.36510549555308</v>
      </c>
      <c r="D59" s="80">
        <v>106.36510549555308</v>
      </c>
      <c r="E59" s="80"/>
      <c r="F59" s="80">
        <f t="shared" si="0"/>
        <v>0</v>
      </c>
      <c r="G59" s="80">
        <f t="shared" si="1"/>
        <v>0.29967913392068279</v>
      </c>
      <c r="H59" s="80"/>
      <c r="I59" s="80">
        <v>0.51957237738986117</v>
      </c>
      <c r="J59" s="80">
        <v>0.52112942739051415</v>
      </c>
      <c r="K59" s="80">
        <v>0.52112942739051404</v>
      </c>
      <c r="M59" s="80">
        <f t="shared" si="2"/>
        <v>0</v>
      </c>
      <c r="N59" s="21">
        <f t="shared" si="3"/>
        <v>1.5570500006528709E-3</v>
      </c>
    </row>
    <row r="60" spans="1:14" s="91" customFormat="1" ht="15.75" x14ac:dyDescent="0.25">
      <c r="A60" s="123" t="s">
        <v>13</v>
      </c>
      <c r="B60" s="81">
        <v>107.55759005695104</v>
      </c>
      <c r="C60" s="81">
        <v>107.64921386735087</v>
      </c>
      <c r="D60" s="81">
        <v>107.64921386735087</v>
      </c>
      <c r="E60" s="81"/>
      <c r="F60" s="81">
        <f t="shared" si="0"/>
        <v>0</v>
      </c>
      <c r="G60" s="81">
        <f t="shared" si="1"/>
        <v>8.5185815665189679E-2</v>
      </c>
      <c r="H60" s="81"/>
      <c r="I60" s="81">
        <v>0.39905039918767876</v>
      </c>
      <c r="J60" s="81">
        <v>0.39939033352514181</v>
      </c>
      <c r="K60" s="81">
        <v>0.39939033352514175</v>
      </c>
      <c r="M60" s="81">
        <f t="shared" si="2"/>
        <v>0</v>
      </c>
      <c r="N60" s="52">
        <f t="shared" si="3"/>
        <v>3.3993433746298818E-4</v>
      </c>
    </row>
    <row r="61" spans="1:14" ht="15.75" x14ac:dyDescent="0.25">
      <c r="A61" s="124" t="s">
        <v>14</v>
      </c>
      <c r="B61" s="80">
        <v>101.33597581438849</v>
      </c>
      <c r="C61" s="80">
        <v>102.35933773765051</v>
      </c>
      <c r="D61" s="80">
        <v>102.35933773765051</v>
      </c>
      <c r="E61" s="80"/>
      <c r="F61" s="80">
        <f t="shared" si="0"/>
        <v>0</v>
      </c>
      <c r="G61" s="80">
        <f t="shared" si="1"/>
        <v>1.0098703002934029</v>
      </c>
      <c r="H61" s="80"/>
      <c r="I61" s="80">
        <v>0.12052197820218244</v>
      </c>
      <c r="J61" s="80">
        <v>0.12173909386537239</v>
      </c>
      <c r="K61" s="80">
        <v>0.12173909386537235</v>
      </c>
      <c r="M61" s="80">
        <f t="shared" si="2"/>
        <v>0</v>
      </c>
      <c r="N61" s="21">
        <f t="shared" si="3"/>
        <v>1.2171156631899105E-3</v>
      </c>
    </row>
    <row r="62" spans="1:14" s="91" customFormat="1" ht="15.75" x14ac:dyDescent="0.25">
      <c r="A62" s="125" t="s">
        <v>157</v>
      </c>
      <c r="B62" s="81">
        <v>107.44581722976004</v>
      </c>
      <c r="C62" s="81">
        <v>105.96994126325954</v>
      </c>
      <c r="D62" s="81">
        <v>106.20831267723571</v>
      </c>
      <c r="E62" s="81"/>
      <c r="F62" s="81">
        <f t="shared" si="0"/>
        <v>0.2249424800415678</v>
      </c>
      <c r="G62" s="81">
        <f t="shared" si="1"/>
        <v>-1.1517475360423468</v>
      </c>
      <c r="H62" s="81"/>
      <c r="I62" s="81">
        <v>1.7946302239505865</v>
      </c>
      <c r="J62" s="81">
        <v>1.7699791795025714</v>
      </c>
      <c r="K62" s="81">
        <v>1.7739606145651636</v>
      </c>
      <c r="M62" s="81">
        <f t="shared" si="2"/>
        <v>3.9814350625921868E-3</v>
      </c>
      <c r="N62" s="52">
        <f t="shared" si="3"/>
        <v>-2.0669609385422838E-2</v>
      </c>
    </row>
    <row r="63" spans="1:14" ht="15.75" x14ac:dyDescent="0.25">
      <c r="A63" s="124" t="s">
        <v>233</v>
      </c>
      <c r="B63" s="80">
        <v>110.37861342189237</v>
      </c>
      <c r="C63" s="80">
        <v>107.81007995078288</v>
      </c>
      <c r="D63" s="80">
        <v>107.81007995078288</v>
      </c>
      <c r="E63" s="80"/>
      <c r="F63" s="80">
        <f t="shared" si="0"/>
        <v>0</v>
      </c>
      <c r="G63" s="80">
        <f t="shared" si="1"/>
        <v>-2.3270209612907267</v>
      </c>
      <c r="H63" s="80"/>
      <c r="I63" s="80">
        <v>1.0042419561018328</v>
      </c>
      <c r="J63" s="80">
        <v>0.9808730352812669</v>
      </c>
      <c r="K63" s="80">
        <v>0.9808730352812669</v>
      </c>
      <c r="M63" s="80">
        <f t="shared" si="2"/>
        <v>0</v>
      </c>
      <c r="N63" s="21">
        <f t="shared" si="3"/>
        <v>-2.3368920820565853E-2</v>
      </c>
    </row>
    <row r="64" spans="1:14" s="91" customFormat="1" ht="15.75" x14ac:dyDescent="0.25">
      <c r="A64" s="123" t="s">
        <v>77</v>
      </c>
      <c r="B64" s="81">
        <v>118.22221348276284</v>
      </c>
      <c r="C64" s="81">
        <v>123.03998848336489</v>
      </c>
      <c r="D64" s="81">
        <v>124.34967840841001</v>
      </c>
      <c r="E64" s="81"/>
      <c r="F64" s="81">
        <f t="shared" si="0"/>
        <v>1.0644424964508126</v>
      </c>
      <c r="G64" s="81">
        <f t="shared" si="1"/>
        <v>5.1830064292786915</v>
      </c>
      <c r="H64" s="81"/>
      <c r="I64" s="81">
        <v>0.28259942672051419</v>
      </c>
      <c r="J64" s="81">
        <v>0.29411587877406226</v>
      </c>
      <c r="K64" s="81">
        <v>0.29724657317654313</v>
      </c>
      <c r="M64" s="81">
        <f t="shared" si="2"/>
        <v>3.1306944024808714E-3</v>
      </c>
      <c r="N64" s="52">
        <f t="shared" si="3"/>
        <v>1.4647146456028937E-2</v>
      </c>
    </row>
    <row r="65" spans="1:14" ht="15.75" x14ac:dyDescent="0.25">
      <c r="A65" s="124" t="s">
        <v>232</v>
      </c>
      <c r="B65" s="80">
        <v>97.387866526078284</v>
      </c>
      <c r="C65" s="80">
        <v>94.933251774451406</v>
      </c>
      <c r="D65" s="80">
        <v>95.096413725137822</v>
      </c>
      <c r="E65" s="80"/>
      <c r="F65" s="80">
        <f t="shared" si="0"/>
        <v>0.17187017998083753</v>
      </c>
      <c r="G65" s="80">
        <f t="shared" si="1"/>
        <v>-2.3529140566262097</v>
      </c>
      <c r="H65" s="80"/>
      <c r="I65" s="80">
        <v>0.50778884112823963</v>
      </c>
      <c r="J65" s="80">
        <v>0.49499026544724201</v>
      </c>
      <c r="K65" s="80">
        <v>0.49584100610735365</v>
      </c>
      <c r="M65" s="80">
        <f t="shared" si="2"/>
        <v>8.5074066011164851E-4</v>
      </c>
      <c r="N65" s="21">
        <f t="shared" si="3"/>
        <v>-1.1947835020885977E-2</v>
      </c>
    </row>
    <row r="66" spans="1:14" s="91" customFormat="1" ht="15.75" x14ac:dyDescent="0.25">
      <c r="A66" s="126" t="s">
        <v>247</v>
      </c>
      <c r="B66" s="82">
        <v>173.04737562378855</v>
      </c>
      <c r="C66" s="82">
        <v>165.63815776642534</v>
      </c>
      <c r="D66" s="82">
        <v>165.87159121911355</v>
      </c>
      <c r="E66" s="82"/>
      <c r="F66" s="82">
        <f t="shared" si="0"/>
        <v>0.14092975666717411</v>
      </c>
      <c r="G66" s="82">
        <f t="shared" si="1"/>
        <v>-4.1467166888883744</v>
      </c>
      <c r="H66" s="82"/>
      <c r="I66" s="82">
        <v>2.1719633434444741</v>
      </c>
      <c r="J66" s="82">
        <v>2.0789682920501504</v>
      </c>
      <c r="K66" s="82">
        <v>2.081898177005324</v>
      </c>
      <c r="M66" s="82">
        <f t="shared" si="2"/>
        <v>2.9298849551735451E-3</v>
      </c>
      <c r="N66" s="53">
        <f t="shared" si="3"/>
        <v>-9.0065166439150079E-2</v>
      </c>
    </row>
    <row r="67" spans="1:14" ht="15.75" x14ac:dyDescent="0.25">
      <c r="A67" s="127" t="s">
        <v>1</v>
      </c>
      <c r="B67" s="80">
        <v>176.24762727642786</v>
      </c>
      <c r="C67" s="80">
        <v>176.24762727642786</v>
      </c>
      <c r="D67" s="80">
        <v>176.24762727642786</v>
      </c>
      <c r="E67" s="80"/>
      <c r="F67" s="80">
        <f t="shared" si="0"/>
        <v>0</v>
      </c>
      <c r="G67" s="80">
        <f t="shared" si="1"/>
        <v>0</v>
      </c>
      <c r="H67" s="80"/>
      <c r="I67" s="80">
        <v>1.5329609607053738</v>
      </c>
      <c r="J67" s="80">
        <v>1.5329609607053736</v>
      </c>
      <c r="K67" s="80">
        <v>1.5329609607053734</v>
      </c>
      <c r="M67" s="80">
        <f t="shared" si="2"/>
        <v>0</v>
      </c>
      <c r="N67" s="21">
        <f t="shared" si="3"/>
        <v>0</v>
      </c>
    </row>
    <row r="68" spans="1:14" s="91" customFormat="1" ht="15.75" x14ac:dyDescent="0.25">
      <c r="A68" s="125" t="s">
        <v>78</v>
      </c>
      <c r="B68" s="81">
        <v>176.24762727642786</v>
      </c>
      <c r="C68" s="81">
        <v>176.24762727642786</v>
      </c>
      <c r="D68" s="81">
        <v>176.24762727642786</v>
      </c>
      <c r="E68" s="81"/>
      <c r="F68" s="81">
        <f t="shared" si="0"/>
        <v>0</v>
      </c>
      <c r="G68" s="81">
        <f t="shared" si="1"/>
        <v>0</v>
      </c>
      <c r="H68" s="81"/>
      <c r="I68" s="81">
        <v>1.5329609607053738</v>
      </c>
      <c r="J68" s="81">
        <v>1.5329609607053736</v>
      </c>
      <c r="K68" s="81">
        <v>1.5329609607053734</v>
      </c>
      <c r="M68" s="81">
        <f t="shared" si="2"/>
        <v>0</v>
      </c>
      <c r="N68" s="52">
        <f t="shared" si="3"/>
        <v>0</v>
      </c>
    </row>
    <row r="69" spans="1:14" ht="15.75" x14ac:dyDescent="0.25">
      <c r="A69" s="124" t="s">
        <v>15</v>
      </c>
      <c r="B69" s="80">
        <v>176.24762727642786</v>
      </c>
      <c r="C69" s="80">
        <v>176.24762727642786</v>
      </c>
      <c r="D69" s="80">
        <v>176.24762727642786</v>
      </c>
      <c r="E69" s="80"/>
      <c r="F69" s="80">
        <f t="shared" ref="F69:F132" si="4">((D69/C69-1)*100)</f>
        <v>0</v>
      </c>
      <c r="G69" s="80">
        <f t="shared" si="1"/>
        <v>0</v>
      </c>
      <c r="H69" s="80"/>
      <c r="I69" s="80">
        <v>1.5329609607053738</v>
      </c>
      <c r="J69" s="80">
        <v>1.5329609607053736</v>
      </c>
      <c r="K69" s="80">
        <v>1.5329609607053734</v>
      </c>
      <c r="M69" s="80">
        <f t="shared" si="2"/>
        <v>0</v>
      </c>
      <c r="N69" s="21">
        <f t="shared" si="3"/>
        <v>0</v>
      </c>
    </row>
    <row r="70" spans="1:14" s="91" customFormat="1" ht="15.75" x14ac:dyDescent="0.25">
      <c r="A70" s="121" t="s">
        <v>16</v>
      </c>
      <c r="B70" s="81">
        <v>165.82405328720873</v>
      </c>
      <c r="C70" s="81">
        <v>141.69141031996764</v>
      </c>
      <c r="D70" s="81">
        <v>142.45172892292732</v>
      </c>
      <c r="E70" s="81"/>
      <c r="F70" s="81">
        <f t="shared" si="4"/>
        <v>0.53660176099787904</v>
      </c>
      <c r="G70" s="81">
        <f t="shared" si="1"/>
        <v>-14.094652676111075</v>
      </c>
      <c r="H70" s="81"/>
      <c r="I70" s="81">
        <v>0.63900238273910037</v>
      </c>
      <c r="J70" s="81">
        <v>0.54600733134477664</v>
      </c>
      <c r="K70" s="81">
        <v>0.54893721629995018</v>
      </c>
      <c r="M70" s="81">
        <f t="shared" si="2"/>
        <v>2.9298849551735451E-3</v>
      </c>
      <c r="N70" s="52">
        <f t="shared" si="3"/>
        <v>-9.006516643915019E-2</v>
      </c>
    </row>
    <row r="71" spans="1:14" ht="15.75" x14ac:dyDescent="0.25">
      <c r="A71" s="122" t="s">
        <v>16</v>
      </c>
      <c r="B71" s="80">
        <v>165.82405328720873</v>
      </c>
      <c r="C71" s="80">
        <v>141.69141031996764</v>
      </c>
      <c r="D71" s="80">
        <v>142.45172892292732</v>
      </c>
      <c r="E71" s="80"/>
      <c r="F71" s="80">
        <f t="shared" si="4"/>
        <v>0.53660176099787904</v>
      </c>
      <c r="G71" s="80">
        <f t="shared" ref="G71:G134" si="5">((D71/B71-1)*100)</f>
        <v>-14.094652676111075</v>
      </c>
      <c r="H71" s="80"/>
      <c r="I71" s="80">
        <v>0.63900238273910037</v>
      </c>
      <c r="J71" s="80">
        <v>0.54600733134477664</v>
      </c>
      <c r="K71" s="80">
        <v>0.54893721629995018</v>
      </c>
      <c r="M71" s="80">
        <f t="shared" si="2"/>
        <v>2.9298849551735451E-3</v>
      </c>
      <c r="N71" s="21">
        <f t="shared" si="3"/>
        <v>-9.006516643915019E-2</v>
      </c>
    </row>
    <row r="72" spans="1:14" s="91" customFormat="1" ht="15.75" x14ac:dyDescent="0.25">
      <c r="A72" s="123" t="s">
        <v>16</v>
      </c>
      <c r="B72" s="81">
        <v>165.82405328720873</v>
      </c>
      <c r="C72" s="81">
        <v>141.69141031996764</v>
      </c>
      <c r="D72" s="81">
        <v>142.45172892292732</v>
      </c>
      <c r="E72" s="81"/>
      <c r="F72" s="81">
        <f t="shared" si="4"/>
        <v>0.53660176099787904</v>
      </c>
      <c r="G72" s="81">
        <f t="shared" si="5"/>
        <v>-14.094652676111075</v>
      </c>
      <c r="H72" s="81"/>
      <c r="I72" s="81">
        <v>0.63900238273910037</v>
      </c>
      <c r="J72" s="81">
        <v>0.54600733134477664</v>
      </c>
      <c r="K72" s="81">
        <v>0.54893721629995018</v>
      </c>
      <c r="M72" s="81">
        <f t="shared" ref="M72:M135" si="6">K72-J72</f>
        <v>2.9298849551735451E-3</v>
      </c>
      <c r="N72" s="52">
        <f t="shared" ref="N72:N135" si="7">K72-I72</f>
        <v>-9.006516643915019E-2</v>
      </c>
    </row>
    <row r="73" spans="1:14" ht="15.75" x14ac:dyDescent="0.25">
      <c r="A73" s="120" t="s">
        <v>128</v>
      </c>
      <c r="B73" s="83">
        <v>96.248141750143319</v>
      </c>
      <c r="C73" s="83">
        <v>89.153801930087937</v>
      </c>
      <c r="D73" s="83">
        <v>89.026617978192107</v>
      </c>
      <c r="E73" s="83"/>
      <c r="F73" s="83">
        <f t="shared" si="4"/>
        <v>-0.14265678988717445</v>
      </c>
      <c r="G73" s="83">
        <f t="shared" si="5"/>
        <v>-7.5030266981133238</v>
      </c>
      <c r="H73" s="83"/>
      <c r="I73" s="83">
        <v>3.200476598891639</v>
      </c>
      <c r="J73" s="83">
        <v>2.9645731500997177</v>
      </c>
      <c r="K73" s="83">
        <v>2.9603439852099283</v>
      </c>
      <c r="M73" s="83">
        <f t="shared" si="6"/>
        <v>-4.2291648897894163E-3</v>
      </c>
      <c r="N73" s="31">
        <f t="shared" si="7"/>
        <v>-0.24013261368171079</v>
      </c>
    </row>
    <row r="74" spans="1:14" s="91" customFormat="1" ht="15.75" x14ac:dyDescent="0.25">
      <c r="A74" s="121" t="s">
        <v>79</v>
      </c>
      <c r="B74" s="81">
        <v>95.216647257101457</v>
      </c>
      <c r="C74" s="81">
        <v>85.731009170673602</v>
      </c>
      <c r="D74" s="81">
        <v>85.711135080841416</v>
      </c>
      <c r="E74" s="81"/>
      <c r="F74" s="81">
        <f t="shared" si="4"/>
        <v>-2.3181915183823065E-2</v>
      </c>
      <c r="G74" s="81">
        <f t="shared" si="5"/>
        <v>-9.9830360027207359</v>
      </c>
      <c r="H74" s="81"/>
      <c r="I74" s="81">
        <v>2.550942371760653</v>
      </c>
      <c r="J74" s="81">
        <v>2.2968133216952942</v>
      </c>
      <c r="K74" s="81">
        <v>2.2962808763791274</v>
      </c>
      <c r="M74" s="81">
        <f t="shared" si="6"/>
        <v>-5.3244531616680746E-4</v>
      </c>
      <c r="N74" s="52">
        <f t="shared" si="7"/>
        <v>-0.2546614953815256</v>
      </c>
    </row>
    <row r="75" spans="1:14" ht="15.75" x14ac:dyDescent="0.25">
      <c r="A75" s="122" t="s">
        <v>80</v>
      </c>
      <c r="B75" s="80">
        <v>97.051087065737349</v>
      </c>
      <c r="C75" s="80">
        <v>95.301658375238262</v>
      </c>
      <c r="D75" s="80">
        <v>95.301658375238262</v>
      </c>
      <c r="E75" s="80"/>
      <c r="F75" s="80">
        <f t="shared" si="4"/>
        <v>0</v>
      </c>
      <c r="G75" s="80">
        <f t="shared" si="5"/>
        <v>-1.802585363432474</v>
      </c>
      <c r="H75" s="80"/>
      <c r="I75" s="80">
        <v>0.42391005916957042</v>
      </c>
      <c r="J75" s="80">
        <v>0.41626871848886171</v>
      </c>
      <c r="K75" s="80">
        <v>0.4162687184888616</v>
      </c>
      <c r="M75" s="80">
        <f t="shared" si="6"/>
        <v>0</v>
      </c>
      <c r="N75" s="21">
        <f t="shared" si="7"/>
        <v>-7.6413406807088191E-3</v>
      </c>
    </row>
    <row r="76" spans="1:14" s="91" customFormat="1" ht="15.75" x14ac:dyDescent="0.25">
      <c r="A76" s="123" t="s">
        <v>81</v>
      </c>
      <c r="B76" s="81">
        <v>97.051087065737349</v>
      </c>
      <c r="C76" s="81">
        <v>95.301658375238262</v>
      </c>
      <c r="D76" s="81">
        <v>95.301658375238262</v>
      </c>
      <c r="E76" s="81"/>
      <c r="F76" s="81">
        <f t="shared" si="4"/>
        <v>0</v>
      </c>
      <c r="G76" s="81">
        <f t="shared" si="5"/>
        <v>-1.802585363432474</v>
      </c>
      <c r="H76" s="81"/>
      <c r="I76" s="81">
        <v>0.42391005916957042</v>
      </c>
      <c r="J76" s="81">
        <v>0.41626871848886171</v>
      </c>
      <c r="K76" s="81">
        <v>0.4162687184888616</v>
      </c>
      <c r="M76" s="81">
        <f t="shared" si="6"/>
        <v>0</v>
      </c>
      <c r="N76" s="52">
        <f t="shared" si="7"/>
        <v>-7.6413406807088191E-3</v>
      </c>
    </row>
    <row r="77" spans="1:14" ht="15.75" x14ac:dyDescent="0.25">
      <c r="A77" s="122" t="s">
        <v>82</v>
      </c>
      <c r="B77" s="80">
        <v>99.051223120359921</v>
      </c>
      <c r="C77" s="80">
        <v>88.128666371645949</v>
      </c>
      <c r="D77" s="80">
        <v>88.102149477076139</v>
      </c>
      <c r="E77" s="80"/>
      <c r="F77" s="80">
        <f t="shared" si="4"/>
        <v>-3.0088841306175063E-2</v>
      </c>
      <c r="G77" s="80">
        <f t="shared" si="5"/>
        <v>-11.053950974415795</v>
      </c>
      <c r="H77" s="80"/>
      <c r="I77" s="80">
        <v>1.9888965380970607</v>
      </c>
      <c r="J77" s="80">
        <v>1.7695773351601258</v>
      </c>
      <c r="K77" s="80">
        <v>1.7690448898439592</v>
      </c>
      <c r="M77" s="80">
        <f t="shared" si="6"/>
        <v>-5.3244531616658541E-4</v>
      </c>
      <c r="N77" s="21">
        <f t="shared" si="7"/>
        <v>-0.21985164825310144</v>
      </c>
    </row>
    <row r="78" spans="1:14" s="91" customFormat="1" ht="15.75" x14ac:dyDescent="0.25">
      <c r="A78" s="123" t="s">
        <v>231</v>
      </c>
      <c r="B78" s="81">
        <v>88.641162616707845</v>
      </c>
      <c r="C78" s="81">
        <v>70.512937625386215</v>
      </c>
      <c r="D78" s="81">
        <v>70.451451659084199</v>
      </c>
      <c r="E78" s="81"/>
      <c r="F78" s="81">
        <f t="shared" si="4"/>
        <v>-8.7198134658172943E-2</v>
      </c>
      <c r="G78" s="81">
        <f t="shared" si="5"/>
        <v>-20.520614148843642</v>
      </c>
      <c r="H78" s="81"/>
      <c r="I78" s="81">
        <v>0.76759909119686254</v>
      </c>
      <c r="J78" s="81">
        <v>0.61061548879849026</v>
      </c>
      <c r="K78" s="81">
        <v>0.61008304348232401</v>
      </c>
      <c r="M78" s="81">
        <f t="shared" si="6"/>
        <v>-5.3244531616625235E-4</v>
      </c>
      <c r="N78" s="52">
        <f t="shared" si="7"/>
        <v>-0.15751604771453853</v>
      </c>
    </row>
    <row r="79" spans="1:14" ht="15.75" x14ac:dyDescent="0.25">
      <c r="A79" s="124" t="s">
        <v>230</v>
      </c>
      <c r="B79" s="80">
        <v>110.94822634476654</v>
      </c>
      <c r="C79" s="80">
        <v>104.67377302544206</v>
      </c>
      <c r="D79" s="80">
        <v>104.67377302544206</v>
      </c>
      <c r="E79" s="80"/>
      <c r="F79" s="80">
        <f t="shared" si="4"/>
        <v>0</v>
      </c>
      <c r="G79" s="80">
        <f t="shared" si="5"/>
        <v>-5.655298445084556</v>
      </c>
      <c r="H79" s="80"/>
      <c r="I79" s="80">
        <v>0.80492457602020917</v>
      </c>
      <c r="J79" s="80">
        <v>0.7594036889884348</v>
      </c>
      <c r="K79" s="80">
        <v>0.75940368898843469</v>
      </c>
      <c r="M79" s="80">
        <f t="shared" si="6"/>
        <v>0</v>
      </c>
      <c r="N79" s="21">
        <f t="shared" si="7"/>
        <v>-4.5520887031774482E-2</v>
      </c>
    </row>
    <row r="80" spans="1:14" s="91" customFormat="1" ht="15.75" x14ac:dyDescent="0.25">
      <c r="A80" s="123" t="s">
        <v>229</v>
      </c>
      <c r="B80" s="81">
        <v>99.972005379707085</v>
      </c>
      <c r="C80" s="81">
        <v>95.934757166089966</v>
      </c>
      <c r="D80" s="81">
        <v>95.934757166089966</v>
      </c>
      <c r="E80" s="81"/>
      <c r="F80" s="81">
        <f t="shared" si="4"/>
        <v>0</v>
      </c>
      <c r="G80" s="81">
        <f t="shared" si="5"/>
        <v>-4.0383787424120516</v>
      </c>
      <c r="H80" s="81"/>
      <c r="I80" s="81">
        <v>0.41637287087998909</v>
      </c>
      <c r="J80" s="81">
        <v>0.39955815737320072</v>
      </c>
      <c r="K80" s="81">
        <v>0.39955815737320066</v>
      </c>
      <c r="M80" s="81">
        <f t="shared" si="6"/>
        <v>0</v>
      </c>
      <c r="N80" s="52">
        <f t="shared" si="7"/>
        <v>-1.6814713506788426E-2</v>
      </c>
    </row>
    <row r="81" spans="1:14" ht="15.75" x14ac:dyDescent="0.25">
      <c r="A81" s="122" t="s">
        <v>158</v>
      </c>
      <c r="B81" s="80">
        <v>58.943031174768201</v>
      </c>
      <c r="C81" s="80">
        <v>47.350131881407542</v>
      </c>
      <c r="D81" s="80">
        <v>47.350131881407542</v>
      </c>
      <c r="E81" s="80"/>
      <c r="F81" s="80">
        <f t="shared" si="4"/>
        <v>0</v>
      </c>
      <c r="G81" s="80">
        <f t="shared" si="5"/>
        <v>-19.667972722657069</v>
      </c>
      <c r="H81" s="80"/>
      <c r="I81" s="80">
        <v>0.13813577449402184</v>
      </c>
      <c r="J81" s="80">
        <v>0.11096726804630655</v>
      </c>
      <c r="K81" s="80">
        <v>0.11096726804630654</v>
      </c>
      <c r="M81" s="80">
        <f t="shared" si="6"/>
        <v>0</v>
      </c>
      <c r="N81" s="21">
        <f t="shared" si="7"/>
        <v>-2.7168506447715304E-2</v>
      </c>
    </row>
    <row r="82" spans="1:14" s="91" customFormat="1" ht="15.75" x14ac:dyDescent="0.25">
      <c r="A82" s="123" t="s">
        <v>228</v>
      </c>
      <c r="B82" s="81">
        <v>58.943031174768201</v>
      </c>
      <c r="C82" s="81">
        <v>47.350131881407542</v>
      </c>
      <c r="D82" s="81">
        <v>47.350131881407542</v>
      </c>
      <c r="E82" s="81"/>
      <c r="F82" s="81">
        <f t="shared" si="4"/>
        <v>0</v>
      </c>
      <c r="G82" s="81">
        <f t="shared" si="5"/>
        <v>-19.667972722657069</v>
      </c>
      <c r="H82" s="81"/>
      <c r="I82" s="81">
        <v>0.13813577449402184</v>
      </c>
      <c r="J82" s="81">
        <v>0.11096726804630655</v>
      </c>
      <c r="K82" s="81">
        <v>0.11096726804630654</v>
      </c>
      <c r="M82" s="81">
        <f t="shared" si="6"/>
        <v>0</v>
      </c>
      <c r="N82" s="52">
        <f t="shared" si="7"/>
        <v>-2.7168506447715304E-2</v>
      </c>
    </row>
    <row r="83" spans="1:14" ht="15.75" x14ac:dyDescent="0.25">
      <c r="A83" s="127" t="s">
        <v>83</v>
      </c>
      <c r="B83" s="80">
        <v>100.52501913463416</v>
      </c>
      <c r="C83" s="80">
        <v>103.34570023229566</v>
      </c>
      <c r="D83" s="80">
        <v>102.77357825572916</v>
      </c>
      <c r="E83" s="80"/>
      <c r="F83" s="80">
        <f t="shared" si="4"/>
        <v>-0.55360017425060137</v>
      </c>
      <c r="G83" s="80">
        <f t="shared" si="5"/>
        <v>2.236815412174642</v>
      </c>
      <c r="H83" s="80"/>
      <c r="I83" s="80">
        <v>0.64953422713098607</v>
      </c>
      <c r="J83" s="80">
        <v>0.66775982840442349</v>
      </c>
      <c r="K83" s="80">
        <v>0.664063108830801</v>
      </c>
      <c r="M83" s="80">
        <f t="shared" si="6"/>
        <v>-3.6967195736224978E-3</v>
      </c>
      <c r="N83" s="21">
        <f t="shared" si="7"/>
        <v>1.4528881699814922E-2</v>
      </c>
    </row>
    <row r="84" spans="1:14" s="91" customFormat="1" ht="15.75" x14ac:dyDescent="0.25">
      <c r="A84" s="125" t="s">
        <v>159</v>
      </c>
      <c r="B84" s="81">
        <v>100.52501913463416</v>
      </c>
      <c r="C84" s="81">
        <v>103.34570023229566</v>
      </c>
      <c r="D84" s="81">
        <v>102.77357825572916</v>
      </c>
      <c r="E84" s="81"/>
      <c r="F84" s="81">
        <f t="shared" si="4"/>
        <v>-0.55360017425060137</v>
      </c>
      <c r="G84" s="81">
        <f t="shared" si="5"/>
        <v>2.236815412174642</v>
      </c>
      <c r="H84" s="81"/>
      <c r="I84" s="81">
        <v>0.64953422713098607</v>
      </c>
      <c r="J84" s="81">
        <v>0.66775982840442349</v>
      </c>
      <c r="K84" s="81">
        <v>0.664063108830801</v>
      </c>
      <c r="M84" s="81">
        <f t="shared" si="6"/>
        <v>-3.6967195736224978E-3</v>
      </c>
      <c r="N84" s="52">
        <f t="shared" si="7"/>
        <v>1.4528881699814922E-2</v>
      </c>
    </row>
    <row r="85" spans="1:14" ht="15.75" x14ac:dyDescent="0.25">
      <c r="A85" s="124" t="s">
        <v>159</v>
      </c>
      <c r="B85" s="80">
        <v>100.52501913463416</v>
      </c>
      <c r="C85" s="80">
        <v>103.34570023229566</v>
      </c>
      <c r="D85" s="80">
        <v>102.77357825572916</v>
      </c>
      <c r="E85" s="80"/>
      <c r="F85" s="80">
        <f t="shared" si="4"/>
        <v>-0.55360017425060137</v>
      </c>
      <c r="G85" s="80">
        <f t="shared" si="5"/>
        <v>2.236815412174642</v>
      </c>
      <c r="H85" s="80"/>
      <c r="I85" s="80">
        <v>0.64953422713098607</v>
      </c>
      <c r="J85" s="80">
        <v>0.66775982840442349</v>
      </c>
      <c r="K85" s="80">
        <v>0.664063108830801</v>
      </c>
      <c r="M85" s="80">
        <f t="shared" si="6"/>
        <v>-3.6967195736224978E-3</v>
      </c>
      <c r="N85" s="21">
        <f t="shared" si="7"/>
        <v>1.4528881699814922E-2</v>
      </c>
    </row>
    <row r="86" spans="1:14" s="91" customFormat="1" ht="15.75" x14ac:dyDescent="0.25">
      <c r="A86" s="126" t="s">
        <v>129</v>
      </c>
      <c r="B86" s="82">
        <v>118.91752804305376</v>
      </c>
      <c r="C86" s="82">
        <v>123.42333408091454</v>
      </c>
      <c r="D86" s="82">
        <v>123.73130519141529</v>
      </c>
      <c r="E86" s="82"/>
      <c r="F86" s="82">
        <f t="shared" si="4"/>
        <v>0.24952421905799493</v>
      </c>
      <c r="G86" s="82">
        <f t="shared" si="5"/>
        <v>4.0479963110389594</v>
      </c>
      <c r="H86" s="82"/>
      <c r="I86" s="82">
        <v>39.543993432238778</v>
      </c>
      <c r="J86" s="82">
        <v>41.042322293427354</v>
      </c>
      <c r="K86" s="82">
        <v>41.144732827613289</v>
      </c>
      <c r="M86" s="82">
        <f t="shared" si="6"/>
        <v>0.10241053418593538</v>
      </c>
      <c r="N86" s="53">
        <f t="shared" si="7"/>
        <v>1.6007393953745108</v>
      </c>
    </row>
    <row r="87" spans="1:14" ht="15.75" x14ac:dyDescent="0.25">
      <c r="A87" s="127" t="s">
        <v>149</v>
      </c>
      <c r="B87" s="80">
        <v>129.50504319316326</v>
      </c>
      <c r="C87" s="80">
        <v>135.68471867357425</v>
      </c>
      <c r="D87" s="80">
        <v>136.16956229278637</v>
      </c>
      <c r="E87" s="80"/>
      <c r="F87" s="80">
        <f t="shared" si="4"/>
        <v>0.35733104210395883</v>
      </c>
      <c r="G87" s="80">
        <f t="shared" si="5"/>
        <v>5.1461463857300549</v>
      </c>
      <c r="H87" s="80"/>
      <c r="I87" s="80">
        <v>31.10080701367691</v>
      </c>
      <c r="J87" s="80">
        <v>32.584864234805728</v>
      </c>
      <c r="K87" s="80">
        <v>32.701300069744114</v>
      </c>
      <c r="M87" s="80">
        <f t="shared" si="6"/>
        <v>0.11643583493838605</v>
      </c>
      <c r="N87" s="21">
        <f t="shared" si="7"/>
        <v>1.6004930560672044</v>
      </c>
    </row>
    <row r="88" spans="1:14" s="91" customFormat="1" ht="15.75" x14ac:dyDescent="0.25">
      <c r="A88" s="125" t="s">
        <v>160</v>
      </c>
      <c r="B88" s="81">
        <v>129.50504319316326</v>
      </c>
      <c r="C88" s="81">
        <v>135.68471867357425</v>
      </c>
      <c r="D88" s="81">
        <v>136.16956229278637</v>
      </c>
      <c r="E88" s="81"/>
      <c r="F88" s="81">
        <f t="shared" si="4"/>
        <v>0.35733104210395883</v>
      </c>
      <c r="G88" s="81">
        <f t="shared" si="5"/>
        <v>5.1461463857300549</v>
      </c>
      <c r="H88" s="81"/>
      <c r="I88" s="81">
        <v>31.10080701367691</v>
      </c>
      <c r="J88" s="81">
        <v>32.584864234805728</v>
      </c>
      <c r="K88" s="81">
        <v>32.701300069744114</v>
      </c>
      <c r="M88" s="81">
        <f t="shared" si="6"/>
        <v>0.11643583493838605</v>
      </c>
      <c r="N88" s="52">
        <f t="shared" si="7"/>
        <v>1.6004930560672044</v>
      </c>
    </row>
    <row r="89" spans="1:14" ht="15.75" x14ac:dyDescent="0.25">
      <c r="A89" s="124" t="s">
        <v>160</v>
      </c>
      <c r="B89" s="80">
        <v>129.50504319316326</v>
      </c>
      <c r="C89" s="80">
        <v>135.68471867357425</v>
      </c>
      <c r="D89" s="80">
        <v>136.16956229278637</v>
      </c>
      <c r="E89" s="80"/>
      <c r="F89" s="80">
        <f t="shared" si="4"/>
        <v>0.35733104210395883</v>
      </c>
      <c r="G89" s="80">
        <f t="shared" si="5"/>
        <v>5.1461463857300549</v>
      </c>
      <c r="H89" s="80"/>
      <c r="I89" s="80">
        <v>31.10080701367691</v>
      </c>
      <c r="J89" s="80">
        <v>32.584864234805728</v>
      </c>
      <c r="K89" s="80">
        <v>32.701300069744114</v>
      </c>
      <c r="M89" s="80">
        <f t="shared" si="6"/>
        <v>0.11643583493838605</v>
      </c>
      <c r="N89" s="21">
        <f t="shared" si="7"/>
        <v>1.6004930560672044</v>
      </c>
    </row>
    <row r="90" spans="1:14" s="91" customFormat="1" ht="15.75" x14ac:dyDescent="0.25">
      <c r="A90" s="121" t="s">
        <v>148</v>
      </c>
      <c r="B90" s="81">
        <v>107.63241172080328</v>
      </c>
      <c r="C90" s="81">
        <v>108.80133701819277</v>
      </c>
      <c r="D90" s="81">
        <v>107.6525882560056</v>
      </c>
      <c r="E90" s="81"/>
      <c r="F90" s="81">
        <f t="shared" si="4"/>
        <v>-1.0558222846058229</v>
      </c>
      <c r="G90" s="81">
        <f t="shared" si="5"/>
        <v>1.8745780085893671E-2</v>
      </c>
      <c r="H90" s="81"/>
      <c r="I90" s="81">
        <v>1.3141053943089671</v>
      </c>
      <c r="J90" s="81">
        <v>1.3283770343687318</v>
      </c>
      <c r="K90" s="81">
        <v>1.3143517336162807</v>
      </c>
      <c r="M90" s="81">
        <f t="shared" si="6"/>
        <v>-1.402530075245112E-2</v>
      </c>
      <c r="N90" s="52">
        <f t="shared" si="7"/>
        <v>2.4633930731354781E-4</v>
      </c>
    </row>
    <row r="91" spans="1:14" ht="15.75" x14ac:dyDescent="0.25">
      <c r="A91" s="122" t="s">
        <v>161</v>
      </c>
      <c r="B91" s="80">
        <v>93.178759943698935</v>
      </c>
      <c r="C91" s="80">
        <v>95.579492454368804</v>
      </c>
      <c r="D91" s="80">
        <v>93.220198403556935</v>
      </c>
      <c r="E91" s="80"/>
      <c r="F91" s="80">
        <f t="shared" si="4"/>
        <v>-2.4684103150455994</v>
      </c>
      <c r="G91" s="80">
        <f t="shared" si="5"/>
        <v>4.447200186290523E-2</v>
      </c>
      <c r="H91" s="80"/>
      <c r="I91" s="80">
        <v>0.55391998784598517</v>
      </c>
      <c r="J91" s="80">
        <v>0.56819162790575006</v>
      </c>
      <c r="K91" s="80">
        <v>0.55416632715329894</v>
      </c>
      <c r="M91" s="80">
        <f t="shared" si="6"/>
        <v>-1.402530075245112E-2</v>
      </c>
      <c r="N91" s="21">
        <f t="shared" si="7"/>
        <v>2.4633930731376985E-4</v>
      </c>
    </row>
    <row r="92" spans="1:14" s="91" customFormat="1" ht="15.75" x14ac:dyDescent="0.25">
      <c r="A92" s="123" t="s">
        <v>227</v>
      </c>
      <c r="B92" s="81">
        <v>93.178759943698935</v>
      </c>
      <c r="C92" s="81">
        <v>95.579492454368804</v>
      </c>
      <c r="D92" s="81">
        <v>93.220198403556935</v>
      </c>
      <c r="E92" s="81"/>
      <c r="F92" s="81">
        <f t="shared" si="4"/>
        <v>-2.4684103150455994</v>
      </c>
      <c r="G92" s="81">
        <f t="shared" si="5"/>
        <v>4.447200186290523E-2</v>
      </c>
      <c r="H92" s="81"/>
      <c r="I92" s="81">
        <v>0.55391998784598517</v>
      </c>
      <c r="J92" s="81">
        <v>0.56819162790575006</v>
      </c>
      <c r="K92" s="81">
        <v>0.55416632715329894</v>
      </c>
      <c r="M92" s="81">
        <f t="shared" si="6"/>
        <v>-1.402530075245112E-2</v>
      </c>
      <c r="N92" s="52">
        <f t="shared" si="7"/>
        <v>2.4633930731376985E-4</v>
      </c>
    </row>
    <row r="93" spans="1:14" ht="15.75" x14ac:dyDescent="0.25">
      <c r="A93" s="122" t="s">
        <v>162</v>
      </c>
      <c r="B93" s="80">
        <v>121.34822619222746</v>
      </c>
      <c r="C93" s="80">
        <v>121.34822619222746</v>
      </c>
      <c r="D93" s="80">
        <v>121.34822619222746</v>
      </c>
      <c r="E93" s="80"/>
      <c r="F93" s="80">
        <f t="shared" si="4"/>
        <v>0</v>
      </c>
      <c r="G93" s="80">
        <f t="shared" si="5"/>
        <v>0</v>
      </c>
      <c r="H93" s="80"/>
      <c r="I93" s="80">
        <v>0.76018540646298183</v>
      </c>
      <c r="J93" s="80">
        <v>0.76018540646298183</v>
      </c>
      <c r="K93" s="80">
        <v>0.76018540646298172</v>
      </c>
      <c r="M93" s="80">
        <f t="shared" si="6"/>
        <v>0</v>
      </c>
      <c r="N93" s="21">
        <f t="shared" si="7"/>
        <v>0</v>
      </c>
    </row>
    <row r="94" spans="1:14" s="91" customFormat="1" ht="15.75" x14ac:dyDescent="0.25">
      <c r="A94" s="123" t="s">
        <v>226</v>
      </c>
      <c r="B94" s="81">
        <v>121.34822619222746</v>
      </c>
      <c r="C94" s="81">
        <v>121.34822619222746</v>
      </c>
      <c r="D94" s="81">
        <v>121.34822619222746</v>
      </c>
      <c r="E94" s="81"/>
      <c r="F94" s="81">
        <f t="shared" si="4"/>
        <v>0</v>
      </c>
      <c r="G94" s="81">
        <f t="shared" si="5"/>
        <v>0</v>
      </c>
      <c r="H94" s="81"/>
      <c r="I94" s="81">
        <v>0.76018540646298183</v>
      </c>
      <c r="J94" s="81">
        <v>0.76018540646298183</v>
      </c>
      <c r="K94" s="81">
        <v>0.76018540646298172</v>
      </c>
      <c r="M94" s="81">
        <f t="shared" si="6"/>
        <v>0</v>
      </c>
      <c r="N94" s="52">
        <f t="shared" si="7"/>
        <v>0</v>
      </c>
    </row>
    <row r="95" spans="1:14" ht="15.75" x14ac:dyDescent="0.25">
      <c r="A95" s="127" t="s">
        <v>147</v>
      </c>
      <c r="B95" s="80">
        <v>101.33458127757973</v>
      </c>
      <c r="C95" s="80">
        <v>101.33458127757973</v>
      </c>
      <c r="D95" s="80">
        <v>101.33458127757973</v>
      </c>
      <c r="E95" s="80"/>
      <c r="F95" s="80">
        <f t="shared" si="4"/>
        <v>0</v>
      </c>
      <c r="G95" s="80">
        <f t="shared" si="5"/>
        <v>0</v>
      </c>
      <c r="H95" s="80"/>
      <c r="I95" s="80">
        <v>3.0910336413052342</v>
      </c>
      <c r="J95" s="80">
        <v>3.0910336413052337</v>
      </c>
      <c r="K95" s="80">
        <v>3.0910336413052337</v>
      </c>
      <c r="M95" s="80">
        <f t="shared" si="6"/>
        <v>0</v>
      </c>
      <c r="N95" s="21">
        <f t="shared" si="7"/>
        <v>0</v>
      </c>
    </row>
    <row r="96" spans="1:14" s="91" customFormat="1" ht="15.75" x14ac:dyDescent="0.25">
      <c r="A96" s="125" t="s">
        <v>84</v>
      </c>
      <c r="B96" s="81">
        <v>100.00000000000001</v>
      </c>
      <c r="C96" s="81">
        <v>100.00000000000001</v>
      </c>
      <c r="D96" s="81">
        <v>100.00000000000001</v>
      </c>
      <c r="E96" s="81"/>
      <c r="F96" s="81">
        <f t="shared" si="4"/>
        <v>0</v>
      </c>
      <c r="G96" s="81">
        <f t="shared" si="5"/>
        <v>0</v>
      </c>
      <c r="H96" s="81"/>
      <c r="I96" s="81">
        <v>2.7871770751551561</v>
      </c>
      <c r="J96" s="81">
        <v>2.7871770751551561</v>
      </c>
      <c r="K96" s="81">
        <v>2.7871770751551552</v>
      </c>
      <c r="M96" s="81">
        <f t="shared" si="6"/>
        <v>0</v>
      </c>
      <c r="N96" s="52">
        <f t="shared" si="7"/>
        <v>0</v>
      </c>
    </row>
    <row r="97" spans="1:14" ht="15.75" x14ac:dyDescent="0.25">
      <c r="A97" s="124" t="s">
        <v>85</v>
      </c>
      <c r="B97" s="80">
        <v>100.00000000000001</v>
      </c>
      <c r="C97" s="80">
        <v>100.00000000000001</v>
      </c>
      <c r="D97" s="80">
        <v>100.00000000000001</v>
      </c>
      <c r="E97" s="80"/>
      <c r="F97" s="80">
        <f t="shared" si="4"/>
        <v>0</v>
      </c>
      <c r="G97" s="80">
        <f t="shared" si="5"/>
        <v>0</v>
      </c>
      <c r="H97" s="80"/>
      <c r="I97" s="80">
        <v>2.7871770751551561</v>
      </c>
      <c r="J97" s="80">
        <v>2.7871770751551561</v>
      </c>
      <c r="K97" s="80">
        <v>2.7871770751551552</v>
      </c>
      <c r="M97" s="80">
        <f t="shared" si="6"/>
        <v>0</v>
      </c>
      <c r="N97" s="21">
        <f t="shared" si="7"/>
        <v>0</v>
      </c>
    </row>
    <row r="98" spans="1:14" s="91" customFormat="1" ht="15.75" x14ac:dyDescent="0.25">
      <c r="A98" s="125" t="s">
        <v>86</v>
      </c>
      <c r="B98" s="81">
        <v>115.47005383792515</v>
      </c>
      <c r="C98" s="81">
        <v>115.47005383792515</v>
      </c>
      <c r="D98" s="81">
        <v>115.47005383792515</v>
      </c>
      <c r="E98" s="81"/>
      <c r="F98" s="81">
        <f t="shared" si="4"/>
        <v>0</v>
      </c>
      <c r="G98" s="81">
        <f t="shared" si="5"/>
        <v>0</v>
      </c>
      <c r="H98" s="81"/>
      <c r="I98" s="81">
        <v>0.30385656615007772</v>
      </c>
      <c r="J98" s="81">
        <v>0.30385656615007772</v>
      </c>
      <c r="K98" s="81">
        <v>0.30385656615007767</v>
      </c>
      <c r="M98" s="81">
        <f t="shared" si="6"/>
        <v>0</v>
      </c>
      <c r="N98" s="52">
        <f t="shared" si="7"/>
        <v>0</v>
      </c>
    </row>
    <row r="99" spans="1:14" ht="15.75" x14ac:dyDescent="0.25">
      <c r="A99" s="124" t="s">
        <v>87</v>
      </c>
      <c r="B99" s="80">
        <v>115.47005383792515</v>
      </c>
      <c r="C99" s="80">
        <v>115.47005383792515</v>
      </c>
      <c r="D99" s="80">
        <v>115.47005383792515</v>
      </c>
      <c r="E99" s="80"/>
      <c r="F99" s="80">
        <f t="shared" si="4"/>
        <v>0</v>
      </c>
      <c r="G99" s="80">
        <f t="shared" si="5"/>
        <v>0</v>
      </c>
      <c r="H99" s="80"/>
      <c r="I99" s="80">
        <v>0.30385656615007772</v>
      </c>
      <c r="J99" s="80">
        <v>0.30385656615007772</v>
      </c>
      <c r="K99" s="80">
        <v>0.30385656615007767</v>
      </c>
      <c r="M99" s="80">
        <f t="shared" si="6"/>
        <v>0</v>
      </c>
      <c r="N99" s="21">
        <f t="shared" si="7"/>
        <v>0</v>
      </c>
    </row>
    <row r="100" spans="1:14" s="91" customFormat="1" ht="15.75" x14ac:dyDescent="0.25">
      <c r="A100" s="121" t="s">
        <v>146</v>
      </c>
      <c r="B100" s="81">
        <v>81.29888301055604</v>
      </c>
      <c r="C100" s="81">
        <v>81.29888301055604</v>
      </c>
      <c r="D100" s="81">
        <v>81.29888301055604</v>
      </c>
      <c r="E100" s="81"/>
      <c r="F100" s="81">
        <f t="shared" si="4"/>
        <v>0</v>
      </c>
      <c r="G100" s="81">
        <f t="shared" si="5"/>
        <v>0</v>
      </c>
      <c r="H100" s="81"/>
      <c r="I100" s="81">
        <v>4.0380473829476635</v>
      </c>
      <c r="J100" s="81">
        <v>4.0380473829476635</v>
      </c>
      <c r="K100" s="81">
        <v>4.0380473829476626</v>
      </c>
      <c r="M100" s="81">
        <f t="shared" si="6"/>
        <v>0</v>
      </c>
      <c r="N100" s="52">
        <f t="shared" si="7"/>
        <v>0</v>
      </c>
    </row>
    <row r="101" spans="1:14" ht="15.75" x14ac:dyDescent="0.25">
      <c r="A101" s="122" t="s">
        <v>17</v>
      </c>
      <c r="B101" s="80">
        <v>65.412580507732187</v>
      </c>
      <c r="C101" s="80">
        <v>65.412580507732187</v>
      </c>
      <c r="D101" s="80">
        <v>65.412580507732187</v>
      </c>
      <c r="E101" s="80"/>
      <c r="F101" s="80">
        <f t="shared" si="4"/>
        <v>0</v>
      </c>
      <c r="G101" s="80">
        <f t="shared" si="5"/>
        <v>0</v>
      </c>
      <c r="H101" s="80"/>
      <c r="I101" s="80">
        <v>2.0382435176981097</v>
      </c>
      <c r="J101" s="80">
        <v>2.0382435176981093</v>
      </c>
      <c r="K101" s="80">
        <v>2.0382435176981089</v>
      </c>
      <c r="M101" s="80">
        <f t="shared" si="6"/>
        <v>0</v>
      </c>
      <c r="N101" s="21">
        <f t="shared" si="7"/>
        <v>0</v>
      </c>
    </row>
    <row r="102" spans="1:14" s="91" customFormat="1" ht="15.75" x14ac:dyDescent="0.25">
      <c r="A102" s="123" t="s">
        <v>17</v>
      </c>
      <c r="B102" s="81">
        <v>65.412580507732187</v>
      </c>
      <c r="C102" s="81">
        <v>65.412580507732187</v>
      </c>
      <c r="D102" s="81">
        <v>65.412580507732187</v>
      </c>
      <c r="E102" s="81"/>
      <c r="F102" s="81">
        <f t="shared" si="4"/>
        <v>0</v>
      </c>
      <c r="G102" s="81">
        <f t="shared" si="5"/>
        <v>0</v>
      </c>
      <c r="H102" s="81"/>
      <c r="I102" s="81">
        <v>2.0382435176981097</v>
      </c>
      <c r="J102" s="81">
        <v>2.0382435176981093</v>
      </c>
      <c r="K102" s="81">
        <v>2.0382435176981089</v>
      </c>
      <c r="M102" s="81">
        <f t="shared" si="6"/>
        <v>0</v>
      </c>
      <c r="N102" s="52">
        <f t="shared" si="7"/>
        <v>0</v>
      </c>
    </row>
    <row r="103" spans="1:14" ht="15.75" x14ac:dyDescent="0.25">
      <c r="A103" s="122" t="s">
        <v>88</v>
      </c>
      <c r="B103" s="80">
        <v>88.888888888888886</v>
      </c>
      <c r="C103" s="80">
        <v>88.888888888888886</v>
      </c>
      <c r="D103" s="80">
        <v>88.888888888888886</v>
      </c>
      <c r="E103" s="80"/>
      <c r="F103" s="80">
        <f t="shared" si="4"/>
        <v>0</v>
      </c>
      <c r="G103" s="80">
        <f t="shared" si="5"/>
        <v>0</v>
      </c>
      <c r="H103" s="80"/>
      <c r="I103" s="80">
        <v>0.98966613960571204</v>
      </c>
      <c r="J103" s="80">
        <v>0.98966613960571204</v>
      </c>
      <c r="K103" s="80">
        <v>0.98966613960571193</v>
      </c>
      <c r="M103" s="80">
        <f t="shared" si="6"/>
        <v>0</v>
      </c>
      <c r="N103" s="21">
        <f t="shared" si="7"/>
        <v>0</v>
      </c>
    </row>
    <row r="104" spans="1:14" s="91" customFormat="1" ht="15.75" x14ac:dyDescent="0.25">
      <c r="A104" s="123" t="s">
        <v>89</v>
      </c>
      <c r="B104" s="81">
        <v>88.888888888888886</v>
      </c>
      <c r="C104" s="81">
        <v>88.888888888888886</v>
      </c>
      <c r="D104" s="81">
        <v>88.888888888888886</v>
      </c>
      <c r="E104" s="81"/>
      <c r="F104" s="81">
        <f t="shared" si="4"/>
        <v>0</v>
      </c>
      <c r="G104" s="81">
        <f t="shared" si="5"/>
        <v>0</v>
      </c>
      <c r="H104" s="81"/>
      <c r="I104" s="81">
        <v>0.98966613960571204</v>
      </c>
      <c r="J104" s="81">
        <v>0.98966613960571204</v>
      </c>
      <c r="K104" s="81">
        <v>0.98966613960571193</v>
      </c>
      <c r="M104" s="81">
        <f t="shared" si="6"/>
        <v>0</v>
      </c>
      <c r="N104" s="52">
        <f t="shared" si="7"/>
        <v>0</v>
      </c>
    </row>
    <row r="105" spans="1:14" ht="15.75" x14ac:dyDescent="0.25">
      <c r="A105" s="122" t="s">
        <v>90</v>
      </c>
      <c r="B105" s="80">
        <v>136.95652173913044</v>
      </c>
      <c r="C105" s="80">
        <v>136.95652173913044</v>
      </c>
      <c r="D105" s="80">
        <v>136.95652173913044</v>
      </c>
      <c r="E105" s="80"/>
      <c r="F105" s="80">
        <f t="shared" si="4"/>
        <v>0</v>
      </c>
      <c r="G105" s="80">
        <f t="shared" si="5"/>
        <v>0</v>
      </c>
      <c r="H105" s="80"/>
      <c r="I105" s="80">
        <v>1.0101377256438417</v>
      </c>
      <c r="J105" s="80">
        <v>1.0101377256438417</v>
      </c>
      <c r="K105" s="80">
        <v>1.0101377256438415</v>
      </c>
      <c r="M105" s="80">
        <f t="shared" si="6"/>
        <v>0</v>
      </c>
      <c r="N105" s="21">
        <f t="shared" si="7"/>
        <v>0</v>
      </c>
    </row>
    <row r="106" spans="1:14" s="91" customFormat="1" ht="15.75" x14ac:dyDescent="0.25">
      <c r="A106" s="123" t="s">
        <v>91</v>
      </c>
      <c r="B106" s="81">
        <v>136.95652173913044</v>
      </c>
      <c r="C106" s="81">
        <v>136.95652173913044</v>
      </c>
      <c r="D106" s="81">
        <v>136.95652173913044</v>
      </c>
      <c r="E106" s="81"/>
      <c r="F106" s="81">
        <f t="shared" si="4"/>
        <v>0</v>
      </c>
      <c r="G106" s="81">
        <f t="shared" si="5"/>
        <v>0</v>
      </c>
      <c r="H106" s="81"/>
      <c r="I106" s="81">
        <v>1.0101377256438417</v>
      </c>
      <c r="J106" s="81">
        <v>1.0101377256438417</v>
      </c>
      <c r="K106" s="81">
        <v>1.0101377256438415</v>
      </c>
      <c r="M106" s="81">
        <f t="shared" si="6"/>
        <v>0</v>
      </c>
      <c r="N106" s="52">
        <f t="shared" si="7"/>
        <v>0</v>
      </c>
    </row>
    <row r="107" spans="1:14" ht="15.75" x14ac:dyDescent="0.25">
      <c r="A107" s="120" t="s">
        <v>250</v>
      </c>
      <c r="B107" s="83">
        <v>98.548250775223309</v>
      </c>
      <c r="C107" s="83">
        <v>95.226173480233271</v>
      </c>
      <c r="D107" s="83">
        <v>95.397744600692448</v>
      </c>
      <c r="E107" s="83"/>
      <c r="F107" s="83">
        <f t="shared" si="4"/>
        <v>0.18017223016399964</v>
      </c>
      <c r="G107" s="83">
        <f t="shared" si="5"/>
        <v>-3.1969173980741505</v>
      </c>
      <c r="H107" s="83"/>
      <c r="I107" s="83">
        <v>7.2716161170500149</v>
      </c>
      <c r="J107" s="83">
        <v>7.0264887747551796</v>
      </c>
      <c r="K107" s="83">
        <v>7.0391485562828793</v>
      </c>
      <c r="M107" s="83">
        <f t="shared" si="6"/>
        <v>1.2659781527699643E-2</v>
      </c>
      <c r="N107" s="31">
        <f t="shared" si="7"/>
        <v>-0.23246756076713559</v>
      </c>
    </row>
    <row r="108" spans="1:14" s="91" customFormat="1" ht="15.75" x14ac:dyDescent="0.25">
      <c r="A108" s="121" t="s">
        <v>145</v>
      </c>
      <c r="B108" s="81">
        <v>103.8268131808846</v>
      </c>
      <c r="C108" s="81">
        <v>97.470323631787636</v>
      </c>
      <c r="D108" s="81">
        <v>97.470323631787636</v>
      </c>
      <c r="E108" s="81"/>
      <c r="F108" s="81">
        <f t="shared" si="4"/>
        <v>0</v>
      </c>
      <c r="G108" s="81">
        <f t="shared" si="5"/>
        <v>-6.1222042306382285</v>
      </c>
      <c r="H108" s="81"/>
      <c r="I108" s="81">
        <v>2.2711098095412914</v>
      </c>
      <c r="J108" s="81">
        <v>2.1320678286991148</v>
      </c>
      <c r="K108" s="81">
        <v>2.1320678286991144</v>
      </c>
      <c r="M108" s="81">
        <f t="shared" si="6"/>
        <v>0</v>
      </c>
      <c r="N108" s="52">
        <f t="shared" si="7"/>
        <v>-0.139041980842177</v>
      </c>
    </row>
    <row r="109" spans="1:14" ht="15.75" x14ac:dyDescent="0.25">
      <c r="A109" s="122" t="s">
        <v>163</v>
      </c>
      <c r="B109" s="80">
        <v>103.8268131808846</v>
      </c>
      <c r="C109" s="80">
        <v>97.470323631787636</v>
      </c>
      <c r="D109" s="80">
        <v>97.470323631787636</v>
      </c>
      <c r="E109" s="80"/>
      <c r="F109" s="80">
        <f t="shared" si="4"/>
        <v>0</v>
      </c>
      <c r="G109" s="80">
        <f t="shared" si="5"/>
        <v>-6.1222042306382285</v>
      </c>
      <c r="H109" s="80"/>
      <c r="I109" s="80">
        <v>2.2711098095412914</v>
      </c>
      <c r="J109" s="80">
        <v>2.1320678286991148</v>
      </c>
      <c r="K109" s="80">
        <v>2.1320678286991144</v>
      </c>
      <c r="M109" s="80">
        <f t="shared" si="6"/>
        <v>0</v>
      </c>
      <c r="N109" s="21">
        <f t="shared" si="7"/>
        <v>-0.139041980842177</v>
      </c>
    </row>
    <row r="110" spans="1:14" s="91" customFormat="1" ht="15.75" x14ac:dyDescent="0.25">
      <c r="A110" s="123" t="s">
        <v>225</v>
      </c>
      <c r="B110" s="81">
        <v>103.8268131808846</v>
      </c>
      <c r="C110" s="81">
        <v>97.470323631787636</v>
      </c>
      <c r="D110" s="81">
        <v>97.470323631787636</v>
      </c>
      <c r="E110" s="81"/>
      <c r="F110" s="81">
        <f t="shared" si="4"/>
        <v>0</v>
      </c>
      <c r="G110" s="81">
        <f t="shared" si="5"/>
        <v>-6.1222042306382285</v>
      </c>
      <c r="H110" s="81"/>
      <c r="I110" s="81">
        <v>2.2711098095412914</v>
      </c>
      <c r="J110" s="81">
        <v>2.1320678286991148</v>
      </c>
      <c r="K110" s="81">
        <v>2.1320678286991144</v>
      </c>
      <c r="M110" s="81">
        <f t="shared" si="6"/>
        <v>0</v>
      </c>
      <c r="N110" s="52">
        <f t="shared" si="7"/>
        <v>-0.139041980842177</v>
      </c>
    </row>
    <row r="111" spans="1:14" ht="15.75" x14ac:dyDescent="0.25">
      <c r="A111" s="127" t="s">
        <v>92</v>
      </c>
      <c r="B111" s="80">
        <v>83.433995861874905</v>
      </c>
      <c r="C111" s="80">
        <v>78.462959039185378</v>
      </c>
      <c r="D111" s="80">
        <v>78.462959039185378</v>
      </c>
      <c r="E111" s="80"/>
      <c r="F111" s="80">
        <f t="shared" si="4"/>
        <v>0</v>
      </c>
      <c r="G111" s="80">
        <f t="shared" si="5"/>
        <v>-5.9580471621173299</v>
      </c>
      <c r="H111" s="80"/>
      <c r="I111" s="80">
        <v>0.26663124300603086</v>
      </c>
      <c r="J111" s="80">
        <v>0.25074522779879194</v>
      </c>
      <c r="K111" s="80">
        <v>0.25074522779879188</v>
      </c>
      <c r="M111" s="80">
        <f t="shared" si="6"/>
        <v>0</v>
      </c>
      <c r="N111" s="21">
        <f t="shared" si="7"/>
        <v>-1.5886015207238979E-2</v>
      </c>
    </row>
    <row r="112" spans="1:14" s="91" customFormat="1" ht="15.75" x14ac:dyDescent="0.25">
      <c r="A112" s="125" t="s">
        <v>93</v>
      </c>
      <c r="B112" s="81">
        <v>83.433995861874905</v>
      </c>
      <c r="C112" s="81">
        <v>78.462959039185378</v>
      </c>
      <c r="D112" s="81">
        <v>78.462959039185378</v>
      </c>
      <c r="E112" s="81"/>
      <c r="F112" s="81">
        <f t="shared" si="4"/>
        <v>0</v>
      </c>
      <c r="G112" s="81">
        <f t="shared" si="5"/>
        <v>-5.9580471621173299</v>
      </c>
      <c r="H112" s="81"/>
      <c r="I112" s="81">
        <v>0.26663124300603086</v>
      </c>
      <c r="J112" s="81">
        <v>0.25074522779879194</v>
      </c>
      <c r="K112" s="81">
        <v>0.25074522779879188</v>
      </c>
      <c r="M112" s="81">
        <f t="shared" si="6"/>
        <v>0</v>
      </c>
      <c r="N112" s="52">
        <f t="shared" si="7"/>
        <v>-1.5886015207238979E-2</v>
      </c>
    </row>
    <row r="113" spans="1:14" ht="15.75" x14ac:dyDescent="0.25">
      <c r="A113" s="124" t="s">
        <v>92</v>
      </c>
      <c r="B113" s="80">
        <v>83.433995861874905</v>
      </c>
      <c r="C113" s="80">
        <v>78.462959039185378</v>
      </c>
      <c r="D113" s="80">
        <v>78.462959039185378</v>
      </c>
      <c r="E113" s="80"/>
      <c r="F113" s="80">
        <f t="shared" si="4"/>
        <v>0</v>
      </c>
      <c r="G113" s="80">
        <f t="shared" si="5"/>
        <v>-5.9580471621173299</v>
      </c>
      <c r="H113" s="80"/>
      <c r="I113" s="80">
        <v>0.26663124300603086</v>
      </c>
      <c r="J113" s="80">
        <v>0.25074522779879194</v>
      </c>
      <c r="K113" s="80">
        <v>0.25074522779879188</v>
      </c>
      <c r="M113" s="80">
        <f t="shared" si="6"/>
        <v>0</v>
      </c>
      <c r="N113" s="21">
        <f t="shared" si="7"/>
        <v>-1.5886015207238979E-2</v>
      </c>
    </row>
    <row r="114" spans="1:14" s="91" customFormat="1" ht="15.75" x14ac:dyDescent="0.25">
      <c r="A114" s="121" t="s">
        <v>94</v>
      </c>
      <c r="B114" s="81">
        <v>78.993480058209542</v>
      </c>
      <c r="C114" s="81">
        <v>78.965657093971188</v>
      </c>
      <c r="D114" s="81">
        <v>79.642516666519128</v>
      </c>
      <c r="E114" s="81"/>
      <c r="F114" s="81">
        <f t="shared" si="4"/>
        <v>0.85715689257477301</v>
      </c>
      <c r="G114" s="81">
        <f t="shared" si="5"/>
        <v>0.82163313710361674</v>
      </c>
      <c r="H114" s="81"/>
      <c r="I114" s="81">
        <v>1.6077894902388998</v>
      </c>
      <c r="J114" s="81">
        <v>1.607223197052972</v>
      </c>
      <c r="K114" s="81">
        <v>1.620999621465572</v>
      </c>
      <c r="M114" s="81">
        <f t="shared" si="6"/>
        <v>1.3776424412599964E-2</v>
      </c>
      <c r="N114" s="52">
        <f t="shared" si="7"/>
        <v>1.3210131226672139E-2</v>
      </c>
    </row>
    <row r="115" spans="1:14" ht="15.75" x14ac:dyDescent="0.25">
      <c r="A115" s="122" t="s">
        <v>164</v>
      </c>
      <c r="B115" s="80">
        <v>78.61625586875131</v>
      </c>
      <c r="C115" s="80">
        <v>78.938041301344185</v>
      </c>
      <c r="D115" s="80">
        <v>79.391015868685159</v>
      </c>
      <c r="E115" s="80"/>
      <c r="F115" s="80">
        <f t="shared" si="4"/>
        <v>0.57383558025179138</v>
      </c>
      <c r="G115" s="80">
        <f t="shared" si="5"/>
        <v>0.98549592749277437</v>
      </c>
      <c r="H115" s="80"/>
      <c r="I115" s="80">
        <v>1.4648397413228558</v>
      </c>
      <c r="J115" s="80">
        <v>1.4708354998925304</v>
      </c>
      <c r="K115" s="80">
        <v>1.4792756773178881</v>
      </c>
      <c r="M115" s="80">
        <f t="shared" si="6"/>
        <v>8.4401774253577422E-3</v>
      </c>
      <c r="N115" s="21">
        <f t="shared" si="7"/>
        <v>1.4435935995032345E-2</v>
      </c>
    </row>
    <row r="116" spans="1:14" s="91" customFormat="1" ht="15.75" x14ac:dyDescent="0.25">
      <c r="A116" s="123" t="s">
        <v>224</v>
      </c>
      <c r="B116" s="81">
        <v>70.815256626487013</v>
      </c>
      <c r="C116" s="81">
        <v>74.785001188408813</v>
      </c>
      <c r="D116" s="81">
        <v>74.601470955892978</v>
      </c>
      <c r="E116" s="81"/>
      <c r="F116" s="81">
        <f t="shared" si="4"/>
        <v>-0.24541048284997258</v>
      </c>
      <c r="G116" s="81">
        <f t="shared" si="5"/>
        <v>5.3466082166110596</v>
      </c>
      <c r="H116" s="81"/>
      <c r="I116" s="81">
        <v>0.2992941012846933</v>
      </c>
      <c r="J116" s="81">
        <v>0.31607185776811447</v>
      </c>
      <c r="K116" s="81">
        <v>0.3152961842958128</v>
      </c>
      <c r="M116" s="81">
        <f t="shared" si="6"/>
        <v>-7.7567347230167449E-4</v>
      </c>
      <c r="N116" s="52">
        <f t="shared" si="7"/>
        <v>1.6002083011119494E-2</v>
      </c>
    </row>
    <row r="117" spans="1:14" ht="15.75" x14ac:dyDescent="0.25">
      <c r="A117" s="124" t="s">
        <v>223</v>
      </c>
      <c r="B117" s="80">
        <v>70.941941877837394</v>
      </c>
      <c r="C117" s="80">
        <v>69.491313396277519</v>
      </c>
      <c r="D117" s="80">
        <v>69.491313396277519</v>
      </c>
      <c r="E117" s="80"/>
      <c r="F117" s="80">
        <f t="shared" si="4"/>
        <v>0</v>
      </c>
      <c r="G117" s="80">
        <f t="shared" si="5"/>
        <v>-2.044810789163154</v>
      </c>
      <c r="H117" s="80"/>
      <c r="I117" s="80">
        <v>0.43732673259979438</v>
      </c>
      <c r="J117" s="80">
        <v>0.42838422838769907</v>
      </c>
      <c r="K117" s="80">
        <v>0.42838422838769902</v>
      </c>
      <c r="M117" s="80">
        <f t="shared" si="6"/>
        <v>0</v>
      </c>
      <c r="N117" s="21">
        <f t="shared" si="7"/>
        <v>-8.9425042120953591E-3</v>
      </c>
    </row>
    <row r="118" spans="1:14" s="91" customFormat="1" ht="15.75" x14ac:dyDescent="0.25">
      <c r="A118" s="123" t="s">
        <v>18</v>
      </c>
      <c r="B118" s="81">
        <v>85.579070087495708</v>
      </c>
      <c r="C118" s="81">
        <v>88.053921363116032</v>
      </c>
      <c r="D118" s="81">
        <v>88.053921363116032</v>
      </c>
      <c r="E118" s="81"/>
      <c r="F118" s="81">
        <f t="shared" si="4"/>
        <v>0</v>
      </c>
      <c r="G118" s="81">
        <f t="shared" si="5"/>
        <v>2.8918884875589912</v>
      </c>
      <c r="H118" s="81"/>
      <c r="I118" s="81">
        <v>0.18963888832482015</v>
      </c>
      <c r="J118" s="81">
        <v>0.19512303350422047</v>
      </c>
      <c r="K118" s="81">
        <v>0.19512303350422042</v>
      </c>
      <c r="M118" s="81">
        <f t="shared" si="6"/>
        <v>0</v>
      </c>
      <c r="N118" s="52">
        <f t="shared" si="7"/>
        <v>5.4841451794002682E-3</v>
      </c>
    </row>
    <row r="119" spans="1:14" ht="15.75" x14ac:dyDescent="0.25">
      <c r="A119" s="124" t="s">
        <v>95</v>
      </c>
      <c r="B119" s="80">
        <v>86.068455560575657</v>
      </c>
      <c r="C119" s="80">
        <v>83.64856983895757</v>
      </c>
      <c r="D119" s="80">
        <v>85.664969520262346</v>
      </c>
      <c r="E119" s="80"/>
      <c r="F119" s="80">
        <f t="shared" si="4"/>
        <v>2.4105608561949099</v>
      </c>
      <c r="G119" s="80">
        <f t="shared" si="5"/>
        <v>-0.46879665457612019</v>
      </c>
      <c r="H119" s="80"/>
      <c r="I119" s="80">
        <v>0.39337144356461373</v>
      </c>
      <c r="J119" s="80">
        <v>0.38231148049946562</v>
      </c>
      <c r="K119" s="80">
        <v>0.39152733139712487</v>
      </c>
      <c r="M119" s="80">
        <f t="shared" si="6"/>
        <v>9.2158508976592501E-3</v>
      </c>
      <c r="N119" s="21">
        <f t="shared" si="7"/>
        <v>-1.844112167488865E-3</v>
      </c>
    </row>
    <row r="120" spans="1:14" s="91" customFormat="1" ht="15.75" x14ac:dyDescent="0.25">
      <c r="A120" s="123" t="s">
        <v>96</v>
      </c>
      <c r="B120" s="81">
        <v>99.771796839037336</v>
      </c>
      <c r="C120" s="81">
        <v>102.33899905840543</v>
      </c>
      <c r="D120" s="81">
        <v>102.33899905840543</v>
      </c>
      <c r="E120" s="81"/>
      <c r="F120" s="81">
        <f t="shared" si="4"/>
        <v>0</v>
      </c>
      <c r="G120" s="81">
        <f t="shared" si="5"/>
        <v>2.573074055697111</v>
      </c>
      <c r="H120" s="81"/>
      <c r="I120" s="81">
        <v>0.14520857554893407</v>
      </c>
      <c r="J120" s="81">
        <v>0.14894489973303099</v>
      </c>
      <c r="K120" s="81">
        <v>0.14894489973303099</v>
      </c>
      <c r="M120" s="81">
        <f t="shared" si="6"/>
        <v>0</v>
      </c>
      <c r="N120" s="52">
        <f t="shared" si="7"/>
        <v>3.7363241840969175E-3</v>
      </c>
    </row>
    <row r="121" spans="1:14" ht="15.75" x14ac:dyDescent="0.25">
      <c r="A121" s="122" t="s">
        <v>97</v>
      </c>
      <c r="B121" s="80">
        <v>83.078384855239165</v>
      </c>
      <c r="C121" s="80">
        <v>79.264704416303118</v>
      </c>
      <c r="D121" s="80">
        <v>82.36598150318423</v>
      </c>
      <c r="E121" s="80"/>
      <c r="F121" s="80">
        <f t="shared" si="4"/>
        <v>3.9125574361484006</v>
      </c>
      <c r="G121" s="80">
        <f t="shared" si="5"/>
        <v>-0.85750746514423604</v>
      </c>
      <c r="H121" s="80"/>
      <c r="I121" s="80">
        <v>0.14294974891604409</v>
      </c>
      <c r="J121" s="80">
        <v>0.13638769716044166</v>
      </c>
      <c r="K121" s="80">
        <v>0.14172394414768405</v>
      </c>
      <c r="M121" s="80">
        <f t="shared" si="6"/>
        <v>5.3362469872423879E-3</v>
      </c>
      <c r="N121" s="21">
        <f t="shared" si="7"/>
        <v>-1.2258047683600393E-3</v>
      </c>
    </row>
    <row r="122" spans="1:14" s="91" customFormat="1" ht="15.75" x14ac:dyDescent="0.25">
      <c r="A122" s="123" t="s">
        <v>98</v>
      </c>
      <c r="B122" s="81">
        <v>83.078384855239165</v>
      </c>
      <c r="C122" s="81">
        <v>79.264704416303118</v>
      </c>
      <c r="D122" s="81">
        <v>82.36598150318423</v>
      </c>
      <c r="E122" s="81"/>
      <c r="F122" s="81">
        <f t="shared" si="4"/>
        <v>3.9125574361484006</v>
      </c>
      <c r="G122" s="81">
        <f t="shared" si="5"/>
        <v>-0.85750746514423604</v>
      </c>
      <c r="H122" s="81"/>
      <c r="I122" s="81">
        <v>0.14294974891604409</v>
      </c>
      <c r="J122" s="81">
        <v>0.13638769716044166</v>
      </c>
      <c r="K122" s="81">
        <v>0.14172394414768405</v>
      </c>
      <c r="M122" s="81">
        <f t="shared" si="6"/>
        <v>5.3362469872423879E-3</v>
      </c>
      <c r="N122" s="52">
        <f t="shared" si="7"/>
        <v>-1.2258047683600393E-3</v>
      </c>
    </row>
    <row r="123" spans="1:14" ht="15.75" x14ac:dyDescent="0.25">
      <c r="A123" s="127" t="s">
        <v>144</v>
      </c>
      <c r="B123" s="80">
        <v>103.37204866309972</v>
      </c>
      <c r="C123" s="80">
        <v>94.095824175771995</v>
      </c>
      <c r="D123" s="80">
        <v>94.095824175771995</v>
      </c>
      <c r="E123" s="80"/>
      <c r="F123" s="80">
        <f t="shared" si="4"/>
        <v>0</v>
      </c>
      <c r="G123" s="80">
        <f t="shared" si="5"/>
        <v>-8.9736293391648907</v>
      </c>
      <c r="H123" s="80"/>
      <c r="I123" s="80">
        <v>0.7848224280625884</v>
      </c>
      <c r="J123" s="80">
        <v>0.71439537239761763</v>
      </c>
      <c r="K123" s="80">
        <v>0.71439537239761752</v>
      </c>
      <c r="M123" s="80">
        <f t="shared" si="6"/>
        <v>0</v>
      </c>
      <c r="N123" s="21">
        <f t="shared" si="7"/>
        <v>-7.0427055664970872E-2</v>
      </c>
    </row>
    <row r="124" spans="1:14" s="91" customFormat="1" ht="15.75" x14ac:dyDescent="0.25">
      <c r="A124" s="125" t="s">
        <v>165</v>
      </c>
      <c r="B124" s="81">
        <v>103.37204866309972</v>
      </c>
      <c r="C124" s="81">
        <v>94.095824175771995</v>
      </c>
      <c r="D124" s="81">
        <v>94.095824175771995</v>
      </c>
      <c r="E124" s="81"/>
      <c r="F124" s="81">
        <f t="shared" si="4"/>
        <v>0</v>
      </c>
      <c r="G124" s="81">
        <f t="shared" si="5"/>
        <v>-8.9736293391648907</v>
      </c>
      <c r="H124" s="81"/>
      <c r="I124" s="81">
        <v>0.7848224280625884</v>
      </c>
      <c r="J124" s="81">
        <v>0.71439537239761763</v>
      </c>
      <c r="K124" s="81">
        <v>0.71439537239761752</v>
      </c>
      <c r="M124" s="81">
        <f t="shared" si="6"/>
        <v>0</v>
      </c>
      <c r="N124" s="52">
        <f t="shared" si="7"/>
        <v>-7.0427055664970872E-2</v>
      </c>
    </row>
    <row r="125" spans="1:14" ht="15.75" x14ac:dyDescent="0.25">
      <c r="A125" s="124" t="s">
        <v>222</v>
      </c>
      <c r="B125" s="80">
        <v>103.37204866309972</v>
      </c>
      <c r="C125" s="80">
        <v>94.095824175771995</v>
      </c>
      <c r="D125" s="80">
        <v>94.095824175771995</v>
      </c>
      <c r="E125" s="80"/>
      <c r="F125" s="80">
        <f t="shared" si="4"/>
        <v>0</v>
      </c>
      <c r="G125" s="80">
        <f t="shared" si="5"/>
        <v>-8.9736293391648907</v>
      </c>
      <c r="H125" s="80"/>
      <c r="I125" s="80">
        <v>0.7848224280625884</v>
      </c>
      <c r="J125" s="80">
        <v>0.71439537239761763</v>
      </c>
      <c r="K125" s="80">
        <v>0.71439537239761752</v>
      </c>
      <c r="M125" s="80">
        <f t="shared" si="6"/>
        <v>0</v>
      </c>
      <c r="N125" s="21">
        <f t="shared" si="7"/>
        <v>-7.0427055664970872E-2</v>
      </c>
    </row>
    <row r="126" spans="1:14" s="91" customFormat="1" ht="15.75" x14ac:dyDescent="0.25">
      <c r="A126" s="121" t="s">
        <v>143</v>
      </c>
      <c r="B126" s="81">
        <v>91.594220081908873</v>
      </c>
      <c r="C126" s="81">
        <v>84.328083788264692</v>
      </c>
      <c r="D126" s="81">
        <v>84.328083788264692</v>
      </c>
      <c r="E126" s="81"/>
      <c r="F126" s="81">
        <f t="shared" si="4"/>
        <v>0</v>
      </c>
      <c r="G126" s="81">
        <f t="shared" si="5"/>
        <v>-7.9329637690526589</v>
      </c>
      <c r="H126" s="81"/>
      <c r="I126" s="81">
        <v>0.25658832239424972</v>
      </c>
      <c r="J126" s="81">
        <v>0.23623326374309395</v>
      </c>
      <c r="K126" s="81">
        <v>0.23623326374309392</v>
      </c>
      <c r="M126" s="81">
        <f t="shared" si="6"/>
        <v>0</v>
      </c>
      <c r="N126" s="52">
        <f t="shared" si="7"/>
        <v>-2.0355058651155805E-2</v>
      </c>
    </row>
    <row r="127" spans="1:14" ht="15.75" x14ac:dyDescent="0.25">
      <c r="A127" s="122" t="s">
        <v>166</v>
      </c>
      <c r="B127" s="80">
        <v>91.594220081908873</v>
      </c>
      <c r="C127" s="80">
        <v>84.328083788264692</v>
      </c>
      <c r="D127" s="80">
        <v>84.328083788264692</v>
      </c>
      <c r="E127" s="80"/>
      <c r="F127" s="80">
        <f t="shared" si="4"/>
        <v>0</v>
      </c>
      <c r="G127" s="80">
        <f t="shared" si="5"/>
        <v>-7.9329637690526589</v>
      </c>
      <c r="H127" s="80"/>
      <c r="I127" s="80">
        <v>0.25658832239424972</v>
      </c>
      <c r="J127" s="80">
        <v>0.23623326374309395</v>
      </c>
      <c r="K127" s="80">
        <v>0.23623326374309392</v>
      </c>
      <c r="M127" s="80">
        <f t="shared" si="6"/>
        <v>0</v>
      </c>
      <c r="N127" s="21">
        <f t="shared" si="7"/>
        <v>-2.0355058651155805E-2</v>
      </c>
    </row>
    <row r="128" spans="1:14" s="91" customFormat="1" ht="15.75" x14ac:dyDescent="0.25">
      <c r="A128" s="123" t="s">
        <v>221</v>
      </c>
      <c r="B128" s="81">
        <v>91.594220081908873</v>
      </c>
      <c r="C128" s="81">
        <v>84.328083788264692</v>
      </c>
      <c r="D128" s="81">
        <v>84.328083788264692</v>
      </c>
      <c r="E128" s="81"/>
      <c r="F128" s="81">
        <f t="shared" si="4"/>
        <v>0</v>
      </c>
      <c r="G128" s="81">
        <f t="shared" si="5"/>
        <v>-7.9329637690526589</v>
      </c>
      <c r="H128" s="81"/>
      <c r="I128" s="81">
        <v>0.25658832239424972</v>
      </c>
      <c r="J128" s="81">
        <v>0.23623326374309395</v>
      </c>
      <c r="K128" s="81">
        <v>0.23623326374309392</v>
      </c>
      <c r="M128" s="81">
        <f t="shared" si="6"/>
        <v>0</v>
      </c>
      <c r="N128" s="52">
        <f t="shared" si="7"/>
        <v>-2.0355058651155805E-2</v>
      </c>
    </row>
    <row r="129" spans="1:14" ht="15.75" x14ac:dyDescent="0.25">
      <c r="A129" s="127" t="s">
        <v>142</v>
      </c>
      <c r="B129" s="80">
        <v>116.00462729837245</v>
      </c>
      <c r="C129" s="80">
        <v>116.06856840865825</v>
      </c>
      <c r="D129" s="80">
        <v>116.00643126371419</v>
      </c>
      <c r="E129" s="80"/>
      <c r="F129" s="80">
        <f t="shared" si="4"/>
        <v>-5.3534859433512771E-2</v>
      </c>
      <c r="G129" s="80">
        <f t="shared" si="5"/>
        <v>1.5550805030351E-3</v>
      </c>
      <c r="H129" s="80"/>
      <c r="I129" s="80">
        <v>2.0846748238069543</v>
      </c>
      <c r="J129" s="80">
        <v>2.0858238850635895</v>
      </c>
      <c r="K129" s="80">
        <v>2.0847072421786899</v>
      </c>
      <c r="M129" s="80">
        <f t="shared" si="6"/>
        <v>-1.1166428848996546E-3</v>
      </c>
      <c r="N129" s="21">
        <f t="shared" si="7"/>
        <v>3.2418371735509766E-5</v>
      </c>
    </row>
    <row r="130" spans="1:14" s="91" customFormat="1" ht="15.75" x14ac:dyDescent="0.25">
      <c r="A130" s="125" t="s">
        <v>99</v>
      </c>
      <c r="B130" s="81">
        <v>97.791878432830956</v>
      </c>
      <c r="C130" s="81">
        <v>97.901665103982126</v>
      </c>
      <c r="D130" s="81">
        <v>97.79497583525098</v>
      </c>
      <c r="E130" s="81"/>
      <c r="F130" s="81">
        <f t="shared" si="4"/>
        <v>-0.10897594909936581</v>
      </c>
      <c r="G130" s="81">
        <f t="shared" si="5"/>
        <v>3.1673411633681425E-3</v>
      </c>
      <c r="H130" s="81"/>
      <c r="I130" s="81">
        <v>1.0235200461268787</v>
      </c>
      <c r="J130" s="81">
        <v>1.0246691073835139</v>
      </c>
      <c r="K130" s="81">
        <v>1.0235524644986147</v>
      </c>
      <c r="M130" s="81">
        <f t="shared" si="6"/>
        <v>-1.1166428848992105E-3</v>
      </c>
      <c r="N130" s="52">
        <f t="shared" si="7"/>
        <v>3.2418371735953855E-5</v>
      </c>
    </row>
    <row r="131" spans="1:14" ht="15.75" x14ac:dyDescent="0.25">
      <c r="A131" s="124" t="s">
        <v>220</v>
      </c>
      <c r="B131" s="80">
        <v>96.302369961749307</v>
      </c>
      <c r="C131" s="80">
        <v>96.230106326868466</v>
      </c>
      <c r="D131" s="80">
        <v>96.100133102014368</v>
      </c>
      <c r="E131" s="80"/>
      <c r="F131" s="80">
        <f t="shared" si="4"/>
        <v>-0.13506503298730266</v>
      </c>
      <c r="G131" s="80">
        <f t="shared" si="5"/>
        <v>-0.21000195510791908</v>
      </c>
      <c r="H131" s="80"/>
      <c r="I131" s="80">
        <v>0.82736545421121988</v>
      </c>
      <c r="J131" s="80">
        <v>0.82674461346638772</v>
      </c>
      <c r="K131" s="80">
        <v>0.8256279705814884</v>
      </c>
      <c r="M131" s="80">
        <f t="shared" si="6"/>
        <v>-1.1166428848993215E-3</v>
      </c>
      <c r="N131" s="21">
        <f t="shared" si="7"/>
        <v>-1.7374836297314733E-3</v>
      </c>
    </row>
    <row r="132" spans="1:14" s="91" customFormat="1" ht="15.75" x14ac:dyDescent="0.25">
      <c r="A132" s="123" t="s">
        <v>100</v>
      </c>
      <c r="B132" s="81">
        <v>104.61694581868873</v>
      </c>
      <c r="C132" s="81">
        <v>105.56090405073216</v>
      </c>
      <c r="D132" s="81">
        <v>105.56090405073216</v>
      </c>
      <c r="E132" s="81"/>
      <c r="F132" s="81">
        <f t="shared" si="4"/>
        <v>0</v>
      </c>
      <c r="G132" s="81">
        <f t="shared" si="5"/>
        <v>0.90229955066687406</v>
      </c>
      <c r="H132" s="81"/>
      <c r="I132" s="81">
        <v>0.19615459191565898</v>
      </c>
      <c r="J132" s="81">
        <v>0.19792449391712638</v>
      </c>
      <c r="K132" s="81">
        <v>0.19792449391712635</v>
      </c>
      <c r="M132" s="81">
        <f t="shared" si="6"/>
        <v>0</v>
      </c>
      <c r="N132" s="52">
        <f t="shared" si="7"/>
        <v>1.7699020014673716E-3</v>
      </c>
    </row>
    <row r="133" spans="1:14" ht="15.75" x14ac:dyDescent="0.25">
      <c r="A133" s="122" t="s">
        <v>167</v>
      </c>
      <c r="B133" s="80">
        <v>141.40606992085807</v>
      </c>
      <c r="C133" s="80">
        <v>141.40606992085807</v>
      </c>
      <c r="D133" s="80">
        <v>141.40606992085807</v>
      </c>
      <c r="E133" s="80"/>
      <c r="F133" s="80">
        <f t="shared" ref="F133:F196" si="8">((D133/C133-1)*100)</f>
        <v>0</v>
      </c>
      <c r="G133" s="80">
        <f t="shared" si="5"/>
        <v>0</v>
      </c>
      <c r="H133" s="80"/>
      <c r="I133" s="80">
        <v>1.0611547776800754</v>
      </c>
      <c r="J133" s="80">
        <v>1.0611547776800754</v>
      </c>
      <c r="K133" s="80">
        <v>1.0611547776800752</v>
      </c>
      <c r="M133" s="80">
        <f t="shared" si="6"/>
        <v>0</v>
      </c>
      <c r="N133" s="21">
        <f t="shared" si="7"/>
        <v>0</v>
      </c>
    </row>
    <row r="134" spans="1:14" s="91" customFormat="1" ht="15.75" x14ac:dyDescent="0.25">
      <c r="A134" s="123" t="s">
        <v>101</v>
      </c>
      <c r="B134" s="81">
        <v>141.40606992085807</v>
      </c>
      <c r="C134" s="81">
        <v>141.40606992085807</v>
      </c>
      <c r="D134" s="81">
        <v>141.40606992085807</v>
      </c>
      <c r="E134" s="81"/>
      <c r="F134" s="81">
        <f t="shared" si="8"/>
        <v>0</v>
      </c>
      <c r="G134" s="81">
        <f t="shared" si="5"/>
        <v>0</v>
      </c>
      <c r="H134" s="81"/>
      <c r="I134" s="81">
        <v>1.0611547776800754</v>
      </c>
      <c r="J134" s="81">
        <v>1.0611547776800754</v>
      </c>
      <c r="K134" s="81">
        <v>1.0611547776800752</v>
      </c>
      <c r="M134" s="81">
        <f t="shared" si="6"/>
        <v>0</v>
      </c>
      <c r="N134" s="52">
        <f t="shared" si="7"/>
        <v>0</v>
      </c>
    </row>
    <row r="135" spans="1:14" s="128" customFormat="1" ht="15.75" x14ac:dyDescent="0.25">
      <c r="A135" s="120" t="s">
        <v>2</v>
      </c>
      <c r="B135" s="83">
        <v>129.80845238643127</v>
      </c>
      <c r="C135" s="83">
        <v>139.97902354444747</v>
      </c>
      <c r="D135" s="83">
        <v>139.97902354444747</v>
      </c>
      <c r="E135" s="83"/>
      <c r="F135" s="83">
        <f t="shared" si="8"/>
        <v>0</v>
      </c>
      <c r="G135" s="83">
        <f t="shared" ref="G135:G198" si="9">((D135/B135-1)*100)</f>
        <v>7.8350607922965443</v>
      </c>
      <c r="H135" s="83"/>
      <c r="I135" s="83">
        <v>4.3412929372601727</v>
      </c>
      <c r="J135" s="83">
        <v>4.681435878066182</v>
      </c>
      <c r="K135" s="83">
        <v>4.681435878066182</v>
      </c>
      <c r="M135" s="83">
        <f t="shared" si="6"/>
        <v>0</v>
      </c>
      <c r="N135" s="31">
        <f t="shared" si="7"/>
        <v>0.34014294080600926</v>
      </c>
    </row>
    <row r="136" spans="1:14" s="91" customFormat="1" ht="15.75" x14ac:dyDescent="0.25">
      <c r="A136" s="121" t="s">
        <v>141</v>
      </c>
      <c r="B136" s="81">
        <v>103.92052590182875</v>
      </c>
      <c r="C136" s="81">
        <v>103.83009429757271</v>
      </c>
      <c r="D136" s="81">
        <v>103.83009429757271</v>
      </c>
      <c r="E136" s="81"/>
      <c r="F136" s="81">
        <f t="shared" si="8"/>
        <v>0</v>
      </c>
      <c r="G136" s="81">
        <f t="shared" si="9"/>
        <v>-8.7019964026613383E-2</v>
      </c>
      <c r="H136" s="81"/>
      <c r="I136" s="81">
        <v>1.9582321143236496</v>
      </c>
      <c r="J136" s="81">
        <v>1.9565280614422074</v>
      </c>
      <c r="K136" s="81">
        <v>1.9565280614422067</v>
      </c>
      <c r="M136" s="81">
        <f t="shared" ref="M136:M199" si="10">K136-J136</f>
        <v>0</v>
      </c>
      <c r="N136" s="52">
        <f t="shared" ref="N136:N198" si="11">K136-I136</f>
        <v>-1.7040528814429301E-3</v>
      </c>
    </row>
    <row r="137" spans="1:14" ht="15.75" x14ac:dyDescent="0.25">
      <c r="A137" s="122" t="s">
        <v>102</v>
      </c>
      <c r="B137" s="80">
        <v>110.39654150838227</v>
      </c>
      <c r="C137" s="80">
        <v>110.25895382509358</v>
      </c>
      <c r="D137" s="80">
        <v>110.25895382509358</v>
      </c>
      <c r="E137" s="80"/>
      <c r="F137" s="80">
        <f t="shared" si="8"/>
        <v>0</v>
      </c>
      <c r="G137" s="80">
        <f t="shared" si="9"/>
        <v>-0.12463042900510146</v>
      </c>
      <c r="H137" s="80"/>
      <c r="I137" s="80">
        <v>1.3678358495728005</v>
      </c>
      <c r="J137" s="80">
        <v>1.3661311098853928</v>
      </c>
      <c r="K137" s="80">
        <v>1.3661311098853925</v>
      </c>
      <c r="M137" s="80">
        <f t="shared" si="10"/>
        <v>0</v>
      </c>
      <c r="N137" s="21">
        <f t="shared" si="11"/>
        <v>-1.704739687407919E-3</v>
      </c>
    </row>
    <row r="138" spans="1:14" s="91" customFormat="1" ht="15.75" x14ac:dyDescent="0.25">
      <c r="A138" s="123" t="s">
        <v>103</v>
      </c>
      <c r="B138" s="81">
        <v>110.39654150838227</v>
      </c>
      <c r="C138" s="81">
        <v>110.25895382509358</v>
      </c>
      <c r="D138" s="81">
        <v>110.25895382509358</v>
      </c>
      <c r="E138" s="81"/>
      <c r="F138" s="81">
        <f t="shared" si="8"/>
        <v>0</v>
      </c>
      <c r="G138" s="81">
        <f t="shared" si="9"/>
        <v>-0.12463042900510146</v>
      </c>
      <c r="H138" s="81"/>
      <c r="I138" s="81">
        <v>1.3678358495728005</v>
      </c>
      <c r="J138" s="81">
        <v>1.3661311098853928</v>
      </c>
      <c r="K138" s="81">
        <v>1.3661311098853925</v>
      </c>
      <c r="M138" s="81">
        <f t="shared" si="10"/>
        <v>0</v>
      </c>
      <c r="N138" s="52">
        <f t="shared" si="11"/>
        <v>-1.704739687407919E-3</v>
      </c>
    </row>
    <row r="139" spans="1:14" ht="15.75" x14ac:dyDescent="0.25">
      <c r="A139" s="122" t="s">
        <v>168</v>
      </c>
      <c r="B139" s="80">
        <v>91.48680132598767</v>
      </c>
      <c r="C139" s="80">
        <v>91.486907752272273</v>
      </c>
      <c r="D139" s="80">
        <v>91.486907752272273</v>
      </c>
      <c r="E139" s="80"/>
      <c r="F139" s="80">
        <f t="shared" si="8"/>
        <v>0</v>
      </c>
      <c r="G139" s="80">
        <f t="shared" si="9"/>
        <v>1.1632965963848108E-4</v>
      </c>
      <c r="H139" s="80"/>
      <c r="I139" s="80">
        <v>0.59039626475084905</v>
      </c>
      <c r="J139" s="80">
        <v>0.59039695155681438</v>
      </c>
      <c r="K139" s="80">
        <v>0.59039695155681426</v>
      </c>
      <c r="M139" s="80">
        <f t="shared" si="10"/>
        <v>0</v>
      </c>
      <c r="N139" s="21">
        <f t="shared" si="11"/>
        <v>6.8680596521097925E-7</v>
      </c>
    </row>
    <row r="140" spans="1:14" s="91" customFormat="1" ht="15.75" x14ac:dyDescent="0.25">
      <c r="A140" s="123" t="s">
        <v>219</v>
      </c>
      <c r="B140" s="81">
        <v>91.48680132598767</v>
      </c>
      <c r="C140" s="81">
        <v>91.486907752272273</v>
      </c>
      <c r="D140" s="81">
        <v>91.486907752272273</v>
      </c>
      <c r="E140" s="81"/>
      <c r="F140" s="81">
        <f t="shared" si="8"/>
        <v>0</v>
      </c>
      <c r="G140" s="81">
        <f t="shared" si="9"/>
        <v>1.1632965963848108E-4</v>
      </c>
      <c r="H140" s="81"/>
      <c r="I140" s="81">
        <v>0.59039626475084905</v>
      </c>
      <c r="J140" s="81">
        <v>0.59039695155681438</v>
      </c>
      <c r="K140" s="81">
        <v>0.59039695155681426</v>
      </c>
      <c r="M140" s="81">
        <f t="shared" si="10"/>
        <v>0</v>
      </c>
      <c r="N140" s="52">
        <f t="shared" si="11"/>
        <v>6.8680596521097925E-7</v>
      </c>
    </row>
    <row r="141" spans="1:14" ht="15.75" x14ac:dyDescent="0.25">
      <c r="A141" s="127" t="s">
        <v>104</v>
      </c>
      <c r="B141" s="80">
        <v>163.22016961146187</v>
      </c>
      <c r="C141" s="80">
        <v>186.63389189408463</v>
      </c>
      <c r="D141" s="80">
        <v>186.63389189408463</v>
      </c>
      <c r="E141" s="80"/>
      <c r="F141" s="80">
        <f t="shared" si="8"/>
        <v>0</v>
      </c>
      <c r="G141" s="80">
        <f t="shared" si="9"/>
        <v>14.344870697266177</v>
      </c>
      <c r="H141" s="80"/>
      <c r="I141" s="80">
        <v>2.3830608229365233</v>
      </c>
      <c r="J141" s="80">
        <v>2.7249078166239751</v>
      </c>
      <c r="K141" s="80">
        <v>2.7249078166239746</v>
      </c>
      <c r="M141" s="80">
        <f t="shared" si="10"/>
        <v>0</v>
      </c>
      <c r="N141" s="21">
        <f t="shared" si="11"/>
        <v>0.34184699368745131</v>
      </c>
    </row>
    <row r="142" spans="1:14" s="91" customFormat="1" ht="15.75" x14ac:dyDescent="0.25">
      <c r="A142" s="125" t="s">
        <v>19</v>
      </c>
      <c r="B142" s="81">
        <v>169.42514348606315</v>
      </c>
      <c r="C142" s="81">
        <v>191.79759142754631</v>
      </c>
      <c r="D142" s="81">
        <v>191.79759142754631</v>
      </c>
      <c r="E142" s="81"/>
      <c r="F142" s="81">
        <f t="shared" si="8"/>
        <v>0</v>
      </c>
      <c r="G142" s="81">
        <f t="shared" si="9"/>
        <v>13.204916036162896</v>
      </c>
      <c r="H142" s="81"/>
      <c r="I142" s="81">
        <v>2.017119794463798</v>
      </c>
      <c r="J142" s="81">
        <v>2.2834787696715644</v>
      </c>
      <c r="K142" s="81">
        <v>2.2834787696715639</v>
      </c>
      <c r="M142" s="81">
        <f t="shared" si="10"/>
        <v>0</v>
      </c>
      <c r="N142" s="52">
        <f t="shared" si="11"/>
        <v>0.26635897520776597</v>
      </c>
    </row>
    <row r="143" spans="1:14" ht="15.75" x14ac:dyDescent="0.25">
      <c r="A143" s="124" t="s">
        <v>105</v>
      </c>
      <c r="B143" s="80">
        <v>169.42514348606315</v>
      </c>
      <c r="C143" s="80">
        <v>191.79759142754631</v>
      </c>
      <c r="D143" s="80">
        <v>191.79759142754631</v>
      </c>
      <c r="E143" s="80"/>
      <c r="F143" s="80">
        <f t="shared" si="8"/>
        <v>0</v>
      </c>
      <c r="G143" s="80">
        <f t="shared" si="9"/>
        <v>13.204916036162896</v>
      </c>
      <c r="H143" s="80"/>
      <c r="I143" s="80">
        <v>2.017119794463798</v>
      </c>
      <c r="J143" s="80">
        <v>2.2834787696715644</v>
      </c>
      <c r="K143" s="80">
        <v>2.2834787696715639</v>
      </c>
      <c r="M143" s="80">
        <f t="shared" si="10"/>
        <v>0</v>
      </c>
      <c r="N143" s="21">
        <f t="shared" si="11"/>
        <v>0.26635897520776597</v>
      </c>
    </row>
    <row r="144" spans="1:14" s="91" customFormat="1" ht="15.75" x14ac:dyDescent="0.25">
      <c r="A144" s="125" t="s">
        <v>106</v>
      </c>
      <c r="B144" s="81">
        <v>146.66666666666663</v>
      </c>
      <c r="C144" s="81">
        <v>187.21568627450978</v>
      </c>
      <c r="D144" s="81">
        <v>187.21568627450978</v>
      </c>
      <c r="E144" s="81"/>
      <c r="F144" s="81">
        <f t="shared" si="8"/>
        <v>0</v>
      </c>
      <c r="G144" s="81">
        <f t="shared" si="9"/>
        <v>27.647058823529424</v>
      </c>
      <c r="H144" s="81"/>
      <c r="I144" s="81">
        <v>0.1372865716713661</v>
      </c>
      <c r="J144" s="81">
        <v>0.17524227089815558</v>
      </c>
      <c r="K144" s="81">
        <v>0.17524227089815556</v>
      </c>
      <c r="M144" s="81">
        <f t="shared" si="10"/>
        <v>0</v>
      </c>
      <c r="N144" s="52">
        <f t="shared" si="11"/>
        <v>3.7955699226789458E-2</v>
      </c>
    </row>
    <row r="145" spans="1:14" ht="15.75" x14ac:dyDescent="0.25">
      <c r="A145" s="124" t="s">
        <v>107</v>
      </c>
      <c r="B145" s="80">
        <v>146.66666666666663</v>
      </c>
      <c r="C145" s="80">
        <v>187.21568627450978</v>
      </c>
      <c r="D145" s="80">
        <v>187.21568627450978</v>
      </c>
      <c r="E145" s="80"/>
      <c r="F145" s="80">
        <f t="shared" si="8"/>
        <v>0</v>
      </c>
      <c r="G145" s="80">
        <f t="shared" si="9"/>
        <v>27.647058823529424</v>
      </c>
      <c r="H145" s="80"/>
      <c r="I145" s="80">
        <v>0.1372865716713661</v>
      </c>
      <c r="J145" s="80">
        <v>0.17524227089815558</v>
      </c>
      <c r="K145" s="80">
        <v>0.17524227089815556</v>
      </c>
      <c r="M145" s="80">
        <f t="shared" si="10"/>
        <v>0</v>
      </c>
      <c r="N145" s="21">
        <f t="shared" si="11"/>
        <v>3.7955699226789458E-2</v>
      </c>
    </row>
    <row r="146" spans="1:14" s="91" customFormat="1" ht="15.75" x14ac:dyDescent="0.25">
      <c r="A146" s="125" t="s">
        <v>108</v>
      </c>
      <c r="B146" s="81">
        <v>130.02298850574715</v>
      </c>
      <c r="C146" s="81">
        <v>151.36551724137934</v>
      </c>
      <c r="D146" s="81">
        <v>151.36551724137934</v>
      </c>
      <c r="E146" s="81"/>
      <c r="F146" s="81">
        <f t="shared" si="8"/>
        <v>0</v>
      </c>
      <c r="G146" s="81">
        <f t="shared" si="9"/>
        <v>16.414427157001409</v>
      </c>
      <c r="H146" s="81"/>
      <c r="I146" s="81">
        <v>0.22865445680135915</v>
      </c>
      <c r="J146" s="81">
        <v>0.2661867760542555</v>
      </c>
      <c r="K146" s="81">
        <v>0.26618677605425545</v>
      </c>
      <c r="M146" s="81">
        <f t="shared" si="10"/>
        <v>0</v>
      </c>
      <c r="N146" s="52">
        <f t="shared" si="11"/>
        <v>3.7532319252896296E-2</v>
      </c>
    </row>
    <row r="147" spans="1:14" ht="15.75" x14ac:dyDescent="0.25">
      <c r="A147" s="124" t="s">
        <v>218</v>
      </c>
      <c r="B147" s="80">
        <v>130.02298850574715</v>
      </c>
      <c r="C147" s="80">
        <v>151.36551724137934</v>
      </c>
      <c r="D147" s="80">
        <v>151.36551724137934</v>
      </c>
      <c r="E147" s="80"/>
      <c r="F147" s="80">
        <f t="shared" si="8"/>
        <v>0</v>
      </c>
      <c r="G147" s="80">
        <f t="shared" si="9"/>
        <v>16.414427157001409</v>
      </c>
      <c r="H147" s="80"/>
      <c r="I147" s="80">
        <v>0.22865445680135915</v>
      </c>
      <c r="J147" s="80">
        <v>0.2661867760542555</v>
      </c>
      <c r="K147" s="80">
        <v>0.26618677605425545</v>
      </c>
      <c r="M147" s="80">
        <f t="shared" si="10"/>
        <v>0</v>
      </c>
      <c r="N147" s="21">
        <f t="shared" si="11"/>
        <v>3.7532319252896296E-2</v>
      </c>
    </row>
    <row r="148" spans="1:14" s="91" customFormat="1" ht="15.75" x14ac:dyDescent="0.25">
      <c r="A148" s="126" t="s">
        <v>3</v>
      </c>
      <c r="B148" s="82">
        <v>105.95241726298811</v>
      </c>
      <c r="C148" s="82">
        <v>108.46330783178406</v>
      </c>
      <c r="D148" s="82">
        <v>108.43651068276846</v>
      </c>
      <c r="E148" s="82"/>
      <c r="F148" s="82">
        <f t="shared" si="8"/>
        <v>-2.4706188250467331E-2</v>
      </c>
      <c r="G148" s="82">
        <f t="shared" si="9"/>
        <v>2.3445368061914884</v>
      </c>
      <c r="H148" s="82"/>
      <c r="I148" s="82">
        <v>5.3238512303242089</v>
      </c>
      <c r="J148" s="82">
        <v>5.450017373478012</v>
      </c>
      <c r="K148" s="82">
        <v>5.448670881926037</v>
      </c>
      <c r="M148" s="82">
        <f t="shared" si="10"/>
        <v>-1.3464915519749709E-3</v>
      </c>
      <c r="N148" s="132">
        <f t="shared" si="11"/>
        <v>0.12481965160182806</v>
      </c>
    </row>
    <row r="149" spans="1:14" ht="15.75" x14ac:dyDescent="0.25">
      <c r="A149" s="127" t="s">
        <v>150</v>
      </c>
      <c r="B149" s="80">
        <v>99.63776853169658</v>
      </c>
      <c r="C149" s="80">
        <v>105.57115257516806</v>
      </c>
      <c r="D149" s="80">
        <v>105.52398184381569</v>
      </c>
      <c r="E149" s="80"/>
      <c r="F149" s="80">
        <f t="shared" si="8"/>
        <v>-4.4681459093454112E-2</v>
      </c>
      <c r="G149" s="80">
        <f t="shared" si="9"/>
        <v>5.907612543778118</v>
      </c>
      <c r="H149" s="80"/>
      <c r="I149" s="80">
        <v>2.8441664934841313</v>
      </c>
      <c r="J149" s="80">
        <v>3.0135353215711089</v>
      </c>
      <c r="K149" s="80">
        <v>3.012188830019134</v>
      </c>
      <c r="M149" s="80">
        <f t="shared" si="10"/>
        <v>-1.3464915519749709E-3</v>
      </c>
      <c r="N149" s="62">
        <f t="shared" si="11"/>
        <v>0.16802233653500265</v>
      </c>
    </row>
    <row r="150" spans="1:14" s="91" customFormat="1" ht="15.75" x14ac:dyDescent="0.25">
      <c r="A150" s="125" t="s">
        <v>109</v>
      </c>
      <c r="B150" s="81">
        <v>99.068908141036374</v>
      </c>
      <c r="C150" s="81">
        <v>103.46219332142741</v>
      </c>
      <c r="D150" s="81">
        <v>103.46219332142741</v>
      </c>
      <c r="E150" s="81"/>
      <c r="F150" s="81">
        <f t="shared" si="8"/>
        <v>0</v>
      </c>
      <c r="G150" s="81">
        <f t="shared" si="9"/>
        <v>4.4345751485790785</v>
      </c>
      <c r="H150" s="81"/>
      <c r="I150" s="81">
        <v>2.2592704023609631</v>
      </c>
      <c r="J150" s="81">
        <v>2.3594594461632648</v>
      </c>
      <c r="K150" s="81">
        <v>2.3594594461632648</v>
      </c>
      <c r="M150" s="81">
        <f t="shared" si="10"/>
        <v>0</v>
      </c>
      <c r="N150" s="139">
        <f t="shared" si="11"/>
        <v>0.10018904380230165</v>
      </c>
    </row>
    <row r="151" spans="1:14" ht="15.75" x14ac:dyDescent="0.25">
      <c r="A151" s="124" t="s">
        <v>110</v>
      </c>
      <c r="B151" s="80">
        <v>99.068908141036374</v>
      </c>
      <c r="C151" s="80">
        <v>103.46219332142741</v>
      </c>
      <c r="D151" s="80">
        <v>103.46219332142741</v>
      </c>
      <c r="E151" s="80"/>
      <c r="F151" s="80">
        <f t="shared" si="8"/>
        <v>0</v>
      </c>
      <c r="G151" s="80">
        <f t="shared" si="9"/>
        <v>4.4345751485790785</v>
      </c>
      <c r="H151" s="80"/>
      <c r="I151" s="80">
        <v>2.2592704023609631</v>
      </c>
      <c r="J151" s="80">
        <v>2.3594594461632648</v>
      </c>
      <c r="K151" s="80">
        <v>2.3594594461632648</v>
      </c>
      <c r="M151" s="80">
        <f t="shared" si="10"/>
        <v>0</v>
      </c>
      <c r="N151" s="141">
        <f t="shared" si="11"/>
        <v>0.10018904380230165</v>
      </c>
    </row>
    <row r="152" spans="1:14" s="91" customFormat="1" ht="15.75" x14ac:dyDescent="0.25">
      <c r="A152" s="125" t="s">
        <v>169</v>
      </c>
      <c r="B152" s="81">
        <v>72.123215817606521</v>
      </c>
      <c r="C152" s="81">
        <v>76.33765401279291</v>
      </c>
      <c r="D152" s="81">
        <v>74.256426437246375</v>
      </c>
      <c r="E152" s="81"/>
      <c r="F152" s="81">
        <f t="shared" si="8"/>
        <v>-2.7263446885566589</v>
      </c>
      <c r="G152" s="81">
        <f t="shared" si="9"/>
        <v>2.9577308713390815</v>
      </c>
      <c r="H152" s="81"/>
      <c r="I152" s="81">
        <v>4.6661548184685347E-2</v>
      </c>
      <c r="J152" s="81">
        <v>4.9388162752363317E-2</v>
      </c>
      <c r="K152" s="81">
        <v>4.8041671200388533E-2</v>
      </c>
      <c r="M152" s="81">
        <f t="shared" si="10"/>
        <v>-1.3464915519747836E-3</v>
      </c>
      <c r="N152" s="52">
        <f t="shared" si="11"/>
        <v>1.3801230157031857E-3</v>
      </c>
    </row>
    <row r="153" spans="1:14" ht="15.75" x14ac:dyDescent="0.25">
      <c r="A153" s="124" t="s">
        <v>217</v>
      </c>
      <c r="B153" s="80">
        <v>72.123215817606521</v>
      </c>
      <c r="C153" s="80">
        <v>76.33765401279291</v>
      </c>
      <c r="D153" s="80">
        <v>74.256426437246375</v>
      </c>
      <c r="E153" s="80"/>
      <c r="F153" s="80">
        <f t="shared" si="8"/>
        <v>-2.7263446885566589</v>
      </c>
      <c r="G153" s="80">
        <f t="shared" si="9"/>
        <v>2.9577308713390815</v>
      </c>
      <c r="H153" s="80"/>
      <c r="I153" s="80">
        <v>4.6661548184685347E-2</v>
      </c>
      <c r="J153" s="80">
        <v>4.9388162752363317E-2</v>
      </c>
      <c r="K153" s="80">
        <v>4.8041671200388533E-2</v>
      </c>
      <c r="M153" s="80">
        <f t="shared" si="10"/>
        <v>-1.3464915519747836E-3</v>
      </c>
      <c r="N153" s="21">
        <f t="shared" si="11"/>
        <v>1.3801230157031857E-3</v>
      </c>
    </row>
    <row r="154" spans="1:14" s="91" customFormat="1" ht="15.75" x14ac:dyDescent="0.25">
      <c r="A154" s="125" t="s">
        <v>170</v>
      </c>
      <c r="B154" s="81">
        <v>105.68010943590173</v>
      </c>
      <c r="C154" s="81">
        <v>118.72791236901358</v>
      </c>
      <c r="D154" s="81">
        <v>118.72791236901358</v>
      </c>
      <c r="E154" s="81"/>
      <c r="F154" s="81">
        <f t="shared" si="8"/>
        <v>0</v>
      </c>
      <c r="G154" s="81">
        <f t="shared" si="9"/>
        <v>12.346507779712091</v>
      </c>
      <c r="H154" s="81"/>
      <c r="I154" s="81">
        <v>0.53823454293848294</v>
      </c>
      <c r="J154" s="81">
        <v>0.60468771265548049</v>
      </c>
      <c r="K154" s="81">
        <v>0.60468771265548038</v>
      </c>
      <c r="M154" s="81">
        <f t="shared" si="10"/>
        <v>0</v>
      </c>
      <c r="N154" s="52">
        <f t="shared" si="11"/>
        <v>6.645316971699744E-2</v>
      </c>
    </row>
    <row r="155" spans="1:14" ht="15.75" x14ac:dyDescent="0.25">
      <c r="A155" s="124" t="s">
        <v>216</v>
      </c>
      <c r="B155" s="80">
        <v>105.68010943590173</v>
      </c>
      <c r="C155" s="80">
        <v>118.72791236901358</v>
      </c>
      <c r="D155" s="80">
        <v>118.72791236901358</v>
      </c>
      <c r="E155" s="80"/>
      <c r="F155" s="80">
        <f t="shared" si="8"/>
        <v>0</v>
      </c>
      <c r="G155" s="80">
        <f t="shared" si="9"/>
        <v>12.346507779712091</v>
      </c>
      <c r="H155" s="80"/>
      <c r="I155" s="80">
        <v>0.53823454293848294</v>
      </c>
      <c r="J155" s="80">
        <v>0.60468771265548049</v>
      </c>
      <c r="K155" s="80">
        <v>0.60468771265548038</v>
      </c>
      <c r="M155" s="80">
        <f t="shared" si="10"/>
        <v>0</v>
      </c>
      <c r="N155" s="21">
        <f t="shared" si="11"/>
        <v>6.645316971699744E-2</v>
      </c>
    </row>
    <row r="156" spans="1:14" s="91" customFormat="1" ht="15.75" x14ac:dyDescent="0.25">
      <c r="A156" s="121" t="s">
        <v>111</v>
      </c>
      <c r="B156" s="81">
        <v>114.25800536411946</v>
      </c>
      <c r="C156" s="81">
        <v>112.26732786649153</v>
      </c>
      <c r="D156" s="81">
        <v>112.26732786649153</v>
      </c>
      <c r="E156" s="81"/>
      <c r="F156" s="81">
        <f t="shared" si="8"/>
        <v>0</v>
      </c>
      <c r="G156" s="81">
        <f t="shared" si="9"/>
        <v>-1.7422652279671769</v>
      </c>
      <c r="H156" s="81"/>
      <c r="I156" s="81">
        <v>2.4796847368400781</v>
      </c>
      <c r="J156" s="81">
        <v>2.4364820519069039</v>
      </c>
      <c r="K156" s="81">
        <v>2.4364820519069035</v>
      </c>
      <c r="M156" s="81">
        <f t="shared" si="10"/>
        <v>0</v>
      </c>
      <c r="N156" s="52">
        <f t="shared" si="11"/>
        <v>-4.3202684933174584E-2</v>
      </c>
    </row>
    <row r="157" spans="1:14" ht="15.75" x14ac:dyDescent="0.25">
      <c r="A157" s="122" t="s">
        <v>171</v>
      </c>
      <c r="B157" s="80">
        <v>122.09635610194326</v>
      </c>
      <c r="C157" s="80">
        <v>122.09635610194326</v>
      </c>
      <c r="D157" s="80">
        <v>122.09635610194326</v>
      </c>
      <c r="E157" s="80"/>
      <c r="F157" s="80">
        <f t="shared" si="8"/>
        <v>0</v>
      </c>
      <c r="G157" s="80">
        <f t="shared" si="9"/>
        <v>0</v>
      </c>
      <c r="H157" s="80"/>
      <c r="I157" s="80">
        <v>0.90627837124632604</v>
      </c>
      <c r="J157" s="80">
        <v>0.90627837124632593</v>
      </c>
      <c r="K157" s="80">
        <v>0.90627837124632582</v>
      </c>
      <c r="M157" s="80">
        <f t="shared" si="10"/>
        <v>0</v>
      </c>
      <c r="N157" s="21">
        <f t="shared" si="11"/>
        <v>0</v>
      </c>
    </row>
    <row r="158" spans="1:14" s="91" customFormat="1" ht="15.75" x14ac:dyDescent="0.25">
      <c r="A158" s="123" t="s">
        <v>215</v>
      </c>
      <c r="B158" s="81">
        <v>122.09635610194326</v>
      </c>
      <c r="C158" s="81">
        <v>122.09635610194326</v>
      </c>
      <c r="D158" s="81">
        <v>122.09635610194326</v>
      </c>
      <c r="E158" s="81"/>
      <c r="F158" s="81">
        <f t="shared" si="8"/>
        <v>0</v>
      </c>
      <c r="G158" s="81">
        <f t="shared" si="9"/>
        <v>0</v>
      </c>
      <c r="H158" s="81"/>
      <c r="I158" s="81">
        <v>0.90627837124632604</v>
      </c>
      <c r="J158" s="81">
        <v>0.90627837124632593</v>
      </c>
      <c r="K158" s="81">
        <v>0.90627837124632582</v>
      </c>
      <c r="M158" s="81">
        <f t="shared" si="10"/>
        <v>0</v>
      </c>
      <c r="N158" s="52">
        <f t="shared" si="11"/>
        <v>0</v>
      </c>
    </row>
    <row r="159" spans="1:14" ht="15.75" x14ac:dyDescent="0.25">
      <c r="A159" s="122" t="s">
        <v>172</v>
      </c>
      <c r="B159" s="80">
        <v>108.11345504788194</v>
      </c>
      <c r="C159" s="80">
        <v>97.036904186395319</v>
      </c>
      <c r="D159" s="80">
        <v>97.036904186395319</v>
      </c>
      <c r="E159" s="80"/>
      <c r="F159" s="80">
        <f t="shared" si="8"/>
        <v>0</v>
      </c>
      <c r="G159" s="80">
        <f t="shared" si="9"/>
        <v>-10.245302822466428</v>
      </c>
      <c r="H159" s="80"/>
      <c r="I159" s="80">
        <v>0.42168285000260297</v>
      </c>
      <c r="J159" s="80">
        <v>0.37848016506942944</v>
      </c>
      <c r="K159" s="80">
        <v>0.37848016506942944</v>
      </c>
      <c r="M159" s="80">
        <f t="shared" si="10"/>
        <v>0</v>
      </c>
      <c r="N159" s="21">
        <f t="shared" si="11"/>
        <v>-4.320268493317353E-2</v>
      </c>
    </row>
    <row r="160" spans="1:14" s="91" customFormat="1" ht="15.75" x14ac:dyDescent="0.25">
      <c r="A160" s="123" t="s">
        <v>214</v>
      </c>
      <c r="B160" s="81">
        <v>108.11345504788194</v>
      </c>
      <c r="C160" s="81">
        <v>97.036904186395319</v>
      </c>
      <c r="D160" s="81">
        <v>97.036904186395319</v>
      </c>
      <c r="E160" s="81"/>
      <c r="F160" s="81">
        <f t="shared" si="8"/>
        <v>0</v>
      </c>
      <c r="G160" s="81">
        <f t="shared" si="9"/>
        <v>-10.245302822466428</v>
      </c>
      <c r="H160" s="81"/>
      <c r="I160" s="81">
        <v>0.42168285000260297</v>
      </c>
      <c r="J160" s="81">
        <v>0.37848016506942944</v>
      </c>
      <c r="K160" s="81">
        <v>0.37848016506942944</v>
      </c>
      <c r="M160" s="81">
        <f t="shared" si="10"/>
        <v>0</v>
      </c>
      <c r="N160" s="52">
        <f t="shared" si="11"/>
        <v>-4.320268493317353E-2</v>
      </c>
    </row>
    <row r="161" spans="1:14" ht="15.75" x14ac:dyDescent="0.25">
      <c r="A161" s="122" t="s">
        <v>173</v>
      </c>
      <c r="B161" s="80">
        <v>110.96157043944844</v>
      </c>
      <c r="C161" s="80">
        <v>110.96157043944844</v>
      </c>
      <c r="D161" s="80">
        <v>110.96157043944844</v>
      </c>
      <c r="E161" s="80"/>
      <c r="F161" s="80">
        <f t="shared" si="8"/>
        <v>0</v>
      </c>
      <c r="G161" s="80">
        <f t="shared" si="9"/>
        <v>0</v>
      </c>
      <c r="H161" s="80"/>
      <c r="I161" s="80">
        <v>1.1517235155911487</v>
      </c>
      <c r="J161" s="80">
        <v>1.1517235155911487</v>
      </c>
      <c r="K161" s="80">
        <v>1.1517235155911485</v>
      </c>
      <c r="M161" s="80">
        <f t="shared" si="10"/>
        <v>0</v>
      </c>
      <c r="N161" s="21">
        <f t="shared" si="11"/>
        <v>0</v>
      </c>
    </row>
    <row r="162" spans="1:14" s="91" customFormat="1" ht="15.75" x14ac:dyDescent="0.25">
      <c r="A162" s="123" t="s">
        <v>213</v>
      </c>
      <c r="B162" s="81">
        <v>110.96157043944844</v>
      </c>
      <c r="C162" s="81">
        <v>110.96157043944844</v>
      </c>
      <c r="D162" s="81">
        <v>110.96157043944844</v>
      </c>
      <c r="E162" s="81"/>
      <c r="F162" s="81">
        <f t="shared" si="8"/>
        <v>0</v>
      </c>
      <c r="G162" s="81">
        <f t="shared" si="9"/>
        <v>0</v>
      </c>
      <c r="H162" s="81"/>
      <c r="I162" s="81">
        <v>1.1517235155911487</v>
      </c>
      <c r="J162" s="81">
        <v>1.1517235155911487</v>
      </c>
      <c r="K162" s="81">
        <v>1.1517235155911485</v>
      </c>
      <c r="M162" s="81">
        <f t="shared" si="10"/>
        <v>0</v>
      </c>
      <c r="N162" s="52">
        <f t="shared" si="11"/>
        <v>0</v>
      </c>
    </row>
    <row r="163" spans="1:14" ht="15.75" x14ac:dyDescent="0.25">
      <c r="A163" s="120" t="s">
        <v>4</v>
      </c>
      <c r="B163" s="83">
        <v>95.746365973594948</v>
      </c>
      <c r="C163" s="83">
        <v>98.429327556033286</v>
      </c>
      <c r="D163" s="83">
        <v>98.429327556033286</v>
      </c>
      <c r="E163" s="83"/>
      <c r="F163" s="83">
        <f t="shared" si="8"/>
        <v>0</v>
      </c>
      <c r="G163" s="83">
        <f t="shared" si="9"/>
        <v>2.8021550010349783</v>
      </c>
      <c r="H163" s="83"/>
      <c r="I163" s="83">
        <v>4.7393814630301465</v>
      </c>
      <c r="J163" s="83">
        <v>4.8721862777145697</v>
      </c>
      <c r="K163" s="83">
        <v>4.8721862777145688</v>
      </c>
      <c r="M163" s="83">
        <f t="shared" si="10"/>
        <v>0</v>
      </c>
      <c r="N163" s="31">
        <f t="shared" si="11"/>
        <v>0.13280481468442229</v>
      </c>
    </row>
    <row r="164" spans="1:14" s="91" customFormat="1" ht="15.75" x14ac:dyDescent="0.25">
      <c r="A164" s="121" t="s">
        <v>140</v>
      </c>
      <c r="B164" s="81">
        <v>67.034874246153493</v>
      </c>
      <c r="C164" s="81">
        <v>76.911426194862997</v>
      </c>
      <c r="D164" s="81">
        <v>76.911426194862997</v>
      </c>
      <c r="E164" s="81"/>
      <c r="F164" s="81">
        <f t="shared" si="8"/>
        <v>0</v>
      </c>
      <c r="G164" s="81">
        <f t="shared" si="9"/>
        <v>14.733453384939011</v>
      </c>
      <c r="H164" s="81"/>
      <c r="I164" s="81">
        <v>0.90138280018030825</v>
      </c>
      <c r="J164" s="81">
        <v>1.0341876148647318</v>
      </c>
      <c r="K164" s="81">
        <v>1.0341876148647315</v>
      </c>
      <c r="M164" s="81">
        <f t="shared" si="10"/>
        <v>0</v>
      </c>
      <c r="N164" s="52">
        <f t="shared" si="11"/>
        <v>0.13280481468442329</v>
      </c>
    </row>
    <row r="165" spans="1:14" ht="15.75" x14ac:dyDescent="0.25">
      <c r="A165" s="122" t="s">
        <v>174</v>
      </c>
      <c r="B165" s="80">
        <v>67.034874246153493</v>
      </c>
      <c r="C165" s="80">
        <v>76.911426194862997</v>
      </c>
      <c r="D165" s="80">
        <v>76.911426194862997</v>
      </c>
      <c r="E165" s="80"/>
      <c r="F165" s="80">
        <f t="shared" si="8"/>
        <v>0</v>
      </c>
      <c r="G165" s="80">
        <f t="shared" si="9"/>
        <v>14.733453384939011</v>
      </c>
      <c r="H165" s="80"/>
      <c r="I165" s="80">
        <v>0.90138280018030825</v>
      </c>
      <c r="J165" s="80">
        <v>1.0341876148647318</v>
      </c>
      <c r="K165" s="80">
        <v>1.0341876148647315</v>
      </c>
      <c r="M165" s="80">
        <f t="shared" si="10"/>
        <v>0</v>
      </c>
      <c r="N165" s="21">
        <f t="shared" si="11"/>
        <v>0.13280481468442329</v>
      </c>
    </row>
    <row r="166" spans="1:14" s="91" customFormat="1" ht="15.75" x14ac:dyDescent="0.25">
      <c r="A166" s="123" t="s">
        <v>140</v>
      </c>
      <c r="B166" s="81">
        <v>67.034874246153493</v>
      </c>
      <c r="C166" s="81">
        <v>76.911426194862997</v>
      </c>
      <c r="D166" s="81">
        <v>76.911426194862997</v>
      </c>
      <c r="E166" s="81"/>
      <c r="F166" s="81">
        <f t="shared" si="8"/>
        <v>0</v>
      </c>
      <c r="G166" s="81">
        <f t="shared" si="9"/>
        <v>14.733453384939011</v>
      </c>
      <c r="H166" s="81"/>
      <c r="I166" s="81">
        <v>0.90138280018030825</v>
      </c>
      <c r="J166" s="81">
        <v>1.0341876148647318</v>
      </c>
      <c r="K166" s="81">
        <v>1.0341876148647315</v>
      </c>
      <c r="M166" s="81">
        <f t="shared" si="10"/>
        <v>0</v>
      </c>
      <c r="N166" s="52">
        <f t="shared" si="11"/>
        <v>0.13280481468442329</v>
      </c>
    </row>
    <row r="167" spans="1:14" ht="15.75" x14ac:dyDescent="0.25">
      <c r="A167" s="127" t="s">
        <v>139</v>
      </c>
      <c r="B167" s="80">
        <v>106.45476405536553</v>
      </c>
      <c r="C167" s="80">
        <v>106.45476405536553</v>
      </c>
      <c r="D167" s="80">
        <v>106.45476405536553</v>
      </c>
      <c r="E167" s="80"/>
      <c r="F167" s="80">
        <f t="shared" si="8"/>
        <v>0</v>
      </c>
      <c r="G167" s="80">
        <f t="shared" si="9"/>
        <v>0</v>
      </c>
      <c r="H167" s="80"/>
      <c r="I167" s="80">
        <v>3.8379986628498375</v>
      </c>
      <c r="J167" s="80">
        <v>3.8379986628498375</v>
      </c>
      <c r="K167" s="80">
        <v>3.8379986628498366</v>
      </c>
      <c r="M167" s="80">
        <f t="shared" si="10"/>
        <v>0</v>
      </c>
      <c r="N167" s="21">
        <f t="shared" si="11"/>
        <v>0</v>
      </c>
    </row>
    <row r="168" spans="1:14" s="91" customFormat="1" ht="15.75" x14ac:dyDescent="0.25">
      <c r="A168" s="125" t="s">
        <v>175</v>
      </c>
      <c r="B168" s="81">
        <v>106.45476405536553</v>
      </c>
      <c r="C168" s="81">
        <v>106.45476405536553</v>
      </c>
      <c r="D168" s="81">
        <v>106.45476405536553</v>
      </c>
      <c r="E168" s="81"/>
      <c r="F168" s="81">
        <f t="shared" si="8"/>
        <v>0</v>
      </c>
      <c r="G168" s="81">
        <f t="shared" si="9"/>
        <v>0</v>
      </c>
      <c r="H168" s="81"/>
      <c r="I168" s="81">
        <v>3.8379986628498375</v>
      </c>
      <c r="J168" s="81">
        <v>3.8379986628498375</v>
      </c>
      <c r="K168" s="81">
        <v>3.8379986628498366</v>
      </c>
      <c r="M168" s="81">
        <f t="shared" si="10"/>
        <v>0</v>
      </c>
      <c r="N168" s="52">
        <f t="shared" si="11"/>
        <v>0</v>
      </c>
    </row>
    <row r="169" spans="1:14" ht="15.75" x14ac:dyDescent="0.25">
      <c r="A169" s="124" t="s">
        <v>212</v>
      </c>
      <c r="B169" s="80">
        <v>106.45476405536553</v>
      </c>
      <c r="C169" s="80">
        <v>106.45476405536553</v>
      </c>
      <c r="D169" s="80">
        <v>106.45476405536553</v>
      </c>
      <c r="E169" s="80"/>
      <c r="F169" s="80">
        <f t="shared" si="8"/>
        <v>0</v>
      </c>
      <c r="G169" s="80">
        <f t="shared" si="9"/>
        <v>0</v>
      </c>
      <c r="H169" s="80"/>
      <c r="I169" s="80">
        <v>3.8379986628498375</v>
      </c>
      <c r="J169" s="80">
        <v>3.8379986628498375</v>
      </c>
      <c r="K169" s="80">
        <v>3.8379986628498366</v>
      </c>
      <c r="M169" s="80">
        <f t="shared" si="10"/>
        <v>0</v>
      </c>
      <c r="N169" s="21">
        <f t="shared" si="11"/>
        <v>0</v>
      </c>
    </row>
    <row r="170" spans="1:14" s="91" customFormat="1" ht="15.75" x14ac:dyDescent="0.25">
      <c r="A170" s="126" t="s">
        <v>130</v>
      </c>
      <c r="B170" s="82">
        <v>101.1959929090866</v>
      </c>
      <c r="C170" s="82">
        <v>97.470703404878464</v>
      </c>
      <c r="D170" s="82">
        <v>97.430752157523003</v>
      </c>
      <c r="E170" s="82"/>
      <c r="F170" s="82">
        <f t="shared" si="8"/>
        <v>-4.0987954287663442E-2</v>
      </c>
      <c r="G170" s="82">
        <f t="shared" si="9"/>
        <v>-3.7207409535931379</v>
      </c>
      <c r="H170" s="82"/>
      <c r="I170" s="82">
        <v>3.9223544138114739</v>
      </c>
      <c r="J170" s="82">
        <v>3.7779622762425129</v>
      </c>
      <c r="K170" s="82">
        <v>3.7764137667917206</v>
      </c>
      <c r="M170" s="82">
        <f t="shared" si="10"/>
        <v>-1.5485094507923236E-3</v>
      </c>
      <c r="N170" s="53">
        <f t="shared" si="11"/>
        <v>-0.14594064701975329</v>
      </c>
    </row>
    <row r="171" spans="1:14" ht="15.75" x14ac:dyDescent="0.25">
      <c r="A171" s="127" t="s">
        <v>138</v>
      </c>
      <c r="B171" s="80">
        <v>93.964897945685436</v>
      </c>
      <c r="C171" s="80">
        <v>87.023856683028953</v>
      </c>
      <c r="D171" s="80">
        <v>86.949074263559538</v>
      </c>
      <c r="E171" s="80"/>
      <c r="F171" s="80">
        <f t="shared" si="8"/>
        <v>-8.5933239826174734E-2</v>
      </c>
      <c r="G171" s="80">
        <f t="shared" si="9"/>
        <v>-7.466430375076083</v>
      </c>
      <c r="H171" s="80"/>
      <c r="I171" s="80">
        <v>1.9457184394932161</v>
      </c>
      <c r="J171" s="80">
        <v>1.8019912363642296</v>
      </c>
      <c r="K171" s="80">
        <v>1.8004427269134382</v>
      </c>
      <c r="M171" s="80">
        <f t="shared" si="10"/>
        <v>-1.5485094507914354E-3</v>
      </c>
      <c r="N171" s="21">
        <f t="shared" si="11"/>
        <v>-0.14527571257977789</v>
      </c>
    </row>
    <row r="172" spans="1:14" s="91" customFormat="1" ht="15.75" x14ac:dyDescent="0.25">
      <c r="A172" s="125" t="s">
        <v>176</v>
      </c>
      <c r="B172" s="81">
        <v>81.384559219606217</v>
      </c>
      <c r="C172" s="81">
        <v>66.215441528910247</v>
      </c>
      <c r="D172" s="81">
        <v>66.038802473499445</v>
      </c>
      <c r="E172" s="81"/>
      <c r="F172" s="81">
        <f t="shared" si="8"/>
        <v>-0.26676414342670096</v>
      </c>
      <c r="G172" s="81">
        <f t="shared" si="9"/>
        <v>-18.855857785870821</v>
      </c>
      <c r="H172" s="81"/>
      <c r="I172" s="81">
        <v>0.71345919964866766</v>
      </c>
      <c r="J172" s="81">
        <v>0.58047885705349445</v>
      </c>
      <c r="K172" s="81">
        <v>0.57893034760270246</v>
      </c>
      <c r="M172" s="81">
        <f t="shared" si="10"/>
        <v>-1.5485094507919905E-3</v>
      </c>
      <c r="N172" s="52">
        <f t="shared" si="11"/>
        <v>-0.13452885204596521</v>
      </c>
    </row>
    <row r="173" spans="1:14" ht="15.75" x14ac:dyDescent="0.25">
      <c r="A173" s="124" t="s">
        <v>211</v>
      </c>
      <c r="B173" s="80">
        <v>82.627025466007041</v>
      </c>
      <c r="C173" s="80">
        <v>60.244755528152588</v>
      </c>
      <c r="D173" s="80">
        <v>58.897319744162068</v>
      </c>
      <c r="E173" s="80"/>
      <c r="F173" s="80">
        <f t="shared" si="8"/>
        <v>-2.2366026257021776</v>
      </c>
      <c r="G173" s="80">
        <f t="shared" si="9"/>
        <v>-28.719060849657996</v>
      </c>
      <c r="H173" s="80"/>
      <c r="I173" s="80">
        <v>9.495720044335286E-2</v>
      </c>
      <c r="J173" s="80">
        <v>6.9234893717686527E-2</v>
      </c>
      <c r="K173" s="80">
        <v>6.768638426689462E-2</v>
      </c>
      <c r="M173" s="80">
        <f t="shared" si="10"/>
        <v>-1.5485094507919073E-3</v>
      </c>
      <c r="N173" s="21">
        <f t="shared" si="11"/>
        <v>-2.727081617645824E-2</v>
      </c>
    </row>
    <row r="174" spans="1:14" s="91" customFormat="1" ht="15.75" x14ac:dyDescent="0.25">
      <c r="A174" s="123" t="s">
        <v>210</v>
      </c>
      <c r="B174" s="81">
        <v>81.197107325706384</v>
      </c>
      <c r="C174" s="81">
        <v>67.116243785684404</v>
      </c>
      <c r="D174" s="81">
        <v>67.116243785684404</v>
      </c>
      <c r="E174" s="81"/>
      <c r="F174" s="81">
        <f t="shared" si="8"/>
        <v>0</v>
      </c>
      <c r="G174" s="81">
        <f t="shared" si="9"/>
        <v>-17.341582728482351</v>
      </c>
      <c r="H174" s="81"/>
      <c r="I174" s="81">
        <v>0.61850199920531479</v>
      </c>
      <c r="J174" s="81">
        <v>0.5112439633358079</v>
      </c>
      <c r="K174" s="81">
        <v>0.51124396333580779</v>
      </c>
      <c r="M174" s="81">
        <f t="shared" si="10"/>
        <v>0</v>
      </c>
      <c r="N174" s="52">
        <f t="shared" si="11"/>
        <v>-0.107258035869507</v>
      </c>
    </row>
    <row r="175" spans="1:14" ht="15.75" x14ac:dyDescent="0.25">
      <c r="A175" s="122" t="s">
        <v>177</v>
      </c>
      <c r="B175" s="80">
        <v>99.262187476460795</v>
      </c>
      <c r="C175" s="80">
        <v>93.019379760728697</v>
      </c>
      <c r="D175" s="80">
        <v>93.019379760728697</v>
      </c>
      <c r="E175" s="80"/>
      <c r="F175" s="80">
        <f t="shared" si="8"/>
        <v>0</v>
      </c>
      <c r="G175" s="80">
        <f t="shared" si="9"/>
        <v>-6.2892102969346002</v>
      </c>
      <c r="H175" s="80"/>
      <c r="I175" s="80">
        <v>0.17182709087528883</v>
      </c>
      <c r="J175" s="80">
        <v>0.16102052378303697</v>
      </c>
      <c r="K175" s="80">
        <v>0.16102052378303694</v>
      </c>
      <c r="M175" s="80">
        <f t="shared" si="10"/>
        <v>0</v>
      </c>
      <c r="N175" s="21">
        <f t="shared" si="11"/>
        <v>-1.080656709225189E-2</v>
      </c>
    </row>
    <row r="176" spans="1:14" s="91" customFormat="1" ht="15.75" x14ac:dyDescent="0.25">
      <c r="A176" s="123" t="s">
        <v>209</v>
      </c>
      <c r="B176" s="81">
        <v>99.262187476460795</v>
      </c>
      <c r="C176" s="81">
        <v>93.019379760728697</v>
      </c>
      <c r="D176" s="81">
        <v>93.019379760728697</v>
      </c>
      <c r="E176" s="81"/>
      <c r="F176" s="81">
        <f t="shared" si="8"/>
        <v>0</v>
      </c>
      <c r="G176" s="81">
        <f t="shared" si="9"/>
        <v>-6.2892102969346002</v>
      </c>
      <c r="H176" s="81"/>
      <c r="I176" s="81">
        <v>0.17182709087528883</v>
      </c>
      <c r="J176" s="81">
        <v>0.16102052378303697</v>
      </c>
      <c r="K176" s="81">
        <v>0.16102052378303694</v>
      </c>
      <c r="M176" s="81">
        <f t="shared" si="10"/>
        <v>0</v>
      </c>
      <c r="N176" s="52">
        <f t="shared" si="11"/>
        <v>-1.080656709225189E-2</v>
      </c>
    </row>
    <row r="177" spans="1:14" ht="15.75" x14ac:dyDescent="0.25">
      <c r="A177" s="122" t="s">
        <v>112</v>
      </c>
      <c r="B177" s="80">
        <v>96.483956038745163</v>
      </c>
      <c r="C177" s="80">
        <v>96.490564302582158</v>
      </c>
      <c r="D177" s="80">
        <v>96.490564302582158</v>
      </c>
      <c r="E177" s="80"/>
      <c r="F177" s="80">
        <f t="shared" si="8"/>
        <v>0</v>
      </c>
      <c r="G177" s="80">
        <f t="shared" si="9"/>
        <v>6.8490805189780346E-3</v>
      </c>
      <c r="H177" s="80"/>
      <c r="I177" s="80">
        <v>0.87174560547122781</v>
      </c>
      <c r="J177" s="80">
        <v>0.87180531202966705</v>
      </c>
      <c r="K177" s="80">
        <v>0.87180531202966682</v>
      </c>
      <c r="M177" s="80">
        <f t="shared" si="10"/>
        <v>0</v>
      </c>
      <c r="N177" s="21">
        <f t="shared" si="11"/>
        <v>5.970655843900996E-5</v>
      </c>
    </row>
    <row r="178" spans="1:14" s="91" customFormat="1" ht="15.75" x14ac:dyDescent="0.25">
      <c r="A178" s="123" t="s">
        <v>113</v>
      </c>
      <c r="B178" s="81">
        <v>96.483956038745163</v>
      </c>
      <c r="C178" s="81">
        <v>96.490564302582158</v>
      </c>
      <c r="D178" s="81">
        <v>96.490564302582158</v>
      </c>
      <c r="E178" s="81"/>
      <c r="F178" s="81">
        <f t="shared" si="8"/>
        <v>0</v>
      </c>
      <c r="G178" s="81">
        <f t="shared" si="9"/>
        <v>6.8490805189780346E-3</v>
      </c>
      <c r="H178" s="81"/>
      <c r="I178" s="81">
        <v>0.87174560547122781</v>
      </c>
      <c r="J178" s="81">
        <v>0.87180531202966705</v>
      </c>
      <c r="K178" s="81">
        <v>0.87180531202966682</v>
      </c>
      <c r="M178" s="81">
        <f t="shared" si="10"/>
        <v>0</v>
      </c>
      <c r="N178" s="52">
        <f t="shared" si="11"/>
        <v>5.970655843900996E-5</v>
      </c>
    </row>
    <row r="179" spans="1:14" ht="15.75" x14ac:dyDescent="0.25">
      <c r="A179" s="122" t="s">
        <v>178</v>
      </c>
      <c r="B179" s="80">
        <v>160.69798195713369</v>
      </c>
      <c r="C179" s="80">
        <v>160.69798195713369</v>
      </c>
      <c r="D179" s="80">
        <v>160.69798195713369</v>
      </c>
      <c r="E179" s="80"/>
      <c r="F179" s="80">
        <f t="shared" si="8"/>
        <v>0</v>
      </c>
      <c r="G179" s="80">
        <f t="shared" si="9"/>
        <v>0</v>
      </c>
      <c r="H179" s="80"/>
      <c r="I179" s="80">
        <v>0.18868654349803182</v>
      </c>
      <c r="J179" s="80">
        <v>0.18868654349803182</v>
      </c>
      <c r="K179" s="80">
        <v>0.18868654349803177</v>
      </c>
      <c r="M179" s="80">
        <f t="shared" si="10"/>
        <v>0</v>
      </c>
      <c r="N179" s="21">
        <f t="shared" si="11"/>
        <v>0</v>
      </c>
    </row>
    <row r="180" spans="1:14" s="91" customFormat="1" ht="15.75" x14ac:dyDescent="0.25">
      <c r="A180" s="123" t="s">
        <v>208</v>
      </c>
      <c r="B180" s="81">
        <v>160.69798195713369</v>
      </c>
      <c r="C180" s="81">
        <v>160.69798195713369</v>
      </c>
      <c r="D180" s="81">
        <v>160.69798195713369</v>
      </c>
      <c r="E180" s="81"/>
      <c r="F180" s="81">
        <f t="shared" si="8"/>
        <v>0</v>
      </c>
      <c r="G180" s="81">
        <f t="shared" si="9"/>
        <v>0</v>
      </c>
      <c r="H180" s="81"/>
      <c r="I180" s="81">
        <v>0.18868654349803182</v>
      </c>
      <c r="J180" s="81">
        <v>0.18868654349803182</v>
      </c>
      <c r="K180" s="81">
        <v>0.18868654349803177</v>
      </c>
      <c r="M180" s="81">
        <f t="shared" si="10"/>
        <v>0</v>
      </c>
      <c r="N180" s="52">
        <f t="shared" si="11"/>
        <v>0</v>
      </c>
    </row>
    <row r="181" spans="1:14" ht="15.75" x14ac:dyDescent="0.25">
      <c r="A181" s="127" t="s">
        <v>137</v>
      </c>
      <c r="B181" s="80">
        <v>111.50561142510205</v>
      </c>
      <c r="C181" s="80">
        <v>109.20090237870124</v>
      </c>
      <c r="D181" s="80">
        <v>109.20090237870124</v>
      </c>
      <c r="E181" s="80"/>
      <c r="F181" s="80">
        <f t="shared" si="8"/>
        <v>0</v>
      </c>
      <c r="G181" s="80">
        <f t="shared" si="9"/>
        <v>-2.0668996088585745</v>
      </c>
      <c r="H181" s="80"/>
      <c r="I181" s="80">
        <v>0.51790337017018218</v>
      </c>
      <c r="J181" s="80">
        <v>0.50719882743786915</v>
      </c>
      <c r="K181" s="80">
        <v>0.50719882743786915</v>
      </c>
      <c r="M181" s="80">
        <f t="shared" si="10"/>
        <v>0</v>
      </c>
      <c r="N181" s="21">
        <f t="shared" si="11"/>
        <v>-1.0704542732313027E-2</v>
      </c>
    </row>
    <row r="182" spans="1:14" s="91" customFormat="1" ht="15.75" x14ac:dyDescent="0.25">
      <c r="A182" s="125" t="s">
        <v>179</v>
      </c>
      <c r="B182" s="81">
        <v>111.50561142510205</v>
      </c>
      <c r="C182" s="81">
        <v>109.20090237870124</v>
      </c>
      <c r="D182" s="81">
        <v>109.20090237870124</v>
      </c>
      <c r="E182" s="81"/>
      <c r="F182" s="81">
        <f t="shared" si="8"/>
        <v>0</v>
      </c>
      <c r="G182" s="81">
        <f t="shared" si="9"/>
        <v>-2.0668996088585745</v>
      </c>
      <c r="H182" s="81"/>
      <c r="I182" s="81">
        <v>0.51790337017018218</v>
      </c>
      <c r="J182" s="81">
        <v>0.50719882743786915</v>
      </c>
      <c r="K182" s="81">
        <v>0.50719882743786915</v>
      </c>
      <c r="M182" s="81">
        <f t="shared" si="10"/>
        <v>0</v>
      </c>
      <c r="N182" s="52">
        <f t="shared" si="11"/>
        <v>-1.0704542732313027E-2</v>
      </c>
    </row>
    <row r="183" spans="1:14" ht="15.75" x14ac:dyDescent="0.25">
      <c r="A183" s="124" t="s">
        <v>207</v>
      </c>
      <c r="B183" s="80">
        <v>111.50561142510205</v>
      </c>
      <c r="C183" s="80">
        <v>109.20090237870124</v>
      </c>
      <c r="D183" s="80">
        <v>109.20090237870124</v>
      </c>
      <c r="E183" s="80"/>
      <c r="F183" s="80">
        <f t="shared" si="8"/>
        <v>0</v>
      </c>
      <c r="G183" s="80">
        <f t="shared" si="9"/>
        <v>-2.0668996088585745</v>
      </c>
      <c r="H183" s="80"/>
      <c r="I183" s="80">
        <v>0.51790337017018218</v>
      </c>
      <c r="J183" s="80">
        <v>0.50719882743786915</v>
      </c>
      <c r="K183" s="80">
        <v>0.50719882743786915</v>
      </c>
      <c r="M183" s="80">
        <f t="shared" si="10"/>
        <v>0</v>
      </c>
      <c r="N183" s="21">
        <f t="shared" si="11"/>
        <v>-1.0704542732313027E-2</v>
      </c>
    </row>
    <row r="184" spans="1:14" s="91" customFormat="1" ht="15.75" x14ac:dyDescent="0.25">
      <c r="A184" s="121" t="s">
        <v>136</v>
      </c>
      <c r="B184" s="81">
        <v>116.28683185440813</v>
      </c>
      <c r="C184" s="81">
        <v>116.28683185440813</v>
      </c>
      <c r="D184" s="81">
        <v>116.28683185440813</v>
      </c>
      <c r="E184" s="81"/>
      <c r="F184" s="81">
        <f t="shared" si="8"/>
        <v>0</v>
      </c>
      <c r="G184" s="81">
        <f t="shared" si="9"/>
        <v>0</v>
      </c>
      <c r="H184" s="81"/>
      <c r="I184" s="81">
        <v>0.85008098359206485</v>
      </c>
      <c r="J184" s="81">
        <v>0.85008098359206485</v>
      </c>
      <c r="K184" s="81">
        <v>0.85008098359206474</v>
      </c>
      <c r="M184" s="81">
        <f t="shared" si="10"/>
        <v>0</v>
      </c>
      <c r="N184" s="52">
        <f t="shared" si="11"/>
        <v>0</v>
      </c>
    </row>
    <row r="185" spans="1:14" ht="15.75" x14ac:dyDescent="0.25">
      <c r="A185" s="122" t="s">
        <v>180</v>
      </c>
      <c r="B185" s="80">
        <v>148.33644826479588</v>
      </c>
      <c r="C185" s="80">
        <v>148.33644826479588</v>
      </c>
      <c r="D185" s="80">
        <v>148.33644826479588</v>
      </c>
      <c r="E185" s="80"/>
      <c r="F185" s="80">
        <f t="shared" si="8"/>
        <v>0</v>
      </c>
      <c r="G185" s="80">
        <f t="shared" si="9"/>
        <v>0</v>
      </c>
      <c r="H185" s="80"/>
      <c r="I185" s="80">
        <v>0.27544402136426083</v>
      </c>
      <c r="J185" s="80">
        <v>0.27544402136426077</v>
      </c>
      <c r="K185" s="80">
        <v>0.27544402136426072</v>
      </c>
      <c r="M185" s="80">
        <f t="shared" si="10"/>
        <v>0</v>
      </c>
      <c r="N185" s="21">
        <f t="shared" si="11"/>
        <v>0</v>
      </c>
    </row>
    <row r="186" spans="1:14" s="91" customFormat="1" ht="15.75" x14ac:dyDescent="0.25">
      <c r="A186" s="123" t="s">
        <v>206</v>
      </c>
      <c r="B186" s="81">
        <v>148.33644826479588</v>
      </c>
      <c r="C186" s="81">
        <v>148.33644826479588</v>
      </c>
      <c r="D186" s="81">
        <v>148.33644826479588</v>
      </c>
      <c r="E186" s="81"/>
      <c r="F186" s="81">
        <f t="shared" si="8"/>
        <v>0</v>
      </c>
      <c r="G186" s="81">
        <f t="shared" si="9"/>
        <v>0</v>
      </c>
      <c r="H186" s="81"/>
      <c r="I186" s="81">
        <v>0.27544402136426083</v>
      </c>
      <c r="J186" s="81">
        <v>0.27544402136426077</v>
      </c>
      <c r="K186" s="81">
        <v>0.27544402136426072</v>
      </c>
      <c r="M186" s="81">
        <f t="shared" si="10"/>
        <v>0</v>
      </c>
      <c r="N186" s="52">
        <f t="shared" si="11"/>
        <v>0</v>
      </c>
    </row>
    <row r="187" spans="1:14" ht="15.75" x14ac:dyDescent="0.25">
      <c r="A187" s="122" t="s">
        <v>114</v>
      </c>
      <c r="B187" s="80">
        <v>105.37375510792319</v>
      </c>
      <c r="C187" s="80">
        <v>105.37375510792319</v>
      </c>
      <c r="D187" s="80">
        <v>105.37375510792319</v>
      </c>
      <c r="E187" s="80"/>
      <c r="F187" s="80">
        <f t="shared" si="8"/>
        <v>0</v>
      </c>
      <c r="G187" s="80">
        <f t="shared" si="9"/>
        <v>0</v>
      </c>
      <c r="H187" s="80"/>
      <c r="I187" s="80">
        <v>0.57463696222780414</v>
      </c>
      <c r="J187" s="80">
        <v>0.57463696222780414</v>
      </c>
      <c r="K187" s="80">
        <v>0.57463696222780403</v>
      </c>
      <c r="M187" s="80">
        <f t="shared" si="10"/>
        <v>0</v>
      </c>
      <c r="N187" s="21">
        <f t="shared" si="11"/>
        <v>0</v>
      </c>
    </row>
    <row r="188" spans="1:14" s="91" customFormat="1" ht="15.75" x14ac:dyDescent="0.25">
      <c r="A188" s="123" t="s">
        <v>205</v>
      </c>
      <c r="B188" s="81">
        <v>99.999999999999986</v>
      </c>
      <c r="C188" s="81">
        <v>99.999999999999986</v>
      </c>
      <c r="D188" s="81">
        <v>99.999999999999986</v>
      </c>
      <c r="E188" s="81"/>
      <c r="F188" s="81">
        <f t="shared" si="8"/>
        <v>0</v>
      </c>
      <c r="G188" s="81">
        <f t="shared" si="9"/>
        <v>0</v>
      </c>
      <c r="H188" s="81"/>
      <c r="I188" s="81">
        <v>0.39920368875855883</v>
      </c>
      <c r="J188" s="81">
        <v>0.39920368875855883</v>
      </c>
      <c r="K188" s="81">
        <v>0.39920368875855872</v>
      </c>
      <c r="M188" s="81">
        <f t="shared" si="10"/>
        <v>0</v>
      </c>
      <c r="N188" s="52">
        <f t="shared" si="11"/>
        <v>0</v>
      </c>
    </row>
    <row r="189" spans="1:14" ht="15.75" x14ac:dyDescent="0.25">
      <c r="A189" s="124" t="s">
        <v>115</v>
      </c>
      <c r="B189" s="80">
        <v>120.05414571585585</v>
      </c>
      <c r="C189" s="80">
        <v>120.05414571585585</v>
      </c>
      <c r="D189" s="80">
        <v>120.05414571585585</v>
      </c>
      <c r="E189" s="80"/>
      <c r="F189" s="80">
        <f t="shared" si="8"/>
        <v>0</v>
      </c>
      <c r="G189" s="80">
        <f t="shared" si="9"/>
        <v>0</v>
      </c>
      <c r="H189" s="80"/>
      <c r="I189" s="80">
        <v>0.17543327346924534</v>
      </c>
      <c r="J189" s="80">
        <v>0.17543327346924531</v>
      </c>
      <c r="K189" s="80">
        <v>0.17543327346924531</v>
      </c>
      <c r="M189" s="80">
        <f t="shared" si="10"/>
        <v>0</v>
      </c>
      <c r="N189" s="21">
        <f t="shared" si="11"/>
        <v>0</v>
      </c>
    </row>
    <row r="190" spans="1:14" s="91" customFormat="1" ht="15.75" x14ac:dyDescent="0.25">
      <c r="A190" s="121" t="s">
        <v>151</v>
      </c>
      <c r="B190" s="81">
        <v>99.807346326431713</v>
      </c>
      <c r="C190" s="81">
        <v>101.45365207503015</v>
      </c>
      <c r="D190" s="81">
        <v>101.45365207503015</v>
      </c>
      <c r="E190" s="81"/>
      <c r="F190" s="81">
        <f t="shared" si="8"/>
        <v>0</v>
      </c>
      <c r="G190" s="81">
        <f t="shared" si="9"/>
        <v>1.6494835392316665</v>
      </c>
      <c r="H190" s="81"/>
      <c r="I190" s="81">
        <v>0.60865162055601063</v>
      </c>
      <c r="J190" s="81">
        <v>0.61869122884834882</v>
      </c>
      <c r="K190" s="81">
        <v>0.61869122884834871</v>
      </c>
      <c r="M190" s="81">
        <f t="shared" si="10"/>
        <v>0</v>
      </c>
      <c r="N190" s="52">
        <f t="shared" si="11"/>
        <v>1.0039608292338076E-2</v>
      </c>
    </row>
    <row r="191" spans="1:14" ht="15.75" x14ac:dyDescent="0.25">
      <c r="A191" s="122" t="s">
        <v>116</v>
      </c>
      <c r="B191" s="80">
        <v>100.28374010981841</v>
      </c>
      <c r="C191" s="80">
        <v>99.512038465418996</v>
      </c>
      <c r="D191" s="80">
        <v>99.512038465418996</v>
      </c>
      <c r="E191" s="80"/>
      <c r="F191" s="80">
        <f t="shared" si="8"/>
        <v>0</v>
      </c>
      <c r="G191" s="80">
        <f t="shared" si="9"/>
        <v>-0.76951821257796871</v>
      </c>
      <c r="H191" s="80"/>
      <c r="I191" s="80">
        <v>0.18830958086472069</v>
      </c>
      <c r="J191" s="80">
        <v>0.18686050434393744</v>
      </c>
      <c r="K191" s="80">
        <v>0.18686050434393739</v>
      </c>
      <c r="M191" s="80">
        <f t="shared" si="10"/>
        <v>0</v>
      </c>
      <c r="N191" s="21">
        <f t="shared" si="11"/>
        <v>-1.449076520783299E-3</v>
      </c>
    </row>
    <row r="192" spans="1:14" s="91" customFormat="1" ht="15.75" x14ac:dyDescent="0.25">
      <c r="A192" s="123" t="s">
        <v>20</v>
      </c>
      <c r="B192" s="81">
        <v>100.28374010981841</v>
      </c>
      <c r="C192" s="81">
        <v>99.512038465418996</v>
      </c>
      <c r="D192" s="81">
        <v>99.512038465418996</v>
      </c>
      <c r="E192" s="81"/>
      <c r="F192" s="81">
        <f t="shared" si="8"/>
        <v>0</v>
      </c>
      <c r="G192" s="81">
        <f t="shared" si="9"/>
        <v>-0.76951821257796871</v>
      </c>
      <c r="H192" s="81"/>
      <c r="I192" s="81">
        <v>0.18830958086472069</v>
      </c>
      <c r="J192" s="81">
        <v>0.18686050434393744</v>
      </c>
      <c r="K192" s="81">
        <v>0.18686050434393739</v>
      </c>
      <c r="M192" s="81">
        <f t="shared" si="10"/>
        <v>0</v>
      </c>
      <c r="N192" s="52">
        <f t="shared" si="11"/>
        <v>-1.449076520783299E-3</v>
      </c>
    </row>
    <row r="193" spans="1:14" ht="15.75" x14ac:dyDescent="0.25">
      <c r="A193" s="122" t="s">
        <v>181</v>
      </c>
      <c r="B193" s="80">
        <v>99.595390971558004</v>
      </c>
      <c r="C193" s="80">
        <v>102.31750759960732</v>
      </c>
      <c r="D193" s="80">
        <v>102.31750759960732</v>
      </c>
      <c r="E193" s="80"/>
      <c r="F193" s="80">
        <f t="shared" si="8"/>
        <v>0</v>
      </c>
      <c r="G193" s="80">
        <f t="shared" si="9"/>
        <v>2.7331753020847005</v>
      </c>
      <c r="H193" s="80"/>
      <c r="I193" s="80">
        <v>0.42034203969128986</v>
      </c>
      <c r="J193" s="80">
        <v>0.43183072450441135</v>
      </c>
      <c r="K193" s="80">
        <v>0.43183072450441129</v>
      </c>
      <c r="M193" s="80">
        <f t="shared" si="10"/>
        <v>0</v>
      </c>
      <c r="N193" s="21">
        <f t="shared" si="11"/>
        <v>1.148868481312143E-2</v>
      </c>
    </row>
    <row r="194" spans="1:14" s="91" customFormat="1" ht="15.75" x14ac:dyDescent="0.25">
      <c r="A194" s="123" t="s">
        <v>204</v>
      </c>
      <c r="B194" s="81">
        <v>99.595390971558004</v>
      </c>
      <c r="C194" s="81">
        <v>102.31750759960732</v>
      </c>
      <c r="D194" s="81">
        <v>102.31750759960732</v>
      </c>
      <c r="E194" s="81"/>
      <c r="F194" s="81">
        <f t="shared" si="8"/>
        <v>0</v>
      </c>
      <c r="G194" s="81">
        <f t="shared" si="9"/>
        <v>2.7331753020847005</v>
      </c>
      <c r="H194" s="81"/>
      <c r="I194" s="81">
        <v>0.42034203969128986</v>
      </c>
      <c r="J194" s="81">
        <v>0.43183072450441135</v>
      </c>
      <c r="K194" s="81">
        <v>0.43183072450441129</v>
      </c>
      <c r="M194" s="81">
        <f t="shared" si="10"/>
        <v>0</v>
      </c>
      <c r="N194" s="52">
        <f t="shared" si="11"/>
        <v>1.148868481312143E-2</v>
      </c>
    </row>
    <row r="195" spans="1:14" ht="15.75" x14ac:dyDescent="0.25">
      <c r="A195" s="120" t="s">
        <v>117</v>
      </c>
      <c r="B195" s="83">
        <v>133.03091886109445</v>
      </c>
      <c r="C195" s="83">
        <v>133.03091886109445</v>
      </c>
      <c r="D195" s="83">
        <v>133.03091886109445</v>
      </c>
      <c r="E195" s="83"/>
      <c r="F195" s="83">
        <f t="shared" si="8"/>
        <v>0</v>
      </c>
      <c r="G195" s="83">
        <f t="shared" si="9"/>
        <v>0</v>
      </c>
      <c r="H195" s="83"/>
      <c r="I195" s="83">
        <v>4.1872109268220497</v>
      </c>
      <c r="J195" s="83">
        <v>4.1872109268220488</v>
      </c>
      <c r="K195" s="83">
        <v>4.1872109268220488</v>
      </c>
      <c r="M195" s="83">
        <f t="shared" si="10"/>
        <v>0</v>
      </c>
      <c r="N195" s="31">
        <f>K195-I195</f>
        <v>0</v>
      </c>
    </row>
    <row r="196" spans="1:14" s="91" customFormat="1" ht="15.75" x14ac:dyDescent="0.25">
      <c r="A196" s="121" t="s">
        <v>135</v>
      </c>
      <c r="B196" s="81">
        <v>157.47727587664042</v>
      </c>
      <c r="C196" s="81">
        <v>157.47727587664042</v>
      </c>
      <c r="D196" s="81">
        <v>157.47727587664042</v>
      </c>
      <c r="E196" s="81"/>
      <c r="F196" s="81">
        <f t="shared" si="8"/>
        <v>0</v>
      </c>
      <c r="G196" s="81">
        <f t="shared" si="9"/>
        <v>0</v>
      </c>
      <c r="H196" s="81"/>
      <c r="I196" s="81">
        <v>1.1422318661075503</v>
      </c>
      <c r="J196" s="81">
        <v>1.1422318661075503</v>
      </c>
      <c r="K196" s="81">
        <v>1.1422318661075501</v>
      </c>
      <c r="M196" s="81">
        <f t="shared" si="10"/>
        <v>0</v>
      </c>
      <c r="N196" s="52">
        <f>K196-I196</f>
        <v>0</v>
      </c>
    </row>
    <row r="197" spans="1:14" ht="15.75" x14ac:dyDescent="0.25">
      <c r="A197" s="122" t="s">
        <v>182</v>
      </c>
      <c r="B197" s="80">
        <v>157.47727587664042</v>
      </c>
      <c r="C197" s="80">
        <v>157.47727587664042</v>
      </c>
      <c r="D197" s="80">
        <v>157.47727587664042</v>
      </c>
      <c r="E197" s="80"/>
      <c r="F197" s="80">
        <f t="shared" ref="F197:F224" si="12">((D197/C197-1)*100)</f>
        <v>0</v>
      </c>
      <c r="G197" s="80">
        <f t="shared" si="9"/>
        <v>0</v>
      </c>
      <c r="H197" s="80"/>
      <c r="I197" s="80">
        <v>1.1422318661075503</v>
      </c>
      <c r="J197" s="80">
        <v>1.1422318661075503</v>
      </c>
      <c r="K197" s="80">
        <v>1.1422318661075501</v>
      </c>
      <c r="M197" s="80">
        <f t="shared" si="10"/>
        <v>0</v>
      </c>
      <c r="N197" s="21">
        <f t="shared" si="11"/>
        <v>0</v>
      </c>
    </row>
    <row r="198" spans="1:14" s="91" customFormat="1" ht="15.75" x14ac:dyDescent="0.25">
      <c r="A198" s="123" t="s">
        <v>135</v>
      </c>
      <c r="B198" s="81">
        <v>157.47727587664042</v>
      </c>
      <c r="C198" s="81">
        <v>157.47727587664042</v>
      </c>
      <c r="D198" s="81">
        <v>157.47727587664042</v>
      </c>
      <c r="E198" s="81"/>
      <c r="F198" s="81">
        <f t="shared" si="12"/>
        <v>0</v>
      </c>
      <c r="G198" s="81">
        <f t="shared" si="9"/>
        <v>0</v>
      </c>
      <c r="H198" s="81"/>
      <c r="I198" s="81">
        <v>1.1422318661075503</v>
      </c>
      <c r="J198" s="81">
        <v>1.1422318661075503</v>
      </c>
      <c r="K198" s="81">
        <v>1.1422318661075501</v>
      </c>
      <c r="M198" s="81">
        <f t="shared" si="10"/>
        <v>0</v>
      </c>
      <c r="N198" s="52">
        <f>K198-I198</f>
        <v>0</v>
      </c>
    </row>
    <row r="199" spans="1:14" ht="15.75" x14ac:dyDescent="0.25">
      <c r="A199" s="127" t="s">
        <v>118</v>
      </c>
      <c r="B199" s="80">
        <v>124.78434416753313</v>
      </c>
      <c r="C199" s="80">
        <v>124.78434416753313</v>
      </c>
      <c r="D199" s="80">
        <v>124.78434416753313</v>
      </c>
      <c r="E199" s="80"/>
      <c r="F199" s="80">
        <f t="shared" si="12"/>
        <v>0</v>
      </c>
      <c r="G199" s="80">
        <f t="shared" ref="G199:G225" si="13">((D199/B199-1)*100)</f>
        <v>0</v>
      </c>
      <c r="H199" s="80"/>
      <c r="I199" s="80">
        <v>2.8895787103222075</v>
      </c>
      <c r="J199" s="80">
        <v>2.8895787103222075</v>
      </c>
      <c r="K199" s="80">
        <v>2.889578710322207</v>
      </c>
      <c r="M199" s="80">
        <f t="shared" si="10"/>
        <v>0</v>
      </c>
      <c r="N199" s="21">
        <f t="shared" ref="N199:N224" si="14">K199-I199</f>
        <v>0</v>
      </c>
    </row>
    <row r="200" spans="1:14" s="91" customFormat="1" ht="15.75" x14ac:dyDescent="0.25">
      <c r="A200" s="125" t="s">
        <v>119</v>
      </c>
      <c r="B200" s="81">
        <v>124.78434416753313</v>
      </c>
      <c r="C200" s="81">
        <v>124.78434416753313</v>
      </c>
      <c r="D200" s="81">
        <v>124.78434416753313</v>
      </c>
      <c r="E200" s="81"/>
      <c r="F200" s="81">
        <f t="shared" si="12"/>
        <v>0</v>
      </c>
      <c r="G200" s="81">
        <f t="shared" si="13"/>
        <v>0</v>
      </c>
      <c r="H200" s="81"/>
      <c r="I200" s="81">
        <v>2.8895787103222075</v>
      </c>
      <c r="J200" s="81">
        <v>2.8895787103222075</v>
      </c>
      <c r="K200" s="81">
        <v>2.889578710322207</v>
      </c>
      <c r="M200" s="81">
        <f t="shared" ref="M200:M224" si="15">K200-J200</f>
        <v>0</v>
      </c>
      <c r="N200" s="52">
        <f t="shared" si="14"/>
        <v>0</v>
      </c>
    </row>
    <row r="201" spans="1:14" ht="15.75" x14ac:dyDescent="0.25">
      <c r="A201" s="124" t="s">
        <v>118</v>
      </c>
      <c r="B201" s="80">
        <v>124.78434416753313</v>
      </c>
      <c r="C201" s="80">
        <v>124.78434416753313</v>
      </c>
      <c r="D201" s="80">
        <v>124.78434416753313</v>
      </c>
      <c r="E201" s="80"/>
      <c r="F201" s="80">
        <f t="shared" si="12"/>
        <v>0</v>
      </c>
      <c r="G201" s="80">
        <f t="shared" si="13"/>
        <v>0</v>
      </c>
      <c r="H201" s="80"/>
      <c r="I201" s="80">
        <v>2.8895787103222075</v>
      </c>
      <c r="J201" s="80">
        <v>2.8895787103222075</v>
      </c>
      <c r="K201" s="80">
        <v>2.889578710322207</v>
      </c>
      <c r="M201" s="80">
        <f t="shared" si="15"/>
        <v>0</v>
      </c>
      <c r="N201" s="21">
        <f t="shared" si="14"/>
        <v>0</v>
      </c>
    </row>
    <row r="202" spans="1:14" s="91" customFormat="1" ht="15.75" x14ac:dyDescent="0.25">
      <c r="A202" s="121" t="s">
        <v>120</v>
      </c>
      <c r="B202" s="81">
        <v>145.83654765374885</v>
      </c>
      <c r="C202" s="81">
        <v>145.83654765374885</v>
      </c>
      <c r="D202" s="81">
        <v>145.83654765374885</v>
      </c>
      <c r="E202" s="81"/>
      <c r="F202" s="81">
        <f t="shared" si="12"/>
        <v>0</v>
      </c>
      <c r="G202" s="81">
        <f t="shared" si="13"/>
        <v>0</v>
      </c>
      <c r="H202" s="81"/>
      <c r="I202" s="81">
        <v>0.15540035039229172</v>
      </c>
      <c r="J202" s="81">
        <v>0.15540035039229172</v>
      </c>
      <c r="K202" s="81">
        <v>0.15540035039229169</v>
      </c>
      <c r="M202" s="81">
        <f t="shared" si="15"/>
        <v>0</v>
      </c>
      <c r="N202" s="52">
        <f t="shared" si="14"/>
        <v>0</v>
      </c>
    </row>
    <row r="203" spans="1:14" ht="15.75" x14ac:dyDescent="0.25">
      <c r="A203" s="122" t="s">
        <v>121</v>
      </c>
      <c r="B203" s="80">
        <v>145.83654765374885</v>
      </c>
      <c r="C203" s="80">
        <v>145.83654765374885</v>
      </c>
      <c r="D203" s="80">
        <v>145.83654765374885</v>
      </c>
      <c r="E203" s="80"/>
      <c r="F203" s="80">
        <f t="shared" si="12"/>
        <v>0</v>
      </c>
      <c r="G203" s="80">
        <f t="shared" si="13"/>
        <v>0</v>
      </c>
      <c r="H203" s="80"/>
      <c r="I203" s="80">
        <v>0.15540035039229172</v>
      </c>
      <c r="J203" s="80">
        <v>0.15540035039229172</v>
      </c>
      <c r="K203" s="80">
        <v>0.15540035039229169</v>
      </c>
      <c r="M203" s="80">
        <f t="shared" si="15"/>
        <v>0</v>
      </c>
      <c r="N203" s="21">
        <f t="shared" si="14"/>
        <v>0</v>
      </c>
    </row>
    <row r="204" spans="1:14" s="91" customFormat="1" ht="15.75" x14ac:dyDescent="0.25">
      <c r="A204" s="123" t="s">
        <v>120</v>
      </c>
      <c r="B204" s="81">
        <v>145.83654765374885</v>
      </c>
      <c r="C204" s="81">
        <v>145.83654765374885</v>
      </c>
      <c r="D204" s="81">
        <v>145.83654765374885</v>
      </c>
      <c r="E204" s="81"/>
      <c r="F204" s="81">
        <f t="shared" si="12"/>
        <v>0</v>
      </c>
      <c r="G204" s="81">
        <f t="shared" si="13"/>
        <v>0</v>
      </c>
      <c r="H204" s="81"/>
      <c r="I204" s="81">
        <v>0.15540035039229172</v>
      </c>
      <c r="J204" s="81">
        <v>0.15540035039229172</v>
      </c>
      <c r="K204" s="81">
        <v>0.15540035039229169</v>
      </c>
      <c r="M204" s="81">
        <f t="shared" si="15"/>
        <v>0</v>
      </c>
      <c r="N204" s="52">
        <f t="shared" si="14"/>
        <v>0</v>
      </c>
    </row>
    <row r="205" spans="1:14" ht="15.75" x14ac:dyDescent="0.25">
      <c r="A205" s="120" t="s">
        <v>131</v>
      </c>
      <c r="B205" s="83">
        <v>131.90297184211295</v>
      </c>
      <c r="C205" s="83">
        <v>140.73891623846495</v>
      </c>
      <c r="D205" s="83">
        <v>140.73891623846495</v>
      </c>
      <c r="E205" s="83"/>
      <c r="F205" s="83">
        <f t="shared" si="12"/>
        <v>0</v>
      </c>
      <c r="G205" s="83">
        <f t="shared" si="13"/>
        <v>6.6988213176338185</v>
      </c>
      <c r="H205" s="83"/>
      <c r="I205" s="83">
        <v>5.3972011538084264</v>
      </c>
      <c r="J205" s="83">
        <v>5.7587500152553242</v>
      </c>
      <c r="K205" s="83">
        <v>5.7587500152553233</v>
      </c>
      <c r="M205" s="83">
        <f t="shared" si="15"/>
        <v>0</v>
      </c>
      <c r="N205" s="31">
        <f>K205-I205</f>
        <v>0.36154886144689691</v>
      </c>
    </row>
    <row r="206" spans="1:14" s="91" customFormat="1" ht="15.75" x14ac:dyDescent="0.25">
      <c r="A206" s="121" t="s">
        <v>122</v>
      </c>
      <c r="B206" s="81">
        <v>132.15784679924934</v>
      </c>
      <c r="C206" s="81">
        <v>141.24603697691566</v>
      </c>
      <c r="D206" s="81">
        <v>141.24603697691566</v>
      </c>
      <c r="E206" s="81"/>
      <c r="F206" s="81">
        <f t="shared" si="12"/>
        <v>0</v>
      </c>
      <c r="G206" s="81">
        <f t="shared" si="13"/>
        <v>6.8767692556851889</v>
      </c>
      <c r="H206" s="81"/>
      <c r="I206" s="81">
        <v>5.2575395218909735</v>
      </c>
      <c r="J206" s="81">
        <v>5.6190883833378704</v>
      </c>
      <c r="K206" s="81">
        <v>5.6190883833378695</v>
      </c>
      <c r="M206" s="81">
        <f t="shared" si="15"/>
        <v>0</v>
      </c>
      <c r="N206" s="52">
        <f t="shared" si="14"/>
        <v>0.36154886144689602</v>
      </c>
    </row>
    <row r="207" spans="1:14" ht="15.75" x14ac:dyDescent="0.25">
      <c r="A207" s="122" t="s">
        <v>183</v>
      </c>
      <c r="B207" s="80">
        <v>132.15784679924934</v>
      </c>
      <c r="C207" s="80">
        <v>141.24603697691566</v>
      </c>
      <c r="D207" s="80">
        <v>141.24603697691566</v>
      </c>
      <c r="E207" s="80"/>
      <c r="F207" s="80">
        <f t="shared" si="12"/>
        <v>0</v>
      </c>
      <c r="G207" s="80">
        <f t="shared" si="13"/>
        <v>6.8767692556851889</v>
      </c>
      <c r="H207" s="80"/>
      <c r="I207" s="80">
        <v>5.2575395218909735</v>
      </c>
      <c r="J207" s="80">
        <v>5.6190883833378704</v>
      </c>
      <c r="K207" s="80">
        <v>5.6190883833378695</v>
      </c>
      <c r="M207" s="80">
        <f t="shared" si="15"/>
        <v>0</v>
      </c>
      <c r="N207" s="21">
        <f t="shared" si="14"/>
        <v>0.36154886144689602</v>
      </c>
    </row>
    <row r="208" spans="1:14" s="91" customFormat="1" ht="15.75" x14ac:dyDescent="0.25">
      <c r="A208" s="123" t="s">
        <v>21</v>
      </c>
      <c r="B208" s="81">
        <v>123.49012529889983</v>
      </c>
      <c r="C208" s="81">
        <v>126.17863914086568</v>
      </c>
      <c r="D208" s="81">
        <v>126.17863914086568</v>
      </c>
      <c r="E208" s="81"/>
      <c r="F208" s="81">
        <f t="shared" si="12"/>
        <v>0</v>
      </c>
      <c r="G208" s="81">
        <f t="shared" si="13"/>
        <v>2.1771083602502461</v>
      </c>
      <c r="H208" s="81"/>
      <c r="I208" s="81">
        <v>0.88859923014632336</v>
      </c>
      <c r="J208" s="81">
        <v>0.90794499827495811</v>
      </c>
      <c r="K208" s="81">
        <v>0.90794499827495811</v>
      </c>
      <c r="M208" s="81">
        <f t="shared" si="15"/>
        <v>0</v>
      </c>
      <c r="N208" s="52">
        <f t="shared" si="14"/>
        <v>1.9345768128634755E-2</v>
      </c>
    </row>
    <row r="209" spans="1:14" ht="15.75" x14ac:dyDescent="0.25">
      <c r="A209" s="124" t="s">
        <v>203</v>
      </c>
      <c r="B209" s="80">
        <v>134.07183874645835</v>
      </c>
      <c r="C209" s="80">
        <v>144.57319488368861</v>
      </c>
      <c r="D209" s="80">
        <v>144.57319488368861</v>
      </c>
      <c r="E209" s="80"/>
      <c r="F209" s="80">
        <f t="shared" si="12"/>
        <v>0</v>
      </c>
      <c r="G209" s="80">
        <f t="shared" si="13"/>
        <v>7.832633784555787</v>
      </c>
      <c r="H209" s="80"/>
      <c r="I209" s="80">
        <v>4.36894029174465</v>
      </c>
      <c r="J209" s="80">
        <v>4.7111433850629112</v>
      </c>
      <c r="K209" s="80">
        <v>4.7111433850629112</v>
      </c>
      <c r="M209" s="80">
        <f t="shared" si="15"/>
        <v>0</v>
      </c>
      <c r="N209" s="21">
        <f t="shared" si="14"/>
        <v>0.34220309331826115</v>
      </c>
    </row>
    <row r="210" spans="1:14" s="91" customFormat="1" ht="15.75" x14ac:dyDescent="0.25">
      <c r="A210" s="121" t="s">
        <v>123</v>
      </c>
      <c r="B210" s="81">
        <v>122.97492976527282</v>
      </c>
      <c r="C210" s="81">
        <v>122.97492976527282</v>
      </c>
      <c r="D210" s="81">
        <v>122.97492976527282</v>
      </c>
      <c r="E210" s="81"/>
      <c r="F210" s="81">
        <f t="shared" si="12"/>
        <v>0</v>
      </c>
      <c r="G210" s="81">
        <f t="shared" si="13"/>
        <v>0</v>
      </c>
      <c r="H210" s="81"/>
      <c r="I210" s="81">
        <v>0.13966163191745354</v>
      </c>
      <c r="J210" s="81">
        <v>0.13966163191745354</v>
      </c>
      <c r="K210" s="81">
        <v>0.13966163191745351</v>
      </c>
      <c r="M210" s="81">
        <f t="shared" si="15"/>
        <v>0</v>
      </c>
      <c r="N210" s="52">
        <f t="shared" si="14"/>
        <v>0</v>
      </c>
    </row>
    <row r="211" spans="1:14" ht="15.75" x14ac:dyDescent="0.25">
      <c r="A211" s="122" t="s">
        <v>124</v>
      </c>
      <c r="B211" s="80">
        <v>122.97492976527282</v>
      </c>
      <c r="C211" s="80">
        <v>122.97492976527282</v>
      </c>
      <c r="D211" s="80">
        <v>122.97492976527282</v>
      </c>
      <c r="E211" s="80"/>
      <c r="F211" s="80">
        <f t="shared" si="12"/>
        <v>0</v>
      </c>
      <c r="G211" s="80">
        <f t="shared" si="13"/>
        <v>0</v>
      </c>
      <c r="H211" s="80"/>
      <c r="I211" s="80">
        <v>0.13966163191745354</v>
      </c>
      <c r="J211" s="80">
        <v>0.13966163191745354</v>
      </c>
      <c r="K211" s="80">
        <v>0.13966163191745351</v>
      </c>
      <c r="M211" s="80">
        <f t="shared" si="15"/>
        <v>0</v>
      </c>
      <c r="N211" s="21">
        <f t="shared" si="14"/>
        <v>0</v>
      </c>
    </row>
    <row r="212" spans="1:14" s="91" customFormat="1" ht="15.75" x14ac:dyDescent="0.25">
      <c r="A212" s="123" t="s">
        <v>123</v>
      </c>
      <c r="B212" s="81">
        <v>122.97492976527282</v>
      </c>
      <c r="C212" s="81">
        <v>122.97492976527282</v>
      </c>
      <c r="D212" s="81">
        <v>122.97492976527282</v>
      </c>
      <c r="E212" s="81"/>
      <c r="F212" s="81">
        <f t="shared" si="12"/>
        <v>0</v>
      </c>
      <c r="G212" s="81">
        <f t="shared" si="13"/>
        <v>0</v>
      </c>
      <c r="H212" s="81"/>
      <c r="I212" s="81">
        <v>0.13966163191745354</v>
      </c>
      <c r="J212" s="81">
        <v>0.13966163191745354</v>
      </c>
      <c r="K212" s="81">
        <v>0.13966163191745351</v>
      </c>
      <c r="M212" s="81">
        <f t="shared" si="15"/>
        <v>0</v>
      </c>
      <c r="N212" s="52">
        <f t="shared" si="14"/>
        <v>0</v>
      </c>
    </row>
    <row r="213" spans="1:14" ht="15.75" x14ac:dyDescent="0.25">
      <c r="A213" s="120" t="s">
        <v>132</v>
      </c>
      <c r="B213" s="83">
        <v>97.486389557151426</v>
      </c>
      <c r="C213" s="83">
        <v>97.704563024782644</v>
      </c>
      <c r="D213" s="83">
        <v>97.757606330319305</v>
      </c>
      <c r="E213" s="83"/>
      <c r="F213" s="83">
        <f t="shared" si="12"/>
        <v>5.4289486483050098E-2</v>
      </c>
      <c r="G213" s="83">
        <f t="shared" si="13"/>
        <v>0.27820988591322759</v>
      </c>
      <c r="H213" s="83"/>
      <c r="I213" s="83">
        <v>6.4039602507767395</v>
      </c>
      <c r="J213" s="83">
        <v>6.418292243384438</v>
      </c>
      <c r="K213" s="83">
        <v>6.4217767012843519</v>
      </c>
      <c r="M213" s="83">
        <f t="shared" si="15"/>
        <v>3.4844578999138065E-3</v>
      </c>
      <c r="N213" s="31">
        <f>K213-I213</f>
        <v>1.781645050761238E-2</v>
      </c>
    </row>
    <row r="214" spans="1:14" s="91" customFormat="1" ht="15.75" x14ac:dyDescent="0.25">
      <c r="A214" s="121" t="s">
        <v>125</v>
      </c>
      <c r="B214" s="81">
        <v>98.769631224656464</v>
      </c>
      <c r="C214" s="81">
        <v>98.323898846922575</v>
      </c>
      <c r="D214" s="81">
        <v>98.400861052954625</v>
      </c>
      <c r="E214" s="81"/>
      <c r="F214" s="81">
        <f t="shared" si="12"/>
        <v>7.8274160132596471E-2</v>
      </c>
      <c r="G214" s="81">
        <f t="shared" si="13"/>
        <v>-0.37336392485161074</v>
      </c>
      <c r="H214" s="81"/>
      <c r="I214" s="81">
        <v>4.47178738157531</v>
      </c>
      <c r="J214" s="81">
        <v>4.4516068827965274</v>
      </c>
      <c r="K214" s="81">
        <v>4.4550913406964403</v>
      </c>
      <c r="M214" s="81">
        <f t="shared" si="15"/>
        <v>3.4844578999129183E-3</v>
      </c>
      <c r="N214" s="52">
        <f t="shared" si="14"/>
        <v>-1.6696040878869667E-2</v>
      </c>
    </row>
    <row r="215" spans="1:14" ht="15.75" x14ac:dyDescent="0.25">
      <c r="A215" s="122" t="s">
        <v>184</v>
      </c>
      <c r="B215" s="80">
        <v>120.99779181102143</v>
      </c>
      <c r="C215" s="80">
        <v>120.99779181102143</v>
      </c>
      <c r="D215" s="80">
        <v>120.99779181102143</v>
      </c>
      <c r="E215" s="80"/>
      <c r="F215" s="80">
        <f t="shared" si="12"/>
        <v>0</v>
      </c>
      <c r="G215" s="80">
        <f t="shared" si="13"/>
        <v>0</v>
      </c>
      <c r="H215" s="80"/>
      <c r="I215" s="80">
        <v>0.19403048317947064</v>
      </c>
      <c r="J215" s="80">
        <v>0.19403048317947061</v>
      </c>
      <c r="K215" s="80">
        <v>0.19403048317947058</v>
      </c>
      <c r="M215" s="80">
        <f t="shared" si="15"/>
        <v>0</v>
      </c>
      <c r="N215" s="21">
        <f t="shared" si="14"/>
        <v>0</v>
      </c>
    </row>
    <row r="216" spans="1:14" s="91" customFormat="1" ht="15.75" x14ac:dyDescent="0.25">
      <c r="A216" s="123" t="s">
        <v>202</v>
      </c>
      <c r="B216" s="81">
        <v>120.99779181102143</v>
      </c>
      <c r="C216" s="81">
        <v>120.99779181102143</v>
      </c>
      <c r="D216" s="81">
        <v>120.99779181102143</v>
      </c>
      <c r="E216" s="81"/>
      <c r="F216" s="81">
        <f t="shared" si="12"/>
        <v>0</v>
      </c>
      <c r="G216" s="81">
        <f t="shared" si="13"/>
        <v>0</v>
      </c>
      <c r="H216" s="81"/>
      <c r="I216" s="81">
        <v>0.19403048317947064</v>
      </c>
      <c r="J216" s="81">
        <v>0.19403048317947061</v>
      </c>
      <c r="K216" s="81">
        <v>0.19403048317947058</v>
      </c>
      <c r="M216" s="81">
        <f t="shared" si="15"/>
        <v>0</v>
      </c>
      <c r="N216" s="52">
        <f t="shared" si="14"/>
        <v>0</v>
      </c>
    </row>
    <row r="217" spans="1:14" ht="15.75" x14ac:dyDescent="0.25">
      <c r="A217" s="122" t="s">
        <v>185</v>
      </c>
      <c r="B217" s="80">
        <v>97.95342561624679</v>
      </c>
      <c r="C217" s="80">
        <v>97.491326195223721</v>
      </c>
      <c r="D217" s="80">
        <v>97.571114410360536</v>
      </c>
      <c r="E217" s="80"/>
      <c r="F217" s="80">
        <f t="shared" si="12"/>
        <v>8.1841347585154267E-2</v>
      </c>
      <c r="G217" s="80">
        <f t="shared" si="13"/>
        <v>-0.39029896451405754</v>
      </c>
      <c r="H217" s="80"/>
      <c r="I217" s="80">
        <v>4.2777568983958396</v>
      </c>
      <c r="J217" s="80">
        <v>4.2575763996170561</v>
      </c>
      <c r="K217" s="80">
        <v>4.2610608575169699</v>
      </c>
      <c r="M217" s="80">
        <f t="shared" si="15"/>
        <v>3.4844578999138065E-3</v>
      </c>
      <c r="N217" s="21">
        <f>K217-I217</f>
        <v>-1.6696040878869667E-2</v>
      </c>
    </row>
    <row r="218" spans="1:14" s="91" customFormat="1" ht="15.75" x14ac:dyDescent="0.25">
      <c r="A218" s="123" t="s">
        <v>201</v>
      </c>
      <c r="B218" s="81">
        <v>97.95342561624679</v>
      </c>
      <c r="C218" s="81">
        <v>97.491326195223721</v>
      </c>
      <c r="D218" s="81">
        <v>97.571114410360536</v>
      </c>
      <c r="E218" s="81"/>
      <c r="F218" s="81">
        <f t="shared" si="12"/>
        <v>8.1841347585154267E-2</v>
      </c>
      <c r="G218" s="81">
        <f t="shared" si="13"/>
        <v>-0.39029896451405754</v>
      </c>
      <c r="H218" s="81"/>
      <c r="I218" s="81">
        <v>4.2777568983958396</v>
      </c>
      <c r="J218" s="81">
        <v>4.2575763996170561</v>
      </c>
      <c r="K218" s="81">
        <v>4.2610608575169699</v>
      </c>
      <c r="M218" s="81">
        <f t="shared" si="15"/>
        <v>3.4844578999138065E-3</v>
      </c>
      <c r="N218" s="52">
        <f t="shared" si="14"/>
        <v>-1.6696040878869667E-2</v>
      </c>
    </row>
    <row r="219" spans="1:14" ht="15.75" x14ac:dyDescent="0.25">
      <c r="A219" s="127" t="s">
        <v>134</v>
      </c>
      <c r="B219" s="80">
        <v>74.126994044869832</v>
      </c>
      <c r="C219" s="80">
        <v>82.187079446597053</v>
      </c>
      <c r="D219" s="80">
        <v>82.187079446597053</v>
      </c>
      <c r="E219" s="80"/>
      <c r="F219" s="80">
        <f t="shared" si="12"/>
        <v>0</v>
      </c>
      <c r="G219" s="80">
        <f t="shared" si="13"/>
        <v>10.873347159940639</v>
      </c>
      <c r="H219" s="80"/>
      <c r="I219" s="80">
        <v>0.31740448344768268</v>
      </c>
      <c r="J219" s="80">
        <v>0.35191697483416551</v>
      </c>
      <c r="K219" s="80">
        <v>0.35191697483416545</v>
      </c>
      <c r="M219" s="80">
        <f t="shared" si="15"/>
        <v>0</v>
      </c>
      <c r="N219" s="21">
        <f t="shared" si="14"/>
        <v>3.4512491386482769E-2</v>
      </c>
    </row>
    <row r="220" spans="1:14" s="91" customFormat="1" ht="15.75" x14ac:dyDescent="0.25">
      <c r="A220" s="125" t="s">
        <v>126</v>
      </c>
      <c r="B220" s="81">
        <v>74.126994044869832</v>
      </c>
      <c r="C220" s="81">
        <v>82.187079446597053</v>
      </c>
      <c r="D220" s="81">
        <v>82.187079446597053</v>
      </c>
      <c r="E220" s="81"/>
      <c r="F220" s="81">
        <f t="shared" si="12"/>
        <v>0</v>
      </c>
      <c r="G220" s="81">
        <f t="shared" si="13"/>
        <v>10.873347159940639</v>
      </c>
      <c r="H220" s="81"/>
      <c r="I220" s="81">
        <v>0.31740448344768268</v>
      </c>
      <c r="J220" s="81">
        <v>0.35191697483416551</v>
      </c>
      <c r="K220" s="81">
        <v>0.35191697483416545</v>
      </c>
      <c r="M220" s="81">
        <f t="shared" si="15"/>
        <v>0</v>
      </c>
      <c r="N220" s="52">
        <f t="shared" si="14"/>
        <v>3.4512491386482769E-2</v>
      </c>
    </row>
    <row r="221" spans="1:14" ht="15.75" x14ac:dyDescent="0.25">
      <c r="A221" s="124" t="s">
        <v>200</v>
      </c>
      <c r="B221" s="80">
        <v>74.126994044869832</v>
      </c>
      <c r="C221" s="80">
        <v>82.187079446597053</v>
      </c>
      <c r="D221" s="80">
        <v>82.187079446597053</v>
      </c>
      <c r="E221" s="80"/>
      <c r="F221" s="80">
        <f t="shared" si="12"/>
        <v>0</v>
      </c>
      <c r="G221" s="80">
        <f t="shared" si="13"/>
        <v>10.873347159940639</v>
      </c>
      <c r="H221" s="80"/>
      <c r="I221" s="80">
        <v>0.31740448344768268</v>
      </c>
      <c r="J221" s="80">
        <v>0.35191697483416551</v>
      </c>
      <c r="K221" s="80">
        <v>0.35191697483416545</v>
      </c>
      <c r="M221" s="80">
        <f t="shared" si="15"/>
        <v>0</v>
      </c>
      <c r="N221" s="21">
        <f t="shared" si="14"/>
        <v>3.4512491386482769E-2</v>
      </c>
    </row>
    <row r="222" spans="1:14" s="91" customFormat="1" ht="15.75" x14ac:dyDescent="0.25">
      <c r="A222" s="121" t="s">
        <v>133</v>
      </c>
      <c r="B222" s="81">
        <v>100.08487654320989</v>
      </c>
      <c r="C222" s="81">
        <v>100.08487654320987</v>
      </c>
      <c r="D222" s="81">
        <v>100.08487654320987</v>
      </c>
      <c r="E222" s="81"/>
      <c r="F222" s="81">
        <f t="shared" si="12"/>
        <v>0</v>
      </c>
      <c r="G222" s="81">
        <f t="shared" si="13"/>
        <v>-1.1102230246251565E-14</v>
      </c>
      <c r="H222" s="81"/>
      <c r="I222" s="81">
        <v>1.6147683857537469</v>
      </c>
      <c r="J222" s="81">
        <v>1.6147683857537465</v>
      </c>
      <c r="K222" s="81">
        <v>1.6147683857537463</v>
      </c>
      <c r="M222" s="81">
        <f t="shared" si="15"/>
        <v>0</v>
      </c>
      <c r="N222" s="52">
        <f t="shared" si="14"/>
        <v>0</v>
      </c>
    </row>
    <row r="223" spans="1:14" ht="15.75" x14ac:dyDescent="0.25">
      <c r="A223" s="122" t="s">
        <v>186</v>
      </c>
      <c r="B223" s="80">
        <v>100.08487654320989</v>
      </c>
      <c r="C223" s="80">
        <v>100.08487654320987</v>
      </c>
      <c r="D223" s="80">
        <v>100.08487654320987</v>
      </c>
      <c r="E223" s="80"/>
      <c r="F223" s="80">
        <f t="shared" si="12"/>
        <v>0</v>
      </c>
      <c r="G223" s="80">
        <f t="shared" si="13"/>
        <v>-1.1102230246251565E-14</v>
      </c>
      <c r="H223" s="80"/>
      <c r="I223" s="80">
        <v>1.6147683857537469</v>
      </c>
      <c r="J223" s="80">
        <v>1.6147683857537465</v>
      </c>
      <c r="K223" s="80">
        <v>1.6147683857537463</v>
      </c>
      <c r="M223" s="80">
        <f t="shared" si="15"/>
        <v>0</v>
      </c>
      <c r="N223" s="21">
        <f t="shared" si="14"/>
        <v>0</v>
      </c>
    </row>
    <row r="224" spans="1:14" s="91" customFormat="1" ht="15.75" x14ac:dyDescent="0.25">
      <c r="A224" s="123" t="s">
        <v>133</v>
      </c>
      <c r="B224" s="81">
        <v>100.08487654320989</v>
      </c>
      <c r="C224" s="81">
        <v>100.08487654320987</v>
      </c>
      <c r="D224" s="81">
        <v>100.08487654320987</v>
      </c>
      <c r="E224" s="81"/>
      <c r="F224" s="81">
        <f t="shared" si="12"/>
        <v>0</v>
      </c>
      <c r="G224" s="81">
        <f t="shared" si="13"/>
        <v>-1.1102230246251565E-14</v>
      </c>
      <c r="H224" s="81"/>
      <c r="I224" s="81">
        <v>1.6147683857537469</v>
      </c>
      <c r="J224" s="81">
        <v>1.6147683857537465</v>
      </c>
      <c r="K224" s="81">
        <v>1.6147683857537463</v>
      </c>
      <c r="M224" s="81">
        <f t="shared" si="15"/>
        <v>0</v>
      </c>
      <c r="N224" s="52">
        <f t="shared" si="14"/>
        <v>0</v>
      </c>
    </row>
    <row r="225" spans="1:14" ht="7.5" customHeight="1" x14ac:dyDescent="0.25">
      <c r="A225" s="113"/>
      <c r="B225" s="113"/>
      <c r="C225" s="76"/>
      <c r="D225" s="76"/>
      <c r="E225" s="76"/>
      <c r="F225" s="76"/>
      <c r="G225" s="76"/>
      <c r="H225" s="76"/>
      <c r="I225" s="76"/>
      <c r="J225" s="76"/>
      <c r="K225" s="76"/>
      <c r="L225" s="72"/>
      <c r="M225" s="76"/>
      <c r="N225" s="118"/>
    </row>
    <row r="226" spans="1:14" x14ac:dyDescent="0.25">
      <c r="A226" s="204" t="s">
        <v>54</v>
      </c>
      <c r="B226" s="205"/>
      <c r="C226" s="205"/>
      <c r="D226" s="205"/>
    </row>
    <row r="227" spans="1:14" x14ac:dyDescent="0.25">
      <c r="A227" s="114"/>
      <c r="B227" s="114"/>
      <c r="C227" s="84"/>
      <c r="D227" s="84"/>
    </row>
  </sheetData>
  <mergeCells count="6">
    <mergeCell ref="M3:N3"/>
    <mergeCell ref="A3:A4"/>
    <mergeCell ref="A226:D226"/>
    <mergeCell ref="B3:D3"/>
    <mergeCell ref="F3:G3"/>
    <mergeCell ref="J3:K3"/>
  </mergeCells>
  <pageMargins left="0.70866141732283505" right="0.70866141732283505" top="0.74803149606299202" bottom="0.74803149606299202" header="0.31496062992126" footer="0.31496062992126"/>
  <pageSetup paperSize="9" scale="53" orientation="portrait" horizontalDpi="4294967295" verticalDpi="4294967295"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000"/>
  </sheetPr>
  <dimension ref="A1:S227"/>
  <sheetViews>
    <sheetView view="pageBreakPreview" zoomScaleSheetLayoutView="100" workbookViewId="0">
      <selection activeCell="F9" sqref="F9"/>
    </sheetView>
  </sheetViews>
  <sheetFormatPr defaultRowHeight="15" x14ac:dyDescent="0.25"/>
  <cols>
    <col min="1" max="1" width="57.42578125" style="115" customWidth="1"/>
    <col min="2" max="2" width="9.7109375" style="115" customWidth="1"/>
    <col min="3" max="4" width="9.7109375" style="85" bestFit="1" customWidth="1"/>
    <col min="5" max="5" width="1.85546875" style="73" customWidth="1"/>
    <col min="6" max="6" width="10.42578125" style="73" customWidth="1"/>
    <col min="7" max="7" width="9.7109375" style="73" customWidth="1"/>
    <col min="8" max="8" width="1.85546875" style="73" customWidth="1"/>
    <col min="9" max="9" width="9.7109375" style="73" customWidth="1"/>
    <col min="10" max="11" width="9.7109375" style="73" bestFit="1" customWidth="1"/>
    <col min="12" max="12" width="1.85546875" style="73" customWidth="1"/>
    <col min="13" max="13" width="9.85546875" style="73" customWidth="1"/>
    <col min="14" max="14" width="10.42578125" style="73" customWidth="1"/>
    <col min="15" max="16384" width="9.140625" style="73"/>
  </cols>
  <sheetData>
    <row r="1" spans="1:19" ht="20.25" customHeight="1" x14ac:dyDescent="0.25">
      <c r="A1" s="117" t="s">
        <v>256</v>
      </c>
      <c r="B1" s="105"/>
      <c r="C1" s="74"/>
      <c r="D1" s="74"/>
      <c r="E1" s="75"/>
    </row>
    <row r="2" spans="1:19" ht="6.75" customHeight="1" x14ac:dyDescent="0.25">
      <c r="A2" s="106"/>
      <c r="B2" s="106"/>
      <c r="C2" s="76"/>
      <c r="D2" s="76"/>
      <c r="E2" s="72"/>
      <c r="F2" s="72"/>
      <c r="G2" s="72"/>
      <c r="H2" s="72"/>
      <c r="I2" s="72"/>
      <c r="J2" s="72"/>
      <c r="K2" s="72"/>
      <c r="L2" s="72"/>
      <c r="M2" s="72"/>
      <c r="N2" s="72"/>
    </row>
    <row r="3" spans="1:19" ht="47.25" customHeight="1" x14ac:dyDescent="0.25">
      <c r="A3" s="206" t="s">
        <v>56</v>
      </c>
      <c r="B3" s="197" t="s">
        <v>242</v>
      </c>
      <c r="C3" s="197"/>
      <c r="D3" s="197"/>
      <c r="E3" s="90"/>
      <c r="F3" s="194" t="s">
        <v>243</v>
      </c>
      <c r="G3" s="194"/>
      <c r="H3" s="77"/>
      <c r="I3" s="194" t="s">
        <v>244</v>
      </c>
      <c r="J3" s="194"/>
      <c r="K3" s="194"/>
      <c r="L3" s="190"/>
      <c r="M3" s="194" t="s">
        <v>245</v>
      </c>
      <c r="N3" s="194"/>
    </row>
    <row r="4" spans="1:19" ht="41.25" customHeight="1" x14ac:dyDescent="0.25">
      <c r="A4" s="203"/>
      <c r="B4" s="156">
        <v>43252</v>
      </c>
      <c r="C4" s="157">
        <v>43586</v>
      </c>
      <c r="D4" s="156">
        <v>43617</v>
      </c>
      <c r="E4" s="158"/>
      <c r="F4" s="159" t="s">
        <v>263</v>
      </c>
      <c r="G4" s="159" t="s">
        <v>264</v>
      </c>
      <c r="H4" s="158"/>
      <c r="I4" s="156">
        <v>43252</v>
      </c>
      <c r="J4" s="156">
        <v>43586</v>
      </c>
      <c r="K4" s="156">
        <v>43617</v>
      </c>
      <c r="L4" s="158"/>
      <c r="M4" s="159" t="s">
        <v>263</v>
      </c>
      <c r="N4" s="159" t="s">
        <v>265</v>
      </c>
    </row>
    <row r="5" spans="1:19" s="91" customFormat="1" ht="15.75" x14ac:dyDescent="0.25">
      <c r="A5" s="119" t="s">
        <v>241</v>
      </c>
      <c r="B5" s="79">
        <v>106.43799603420834</v>
      </c>
      <c r="C5" s="79">
        <v>107.23320666387359</v>
      </c>
      <c r="D5" s="79">
        <v>107.21380941362357</v>
      </c>
      <c r="E5" s="79"/>
      <c r="F5" s="79">
        <f>((D5/C5-1)*100)</f>
        <v>-1.8088846592856367E-2</v>
      </c>
      <c r="G5" s="79">
        <f>((D5/B5-1)*100)</f>
        <v>0.72888762314342603</v>
      </c>
      <c r="H5" s="79"/>
      <c r="I5" s="79">
        <v>106.43799603420834</v>
      </c>
      <c r="J5" s="79">
        <v>107.23320666387359</v>
      </c>
      <c r="K5" s="79">
        <v>107.21380941362357</v>
      </c>
      <c r="M5" s="79">
        <f>K5-J5</f>
        <v>-1.9397250250023035E-2</v>
      </c>
      <c r="N5" s="79">
        <f>K5-I5</f>
        <v>0.77581337941522577</v>
      </c>
    </row>
    <row r="6" spans="1:19" ht="6" customHeight="1" x14ac:dyDescent="0.25">
      <c r="A6" s="116"/>
      <c r="B6" s="116"/>
      <c r="C6" s="116"/>
      <c r="D6" s="116"/>
      <c r="E6" s="116"/>
      <c r="F6" s="116"/>
      <c r="G6" s="116"/>
      <c r="H6" s="116"/>
      <c r="I6" s="116"/>
      <c r="J6" s="116"/>
      <c r="K6" s="116"/>
      <c r="L6" s="116"/>
      <c r="M6" s="116"/>
      <c r="N6" s="116"/>
    </row>
    <row r="7" spans="1:19" ht="15.75" x14ac:dyDescent="0.25">
      <c r="A7" s="120" t="s">
        <v>127</v>
      </c>
      <c r="B7" s="78">
        <v>110.93833499932964</v>
      </c>
      <c r="C7" s="78">
        <v>113.48855589964182</v>
      </c>
      <c r="D7" s="78">
        <v>113.52630266695839</v>
      </c>
      <c r="E7" s="78"/>
      <c r="F7" s="78">
        <f t="shared" ref="F7:F70" si="0">((D7/C7-1)*100)</f>
        <v>3.326041733224816E-2</v>
      </c>
      <c r="G7" s="78">
        <f t="shared" ref="G7:G70" si="1">((D7/B7-1)*100)</f>
        <v>2.3327983673492092</v>
      </c>
      <c r="H7" s="78"/>
      <c r="I7" s="78">
        <v>35.959075803989847</v>
      </c>
      <c r="J7" s="78">
        <v>36.785693462095104</v>
      </c>
      <c r="K7" s="78">
        <v>36.79792853725916</v>
      </c>
      <c r="M7" s="78">
        <f>K7-J7</f>
        <v>1.2235075164056752E-2</v>
      </c>
      <c r="N7" s="78">
        <f t="shared" ref="N7:N70" si="2">K7-I7</f>
        <v>0.83885273326931298</v>
      </c>
    </row>
    <row r="8" spans="1:19" s="91" customFormat="1" ht="15.75" x14ac:dyDescent="0.25">
      <c r="A8" s="121" t="s">
        <v>57</v>
      </c>
      <c r="B8" s="81">
        <v>111.17210911069665</v>
      </c>
      <c r="C8" s="81">
        <v>113.8271931776227</v>
      </c>
      <c r="D8" s="81">
        <v>113.866486073286</v>
      </c>
      <c r="E8" s="81"/>
      <c r="F8" s="81">
        <f t="shared" si="0"/>
        <v>3.451977911990145E-2</v>
      </c>
      <c r="G8" s="81">
        <f t="shared" si="1"/>
        <v>2.42360874876133</v>
      </c>
      <c r="H8" s="81"/>
      <c r="I8" s="81">
        <v>33.317864395539615</v>
      </c>
      <c r="J8" s="81">
        <v>34.113583138381088</v>
      </c>
      <c r="K8" s="81">
        <v>34.12535907193034</v>
      </c>
      <c r="M8" s="81">
        <f t="shared" ref="M8:M71" si="3">K8-J8</f>
        <v>1.1775933549252215E-2</v>
      </c>
      <c r="N8" s="81">
        <f t="shared" si="2"/>
        <v>0.80749467639072492</v>
      </c>
    </row>
    <row r="9" spans="1:19" ht="15.75" x14ac:dyDescent="0.25">
      <c r="A9" s="122" t="s">
        <v>58</v>
      </c>
      <c r="B9" s="80">
        <v>113.44292191338036</v>
      </c>
      <c r="C9" s="80">
        <v>113.49012241493242</v>
      </c>
      <c r="D9" s="80">
        <v>113.33857964355106</v>
      </c>
      <c r="E9" s="80"/>
      <c r="F9" s="80">
        <f t="shared" si="0"/>
        <v>-0.13352948094222938</v>
      </c>
      <c r="G9" s="80">
        <f t="shared" si="1"/>
        <v>-9.1977770026918648E-2</v>
      </c>
      <c r="H9" s="80"/>
      <c r="I9" s="80">
        <v>5.7870127367719588</v>
      </c>
      <c r="J9" s="80">
        <v>5.7894205547217821</v>
      </c>
      <c r="K9" s="80">
        <v>5.7816899715055001</v>
      </c>
      <c r="M9" s="80">
        <f>K9-J9</f>
        <v>-7.7305832162819499E-3</v>
      </c>
      <c r="N9" s="80">
        <f t="shared" si="2"/>
        <v>-5.3227652664586955E-3</v>
      </c>
    </row>
    <row r="10" spans="1:19" s="91" customFormat="1" ht="15.75" x14ac:dyDescent="0.25">
      <c r="A10" s="123" t="s">
        <v>6</v>
      </c>
      <c r="B10" s="81">
        <v>117.92852852748328</v>
      </c>
      <c r="C10" s="81">
        <v>117.90532713628622</v>
      </c>
      <c r="D10" s="81">
        <v>117.90532713628622</v>
      </c>
      <c r="E10" s="81"/>
      <c r="F10" s="81">
        <f t="shared" si="0"/>
        <v>0</v>
      </c>
      <c r="G10" s="81">
        <f t="shared" si="1"/>
        <v>-1.9674112351575346E-2</v>
      </c>
      <c r="H10" s="81"/>
      <c r="I10" s="81">
        <v>1.9597512893320985</v>
      </c>
      <c r="J10" s="81">
        <v>1.959365725661623</v>
      </c>
      <c r="K10" s="81">
        <v>1.9593657256616228</v>
      </c>
      <c r="M10" s="81">
        <f t="shared" si="3"/>
        <v>0</v>
      </c>
      <c r="N10" s="81">
        <f t="shared" si="2"/>
        <v>-3.8556367047570816E-4</v>
      </c>
    </row>
    <row r="11" spans="1:19" ht="15.75" x14ac:dyDescent="0.25">
      <c r="A11" s="124" t="s">
        <v>7</v>
      </c>
      <c r="B11" s="80">
        <v>135.29622172689747</v>
      </c>
      <c r="C11" s="80">
        <v>135.29958437317427</v>
      </c>
      <c r="D11" s="80">
        <v>135.29958437317427</v>
      </c>
      <c r="E11" s="80"/>
      <c r="F11" s="80">
        <f t="shared" si="0"/>
        <v>0</v>
      </c>
      <c r="G11" s="80">
        <f t="shared" si="1"/>
        <v>2.4853955519876791E-3</v>
      </c>
      <c r="H11" s="80"/>
      <c r="I11" s="80">
        <v>0.23776398543987043</v>
      </c>
      <c r="J11" s="80">
        <v>0.23776989481538863</v>
      </c>
      <c r="K11" s="80">
        <v>0.23776989481538865</v>
      </c>
      <c r="M11" s="80">
        <f t="shared" si="3"/>
        <v>0</v>
      </c>
      <c r="N11" s="80">
        <f t="shared" si="2"/>
        <v>5.9093755182260121E-6</v>
      </c>
    </row>
    <row r="12" spans="1:19" s="91" customFormat="1" ht="15.75" x14ac:dyDescent="0.25">
      <c r="A12" s="123" t="s">
        <v>59</v>
      </c>
      <c r="B12" s="81">
        <v>103.99211472831465</v>
      </c>
      <c r="C12" s="81">
        <v>103.33059706286016</v>
      </c>
      <c r="D12" s="81">
        <v>103.33059706286016</v>
      </c>
      <c r="E12" s="81"/>
      <c r="F12" s="81">
        <f t="shared" si="0"/>
        <v>0</v>
      </c>
      <c r="G12" s="81">
        <f t="shared" si="1"/>
        <v>-0.63612290910972646</v>
      </c>
      <c r="H12" s="81"/>
      <c r="I12" s="81">
        <v>0.56989051698249327</v>
      </c>
      <c r="J12" s="81">
        <v>0.56626531284712345</v>
      </c>
      <c r="K12" s="81">
        <v>0.56626531284712356</v>
      </c>
      <c r="M12" s="81">
        <f t="shared" si="3"/>
        <v>0</v>
      </c>
      <c r="N12" s="81">
        <f t="shared" si="2"/>
        <v>-3.6252041353697084E-3</v>
      </c>
    </row>
    <row r="13" spans="1:19" ht="21" x14ac:dyDescent="0.35">
      <c r="A13" s="124" t="s">
        <v>60</v>
      </c>
      <c r="B13" s="80">
        <v>104.57012454416039</v>
      </c>
      <c r="C13" s="80">
        <v>104.43077999275518</v>
      </c>
      <c r="D13" s="80">
        <v>104.43077999275518</v>
      </c>
      <c r="E13" s="80"/>
      <c r="F13" s="80">
        <f t="shared" si="0"/>
        <v>0</v>
      </c>
      <c r="G13" s="80">
        <f t="shared" si="1"/>
        <v>-0.13325464802939058</v>
      </c>
      <c r="H13" s="80"/>
      <c r="I13" s="80">
        <v>0.41911730108208806</v>
      </c>
      <c r="J13" s="80">
        <v>0.41855880779770055</v>
      </c>
      <c r="K13" s="80">
        <v>0.41855880779770055</v>
      </c>
      <c r="M13" s="80">
        <f t="shared" si="3"/>
        <v>0</v>
      </c>
      <c r="N13" s="80">
        <f t="shared" si="2"/>
        <v>-5.5849328438750678E-4</v>
      </c>
      <c r="S13" s="153"/>
    </row>
    <row r="14" spans="1:19" s="91" customFormat="1" ht="15.75" x14ac:dyDescent="0.25">
      <c r="A14" s="123" t="s">
        <v>61</v>
      </c>
      <c r="B14" s="81">
        <v>112.3373587831223</v>
      </c>
      <c r="C14" s="81">
        <v>112.63850314244316</v>
      </c>
      <c r="D14" s="81">
        <v>112.30455322558974</v>
      </c>
      <c r="E14" s="81"/>
      <c r="F14" s="81">
        <f t="shared" si="0"/>
        <v>-0.29647936321658408</v>
      </c>
      <c r="G14" s="81">
        <f t="shared" si="1"/>
        <v>-2.9202713939435743E-2</v>
      </c>
      <c r="H14" s="81"/>
      <c r="I14" s="81">
        <v>2.600489643935409</v>
      </c>
      <c r="J14" s="81">
        <v>2.6074608135999466</v>
      </c>
      <c r="K14" s="81">
        <v>2.5997302303836638</v>
      </c>
      <c r="M14" s="81">
        <f t="shared" si="3"/>
        <v>-7.7305832162828381E-3</v>
      </c>
      <c r="N14" s="81">
        <f t="shared" si="2"/>
        <v>-7.5941355174524716E-4</v>
      </c>
    </row>
    <row r="15" spans="1:19" ht="15.75" x14ac:dyDescent="0.25">
      <c r="A15" s="122" t="s">
        <v>62</v>
      </c>
      <c r="B15" s="80">
        <v>88.232331185201204</v>
      </c>
      <c r="C15" s="80">
        <v>84.936045545218789</v>
      </c>
      <c r="D15" s="80">
        <v>84.182519680468118</v>
      </c>
      <c r="E15" s="80"/>
      <c r="F15" s="80">
        <f t="shared" si="0"/>
        <v>-0.88716852770065469</v>
      </c>
      <c r="G15" s="80">
        <f t="shared" si="1"/>
        <v>-4.589940501778722</v>
      </c>
      <c r="H15" s="80"/>
      <c r="I15" s="80">
        <v>0.73087874036686651</v>
      </c>
      <c r="J15" s="80">
        <v>0.70357372570752541</v>
      </c>
      <c r="K15" s="80">
        <v>0.69733184104387747</v>
      </c>
      <c r="M15" s="80">
        <f t="shared" si="3"/>
        <v>-6.2418846636479453E-3</v>
      </c>
      <c r="N15" s="80">
        <f t="shared" si="2"/>
        <v>-3.3546899322989043E-2</v>
      </c>
    </row>
    <row r="16" spans="1:19" s="91" customFormat="1" ht="15.75" x14ac:dyDescent="0.25">
      <c r="A16" s="123" t="s">
        <v>188</v>
      </c>
      <c r="B16" s="81">
        <v>115.28528733779886</v>
      </c>
      <c r="C16" s="81">
        <v>111.30601908246663</v>
      </c>
      <c r="D16" s="81">
        <v>107.86511336142087</v>
      </c>
      <c r="E16" s="81"/>
      <c r="F16" s="81">
        <f t="shared" si="0"/>
        <v>-3.0913923158965906</v>
      </c>
      <c r="G16" s="81">
        <f t="shared" si="1"/>
        <v>-6.436358140511067</v>
      </c>
      <c r="H16" s="81"/>
      <c r="I16" s="81">
        <v>3.5313451827895907E-2</v>
      </c>
      <c r="J16" s="81">
        <v>3.4094547828175573E-2</v>
      </c>
      <c r="K16" s="81">
        <v>3.3040551596475669E-2</v>
      </c>
      <c r="M16" s="81">
        <f t="shared" si="3"/>
        <v>-1.0539962316999038E-3</v>
      </c>
      <c r="N16" s="81">
        <f t="shared" si="2"/>
        <v>-2.2729002314202384E-3</v>
      </c>
    </row>
    <row r="17" spans="1:17" ht="15.75" x14ac:dyDescent="0.25">
      <c r="A17" s="124" t="s">
        <v>187</v>
      </c>
      <c r="B17" s="80">
        <v>84.908993335425706</v>
      </c>
      <c r="C17" s="80">
        <v>80.04231013833413</v>
      </c>
      <c r="D17" s="80">
        <v>79.277242760766541</v>
      </c>
      <c r="E17" s="80"/>
      <c r="F17" s="80">
        <f t="shared" si="0"/>
        <v>-0.95582870639959738</v>
      </c>
      <c r="G17" s="80">
        <f t="shared" si="1"/>
        <v>-6.6326903116274316</v>
      </c>
      <c r="H17" s="80"/>
      <c r="I17" s="80">
        <v>0.49429245896896407</v>
      </c>
      <c r="J17" s="80">
        <v>0.46596136340397054</v>
      </c>
      <c r="K17" s="80">
        <v>0.46150757093182443</v>
      </c>
      <c r="M17" s="80">
        <f>K17-J17</f>
        <v>-4.453792472146112E-3</v>
      </c>
      <c r="N17" s="80">
        <f t="shared" si="2"/>
        <v>-3.2784888037139637E-2</v>
      </c>
    </row>
    <row r="18" spans="1:17" s="91" customFormat="1" ht="15.75" x14ac:dyDescent="0.25">
      <c r="A18" s="123" t="s">
        <v>189</v>
      </c>
      <c r="B18" s="81">
        <v>93.362594380643799</v>
      </c>
      <c r="C18" s="81">
        <v>94.403955082725631</v>
      </c>
      <c r="D18" s="81">
        <v>94.063436675557128</v>
      </c>
      <c r="E18" s="81"/>
      <c r="F18" s="81">
        <f t="shared" si="0"/>
        <v>-0.3607035392427238</v>
      </c>
      <c r="G18" s="81">
        <f t="shared" si="1"/>
        <v>0.75066711627138627</v>
      </c>
      <c r="H18" s="81"/>
      <c r="I18" s="81">
        <v>0.20127282957000645</v>
      </c>
      <c r="J18" s="81">
        <v>0.20351781447537942</v>
      </c>
      <c r="K18" s="81">
        <v>0.2027837185155773</v>
      </c>
      <c r="M18" s="81">
        <f t="shared" si="3"/>
        <v>-7.3409595980211684E-4</v>
      </c>
      <c r="N18" s="81">
        <f t="shared" si="2"/>
        <v>1.5108889455708596E-3</v>
      </c>
    </row>
    <row r="19" spans="1:17" ht="15.75" x14ac:dyDescent="0.25">
      <c r="A19" s="122" t="s">
        <v>63</v>
      </c>
      <c r="B19" s="80">
        <v>113.98736088477652</v>
      </c>
      <c r="C19" s="80">
        <v>112.31816952821171</v>
      </c>
      <c r="D19" s="80">
        <v>112.91181477966877</v>
      </c>
      <c r="E19" s="80"/>
      <c r="F19" s="80">
        <f t="shared" si="0"/>
        <v>0.52853893003299568</v>
      </c>
      <c r="G19" s="80">
        <f t="shared" si="1"/>
        <v>-0.94356610834683829</v>
      </c>
      <c r="H19" s="80"/>
      <c r="I19" s="80">
        <v>10.834017971735328</v>
      </c>
      <c r="J19" s="80">
        <v>10.675368372210261</v>
      </c>
      <c r="K19" s="80">
        <v>10.731791849981825</v>
      </c>
      <c r="M19" s="80">
        <f t="shared" si="3"/>
        <v>5.6423477771563313E-2</v>
      </c>
      <c r="N19" s="80">
        <f t="shared" si="2"/>
        <v>-0.10222612175350321</v>
      </c>
    </row>
    <row r="20" spans="1:17" s="91" customFormat="1" ht="15.75" x14ac:dyDescent="0.25">
      <c r="A20" s="123" t="s">
        <v>190</v>
      </c>
      <c r="B20" s="81">
        <v>134.34655292438882</v>
      </c>
      <c r="C20" s="81">
        <v>128.63522280806947</v>
      </c>
      <c r="D20" s="81">
        <v>128.38734297486823</v>
      </c>
      <c r="E20" s="81"/>
      <c r="F20" s="81">
        <f t="shared" si="0"/>
        <v>-0.19269981253197122</v>
      </c>
      <c r="G20" s="81">
        <f t="shared" si="1"/>
        <v>-4.4356999266475183</v>
      </c>
      <c r="H20" s="81"/>
      <c r="I20" s="81">
        <v>5.3425411514556984</v>
      </c>
      <c r="J20" s="81">
        <v>5.1154194612314789</v>
      </c>
      <c r="K20" s="81">
        <v>5.105562057519462</v>
      </c>
      <c r="M20" s="81">
        <f t="shared" si="3"/>
        <v>-9.8574037120169322E-3</v>
      </c>
      <c r="N20" s="81">
        <f t="shared" si="2"/>
        <v>-0.2369790939362364</v>
      </c>
    </row>
    <row r="21" spans="1:17" ht="15.75" x14ac:dyDescent="0.25">
      <c r="A21" s="124" t="s">
        <v>191</v>
      </c>
      <c r="B21" s="80">
        <v>111.19407765972468</v>
      </c>
      <c r="C21" s="80">
        <v>112.8047651422504</v>
      </c>
      <c r="D21" s="80">
        <v>126.19456209093198</v>
      </c>
      <c r="E21" s="80"/>
      <c r="F21" s="80">
        <f t="shared" si="0"/>
        <v>11.86988593238647</v>
      </c>
      <c r="G21" s="80">
        <f t="shared" si="1"/>
        <v>13.490362748555441</v>
      </c>
      <c r="H21" s="80"/>
      <c r="I21" s="80">
        <v>0.80238025255872969</v>
      </c>
      <c r="J21" s="80">
        <v>0.81400302830562743</v>
      </c>
      <c r="K21" s="80">
        <v>0.910624259251677</v>
      </c>
      <c r="M21" s="80">
        <f t="shared" si="3"/>
        <v>9.6621230946049574E-2</v>
      </c>
      <c r="N21" s="80">
        <f t="shared" si="2"/>
        <v>0.10824400669294731</v>
      </c>
    </row>
    <row r="22" spans="1:17" s="91" customFormat="1" ht="15.75" x14ac:dyDescent="0.25">
      <c r="A22" s="123" t="s">
        <v>192</v>
      </c>
      <c r="B22" s="81">
        <v>97.561696696550996</v>
      </c>
      <c r="C22" s="81">
        <v>98.744507829287969</v>
      </c>
      <c r="D22" s="81">
        <v>98.113244231028673</v>
      </c>
      <c r="E22" s="81"/>
      <c r="F22" s="81">
        <f t="shared" si="0"/>
        <v>-0.63928983204882828</v>
      </c>
      <c r="G22" s="81">
        <f t="shared" si="1"/>
        <v>0.56533204439153106</v>
      </c>
      <c r="H22" s="81"/>
      <c r="I22" s="81">
        <v>4.689096567720898</v>
      </c>
      <c r="J22" s="81">
        <v>4.7459458826731549</v>
      </c>
      <c r="K22" s="81">
        <v>4.7156055332106863</v>
      </c>
      <c r="M22" s="81">
        <f t="shared" si="3"/>
        <v>-3.0340349462468552E-2</v>
      </c>
      <c r="N22" s="81">
        <f t="shared" si="2"/>
        <v>2.6508965489788316E-2</v>
      </c>
    </row>
    <row r="23" spans="1:17" ht="18.75" x14ac:dyDescent="0.3">
      <c r="A23" s="122" t="s">
        <v>152</v>
      </c>
      <c r="B23" s="80">
        <v>103.73671882480232</v>
      </c>
      <c r="C23" s="80">
        <v>103.61438639894131</v>
      </c>
      <c r="D23" s="80">
        <v>104.36221707150875</v>
      </c>
      <c r="E23" s="80"/>
      <c r="F23" s="80">
        <f t="shared" si="0"/>
        <v>0.72174405365690308</v>
      </c>
      <c r="G23" s="80">
        <f t="shared" si="1"/>
        <v>0.60296706295752678</v>
      </c>
      <c r="H23" s="80"/>
      <c r="I23" s="80">
        <v>6.2241805434328104</v>
      </c>
      <c r="J23" s="80">
        <v>6.2168406245159495</v>
      </c>
      <c r="K23" s="80">
        <v>6.261710302048721</v>
      </c>
      <c r="M23" s="80">
        <f t="shared" si="3"/>
        <v>4.486967753277149E-2</v>
      </c>
      <c r="N23" s="80">
        <f t="shared" si="2"/>
        <v>3.752975861591068E-2</v>
      </c>
      <c r="Q23" s="154"/>
    </row>
    <row r="24" spans="1:17" s="91" customFormat="1" ht="15.75" x14ac:dyDescent="0.25">
      <c r="A24" s="123" t="s">
        <v>64</v>
      </c>
      <c r="B24" s="81">
        <v>94.84945295029425</v>
      </c>
      <c r="C24" s="81">
        <v>96.238179122716872</v>
      </c>
      <c r="D24" s="81">
        <v>96.238179122716872</v>
      </c>
      <c r="E24" s="81"/>
      <c r="F24" s="81">
        <f t="shared" si="0"/>
        <v>0</v>
      </c>
      <c r="G24" s="81">
        <f t="shared" si="1"/>
        <v>1.4641372503754857</v>
      </c>
      <c r="H24" s="81"/>
      <c r="I24" s="81">
        <v>7.4013666778679238E-2</v>
      </c>
      <c r="J24" s="81">
        <v>7.5097328444354627E-2</v>
      </c>
      <c r="K24" s="81">
        <v>7.5097328444354627E-2</v>
      </c>
      <c r="M24" s="81">
        <f t="shared" si="3"/>
        <v>0</v>
      </c>
      <c r="N24" s="81">
        <f t="shared" si="2"/>
        <v>1.0836616656753895E-3</v>
      </c>
    </row>
    <row r="25" spans="1:17" ht="15.75" x14ac:dyDescent="0.25">
      <c r="A25" s="124" t="s">
        <v>65</v>
      </c>
      <c r="B25" s="80">
        <v>102.65477013828689</v>
      </c>
      <c r="C25" s="80">
        <v>102.27790717818962</v>
      </c>
      <c r="D25" s="80">
        <v>103.36852112361275</v>
      </c>
      <c r="E25" s="80"/>
      <c r="F25" s="80">
        <f t="shared" si="0"/>
        <v>1.0663240728254753</v>
      </c>
      <c r="G25" s="80">
        <f t="shared" si="1"/>
        <v>0.69529256591229771</v>
      </c>
      <c r="H25" s="80"/>
      <c r="I25" s="80">
        <v>3.9590313749005057</v>
      </c>
      <c r="J25" s="80">
        <v>3.9444971035651046</v>
      </c>
      <c r="K25" s="80">
        <v>3.9865582257323231</v>
      </c>
      <c r="M25" s="80">
        <f t="shared" si="3"/>
        <v>4.2061122167218468E-2</v>
      </c>
      <c r="N25" s="80">
        <f t="shared" si="2"/>
        <v>2.7526850831817384E-2</v>
      </c>
    </row>
    <row r="26" spans="1:17" s="91" customFormat="1" ht="15.75" x14ac:dyDescent="0.25">
      <c r="A26" s="123" t="s">
        <v>193</v>
      </c>
      <c r="B26" s="81">
        <v>103.90862168832072</v>
      </c>
      <c r="C26" s="81">
        <v>95.759660096948792</v>
      </c>
      <c r="D26" s="81">
        <v>95.759660096948792</v>
      </c>
      <c r="E26" s="81"/>
      <c r="F26" s="81">
        <f t="shared" si="0"/>
        <v>0</v>
      </c>
      <c r="G26" s="81">
        <f t="shared" si="1"/>
        <v>-7.8424306462414268</v>
      </c>
      <c r="H26" s="81"/>
      <c r="I26" s="81">
        <v>0.28706170278326659</v>
      </c>
      <c r="J26" s="81">
        <v>0.26454908783056919</v>
      </c>
      <c r="K26" s="81">
        <v>0.26454908783056913</v>
      </c>
      <c r="M26" s="81">
        <f t="shared" si="3"/>
        <v>0</v>
      </c>
      <c r="N26" s="81">
        <f t="shared" si="2"/>
        <v>-2.2512614952697463E-2</v>
      </c>
    </row>
    <row r="27" spans="1:17" ht="15.75" x14ac:dyDescent="0.25">
      <c r="A27" s="124" t="s">
        <v>194</v>
      </c>
      <c r="B27" s="80">
        <v>100.89897605287184</v>
      </c>
      <c r="C27" s="80">
        <v>103.1399136236388</v>
      </c>
      <c r="D27" s="80">
        <v>103.53496148911402</v>
      </c>
      <c r="E27" s="80"/>
      <c r="F27" s="80">
        <f t="shared" si="0"/>
        <v>0.38302132665803956</v>
      </c>
      <c r="G27" s="80">
        <f t="shared" si="1"/>
        <v>2.6124996896508712</v>
      </c>
      <c r="H27" s="80"/>
      <c r="I27" s="80">
        <v>2.8347584696728077E-2</v>
      </c>
      <c r="J27" s="80">
        <v>2.8977176493121606E-2</v>
      </c>
      <c r="K27" s="80">
        <v>2.9088165258953608E-2</v>
      </c>
      <c r="M27" s="80">
        <f t="shared" si="3"/>
        <v>1.1098876583200135E-4</v>
      </c>
      <c r="N27" s="80">
        <f t="shared" si="2"/>
        <v>7.4058056222553112E-4</v>
      </c>
    </row>
    <row r="28" spans="1:17" s="91" customFormat="1" ht="15.75" x14ac:dyDescent="0.25">
      <c r="A28" s="123" t="s">
        <v>66</v>
      </c>
      <c r="B28" s="81">
        <v>99.027771455115641</v>
      </c>
      <c r="C28" s="81">
        <v>99.948228673470965</v>
      </c>
      <c r="D28" s="81">
        <v>100.21070842988367</v>
      </c>
      <c r="E28" s="81"/>
      <c r="F28" s="81">
        <f t="shared" si="0"/>
        <v>0.26261571605257217</v>
      </c>
      <c r="G28" s="81">
        <f t="shared" si="1"/>
        <v>1.1945507380262343</v>
      </c>
      <c r="H28" s="81"/>
      <c r="I28" s="81">
        <v>1.0177318524410659</v>
      </c>
      <c r="J28" s="81">
        <v>1.0271916091958069</v>
      </c>
      <c r="K28" s="81">
        <v>1.0298891757955284</v>
      </c>
      <c r="M28" s="81">
        <f t="shared" si="3"/>
        <v>2.6975665997215348E-3</v>
      </c>
      <c r="N28" s="81">
        <f t="shared" si="2"/>
        <v>1.2157323354462513E-2</v>
      </c>
    </row>
    <row r="29" spans="1:17" ht="15.75" x14ac:dyDescent="0.25">
      <c r="A29" s="124" t="s">
        <v>8</v>
      </c>
      <c r="B29" s="80">
        <v>117.01781546224717</v>
      </c>
      <c r="C29" s="80">
        <v>119.54557470468549</v>
      </c>
      <c r="D29" s="80">
        <v>119.54557470468549</v>
      </c>
      <c r="E29" s="80"/>
      <c r="F29" s="80">
        <f t="shared" si="0"/>
        <v>0</v>
      </c>
      <c r="G29" s="80">
        <f t="shared" si="1"/>
        <v>2.1601490614510999</v>
      </c>
      <c r="H29" s="80"/>
      <c r="I29" s="80">
        <v>0.85799436183256372</v>
      </c>
      <c r="J29" s="80">
        <v>0.87652831898699302</v>
      </c>
      <c r="K29" s="80">
        <v>0.87652831898699302</v>
      </c>
      <c r="M29" s="80">
        <f t="shared" si="3"/>
        <v>0</v>
      </c>
      <c r="N29" s="80">
        <f t="shared" si="2"/>
        <v>1.8533957154429292E-2</v>
      </c>
    </row>
    <row r="30" spans="1:17" s="91" customFormat="1" ht="15.75" x14ac:dyDescent="0.25">
      <c r="A30" s="125" t="s">
        <v>153</v>
      </c>
      <c r="B30" s="81">
        <v>83.874267823814563</v>
      </c>
      <c r="C30" s="81">
        <v>83.17332355285258</v>
      </c>
      <c r="D30" s="81">
        <v>83.17332355285258</v>
      </c>
      <c r="E30" s="81"/>
      <c r="F30" s="81">
        <f t="shared" si="0"/>
        <v>0</v>
      </c>
      <c r="G30" s="81">
        <f t="shared" si="1"/>
        <v>-0.83570836342128363</v>
      </c>
      <c r="H30" s="81"/>
      <c r="I30" s="81">
        <v>1.0418806137568675</v>
      </c>
      <c r="J30" s="81">
        <v>1.0331735303308363</v>
      </c>
      <c r="K30" s="81">
        <v>1.0331735303308363</v>
      </c>
      <c r="M30" s="81">
        <f t="shared" si="3"/>
        <v>0</v>
      </c>
      <c r="N30" s="81">
        <f t="shared" si="2"/>
        <v>-8.7070834260312147E-3</v>
      </c>
    </row>
    <row r="31" spans="1:17" ht="15.75" x14ac:dyDescent="0.25">
      <c r="A31" s="124" t="s">
        <v>195</v>
      </c>
      <c r="B31" s="80">
        <v>98.325326103026683</v>
      </c>
      <c r="C31" s="80">
        <v>96.83659821156364</v>
      </c>
      <c r="D31" s="80">
        <v>96.83659821156364</v>
      </c>
      <c r="E31" s="80"/>
      <c r="F31" s="80">
        <f t="shared" si="0"/>
        <v>0</v>
      </c>
      <c r="G31" s="80">
        <f t="shared" si="1"/>
        <v>-1.5140838586216621</v>
      </c>
      <c r="H31" s="80"/>
      <c r="I31" s="80">
        <v>4.66179070057096E-2</v>
      </c>
      <c r="J31" s="80">
        <v>4.5912072800508873E-2</v>
      </c>
      <c r="K31" s="80">
        <v>4.5912072800508866E-2</v>
      </c>
      <c r="M31" s="80">
        <f t="shared" si="3"/>
        <v>0</v>
      </c>
      <c r="N31" s="80">
        <f t="shared" si="2"/>
        <v>-7.0583420520073381E-4</v>
      </c>
    </row>
    <row r="32" spans="1:17" s="91" customFormat="1" ht="15.75" x14ac:dyDescent="0.25">
      <c r="A32" s="123" t="s">
        <v>67</v>
      </c>
      <c r="B32" s="81">
        <v>111.30886966585469</v>
      </c>
      <c r="C32" s="81">
        <v>107.91928567496656</v>
      </c>
      <c r="D32" s="81">
        <v>107.91928567496656</v>
      </c>
      <c r="E32" s="81"/>
      <c r="F32" s="81">
        <f t="shared" si="0"/>
        <v>0</v>
      </c>
      <c r="G32" s="81">
        <f t="shared" si="1"/>
        <v>-3.0452056525805515</v>
      </c>
      <c r="H32" s="81"/>
      <c r="I32" s="81">
        <v>9.1507407399109026E-3</v>
      </c>
      <c r="J32" s="81">
        <v>8.8720818656461403E-3</v>
      </c>
      <c r="K32" s="81">
        <v>8.8720818656461403E-3</v>
      </c>
      <c r="M32" s="81">
        <f t="shared" si="3"/>
        <v>0</v>
      </c>
      <c r="N32" s="81">
        <f t="shared" si="2"/>
        <v>-2.7865887426476235E-4</v>
      </c>
    </row>
    <row r="33" spans="1:14" ht="15.75" x14ac:dyDescent="0.25">
      <c r="A33" s="124" t="s">
        <v>68</v>
      </c>
      <c r="B33" s="80">
        <v>83.106761236101008</v>
      </c>
      <c r="C33" s="80">
        <v>82.45592289909932</v>
      </c>
      <c r="D33" s="80">
        <v>82.45592289909932</v>
      </c>
      <c r="E33" s="80"/>
      <c r="F33" s="80">
        <f t="shared" si="0"/>
        <v>0</v>
      </c>
      <c r="G33" s="80">
        <f t="shared" si="1"/>
        <v>-0.78313524353655906</v>
      </c>
      <c r="H33" s="80"/>
      <c r="I33" s="80">
        <v>0.98611196601124707</v>
      </c>
      <c r="J33" s="80">
        <v>0.9783893756646812</v>
      </c>
      <c r="K33" s="80">
        <v>0.9783893756646812</v>
      </c>
      <c r="M33" s="80">
        <f t="shared" si="3"/>
        <v>0</v>
      </c>
      <c r="N33" s="80">
        <f t="shared" si="2"/>
        <v>-7.7225903465658607E-3</v>
      </c>
    </row>
    <row r="34" spans="1:14" s="91" customFormat="1" ht="15.75" x14ac:dyDescent="0.25">
      <c r="A34" s="125" t="s">
        <v>69</v>
      </c>
      <c r="B34" s="81">
        <v>126.85494001416342</v>
      </c>
      <c r="C34" s="81">
        <v>174.99161236088582</v>
      </c>
      <c r="D34" s="81">
        <v>171.93391490751659</v>
      </c>
      <c r="E34" s="81"/>
      <c r="F34" s="81">
        <f t="shared" si="0"/>
        <v>-1.7473394365115746</v>
      </c>
      <c r="G34" s="81">
        <f t="shared" si="1"/>
        <v>35.535845027651348</v>
      </c>
      <c r="H34" s="81"/>
      <c r="I34" s="81">
        <v>2.5708861406138941</v>
      </c>
      <c r="J34" s="81">
        <v>3.5464406107641575</v>
      </c>
      <c r="K34" s="81">
        <v>3.4844722553798135</v>
      </c>
      <c r="M34" s="81">
        <f t="shared" si="3"/>
        <v>-6.1968355384343976E-2</v>
      </c>
      <c r="N34" s="81">
        <f t="shared" si="2"/>
        <v>0.91358611476591944</v>
      </c>
    </row>
    <row r="35" spans="1:14" ht="15.75" x14ac:dyDescent="0.25">
      <c r="A35" s="124" t="s">
        <v>70</v>
      </c>
      <c r="B35" s="80">
        <v>155.70810816364042</v>
      </c>
      <c r="C35" s="80">
        <v>162.68743234364041</v>
      </c>
      <c r="D35" s="80">
        <v>147.35998409501332</v>
      </c>
      <c r="E35" s="80"/>
      <c r="F35" s="80">
        <f t="shared" si="0"/>
        <v>-9.4214089114464166</v>
      </c>
      <c r="G35" s="80">
        <f t="shared" si="1"/>
        <v>-5.3613932935680513</v>
      </c>
      <c r="H35" s="80"/>
      <c r="I35" s="80">
        <v>0.40805304722793273</v>
      </c>
      <c r="J35" s="80">
        <v>0.42634326045335807</v>
      </c>
      <c r="K35" s="80">
        <v>0.38617571851965427</v>
      </c>
      <c r="M35" s="80">
        <f t="shared" si="3"/>
        <v>-4.016754193370381E-2</v>
      </c>
      <c r="N35" s="80">
        <f t="shared" si="2"/>
        <v>-2.1877328708278465E-2</v>
      </c>
    </row>
    <row r="36" spans="1:14" s="91" customFormat="1" ht="15.75" x14ac:dyDescent="0.25">
      <c r="A36" s="123" t="s">
        <v>9</v>
      </c>
      <c r="B36" s="81">
        <v>112.26734979805263</v>
      </c>
      <c r="C36" s="81">
        <v>147.21664751167566</v>
      </c>
      <c r="D36" s="81">
        <v>115.43570875258958</v>
      </c>
      <c r="E36" s="81"/>
      <c r="F36" s="81">
        <f t="shared" si="0"/>
        <v>-21.587870187415838</v>
      </c>
      <c r="G36" s="81">
        <f t="shared" si="1"/>
        <v>2.8221552929112548</v>
      </c>
      <c r="H36" s="81"/>
      <c r="I36" s="81">
        <v>0.30902831610779263</v>
      </c>
      <c r="J36" s="81">
        <v>0.40523012937779995</v>
      </c>
      <c r="K36" s="81">
        <v>0.31774957508742324</v>
      </c>
      <c r="M36" s="81">
        <f t="shared" si="3"/>
        <v>-8.7480554290376711E-2</v>
      </c>
      <c r="N36" s="81">
        <f t="shared" si="2"/>
        <v>8.7212589796306084E-3</v>
      </c>
    </row>
    <row r="37" spans="1:14" ht="15.75" x14ac:dyDescent="0.25">
      <c r="A37" s="124" t="s">
        <v>10</v>
      </c>
      <c r="B37" s="80">
        <v>97.261548813048037</v>
      </c>
      <c r="C37" s="80">
        <v>95.765120110663659</v>
      </c>
      <c r="D37" s="80">
        <v>96.446632309180501</v>
      </c>
      <c r="E37" s="80"/>
      <c r="F37" s="80">
        <f t="shared" si="0"/>
        <v>0.71164970892252377</v>
      </c>
      <c r="G37" s="80">
        <f t="shared" si="1"/>
        <v>-0.83786091606862234</v>
      </c>
      <c r="H37" s="80"/>
      <c r="I37" s="80">
        <v>0.15202345836699571</v>
      </c>
      <c r="J37" s="80">
        <v>0.14968448403117271</v>
      </c>
      <c r="K37" s="80">
        <v>0.15074971322608274</v>
      </c>
      <c r="M37" s="80">
        <f t="shared" si="3"/>
        <v>1.0652291949100334E-3</v>
      </c>
      <c r="N37" s="80">
        <f t="shared" si="2"/>
        <v>-1.2737451409129685E-3</v>
      </c>
    </row>
    <row r="38" spans="1:14" s="91" customFormat="1" ht="15.75" x14ac:dyDescent="0.25">
      <c r="A38" s="123" t="s">
        <v>196</v>
      </c>
      <c r="B38" s="81">
        <v>77.835435491536188</v>
      </c>
      <c r="C38" s="81">
        <v>83.415407188114727</v>
      </c>
      <c r="D38" s="81">
        <v>91.265297493121295</v>
      </c>
      <c r="E38" s="81"/>
      <c r="F38" s="81">
        <f t="shared" si="0"/>
        <v>9.4105999953987496</v>
      </c>
      <c r="G38" s="81">
        <f t="shared" si="1"/>
        <v>17.254174678633948</v>
      </c>
      <c r="H38" s="81"/>
      <c r="I38" s="81">
        <v>0.437041224525825</v>
      </c>
      <c r="J38" s="81">
        <v>0.46837242538172946</v>
      </c>
      <c r="K38" s="81">
        <v>0.51244908082315166</v>
      </c>
      <c r="M38" s="81">
        <f t="shared" si="3"/>
        <v>4.4076655441422197E-2</v>
      </c>
      <c r="N38" s="81">
        <f t="shared" si="2"/>
        <v>7.5407856297326659E-2</v>
      </c>
    </row>
    <row r="39" spans="1:14" ht="15.75" x14ac:dyDescent="0.25">
      <c r="A39" s="124" t="s">
        <v>71</v>
      </c>
      <c r="B39" s="80">
        <v>182.337903360902</v>
      </c>
      <c r="C39" s="80">
        <v>325.85609534263006</v>
      </c>
      <c r="D39" s="80">
        <v>329.59304059417235</v>
      </c>
      <c r="E39" s="80"/>
      <c r="F39" s="80">
        <f t="shared" si="0"/>
        <v>1.1468084546992996</v>
      </c>
      <c r="G39" s="80">
        <f t="shared" si="1"/>
        <v>80.759477058265716</v>
      </c>
      <c r="H39" s="80"/>
      <c r="I39" s="80">
        <v>1.0613057434335804</v>
      </c>
      <c r="J39" s="80">
        <v>1.8966596584993369</v>
      </c>
      <c r="K39" s="80">
        <v>1.9184107118198783</v>
      </c>
      <c r="M39" s="80">
        <f t="shared" si="3"/>
        <v>2.1751053320541391E-2</v>
      </c>
      <c r="N39" s="80">
        <f t="shared" si="2"/>
        <v>0.85710496838629791</v>
      </c>
    </row>
    <row r="40" spans="1:14" s="91" customFormat="1" ht="15.75" x14ac:dyDescent="0.25">
      <c r="A40" s="123" t="s">
        <v>197</v>
      </c>
      <c r="B40" s="81">
        <v>107.37662150834835</v>
      </c>
      <c r="C40" s="81">
        <v>105.6434216419745</v>
      </c>
      <c r="D40" s="81">
        <v>105.00307252171817</v>
      </c>
      <c r="E40" s="81"/>
      <c r="F40" s="81">
        <f t="shared" si="0"/>
        <v>-0.60614197297250705</v>
      </c>
      <c r="G40" s="81">
        <f t="shared" si="1"/>
        <v>-2.2104895397976776</v>
      </c>
      <c r="H40" s="81"/>
      <c r="I40" s="81">
        <v>0.20343435095176771</v>
      </c>
      <c r="J40" s="81">
        <v>0.2001506530207609</v>
      </c>
      <c r="K40" s="81">
        <v>0.19893745590362352</v>
      </c>
      <c r="M40" s="81">
        <f t="shared" si="3"/>
        <v>-1.2131971171373823E-3</v>
      </c>
      <c r="N40" s="81">
        <f t="shared" si="2"/>
        <v>-4.4968950481441838E-3</v>
      </c>
    </row>
    <row r="41" spans="1:14" ht="15.75" x14ac:dyDescent="0.25">
      <c r="A41" s="122" t="s">
        <v>72</v>
      </c>
      <c r="B41" s="80">
        <v>118.99526651784457</v>
      </c>
      <c r="C41" s="80">
        <v>120.47552550716659</v>
      </c>
      <c r="D41" s="80">
        <v>119.70377375530886</v>
      </c>
      <c r="E41" s="80"/>
      <c r="F41" s="80">
        <f t="shared" si="0"/>
        <v>-0.64058799379284048</v>
      </c>
      <c r="G41" s="80">
        <f t="shared" si="1"/>
        <v>0.59540791679981719</v>
      </c>
      <c r="H41" s="80"/>
      <c r="I41" s="80">
        <v>2.1884368402571641</v>
      </c>
      <c r="J41" s="80">
        <v>2.2156602198095627</v>
      </c>
      <c r="K41" s="80">
        <v>2.2014669664582187</v>
      </c>
      <c r="M41" s="80">
        <f t="shared" si="3"/>
        <v>-1.4193253351344026E-2</v>
      </c>
      <c r="N41" s="80">
        <f t="shared" si="2"/>
        <v>1.3030126201054593E-2</v>
      </c>
    </row>
    <row r="42" spans="1:14" s="91" customFormat="1" ht="15.75" x14ac:dyDescent="0.25">
      <c r="A42" s="123" t="s">
        <v>11</v>
      </c>
      <c r="B42" s="81">
        <v>132.34337985506511</v>
      </c>
      <c r="C42" s="81">
        <v>116.80059999933258</v>
      </c>
      <c r="D42" s="81">
        <v>140.81878344828652</v>
      </c>
      <c r="E42" s="81"/>
      <c r="F42" s="81">
        <f t="shared" si="0"/>
        <v>20.563407593018535</v>
      </c>
      <c r="G42" s="81">
        <f t="shared" si="1"/>
        <v>6.404100909696564</v>
      </c>
      <c r="H42" s="81"/>
      <c r="I42" s="81">
        <v>7.183158487631254E-2</v>
      </c>
      <c r="J42" s="81">
        <v>6.3395480919744535E-2</v>
      </c>
      <c r="K42" s="81">
        <v>7.6431752056825897E-2</v>
      </c>
      <c r="M42" s="81">
        <f t="shared" si="3"/>
        <v>1.3036271137081362E-2</v>
      </c>
      <c r="N42" s="81">
        <f t="shared" si="2"/>
        <v>4.6001671805133565E-3</v>
      </c>
    </row>
    <row r="43" spans="1:14" ht="15.75" x14ac:dyDescent="0.25">
      <c r="A43" s="124" t="s">
        <v>198</v>
      </c>
      <c r="B43" s="80">
        <v>128.03374885766829</v>
      </c>
      <c r="C43" s="80">
        <v>148.75501344126999</v>
      </c>
      <c r="D43" s="80">
        <v>136.55403787208371</v>
      </c>
      <c r="E43" s="80"/>
      <c r="F43" s="80">
        <f t="shared" si="0"/>
        <v>-8.202060076451378</v>
      </c>
      <c r="G43" s="80">
        <f t="shared" si="1"/>
        <v>6.654721189088364</v>
      </c>
      <c r="H43" s="80"/>
      <c r="I43" s="80">
        <v>0.57330280207192263</v>
      </c>
      <c r="J43" s="80">
        <v>0.66608739327731414</v>
      </c>
      <c r="K43" s="80">
        <v>0.61145450511903998</v>
      </c>
      <c r="M43" s="80">
        <f t="shared" si="3"/>
        <v>-5.4632888158274162E-2</v>
      </c>
      <c r="N43" s="80">
        <f t="shared" si="2"/>
        <v>3.8151703047117347E-2</v>
      </c>
    </row>
    <row r="44" spans="1:14" s="91" customFormat="1" ht="15.75" x14ac:dyDescent="0.25">
      <c r="A44" s="123" t="s">
        <v>199</v>
      </c>
      <c r="B44" s="81">
        <v>119.65502192865343</v>
      </c>
      <c r="C44" s="81">
        <v>115.88595244679493</v>
      </c>
      <c r="D44" s="81">
        <v>117.65304497248047</v>
      </c>
      <c r="E44" s="81"/>
      <c r="F44" s="81">
        <f t="shared" si="0"/>
        <v>1.5248548149067842</v>
      </c>
      <c r="G44" s="81">
        <f t="shared" si="1"/>
        <v>-1.6731240560606597</v>
      </c>
      <c r="H44" s="81"/>
      <c r="I44" s="81">
        <v>0.87857253179469252</v>
      </c>
      <c r="J44" s="81">
        <v>0.85089796482866031</v>
      </c>
      <c r="K44" s="81">
        <v>0.8638729234152942</v>
      </c>
      <c r="M44" s="81">
        <f t="shared" si="3"/>
        <v>1.2974958586633889E-2</v>
      </c>
      <c r="N44" s="81">
        <f t="shared" si="2"/>
        <v>-1.4699608379398321E-2</v>
      </c>
    </row>
    <row r="45" spans="1:14" ht="15.75" x14ac:dyDescent="0.25">
      <c r="A45" s="124" t="s">
        <v>73</v>
      </c>
      <c r="B45" s="80">
        <v>110.04618501471292</v>
      </c>
      <c r="C45" s="80">
        <v>110.50114315727446</v>
      </c>
      <c r="D45" s="80">
        <v>109.98460729841288</v>
      </c>
      <c r="E45" s="80"/>
      <c r="F45" s="80">
        <f t="shared" si="0"/>
        <v>-0.46744843003696523</v>
      </c>
      <c r="G45" s="80">
        <f t="shared" si="1"/>
        <v>-5.5956248089661376E-2</v>
      </c>
      <c r="H45" s="80"/>
      <c r="I45" s="80">
        <v>9.0262482560652335E-2</v>
      </c>
      <c r="J45" s="80">
        <v>9.0635649984886921E-2</v>
      </c>
      <c r="K45" s="80">
        <v>9.0211975061978783E-2</v>
      </c>
      <c r="M45" s="80">
        <f t="shared" si="3"/>
        <v>-4.2367492290813769E-4</v>
      </c>
      <c r="N45" s="80">
        <f t="shared" si="2"/>
        <v>-5.0507498673552087E-5</v>
      </c>
    </row>
    <row r="46" spans="1:14" s="91" customFormat="1" ht="15.75" x14ac:dyDescent="0.25">
      <c r="A46" s="123" t="s">
        <v>240</v>
      </c>
      <c r="B46" s="81">
        <v>103.89415250728734</v>
      </c>
      <c r="C46" s="81">
        <v>102.68070168190063</v>
      </c>
      <c r="D46" s="81">
        <v>102.68303952375449</v>
      </c>
      <c r="E46" s="81"/>
      <c r="F46" s="81">
        <f t="shared" si="0"/>
        <v>2.2768074385615122E-3</v>
      </c>
      <c r="G46" s="81">
        <f t="shared" si="1"/>
        <v>-1.1657181413053164</v>
      </c>
      <c r="H46" s="81"/>
      <c r="I46" s="81">
        <v>0.3966145929223211</v>
      </c>
      <c r="J46" s="81">
        <v>0.39198225998030811</v>
      </c>
      <c r="K46" s="81">
        <v>0.39199118466156119</v>
      </c>
      <c r="M46" s="81">
        <f t="shared" si="3"/>
        <v>8.9246812530752173E-6</v>
      </c>
      <c r="N46" s="81">
        <f t="shared" si="2"/>
        <v>-4.6234082607599092E-3</v>
      </c>
    </row>
    <row r="47" spans="1:14" ht="15.75" x14ac:dyDescent="0.25">
      <c r="A47" s="124" t="s">
        <v>12</v>
      </c>
      <c r="B47" s="80">
        <v>127.93458864041129</v>
      </c>
      <c r="C47" s="80">
        <v>109.81371907307491</v>
      </c>
      <c r="D47" s="80">
        <v>120.49082103116893</v>
      </c>
      <c r="E47" s="80"/>
      <c r="F47" s="80">
        <f t="shared" si="0"/>
        <v>9.7229217334757756</v>
      </c>
      <c r="G47" s="80">
        <f t="shared" si="1"/>
        <v>-5.818416808424443</v>
      </c>
      <c r="H47" s="80"/>
      <c r="I47" s="80">
        <v>0.17785284603126317</v>
      </c>
      <c r="J47" s="80">
        <v>0.15266147081864867</v>
      </c>
      <c r="K47" s="80">
        <v>0.16750462614351888</v>
      </c>
      <c r="M47" s="80">
        <f t="shared" si="3"/>
        <v>1.4843155324870211E-2</v>
      </c>
      <c r="N47" s="80">
        <f t="shared" si="2"/>
        <v>-1.0348219887744287E-2</v>
      </c>
    </row>
    <row r="48" spans="1:14" s="91" customFormat="1" ht="15.75" x14ac:dyDescent="0.25">
      <c r="A48" s="125" t="s">
        <v>154</v>
      </c>
      <c r="B48" s="81">
        <v>113.06284063822424</v>
      </c>
      <c r="C48" s="81">
        <v>112.58963471099938</v>
      </c>
      <c r="D48" s="81">
        <v>112.58963471099938</v>
      </c>
      <c r="E48" s="81"/>
      <c r="F48" s="81">
        <f t="shared" si="0"/>
        <v>0</v>
      </c>
      <c r="G48" s="81">
        <f t="shared" si="1"/>
        <v>-0.41853355581169538</v>
      </c>
      <c r="H48" s="81"/>
      <c r="I48" s="81">
        <v>1.5567395581638539</v>
      </c>
      <c r="J48" s="81">
        <v>1.550224080736343</v>
      </c>
      <c r="K48" s="81">
        <v>1.550224080736343</v>
      </c>
      <c r="M48" s="81">
        <f t="shared" si="3"/>
        <v>0</v>
      </c>
      <c r="N48" s="81">
        <f t="shared" si="2"/>
        <v>-6.5154774275109073E-3</v>
      </c>
    </row>
    <row r="49" spans="1:14" ht="15.75" x14ac:dyDescent="0.25">
      <c r="A49" s="124" t="s">
        <v>239</v>
      </c>
      <c r="B49" s="80">
        <v>118.47116675566197</v>
      </c>
      <c r="C49" s="80">
        <v>117.9803551927474</v>
      </c>
      <c r="D49" s="80">
        <v>117.9803551927474</v>
      </c>
      <c r="E49" s="80"/>
      <c r="F49" s="80">
        <f t="shared" si="0"/>
        <v>0</v>
      </c>
      <c r="G49" s="80">
        <f t="shared" si="1"/>
        <v>-0.41428777681141726</v>
      </c>
      <c r="H49" s="80"/>
      <c r="I49" s="80">
        <v>1.0604542384172349</v>
      </c>
      <c r="J49" s="80">
        <v>1.0560609061287933</v>
      </c>
      <c r="K49" s="80">
        <v>1.0560609061287933</v>
      </c>
      <c r="M49" s="80">
        <f t="shared" si="3"/>
        <v>0</v>
      </c>
      <c r="N49" s="80">
        <f t="shared" si="2"/>
        <v>-4.3933322884415205E-3</v>
      </c>
    </row>
    <row r="50" spans="1:14" s="91" customFormat="1" ht="15.75" x14ac:dyDescent="0.25">
      <c r="A50" s="123" t="s">
        <v>238</v>
      </c>
      <c r="B50" s="81">
        <v>108.64072494958427</v>
      </c>
      <c r="C50" s="81">
        <v>108.76624680709449</v>
      </c>
      <c r="D50" s="81">
        <v>108.76624680709449</v>
      </c>
      <c r="E50" s="81"/>
      <c r="F50" s="81">
        <f t="shared" si="0"/>
        <v>0</v>
      </c>
      <c r="G50" s="81">
        <f t="shared" si="1"/>
        <v>0.11553849403018734</v>
      </c>
      <c r="H50" s="81"/>
      <c r="I50" s="81">
        <v>2.459189715123191E-2</v>
      </c>
      <c r="J50" s="81">
        <v>2.4620310258853882E-2</v>
      </c>
      <c r="K50" s="81">
        <v>2.4620310258853886E-2</v>
      </c>
      <c r="M50" s="81">
        <f t="shared" si="3"/>
        <v>0</v>
      </c>
      <c r="N50" s="81">
        <f t="shared" si="2"/>
        <v>2.841310762197527E-5</v>
      </c>
    </row>
    <row r="51" spans="1:14" ht="15.75" x14ac:dyDescent="0.25">
      <c r="A51" s="124" t="s">
        <v>237</v>
      </c>
      <c r="B51" s="80">
        <v>97.407658283968416</v>
      </c>
      <c r="C51" s="80">
        <v>94.800558229844398</v>
      </c>
      <c r="D51" s="80">
        <v>94.800558229844398</v>
      </c>
      <c r="E51" s="80"/>
      <c r="F51" s="80">
        <f t="shared" si="0"/>
        <v>0</v>
      </c>
      <c r="G51" s="80">
        <f t="shared" si="1"/>
        <v>-2.6764836564735495</v>
      </c>
      <c r="H51" s="80"/>
      <c r="I51" s="80">
        <v>0.10826861921913444</v>
      </c>
      <c r="J51" s="80">
        <v>0.10537082732064468</v>
      </c>
      <c r="K51" s="80">
        <v>0.10537082732064469</v>
      </c>
      <c r="M51" s="80">
        <f t="shared" si="3"/>
        <v>0</v>
      </c>
      <c r="N51" s="80">
        <f t="shared" si="2"/>
        <v>-2.8977918984897516E-3</v>
      </c>
    </row>
    <row r="52" spans="1:14" s="91" customFormat="1" ht="15.75" x14ac:dyDescent="0.25">
      <c r="A52" s="123" t="s">
        <v>74</v>
      </c>
      <c r="B52" s="81">
        <v>104.67473977962995</v>
      </c>
      <c r="C52" s="81">
        <v>106.13430309453643</v>
      </c>
      <c r="D52" s="81">
        <v>106.13430309453643</v>
      </c>
      <c r="E52" s="81"/>
      <c r="F52" s="81">
        <f t="shared" si="0"/>
        <v>0</v>
      </c>
      <c r="G52" s="81">
        <f t="shared" si="1"/>
        <v>1.3943796927313068</v>
      </c>
      <c r="H52" s="81"/>
      <c r="I52" s="81">
        <v>0.1266611135046434</v>
      </c>
      <c r="J52" s="81">
        <v>0.12842725034993938</v>
      </c>
      <c r="K52" s="81">
        <v>0.1284272503499394</v>
      </c>
      <c r="M52" s="81">
        <f t="shared" si="3"/>
        <v>0</v>
      </c>
      <c r="N52" s="81">
        <f t="shared" si="2"/>
        <v>1.7661368452960013E-3</v>
      </c>
    </row>
    <row r="53" spans="1:14" ht="15.75" x14ac:dyDescent="0.25">
      <c r="A53" s="124" t="s">
        <v>236</v>
      </c>
      <c r="B53" s="80">
        <v>99.09119982902871</v>
      </c>
      <c r="C53" s="80">
        <v>98.396171943333371</v>
      </c>
      <c r="D53" s="80">
        <v>98.396171943333371</v>
      </c>
      <c r="E53" s="80"/>
      <c r="F53" s="80">
        <f t="shared" si="0"/>
        <v>0</v>
      </c>
      <c r="G53" s="80">
        <f t="shared" si="1"/>
        <v>-0.70140223036407878</v>
      </c>
      <c r="H53" s="80"/>
      <c r="I53" s="80">
        <v>0.14526660301158795</v>
      </c>
      <c r="J53" s="80">
        <v>0.14424769981809044</v>
      </c>
      <c r="K53" s="80">
        <v>0.14424769981809044</v>
      </c>
      <c r="M53" s="80">
        <f t="shared" si="3"/>
        <v>0</v>
      </c>
      <c r="N53" s="80">
        <f t="shared" si="2"/>
        <v>-1.0189031934975112E-3</v>
      </c>
    </row>
    <row r="54" spans="1:14" s="91" customFormat="1" ht="15.75" x14ac:dyDescent="0.25">
      <c r="A54" s="123" t="s">
        <v>75</v>
      </c>
      <c r="B54" s="81">
        <v>113.83819313657817</v>
      </c>
      <c r="C54" s="81">
        <v>113.83819313657817</v>
      </c>
      <c r="D54" s="81">
        <v>113.83819313657817</v>
      </c>
      <c r="E54" s="81"/>
      <c r="F54" s="81">
        <f t="shared" si="0"/>
        <v>0</v>
      </c>
      <c r="G54" s="81">
        <f t="shared" si="1"/>
        <v>0</v>
      </c>
      <c r="H54" s="81"/>
      <c r="I54" s="81">
        <v>9.1497086860021629E-2</v>
      </c>
      <c r="J54" s="81">
        <v>9.1497086860021573E-2</v>
      </c>
      <c r="K54" s="81">
        <v>9.1497086860021601E-2</v>
      </c>
      <c r="M54" s="81">
        <f t="shared" si="3"/>
        <v>0</v>
      </c>
      <c r="N54" s="81">
        <f t="shared" si="2"/>
        <v>0</v>
      </c>
    </row>
    <row r="55" spans="1:14" ht="15.75" x14ac:dyDescent="0.25">
      <c r="A55" s="122" t="s">
        <v>155</v>
      </c>
      <c r="B55" s="80">
        <v>116.24742680331703</v>
      </c>
      <c r="C55" s="80">
        <v>116.20110834310212</v>
      </c>
      <c r="D55" s="80">
        <v>116.23118924343296</v>
      </c>
      <c r="E55" s="80"/>
      <c r="F55" s="80">
        <f t="shared" si="0"/>
        <v>2.5886930649599016E-2</v>
      </c>
      <c r="G55" s="80">
        <f t="shared" si="1"/>
        <v>-1.3968102632955226E-2</v>
      </c>
      <c r="H55" s="80"/>
      <c r="I55" s="80">
        <v>2.3838312504408714</v>
      </c>
      <c r="J55" s="80">
        <v>2.3828814195846624</v>
      </c>
      <c r="K55" s="80">
        <v>2.3834982744452127</v>
      </c>
      <c r="M55" s="80">
        <f t="shared" si="3"/>
        <v>6.168548605502977E-4</v>
      </c>
      <c r="N55" s="80">
        <f t="shared" si="2"/>
        <v>-3.3297599565873526E-4</v>
      </c>
    </row>
    <row r="56" spans="1:14" s="91" customFormat="1" ht="15.75" x14ac:dyDescent="0.25">
      <c r="A56" s="123" t="s">
        <v>235</v>
      </c>
      <c r="B56" s="81">
        <v>106.57647421289381</v>
      </c>
      <c r="C56" s="81">
        <v>109.95916711486629</v>
      </c>
      <c r="D56" s="81">
        <v>110.03826528750983</v>
      </c>
      <c r="E56" s="81"/>
      <c r="F56" s="81">
        <f t="shared" si="0"/>
        <v>7.1934132204654055E-2</v>
      </c>
      <c r="G56" s="81">
        <f t="shared" si="1"/>
        <v>3.2481756411840479</v>
      </c>
      <c r="H56" s="81"/>
      <c r="I56" s="81">
        <v>0.83114709153579158</v>
      </c>
      <c r="J56" s="81">
        <v>0.85752735404491665</v>
      </c>
      <c r="K56" s="81">
        <v>0.85814420890546628</v>
      </c>
      <c r="M56" s="81">
        <f t="shared" si="3"/>
        <v>6.1685486054963157E-4</v>
      </c>
      <c r="N56" s="81">
        <f t="shared" si="2"/>
        <v>2.6997117369674695E-2</v>
      </c>
    </row>
    <row r="57" spans="1:14" ht="15.75" x14ac:dyDescent="0.25">
      <c r="A57" s="124" t="s">
        <v>234</v>
      </c>
      <c r="B57" s="80">
        <v>122.1822931728851</v>
      </c>
      <c r="C57" s="80">
        <v>120.03166037299857</v>
      </c>
      <c r="D57" s="80">
        <v>120.03166037299857</v>
      </c>
      <c r="E57" s="80"/>
      <c r="F57" s="80">
        <f t="shared" si="0"/>
        <v>0</v>
      </c>
      <c r="G57" s="80">
        <f t="shared" si="1"/>
        <v>-1.7601836927740644</v>
      </c>
      <c r="H57" s="80"/>
      <c r="I57" s="80">
        <v>1.5526841589050799</v>
      </c>
      <c r="J57" s="80">
        <v>1.525354065539746</v>
      </c>
      <c r="K57" s="80">
        <v>1.5253540655397462</v>
      </c>
      <c r="M57" s="80">
        <f t="shared" si="3"/>
        <v>0</v>
      </c>
      <c r="N57" s="80">
        <f t="shared" si="2"/>
        <v>-2.7330093365333763E-2</v>
      </c>
    </row>
    <row r="58" spans="1:14" s="91" customFormat="1" ht="15.75" x14ac:dyDescent="0.25">
      <c r="A58" s="121" t="s">
        <v>76</v>
      </c>
      <c r="B58" s="81">
        <v>108.07160903992518</v>
      </c>
      <c r="C58" s="81">
        <v>109.33591354787291</v>
      </c>
      <c r="D58" s="81">
        <v>109.35470044729676</v>
      </c>
      <c r="E58" s="81"/>
      <c r="F58" s="81">
        <f t="shared" si="0"/>
        <v>1.7182734212606299E-2</v>
      </c>
      <c r="G58" s="81">
        <f t="shared" si="1"/>
        <v>1.1872603903746448</v>
      </c>
      <c r="H58" s="81"/>
      <c r="I58" s="81">
        <v>2.6412114084502294</v>
      </c>
      <c r="J58" s="81">
        <v>2.6721103237140218</v>
      </c>
      <c r="K58" s="81">
        <v>2.6725694653288135</v>
      </c>
      <c r="M58" s="81">
        <f t="shared" si="3"/>
        <v>4.5914161479165827E-4</v>
      </c>
      <c r="N58" s="81">
        <f t="shared" si="2"/>
        <v>3.1358056878584062E-2</v>
      </c>
    </row>
    <row r="59" spans="1:14" ht="15.75" x14ac:dyDescent="0.25">
      <c r="A59" s="122" t="s">
        <v>156</v>
      </c>
      <c r="B59" s="80">
        <v>107.07051259863205</v>
      </c>
      <c r="C59" s="80">
        <v>106.93554737116123</v>
      </c>
      <c r="D59" s="80">
        <v>106.93158588222433</v>
      </c>
      <c r="E59" s="80"/>
      <c r="F59" s="80">
        <f t="shared" si="0"/>
        <v>-3.7045575903338346E-3</v>
      </c>
      <c r="G59" s="80">
        <f t="shared" si="1"/>
        <v>-0.12975254627621835</v>
      </c>
      <c r="H59" s="80"/>
      <c r="I59" s="80">
        <v>0.80796836133041783</v>
      </c>
      <c r="J59" s="80">
        <v>0.80694989573209741</v>
      </c>
      <c r="K59" s="80">
        <v>0.80692000180848489</v>
      </c>
      <c r="M59" s="80">
        <f t="shared" si="3"/>
        <v>-2.9893923612522855E-5</v>
      </c>
      <c r="N59" s="80">
        <f t="shared" si="2"/>
        <v>-1.04835952193294E-3</v>
      </c>
    </row>
    <row r="60" spans="1:14" s="91" customFormat="1" ht="15.75" x14ac:dyDescent="0.25">
      <c r="A60" s="123" t="s">
        <v>13</v>
      </c>
      <c r="B60" s="81">
        <v>109.6544840189179</v>
      </c>
      <c r="C60" s="81">
        <v>108.91654927565325</v>
      </c>
      <c r="D60" s="81">
        <v>108.91139445961871</v>
      </c>
      <c r="E60" s="81"/>
      <c r="F60" s="81">
        <f t="shared" si="0"/>
        <v>-4.7328124778367453E-3</v>
      </c>
      <c r="G60" s="81">
        <f t="shared" si="1"/>
        <v>-0.67766454417951261</v>
      </c>
      <c r="H60" s="81"/>
      <c r="I60" s="81">
        <v>0.63591071865168936</v>
      </c>
      <c r="J60" s="81">
        <v>0.63163127110236239</v>
      </c>
      <c r="K60" s="81">
        <v>0.63160137717874976</v>
      </c>
      <c r="M60" s="81">
        <f t="shared" si="3"/>
        <v>-2.9893923612633877E-5</v>
      </c>
      <c r="N60" s="81">
        <f t="shared" si="2"/>
        <v>-4.3093414729395985E-3</v>
      </c>
    </row>
    <row r="61" spans="1:14" ht="15.75" x14ac:dyDescent="0.25">
      <c r="A61" s="124" t="s">
        <v>14</v>
      </c>
      <c r="B61" s="80">
        <v>98.492500572323465</v>
      </c>
      <c r="C61" s="80">
        <v>100.35921373702487</v>
      </c>
      <c r="D61" s="80">
        <v>100.35921373702487</v>
      </c>
      <c r="E61" s="80"/>
      <c r="F61" s="80">
        <f t="shared" si="0"/>
        <v>0</v>
      </c>
      <c r="G61" s="80">
        <f t="shared" si="1"/>
        <v>1.8952845687278286</v>
      </c>
      <c r="H61" s="80"/>
      <c r="I61" s="80">
        <v>0.17205764267872836</v>
      </c>
      <c r="J61" s="80">
        <v>0.17531862462973508</v>
      </c>
      <c r="K61" s="80">
        <v>0.17531862462973508</v>
      </c>
      <c r="M61" s="80">
        <f t="shared" si="3"/>
        <v>0</v>
      </c>
      <c r="N61" s="80">
        <f t="shared" si="2"/>
        <v>3.260981951006714E-3</v>
      </c>
    </row>
    <row r="62" spans="1:14" s="91" customFormat="1" ht="15.75" x14ac:dyDescent="0.25">
      <c r="A62" s="125" t="s">
        <v>157</v>
      </c>
      <c r="B62" s="81">
        <v>108.51879204995035</v>
      </c>
      <c r="C62" s="81">
        <v>110.4081408856088</v>
      </c>
      <c r="D62" s="81">
        <v>110.43708933626871</v>
      </c>
      <c r="E62" s="81"/>
      <c r="F62" s="81">
        <f t="shared" si="0"/>
        <v>2.6219489276524399E-2</v>
      </c>
      <c r="G62" s="81">
        <f t="shared" si="1"/>
        <v>1.7677097672036179</v>
      </c>
      <c r="H62" s="81"/>
      <c r="I62" s="81">
        <v>1.8332430471198116</v>
      </c>
      <c r="J62" s="81">
        <v>1.8651604279819241</v>
      </c>
      <c r="K62" s="81">
        <v>1.8656494635203289</v>
      </c>
      <c r="M62" s="81">
        <f t="shared" si="3"/>
        <v>4.8903553840484726E-4</v>
      </c>
      <c r="N62" s="81">
        <f t="shared" si="2"/>
        <v>3.2406416400517335E-2</v>
      </c>
    </row>
    <row r="63" spans="1:14" ht="15.75" x14ac:dyDescent="0.25">
      <c r="A63" s="124" t="s">
        <v>233</v>
      </c>
      <c r="B63" s="80">
        <v>115.61200420043571</v>
      </c>
      <c r="C63" s="80">
        <v>116.38636226498656</v>
      </c>
      <c r="D63" s="80">
        <v>116.38636226498656</v>
      </c>
      <c r="E63" s="80"/>
      <c r="F63" s="80">
        <f t="shared" si="0"/>
        <v>0</v>
      </c>
      <c r="G63" s="80">
        <f t="shared" si="1"/>
        <v>0.66979036468250985</v>
      </c>
      <c r="H63" s="80"/>
      <c r="I63" s="80">
        <v>0.4228414373252794</v>
      </c>
      <c r="J63" s="80">
        <v>0.42567358853036896</v>
      </c>
      <c r="K63" s="80">
        <v>0.42567358853036891</v>
      </c>
      <c r="M63" s="80">
        <f t="shared" si="3"/>
        <v>0</v>
      </c>
      <c r="N63" s="80">
        <f t="shared" si="2"/>
        <v>2.8321512050895059E-3</v>
      </c>
    </row>
    <row r="64" spans="1:14" s="91" customFormat="1" ht="15.75" x14ac:dyDescent="0.25">
      <c r="A64" s="123" t="s">
        <v>77</v>
      </c>
      <c r="B64" s="81">
        <v>110.8921819828374</v>
      </c>
      <c r="C64" s="81">
        <v>116.96904668124483</v>
      </c>
      <c r="D64" s="81">
        <v>117.05589100325781</v>
      </c>
      <c r="E64" s="81"/>
      <c r="F64" s="81">
        <f t="shared" si="0"/>
        <v>7.4245558527663569E-2</v>
      </c>
      <c r="G64" s="81">
        <f t="shared" si="1"/>
        <v>5.5582899625641335</v>
      </c>
      <c r="H64" s="81"/>
      <c r="I64" s="81">
        <v>0.62445323613363779</v>
      </c>
      <c r="J64" s="81">
        <v>0.65867312214015583</v>
      </c>
      <c r="K64" s="81">
        <v>0.65916215767856035</v>
      </c>
      <c r="M64" s="81">
        <f t="shared" si="3"/>
        <v>4.8903553840451419E-4</v>
      </c>
      <c r="N64" s="81">
        <f t="shared" si="2"/>
        <v>3.4708921544922555E-2</v>
      </c>
    </row>
    <row r="65" spans="1:14" ht="15.75" x14ac:dyDescent="0.25">
      <c r="A65" s="124" t="s">
        <v>232</v>
      </c>
      <c r="B65" s="80">
        <v>103.34992846280475</v>
      </c>
      <c r="C65" s="80">
        <v>102.67473606571446</v>
      </c>
      <c r="D65" s="80">
        <v>102.67473606571446</v>
      </c>
      <c r="E65" s="80"/>
      <c r="F65" s="80">
        <f t="shared" si="0"/>
        <v>0</v>
      </c>
      <c r="G65" s="80">
        <f t="shared" si="1"/>
        <v>-0.65330707735642424</v>
      </c>
      <c r="H65" s="80"/>
      <c r="I65" s="80">
        <v>0.78594837366089432</v>
      </c>
      <c r="J65" s="80">
        <v>0.78081371731139937</v>
      </c>
      <c r="K65" s="80">
        <v>0.78081371731139948</v>
      </c>
      <c r="M65" s="80">
        <f t="shared" si="3"/>
        <v>0</v>
      </c>
      <c r="N65" s="80">
        <f t="shared" si="2"/>
        <v>-5.1346563494948372E-3</v>
      </c>
    </row>
    <row r="66" spans="1:14" s="91" customFormat="1" ht="15.75" x14ac:dyDescent="0.25">
      <c r="A66" s="126" t="s">
        <v>247</v>
      </c>
      <c r="B66" s="82">
        <v>164.07970913737256</v>
      </c>
      <c r="C66" s="82">
        <v>165.79581123484832</v>
      </c>
      <c r="D66" s="82">
        <v>165.4730503365428</v>
      </c>
      <c r="E66" s="82"/>
      <c r="F66" s="82">
        <f t="shared" si="0"/>
        <v>-0.19467373506096841</v>
      </c>
      <c r="G66" s="82">
        <f t="shared" si="1"/>
        <v>0.84918556139301771</v>
      </c>
      <c r="H66" s="82"/>
      <c r="I66" s="82">
        <v>5.1006923822354429</v>
      </c>
      <c r="J66" s="82">
        <v>5.1540402882120668</v>
      </c>
      <c r="K66" s="82">
        <v>5.1440067254764577</v>
      </c>
      <c r="M66" s="82">
        <f t="shared" si="3"/>
        <v>-1.0033562735609181E-2</v>
      </c>
      <c r="N66" s="82">
        <f t="shared" si="2"/>
        <v>4.3314343241014797E-2</v>
      </c>
    </row>
    <row r="67" spans="1:14" ht="15.75" x14ac:dyDescent="0.25">
      <c r="A67" s="127" t="s">
        <v>1</v>
      </c>
      <c r="B67" s="80">
        <v>172.08510541451196</v>
      </c>
      <c r="C67" s="80">
        <v>170.05946853688121</v>
      </c>
      <c r="D67" s="80">
        <v>170.50333298237297</v>
      </c>
      <c r="E67" s="80"/>
      <c r="F67" s="80">
        <f t="shared" si="0"/>
        <v>0.26100542904818891</v>
      </c>
      <c r="G67" s="80">
        <f t="shared" si="1"/>
        <v>-0.91918032553072182</v>
      </c>
      <c r="H67" s="80"/>
      <c r="I67" s="80">
        <v>4.0381137088916095</v>
      </c>
      <c r="J67" s="80">
        <v>3.9905805303222355</v>
      </c>
      <c r="K67" s="80">
        <v>4.0009961621569179</v>
      </c>
      <c r="M67" s="80">
        <f t="shared" si="3"/>
        <v>1.0415631834682415E-2</v>
      </c>
      <c r="N67" s="80">
        <f t="shared" si="2"/>
        <v>-3.7117546734691587E-2</v>
      </c>
    </row>
    <row r="68" spans="1:14" s="91" customFormat="1" ht="15.75" x14ac:dyDescent="0.25">
      <c r="A68" s="125" t="s">
        <v>78</v>
      </c>
      <c r="B68" s="81">
        <v>172.08510541451196</v>
      </c>
      <c r="C68" s="81">
        <v>170.05946853688121</v>
      </c>
      <c r="D68" s="81">
        <v>170.50333298237297</v>
      </c>
      <c r="E68" s="81"/>
      <c r="F68" s="81">
        <f t="shared" si="0"/>
        <v>0.26100542904818891</v>
      </c>
      <c r="G68" s="81">
        <f t="shared" si="1"/>
        <v>-0.91918032553072182</v>
      </c>
      <c r="H68" s="81"/>
      <c r="I68" s="81">
        <v>4.0381137088916095</v>
      </c>
      <c r="J68" s="81">
        <v>3.9905805303222355</v>
      </c>
      <c r="K68" s="81">
        <v>4.0009961621569179</v>
      </c>
      <c r="M68" s="81">
        <f t="shared" si="3"/>
        <v>1.0415631834682415E-2</v>
      </c>
      <c r="N68" s="81">
        <f t="shared" si="2"/>
        <v>-3.7117546734691587E-2</v>
      </c>
    </row>
    <row r="69" spans="1:14" ht="15.75" x14ac:dyDescent="0.25">
      <c r="A69" s="124" t="s">
        <v>15</v>
      </c>
      <c r="B69" s="80">
        <v>172.08510541451196</v>
      </c>
      <c r="C69" s="80">
        <v>170.05946853688121</v>
      </c>
      <c r="D69" s="80">
        <v>170.50333298237297</v>
      </c>
      <c r="E69" s="80"/>
      <c r="F69" s="80">
        <f t="shared" si="0"/>
        <v>0.26100542904818891</v>
      </c>
      <c r="G69" s="80">
        <f t="shared" si="1"/>
        <v>-0.91918032553072182</v>
      </c>
      <c r="H69" s="80"/>
      <c r="I69" s="80">
        <v>4.0381137088916095</v>
      </c>
      <c r="J69" s="80">
        <v>3.9905805303222355</v>
      </c>
      <c r="K69" s="80">
        <v>4.0009961621569179</v>
      </c>
      <c r="M69" s="80">
        <f t="shared" si="3"/>
        <v>1.0415631834682415E-2</v>
      </c>
      <c r="N69" s="80">
        <f t="shared" si="2"/>
        <v>-3.7117546734691587E-2</v>
      </c>
    </row>
    <row r="70" spans="1:14" s="91" customFormat="1" ht="15.75" x14ac:dyDescent="0.25">
      <c r="A70" s="121" t="s">
        <v>16</v>
      </c>
      <c r="B70" s="81">
        <v>139.42993102959616</v>
      </c>
      <c r="C70" s="81">
        <v>152.66739100625409</v>
      </c>
      <c r="D70" s="81">
        <v>149.98407930419069</v>
      </c>
      <c r="E70" s="81"/>
      <c r="F70" s="81">
        <f t="shared" si="0"/>
        <v>-1.7576194132730594</v>
      </c>
      <c r="G70" s="81">
        <f t="shared" si="1"/>
        <v>7.5694997456136281</v>
      </c>
      <c r="H70" s="81"/>
      <c r="I70" s="81">
        <v>1.0625786733438338</v>
      </c>
      <c r="J70" s="81">
        <v>1.1634597578898309</v>
      </c>
      <c r="K70" s="81">
        <v>1.1430105633195398</v>
      </c>
      <c r="M70" s="81">
        <f t="shared" si="3"/>
        <v>-2.0449194570291152E-2</v>
      </c>
      <c r="N70" s="81">
        <f t="shared" si="2"/>
        <v>8.0431889975705939E-2</v>
      </c>
    </row>
    <row r="71" spans="1:14" ht="15.75" x14ac:dyDescent="0.25">
      <c r="A71" s="122" t="s">
        <v>16</v>
      </c>
      <c r="B71" s="80">
        <v>139.42993102959616</v>
      </c>
      <c r="C71" s="80">
        <v>152.66739100625409</v>
      </c>
      <c r="D71" s="80">
        <v>149.98407930419069</v>
      </c>
      <c r="E71" s="80"/>
      <c r="F71" s="80">
        <f t="shared" ref="F71:F134" si="4">((D71/C71-1)*100)</f>
        <v>-1.7576194132730594</v>
      </c>
      <c r="G71" s="80">
        <f t="shared" ref="G71:G134" si="5">((D71/B71-1)*100)</f>
        <v>7.5694997456136281</v>
      </c>
      <c r="H71" s="80"/>
      <c r="I71" s="80">
        <v>1.0625786733438338</v>
      </c>
      <c r="J71" s="80">
        <v>1.1634597578898309</v>
      </c>
      <c r="K71" s="80">
        <v>1.1430105633195398</v>
      </c>
      <c r="M71" s="80">
        <f t="shared" si="3"/>
        <v>-2.0449194570291152E-2</v>
      </c>
      <c r="N71" s="80">
        <f t="shared" ref="N71:N134" si="6">K71-I71</f>
        <v>8.0431889975705939E-2</v>
      </c>
    </row>
    <row r="72" spans="1:14" s="91" customFormat="1" ht="15.75" x14ac:dyDescent="0.25">
      <c r="A72" s="123" t="s">
        <v>16</v>
      </c>
      <c r="B72" s="81">
        <v>139.42993102959616</v>
      </c>
      <c r="C72" s="81">
        <v>152.66739100625409</v>
      </c>
      <c r="D72" s="81">
        <v>149.98407930419069</v>
      </c>
      <c r="E72" s="81"/>
      <c r="F72" s="81">
        <f t="shared" si="4"/>
        <v>-1.7576194132730594</v>
      </c>
      <c r="G72" s="81">
        <f t="shared" si="5"/>
        <v>7.5694997456136281</v>
      </c>
      <c r="H72" s="81"/>
      <c r="I72" s="81">
        <v>1.0625786733438338</v>
      </c>
      <c r="J72" s="81">
        <v>1.1634597578898309</v>
      </c>
      <c r="K72" s="81">
        <v>1.1430105633195398</v>
      </c>
      <c r="M72" s="81">
        <f t="shared" ref="M72:M135" si="7">K72-J72</f>
        <v>-2.0449194570291152E-2</v>
      </c>
      <c r="N72" s="81">
        <f t="shared" si="6"/>
        <v>8.0431889975705939E-2</v>
      </c>
    </row>
    <row r="73" spans="1:14" ht="15.75" x14ac:dyDescent="0.25">
      <c r="A73" s="120" t="s">
        <v>128</v>
      </c>
      <c r="B73" s="83">
        <v>99.423780706433405</v>
      </c>
      <c r="C73" s="83">
        <v>99.794078720471163</v>
      </c>
      <c r="D73" s="83">
        <v>99.794078720471163</v>
      </c>
      <c r="E73" s="83"/>
      <c r="F73" s="83">
        <f t="shared" si="4"/>
        <v>0</v>
      </c>
      <c r="G73" s="83">
        <f t="shared" si="5"/>
        <v>0.37244410885071133</v>
      </c>
      <c r="H73" s="83"/>
      <c r="I73" s="83">
        <v>4.3484378953310143</v>
      </c>
      <c r="J73" s="83">
        <v>4.3646333960992054</v>
      </c>
      <c r="K73" s="83">
        <v>4.3646333960992063</v>
      </c>
      <c r="M73" s="83">
        <f t="shared" si="7"/>
        <v>0</v>
      </c>
      <c r="N73" s="83">
        <f t="shared" si="6"/>
        <v>1.6195500768191984E-2</v>
      </c>
    </row>
    <row r="74" spans="1:14" s="91" customFormat="1" ht="15.75" x14ac:dyDescent="0.25">
      <c r="A74" s="121" t="s">
        <v>79</v>
      </c>
      <c r="B74" s="81">
        <v>98.910276170506791</v>
      </c>
      <c r="C74" s="81">
        <v>98.583795375565799</v>
      </c>
      <c r="D74" s="81">
        <v>98.583795375565799</v>
      </c>
      <c r="E74" s="81"/>
      <c r="F74" s="81">
        <f t="shared" si="4"/>
        <v>0</v>
      </c>
      <c r="G74" s="81">
        <f t="shared" si="5"/>
        <v>-0.33007773062748713</v>
      </c>
      <c r="H74" s="81"/>
      <c r="I74" s="81">
        <v>3.2278411398802591</v>
      </c>
      <c r="J74" s="81">
        <v>3.2171867550974809</v>
      </c>
      <c r="K74" s="81">
        <v>3.2171867550974809</v>
      </c>
      <c r="M74" s="81">
        <f t="shared" si="7"/>
        <v>0</v>
      </c>
      <c r="N74" s="81">
        <f t="shared" si="6"/>
        <v>-1.0654384782778248E-2</v>
      </c>
    </row>
    <row r="75" spans="1:14" ht="15.75" x14ac:dyDescent="0.25">
      <c r="A75" s="122" t="s">
        <v>80</v>
      </c>
      <c r="B75" s="80">
        <v>95.103003894754451</v>
      </c>
      <c r="C75" s="80">
        <v>94.723357065762102</v>
      </c>
      <c r="D75" s="80">
        <v>94.723357065762102</v>
      </c>
      <c r="E75" s="80"/>
      <c r="F75" s="80">
        <f t="shared" si="4"/>
        <v>0</v>
      </c>
      <c r="G75" s="80">
        <f t="shared" si="5"/>
        <v>-0.39919541280997173</v>
      </c>
      <c r="H75" s="80"/>
      <c r="I75" s="80">
        <v>0.55921226882332753</v>
      </c>
      <c r="J75" s="80">
        <v>0.55697991909831424</v>
      </c>
      <c r="K75" s="80">
        <v>0.55697991909831424</v>
      </c>
      <c r="M75" s="80">
        <f t="shared" si="7"/>
        <v>0</v>
      </c>
      <c r="N75" s="80">
        <f t="shared" si="6"/>
        <v>-2.232349725013294E-3</v>
      </c>
    </row>
    <row r="76" spans="1:14" s="91" customFormat="1" ht="15.75" x14ac:dyDescent="0.25">
      <c r="A76" s="123" t="s">
        <v>81</v>
      </c>
      <c r="B76" s="81">
        <v>95.103003894754451</v>
      </c>
      <c r="C76" s="81">
        <v>94.723357065762102</v>
      </c>
      <c r="D76" s="81">
        <v>94.723357065762102</v>
      </c>
      <c r="E76" s="81"/>
      <c r="F76" s="81">
        <f t="shared" si="4"/>
        <v>0</v>
      </c>
      <c r="G76" s="81">
        <f t="shared" si="5"/>
        <v>-0.39919541280997173</v>
      </c>
      <c r="H76" s="81"/>
      <c r="I76" s="81">
        <v>0.55921226882332753</v>
      </c>
      <c r="J76" s="81">
        <v>0.55697991909831424</v>
      </c>
      <c r="K76" s="81">
        <v>0.55697991909831424</v>
      </c>
      <c r="M76" s="81">
        <f t="shared" si="7"/>
        <v>0</v>
      </c>
      <c r="N76" s="81">
        <f t="shared" si="6"/>
        <v>-2.232349725013294E-3</v>
      </c>
    </row>
    <row r="77" spans="1:14" ht="15.75" x14ac:dyDescent="0.25">
      <c r="A77" s="122" t="s">
        <v>82</v>
      </c>
      <c r="B77" s="80">
        <v>101.9054197716562</v>
      </c>
      <c r="C77" s="80">
        <v>101.61757289670206</v>
      </c>
      <c r="D77" s="80">
        <v>101.61757289670206</v>
      </c>
      <c r="E77" s="80"/>
      <c r="F77" s="80">
        <f t="shared" si="4"/>
        <v>0</v>
      </c>
      <c r="G77" s="80">
        <f t="shared" si="5"/>
        <v>-0.28246473602594468</v>
      </c>
      <c r="H77" s="80"/>
      <c r="I77" s="80">
        <v>2.3309588421126231</v>
      </c>
      <c r="J77" s="80">
        <v>2.3243747053723749</v>
      </c>
      <c r="K77" s="80">
        <v>2.3243747053723749</v>
      </c>
      <c r="M77" s="80">
        <f t="shared" si="7"/>
        <v>0</v>
      </c>
      <c r="N77" s="80">
        <f t="shared" si="6"/>
        <v>-6.5841367402481588E-3</v>
      </c>
    </row>
    <row r="78" spans="1:14" s="91" customFormat="1" ht="15.75" x14ac:dyDescent="0.25">
      <c r="A78" s="123" t="s">
        <v>231</v>
      </c>
      <c r="B78" s="81">
        <v>98.665679065090117</v>
      </c>
      <c r="C78" s="81">
        <v>97.79639632615887</v>
      </c>
      <c r="D78" s="81">
        <v>97.79639632615887</v>
      </c>
      <c r="E78" s="81"/>
      <c r="F78" s="81">
        <f t="shared" si="4"/>
        <v>0</v>
      </c>
      <c r="G78" s="81">
        <f t="shared" si="5"/>
        <v>-0.88103862170529901</v>
      </c>
      <c r="H78" s="81"/>
      <c r="I78" s="81">
        <v>1.0727331244097011</v>
      </c>
      <c r="J78" s="81">
        <v>1.0632819312758248</v>
      </c>
      <c r="K78" s="81">
        <v>1.063281931275825</v>
      </c>
      <c r="M78" s="81">
        <f t="shared" si="7"/>
        <v>0</v>
      </c>
      <c r="N78" s="81">
        <f t="shared" si="6"/>
        <v>-9.4511931338761013E-3</v>
      </c>
    </row>
    <row r="79" spans="1:14" ht="15.75" x14ac:dyDescent="0.25">
      <c r="A79" s="124" t="s">
        <v>230</v>
      </c>
      <c r="B79" s="80">
        <v>102.69110838386651</v>
      </c>
      <c r="C79" s="80">
        <v>103.2645569732026</v>
      </c>
      <c r="D79" s="80">
        <v>103.2645569732026</v>
      </c>
      <c r="E79" s="80"/>
      <c r="F79" s="80">
        <f t="shared" si="4"/>
        <v>0</v>
      </c>
      <c r="G79" s="80">
        <f t="shared" si="5"/>
        <v>0.55842087826387665</v>
      </c>
      <c r="H79" s="80"/>
      <c r="I79" s="80">
        <v>0.6284654890540764</v>
      </c>
      <c r="J79" s="80">
        <v>0.63197497155763704</v>
      </c>
      <c r="K79" s="80">
        <v>0.63197497155763704</v>
      </c>
      <c r="M79" s="80">
        <f t="shared" si="7"/>
        <v>0</v>
      </c>
      <c r="N79" s="80">
        <f t="shared" si="6"/>
        <v>3.5094825035606458E-3</v>
      </c>
    </row>
    <row r="80" spans="1:14" s="91" customFormat="1" ht="15.75" x14ac:dyDescent="0.25">
      <c r="A80" s="123" t="s">
        <v>229</v>
      </c>
      <c r="B80" s="81">
        <v>107.0768879301062</v>
      </c>
      <c r="C80" s="81">
        <v>106.96765748739598</v>
      </c>
      <c r="D80" s="81">
        <v>106.96765748739598</v>
      </c>
      <c r="E80" s="81"/>
      <c r="F80" s="81">
        <f t="shared" si="4"/>
        <v>0</v>
      </c>
      <c r="G80" s="81">
        <f t="shared" si="5"/>
        <v>-0.10201122279676067</v>
      </c>
      <c r="H80" s="81"/>
      <c r="I80" s="81">
        <v>0.62976022864884551</v>
      </c>
      <c r="J80" s="81">
        <v>0.62911780253891281</v>
      </c>
      <c r="K80" s="81">
        <v>0.62911780253891292</v>
      </c>
      <c r="M80" s="81">
        <f t="shared" si="7"/>
        <v>0</v>
      </c>
      <c r="N80" s="81">
        <f t="shared" si="6"/>
        <v>-6.424261099325923E-4</v>
      </c>
    </row>
    <row r="81" spans="1:14" ht="15.75" x14ac:dyDescent="0.25">
      <c r="A81" s="122" t="s">
        <v>158</v>
      </c>
      <c r="B81" s="80">
        <v>87.023530181682261</v>
      </c>
      <c r="C81" s="80">
        <v>86.549871325415509</v>
      </c>
      <c r="D81" s="80">
        <v>86.549871325415509</v>
      </c>
      <c r="E81" s="80"/>
      <c r="F81" s="80">
        <f t="shared" si="4"/>
        <v>0</v>
      </c>
      <c r="G81" s="80">
        <f t="shared" si="5"/>
        <v>-0.54428825775957312</v>
      </c>
      <c r="H81" s="80"/>
      <c r="I81" s="80">
        <v>0.33767002894430875</v>
      </c>
      <c r="J81" s="80">
        <v>0.3358321306267914</v>
      </c>
      <c r="K81" s="80">
        <v>0.33583213062679146</v>
      </c>
      <c r="M81" s="80">
        <f t="shared" si="7"/>
        <v>0</v>
      </c>
      <c r="N81" s="80">
        <f t="shared" si="6"/>
        <v>-1.8378983175172947E-3</v>
      </c>
    </row>
    <row r="82" spans="1:14" s="91" customFormat="1" ht="15.75" x14ac:dyDescent="0.25">
      <c r="A82" s="123" t="s">
        <v>228</v>
      </c>
      <c r="B82" s="81">
        <v>87.023530181682261</v>
      </c>
      <c r="C82" s="81">
        <v>86.549871325415509</v>
      </c>
      <c r="D82" s="81">
        <v>86.549871325415509</v>
      </c>
      <c r="E82" s="81"/>
      <c r="F82" s="81">
        <f t="shared" si="4"/>
        <v>0</v>
      </c>
      <c r="G82" s="81">
        <f t="shared" si="5"/>
        <v>-0.54428825775957312</v>
      </c>
      <c r="H82" s="81"/>
      <c r="I82" s="81">
        <v>0.33767002894430875</v>
      </c>
      <c r="J82" s="81">
        <v>0.3358321306267914</v>
      </c>
      <c r="K82" s="81">
        <v>0.33583213062679146</v>
      </c>
      <c r="M82" s="81">
        <f t="shared" si="7"/>
        <v>0</v>
      </c>
      <c r="N82" s="81">
        <f t="shared" si="6"/>
        <v>-1.8378983175172947E-3</v>
      </c>
    </row>
    <row r="83" spans="1:14" ht="15.75" x14ac:dyDescent="0.25">
      <c r="A83" s="127" t="s">
        <v>83</v>
      </c>
      <c r="B83" s="80">
        <v>100.93316403636597</v>
      </c>
      <c r="C83" s="80">
        <v>103.35155753027144</v>
      </c>
      <c r="D83" s="80">
        <v>103.35155753027144</v>
      </c>
      <c r="E83" s="80"/>
      <c r="F83" s="80">
        <f t="shared" si="4"/>
        <v>0</v>
      </c>
      <c r="G83" s="80">
        <f t="shared" si="5"/>
        <v>2.3960345610825495</v>
      </c>
      <c r="H83" s="80"/>
      <c r="I83" s="80">
        <v>1.1205967554507554</v>
      </c>
      <c r="J83" s="80">
        <v>1.1474466410017248</v>
      </c>
      <c r="K83" s="80">
        <v>1.147446641001725</v>
      </c>
      <c r="M83" s="80">
        <f t="shared" si="7"/>
        <v>0</v>
      </c>
      <c r="N83" s="80">
        <f t="shared" si="6"/>
        <v>2.6849885550969566E-2</v>
      </c>
    </row>
    <row r="84" spans="1:14" s="91" customFormat="1" ht="15.75" x14ac:dyDescent="0.25">
      <c r="A84" s="125" t="s">
        <v>159</v>
      </c>
      <c r="B84" s="81">
        <v>100.93316403636597</v>
      </c>
      <c r="C84" s="81">
        <v>103.35155753027144</v>
      </c>
      <c r="D84" s="81">
        <v>103.35155753027144</v>
      </c>
      <c r="E84" s="81"/>
      <c r="F84" s="81">
        <f t="shared" si="4"/>
        <v>0</v>
      </c>
      <c r="G84" s="81">
        <f t="shared" si="5"/>
        <v>2.3960345610825495</v>
      </c>
      <c r="H84" s="81"/>
      <c r="I84" s="81">
        <v>1.1205967554507554</v>
      </c>
      <c r="J84" s="81">
        <v>1.1474466410017248</v>
      </c>
      <c r="K84" s="81">
        <v>1.147446641001725</v>
      </c>
      <c r="M84" s="81">
        <f t="shared" si="7"/>
        <v>0</v>
      </c>
      <c r="N84" s="81">
        <f t="shared" si="6"/>
        <v>2.6849885550969566E-2</v>
      </c>
    </row>
    <row r="85" spans="1:14" ht="15.75" x14ac:dyDescent="0.25">
      <c r="A85" s="124" t="s">
        <v>159</v>
      </c>
      <c r="B85" s="80">
        <v>100.93316403636597</v>
      </c>
      <c r="C85" s="80">
        <v>103.35155753027144</v>
      </c>
      <c r="D85" s="80">
        <v>103.35155753027144</v>
      </c>
      <c r="E85" s="80"/>
      <c r="F85" s="80">
        <f t="shared" si="4"/>
        <v>0</v>
      </c>
      <c r="G85" s="80">
        <f t="shared" si="5"/>
        <v>2.3960345610825495</v>
      </c>
      <c r="H85" s="80"/>
      <c r="I85" s="80">
        <v>1.1205967554507554</v>
      </c>
      <c r="J85" s="80">
        <v>1.1474466410017248</v>
      </c>
      <c r="K85" s="80">
        <v>1.147446641001725</v>
      </c>
      <c r="M85" s="80">
        <f t="shared" si="7"/>
        <v>0</v>
      </c>
      <c r="N85" s="80">
        <f t="shared" si="6"/>
        <v>2.6849885550969566E-2</v>
      </c>
    </row>
    <row r="86" spans="1:14" s="91" customFormat="1" ht="15.75" x14ac:dyDescent="0.25">
      <c r="A86" s="126" t="s">
        <v>129</v>
      </c>
      <c r="B86" s="82">
        <v>87.551630400743136</v>
      </c>
      <c r="C86" s="82">
        <v>88.476602297025693</v>
      </c>
      <c r="D86" s="82">
        <v>88.476602297025693</v>
      </c>
      <c r="E86" s="82"/>
      <c r="F86" s="82">
        <f t="shared" si="4"/>
        <v>0</v>
      </c>
      <c r="G86" s="82">
        <f t="shared" si="5"/>
        <v>1.0564873458652313</v>
      </c>
      <c r="H86" s="82"/>
      <c r="I86" s="82">
        <v>12.930502704430261</v>
      </c>
      <c r="J86" s="82">
        <v>13.067111829259325</v>
      </c>
      <c r="K86" s="82">
        <v>13.067111829259325</v>
      </c>
      <c r="M86" s="82">
        <f t="shared" si="7"/>
        <v>0</v>
      </c>
      <c r="N86" s="82">
        <f t="shared" si="6"/>
        <v>0.1366091248290644</v>
      </c>
    </row>
    <row r="87" spans="1:14" ht="15.75" x14ac:dyDescent="0.25">
      <c r="A87" s="127" t="s">
        <v>149</v>
      </c>
      <c r="B87" s="80">
        <v>111.95000764594712</v>
      </c>
      <c r="C87" s="80">
        <v>111.95000764594712</v>
      </c>
      <c r="D87" s="80">
        <v>111.95000764594712</v>
      </c>
      <c r="E87" s="80"/>
      <c r="F87" s="80">
        <f t="shared" si="4"/>
        <v>0</v>
      </c>
      <c r="G87" s="80">
        <f t="shared" si="5"/>
        <v>0</v>
      </c>
      <c r="H87" s="80"/>
      <c r="I87" s="80">
        <v>1.2652305733947857</v>
      </c>
      <c r="J87" s="80">
        <v>1.2652305733947853</v>
      </c>
      <c r="K87" s="80">
        <v>1.2652305733947853</v>
      </c>
      <c r="M87" s="80">
        <f t="shared" si="7"/>
        <v>0</v>
      </c>
      <c r="N87" s="80">
        <f t="shared" si="6"/>
        <v>0</v>
      </c>
    </row>
    <row r="88" spans="1:14" s="91" customFormat="1" ht="15.75" x14ac:dyDescent="0.25">
      <c r="A88" s="125" t="s">
        <v>160</v>
      </c>
      <c r="B88" s="81">
        <v>111.95000764594712</v>
      </c>
      <c r="C88" s="81">
        <v>111.950007645947</v>
      </c>
      <c r="D88" s="81">
        <v>111.950007645947</v>
      </c>
      <c r="E88" s="81"/>
      <c r="F88" s="81">
        <f t="shared" si="4"/>
        <v>0</v>
      </c>
      <c r="G88" s="81">
        <f t="shared" si="5"/>
        <v>-1.1102230246251565E-13</v>
      </c>
      <c r="H88" s="81"/>
      <c r="I88" s="81">
        <v>1.2652305733947857</v>
      </c>
      <c r="J88" s="81">
        <v>1.2652305733947853</v>
      </c>
      <c r="K88" s="81">
        <v>1.2652305733947853</v>
      </c>
      <c r="M88" s="81">
        <f t="shared" si="7"/>
        <v>0</v>
      </c>
      <c r="N88" s="81">
        <f t="shared" si="6"/>
        <v>0</v>
      </c>
    </row>
    <row r="89" spans="1:14" ht="15.75" x14ac:dyDescent="0.25">
      <c r="A89" s="124" t="s">
        <v>160</v>
      </c>
      <c r="B89" s="80">
        <v>111.95000764594712</v>
      </c>
      <c r="C89" s="80">
        <v>111.95000764594712</v>
      </c>
      <c r="D89" s="80">
        <v>111.95000764594712</v>
      </c>
      <c r="E89" s="80"/>
      <c r="F89" s="80">
        <f t="shared" si="4"/>
        <v>0</v>
      </c>
      <c r="G89" s="80">
        <f t="shared" si="5"/>
        <v>0</v>
      </c>
      <c r="H89" s="80"/>
      <c r="I89" s="80">
        <v>1.2652305733947857</v>
      </c>
      <c r="J89" s="80">
        <v>1.2652305733947853</v>
      </c>
      <c r="K89" s="80">
        <v>1.2652305733947853</v>
      </c>
      <c r="M89" s="80">
        <f t="shared" si="7"/>
        <v>0</v>
      </c>
      <c r="N89" s="80">
        <f t="shared" si="6"/>
        <v>0</v>
      </c>
    </row>
    <row r="90" spans="1:14" s="91" customFormat="1" ht="15.75" x14ac:dyDescent="0.25">
      <c r="A90" s="121" t="s">
        <v>148</v>
      </c>
      <c r="B90" s="81">
        <v>107.34753951580383</v>
      </c>
      <c r="C90" s="81">
        <v>109.18451945588136</v>
      </c>
      <c r="D90" s="81">
        <v>109.18451945588136</v>
      </c>
      <c r="E90" s="81"/>
      <c r="F90" s="81">
        <f t="shared" si="4"/>
        <v>0</v>
      </c>
      <c r="G90" s="81">
        <f t="shared" si="5"/>
        <v>1.7112455007010974</v>
      </c>
      <c r="H90" s="81"/>
      <c r="I90" s="81">
        <v>5.0736139981732036</v>
      </c>
      <c r="J90" s="81">
        <v>5.1604359894398808</v>
      </c>
      <c r="K90" s="81">
        <v>5.1604359894398808</v>
      </c>
      <c r="M90" s="81">
        <f t="shared" si="7"/>
        <v>0</v>
      </c>
      <c r="N90" s="81">
        <f t="shared" si="6"/>
        <v>8.6821991266677223E-2</v>
      </c>
    </row>
    <row r="91" spans="1:14" ht="15.75" x14ac:dyDescent="0.25">
      <c r="A91" s="122" t="s">
        <v>161</v>
      </c>
      <c r="B91" s="80">
        <v>104.64968648844828</v>
      </c>
      <c r="C91" s="80">
        <v>105.23581389755472</v>
      </c>
      <c r="D91" s="80">
        <v>105.23581389755472</v>
      </c>
      <c r="E91" s="80"/>
      <c r="F91" s="80">
        <f t="shared" si="4"/>
        <v>0</v>
      </c>
      <c r="G91" s="80">
        <f t="shared" si="5"/>
        <v>0.5600852030943626</v>
      </c>
      <c r="H91" s="80"/>
      <c r="I91" s="80">
        <v>4.3139105632695358</v>
      </c>
      <c r="J91" s="80">
        <v>4.3380721380091298</v>
      </c>
      <c r="K91" s="80">
        <v>4.3380721380091298</v>
      </c>
      <c r="M91" s="80">
        <f t="shared" si="7"/>
        <v>0</v>
      </c>
      <c r="N91" s="80">
        <f t="shared" si="6"/>
        <v>2.4161574739594016E-2</v>
      </c>
    </row>
    <row r="92" spans="1:14" s="91" customFormat="1" ht="15.75" x14ac:dyDescent="0.25">
      <c r="A92" s="123" t="s">
        <v>227</v>
      </c>
      <c r="B92" s="81">
        <v>104.64968648844828</v>
      </c>
      <c r="C92" s="81">
        <v>105.23581389755472</v>
      </c>
      <c r="D92" s="81">
        <v>105.23581389755472</v>
      </c>
      <c r="E92" s="81"/>
      <c r="F92" s="81">
        <f t="shared" si="4"/>
        <v>0</v>
      </c>
      <c r="G92" s="81">
        <f t="shared" si="5"/>
        <v>0.5600852030943626</v>
      </c>
      <c r="H92" s="81"/>
      <c r="I92" s="81">
        <v>4.3139105632695358</v>
      </c>
      <c r="J92" s="81">
        <v>4.3380721380091298</v>
      </c>
      <c r="K92" s="81">
        <v>4.3380721380091298</v>
      </c>
      <c r="M92" s="81">
        <f t="shared" si="7"/>
        <v>0</v>
      </c>
      <c r="N92" s="81">
        <f t="shared" si="6"/>
        <v>2.4161574739594016E-2</v>
      </c>
    </row>
    <row r="93" spans="1:14" ht="15.75" x14ac:dyDescent="0.25">
      <c r="A93" s="122" t="s">
        <v>162</v>
      </c>
      <c r="B93" s="80">
        <v>125.75692598073286</v>
      </c>
      <c r="C93" s="80">
        <v>136.12937001755307</v>
      </c>
      <c r="D93" s="80">
        <v>136.12937001755307</v>
      </c>
      <c r="E93" s="80"/>
      <c r="F93" s="80">
        <f t="shared" si="4"/>
        <v>0</v>
      </c>
      <c r="G93" s="80">
        <f t="shared" si="5"/>
        <v>8.2480101639963443</v>
      </c>
      <c r="H93" s="80"/>
      <c r="I93" s="80">
        <v>0.75970343490366687</v>
      </c>
      <c r="J93" s="80">
        <v>0.8223638514307503</v>
      </c>
      <c r="K93" s="80">
        <v>0.82236385143075041</v>
      </c>
      <c r="M93" s="80">
        <f t="shared" si="7"/>
        <v>0</v>
      </c>
      <c r="N93" s="80">
        <f t="shared" si="6"/>
        <v>6.266041652708354E-2</v>
      </c>
    </row>
    <row r="94" spans="1:14" s="91" customFormat="1" ht="15.75" x14ac:dyDescent="0.25">
      <c r="A94" s="123" t="s">
        <v>226</v>
      </c>
      <c r="B94" s="81">
        <v>125.75692598073286</v>
      </c>
      <c r="C94" s="81">
        <v>136.12937001755307</v>
      </c>
      <c r="D94" s="81">
        <v>136.12937001755307</v>
      </c>
      <c r="E94" s="81"/>
      <c r="F94" s="81">
        <f t="shared" si="4"/>
        <v>0</v>
      </c>
      <c r="G94" s="81">
        <f t="shared" si="5"/>
        <v>8.2480101639963443</v>
      </c>
      <c r="H94" s="81"/>
      <c r="I94" s="81">
        <v>0.75970343490366687</v>
      </c>
      <c r="J94" s="81">
        <v>0.8223638514307503</v>
      </c>
      <c r="K94" s="81">
        <v>0.82236385143075041</v>
      </c>
      <c r="M94" s="81">
        <f t="shared" si="7"/>
        <v>0</v>
      </c>
      <c r="N94" s="81">
        <f t="shared" si="6"/>
        <v>6.266041652708354E-2</v>
      </c>
    </row>
    <row r="95" spans="1:14" ht="15.75" x14ac:dyDescent="0.25">
      <c r="A95" s="127" t="s">
        <v>147</v>
      </c>
      <c r="B95" s="80">
        <v>108.48689886243125</v>
      </c>
      <c r="C95" s="80">
        <v>108.48689886243125</v>
      </c>
      <c r="D95" s="80">
        <v>108.48689886243125</v>
      </c>
      <c r="E95" s="80"/>
      <c r="F95" s="80">
        <f t="shared" si="4"/>
        <v>0</v>
      </c>
      <c r="G95" s="80">
        <f t="shared" si="5"/>
        <v>0</v>
      </c>
      <c r="H95" s="80"/>
      <c r="I95" s="80">
        <v>0.35246204551742616</v>
      </c>
      <c r="J95" s="80">
        <v>0.35246204551742599</v>
      </c>
      <c r="K95" s="80">
        <v>0.35246204551742605</v>
      </c>
      <c r="M95" s="80">
        <f t="shared" si="7"/>
        <v>0</v>
      </c>
      <c r="N95" s="80">
        <f t="shared" si="6"/>
        <v>0</v>
      </c>
    </row>
    <row r="96" spans="1:14" s="91" customFormat="1" ht="15.75" x14ac:dyDescent="0.25">
      <c r="A96" s="125" t="s">
        <v>84</v>
      </c>
      <c r="B96" s="81">
        <v>99.999999999999986</v>
      </c>
      <c r="C96" s="81">
        <v>99.999999999999986</v>
      </c>
      <c r="D96" s="81">
        <v>99.999999999999986</v>
      </c>
      <c r="E96" s="81"/>
      <c r="F96" s="81">
        <f t="shared" si="4"/>
        <v>0</v>
      </c>
      <c r="G96" s="81">
        <f t="shared" si="5"/>
        <v>0</v>
      </c>
      <c r="H96" s="81"/>
      <c r="I96" s="81">
        <v>0.20600390916610056</v>
      </c>
      <c r="J96" s="81">
        <v>0.20600390916610048</v>
      </c>
      <c r="K96" s="81">
        <v>0.20600390916610048</v>
      </c>
      <c r="M96" s="81">
        <f t="shared" si="7"/>
        <v>0</v>
      </c>
      <c r="N96" s="81">
        <f t="shared" si="6"/>
        <v>0</v>
      </c>
    </row>
    <row r="97" spans="1:14" ht="15.75" x14ac:dyDescent="0.25">
      <c r="A97" s="124" t="s">
        <v>85</v>
      </c>
      <c r="B97" s="80">
        <v>99.999999999999986</v>
      </c>
      <c r="C97" s="80">
        <v>99.999999999999986</v>
      </c>
      <c r="D97" s="80">
        <v>99.999999999999986</v>
      </c>
      <c r="E97" s="80"/>
      <c r="F97" s="80">
        <f t="shared" si="4"/>
        <v>0</v>
      </c>
      <c r="G97" s="80">
        <f t="shared" si="5"/>
        <v>0</v>
      </c>
      <c r="H97" s="80"/>
      <c r="I97" s="80">
        <v>0.20600390916610056</v>
      </c>
      <c r="J97" s="80">
        <v>0.20600390916610048</v>
      </c>
      <c r="K97" s="80">
        <v>0.20600390916610048</v>
      </c>
      <c r="M97" s="80">
        <f t="shared" si="7"/>
        <v>0</v>
      </c>
      <c r="N97" s="80">
        <f t="shared" si="6"/>
        <v>0</v>
      </c>
    </row>
    <row r="98" spans="1:14" s="91" customFormat="1" ht="15.75" x14ac:dyDescent="0.25">
      <c r="A98" s="125" t="s">
        <v>86</v>
      </c>
      <c r="B98" s="81">
        <v>123.19297953692291</v>
      </c>
      <c r="C98" s="81">
        <v>123.19297953692291</v>
      </c>
      <c r="D98" s="81">
        <v>123.19297953692291</v>
      </c>
      <c r="E98" s="81"/>
      <c r="F98" s="81">
        <f t="shared" si="4"/>
        <v>0</v>
      </c>
      <c r="G98" s="81">
        <f t="shared" si="5"/>
        <v>0</v>
      </c>
      <c r="H98" s="81"/>
      <c r="I98" s="81">
        <v>0.1464581363513256</v>
      </c>
      <c r="J98" s="81">
        <v>0.14645813635132554</v>
      </c>
      <c r="K98" s="81">
        <v>0.14645813635132554</v>
      </c>
      <c r="M98" s="81">
        <f t="shared" si="7"/>
        <v>0</v>
      </c>
      <c r="N98" s="81">
        <f t="shared" si="6"/>
        <v>0</v>
      </c>
    </row>
    <row r="99" spans="1:14" ht="15.75" x14ac:dyDescent="0.25">
      <c r="A99" s="124" t="s">
        <v>87</v>
      </c>
      <c r="B99" s="80">
        <v>123.19297953692291</v>
      </c>
      <c r="C99" s="80">
        <v>123.19297953692291</v>
      </c>
      <c r="D99" s="80">
        <v>123.19297953692291</v>
      </c>
      <c r="E99" s="80"/>
      <c r="F99" s="80">
        <f t="shared" si="4"/>
        <v>0</v>
      </c>
      <c r="G99" s="80">
        <f t="shared" si="5"/>
        <v>0</v>
      </c>
      <c r="H99" s="80"/>
      <c r="I99" s="80">
        <v>0.1464581363513256</v>
      </c>
      <c r="J99" s="80">
        <v>0.14645813635132554</v>
      </c>
      <c r="K99" s="80">
        <v>0.14645813635132554</v>
      </c>
      <c r="M99" s="80">
        <f t="shared" si="7"/>
        <v>0</v>
      </c>
      <c r="N99" s="80">
        <f t="shared" si="6"/>
        <v>0</v>
      </c>
    </row>
    <row r="100" spans="1:14" s="91" customFormat="1" ht="15.75" x14ac:dyDescent="0.25">
      <c r="A100" s="121" t="s">
        <v>146</v>
      </c>
      <c r="B100" s="81">
        <v>72.653589553562043</v>
      </c>
      <c r="C100" s="81">
        <v>73.233345970294536</v>
      </c>
      <c r="D100" s="81">
        <v>73.233345970294536</v>
      </c>
      <c r="E100" s="81"/>
      <c r="F100" s="81">
        <f t="shared" si="4"/>
        <v>0</v>
      </c>
      <c r="G100" s="81">
        <f t="shared" si="5"/>
        <v>0.79797353481769751</v>
      </c>
      <c r="H100" s="81"/>
      <c r="I100" s="81">
        <v>6.2391960873448449</v>
      </c>
      <c r="J100" s="81">
        <v>6.2889832209072365</v>
      </c>
      <c r="K100" s="81">
        <v>6.2889832209072365</v>
      </c>
      <c r="M100" s="81">
        <f t="shared" si="7"/>
        <v>0</v>
      </c>
      <c r="N100" s="81">
        <f t="shared" si="6"/>
        <v>4.9787133562391617E-2</v>
      </c>
    </row>
    <row r="101" spans="1:14" ht="15.75" x14ac:dyDescent="0.25">
      <c r="A101" s="122" t="s">
        <v>17</v>
      </c>
      <c r="B101" s="80">
        <v>55.184358857463906</v>
      </c>
      <c r="C101" s="80">
        <v>55.184358857463906</v>
      </c>
      <c r="D101" s="80">
        <v>55.184358857463906</v>
      </c>
      <c r="E101" s="80"/>
      <c r="F101" s="80">
        <f t="shared" si="4"/>
        <v>0</v>
      </c>
      <c r="G101" s="80">
        <f t="shared" si="5"/>
        <v>0</v>
      </c>
      <c r="H101" s="80"/>
      <c r="I101" s="80">
        <v>3.1318760128782284</v>
      </c>
      <c r="J101" s="80">
        <v>3.131876012878227</v>
      </c>
      <c r="K101" s="80">
        <v>3.1318760128782275</v>
      </c>
      <c r="M101" s="80">
        <f t="shared" si="7"/>
        <v>0</v>
      </c>
      <c r="N101" s="80">
        <f t="shared" si="6"/>
        <v>0</v>
      </c>
    </row>
    <row r="102" spans="1:14" s="91" customFormat="1" ht="15.75" x14ac:dyDescent="0.25">
      <c r="A102" s="123" t="s">
        <v>17</v>
      </c>
      <c r="B102" s="81">
        <v>55.184358857463906</v>
      </c>
      <c r="C102" s="81">
        <v>55.184358857463906</v>
      </c>
      <c r="D102" s="81">
        <v>55.184358857463906</v>
      </c>
      <c r="E102" s="81"/>
      <c r="F102" s="81">
        <f t="shared" si="4"/>
        <v>0</v>
      </c>
      <c r="G102" s="81">
        <f t="shared" si="5"/>
        <v>0</v>
      </c>
      <c r="H102" s="81"/>
      <c r="I102" s="81">
        <v>3.1318760128782284</v>
      </c>
      <c r="J102" s="81">
        <v>3.131876012878227</v>
      </c>
      <c r="K102" s="81">
        <v>3.1318760128782275</v>
      </c>
      <c r="M102" s="81">
        <f t="shared" si="7"/>
        <v>0</v>
      </c>
      <c r="N102" s="81">
        <f t="shared" si="6"/>
        <v>0</v>
      </c>
    </row>
    <row r="103" spans="1:14" ht="15.75" x14ac:dyDescent="0.25">
      <c r="A103" s="122" t="s">
        <v>88</v>
      </c>
      <c r="B103" s="80">
        <v>99.234262503497348</v>
      </c>
      <c r="C103" s="80">
        <v>101.40901133922274</v>
      </c>
      <c r="D103" s="80">
        <v>101.40901133922274</v>
      </c>
      <c r="E103" s="80"/>
      <c r="F103" s="80">
        <f t="shared" si="4"/>
        <v>0</v>
      </c>
      <c r="G103" s="80">
        <f t="shared" si="5"/>
        <v>2.1915302042464946</v>
      </c>
      <c r="H103" s="80"/>
      <c r="I103" s="80">
        <v>2.2717977359345567</v>
      </c>
      <c r="J103" s="80">
        <v>2.3215848694969501</v>
      </c>
      <c r="K103" s="80">
        <v>2.3215848694969501</v>
      </c>
      <c r="M103" s="80">
        <f t="shared" si="7"/>
        <v>0</v>
      </c>
      <c r="N103" s="80">
        <f t="shared" si="6"/>
        <v>4.9787133562393393E-2</v>
      </c>
    </row>
    <row r="104" spans="1:14" s="91" customFormat="1" ht="15.75" x14ac:dyDescent="0.25">
      <c r="A104" s="123" t="s">
        <v>89</v>
      </c>
      <c r="B104" s="81">
        <v>99.234262503497348</v>
      </c>
      <c r="C104" s="81">
        <v>101.40901133922274</v>
      </c>
      <c r="D104" s="81">
        <v>101.40901133922274</v>
      </c>
      <c r="E104" s="81"/>
      <c r="F104" s="81">
        <f t="shared" si="4"/>
        <v>0</v>
      </c>
      <c r="G104" s="81">
        <f t="shared" si="5"/>
        <v>2.1915302042464946</v>
      </c>
      <c r="H104" s="81"/>
      <c r="I104" s="81">
        <v>2.2717977359345567</v>
      </c>
      <c r="J104" s="81">
        <v>2.3215848694969501</v>
      </c>
      <c r="K104" s="81">
        <v>2.3215848694969501</v>
      </c>
      <c r="M104" s="81">
        <f t="shared" si="7"/>
        <v>0</v>
      </c>
      <c r="N104" s="81">
        <f t="shared" si="6"/>
        <v>4.9787133562393393E-2</v>
      </c>
    </row>
    <row r="105" spans="1:14" ht="15.75" x14ac:dyDescent="0.25">
      <c r="A105" s="122" t="s">
        <v>90</v>
      </c>
      <c r="B105" s="80">
        <v>134.11907242766719</v>
      </c>
      <c r="C105" s="80">
        <v>134.11907242766719</v>
      </c>
      <c r="D105" s="80">
        <v>134.11907242766719</v>
      </c>
      <c r="E105" s="80"/>
      <c r="F105" s="80">
        <f t="shared" si="4"/>
        <v>0</v>
      </c>
      <c r="G105" s="80">
        <f t="shared" si="5"/>
        <v>0</v>
      </c>
      <c r="H105" s="80"/>
      <c r="I105" s="80">
        <v>0.83552233853205982</v>
      </c>
      <c r="J105" s="80">
        <v>0.83552233853205937</v>
      </c>
      <c r="K105" s="80">
        <v>0.83552233853205948</v>
      </c>
      <c r="M105" s="80">
        <f t="shared" si="7"/>
        <v>0</v>
      </c>
      <c r="N105" s="80">
        <f t="shared" si="6"/>
        <v>0</v>
      </c>
    </row>
    <row r="106" spans="1:14" s="91" customFormat="1" ht="15.75" x14ac:dyDescent="0.25">
      <c r="A106" s="123" t="s">
        <v>91</v>
      </c>
      <c r="B106" s="81">
        <v>134.11907242766719</v>
      </c>
      <c r="C106" s="81">
        <v>134.11907242766719</v>
      </c>
      <c r="D106" s="81">
        <v>134.11907242766719</v>
      </c>
      <c r="E106" s="81"/>
      <c r="F106" s="81">
        <f t="shared" si="4"/>
        <v>0</v>
      </c>
      <c r="G106" s="81">
        <f t="shared" si="5"/>
        <v>0</v>
      </c>
      <c r="H106" s="81"/>
      <c r="I106" s="81">
        <v>0.83552233853205982</v>
      </c>
      <c r="J106" s="81">
        <v>0.83552233853205937</v>
      </c>
      <c r="K106" s="81">
        <v>0.83552233853205948</v>
      </c>
      <c r="M106" s="81">
        <f t="shared" si="7"/>
        <v>0</v>
      </c>
      <c r="N106" s="81">
        <f t="shared" si="6"/>
        <v>0</v>
      </c>
    </row>
    <row r="107" spans="1:14" ht="15.75" x14ac:dyDescent="0.25">
      <c r="A107" s="120" t="s">
        <v>250</v>
      </c>
      <c r="B107" s="83">
        <v>99.127739172517664</v>
      </c>
      <c r="C107" s="83">
        <v>97.742097021878934</v>
      </c>
      <c r="D107" s="83">
        <v>97.616404537737125</v>
      </c>
      <c r="E107" s="83"/>
      <c r="F107" s="83">
        <f t="shared" si="4"/>
        <v>-0.12859605837357568</v>
      </c>
      <c r="G107" s="83">
        <f t="shared" si="5"/>
        <v>-1.5246334148207308</v>
      </c>
      <c r="H107" s="83"/>
      <c r="I107" s="83">
        <v>9.7704184607418672</v>
      </c>
      <c r="J107" s="83">
        <v>9.633844139955416</v>
      </c>
      <c r="K107" s="83">
        <v>9.621455396121581</v>
      </c>
      <c r="M107" s="83">
        <f t="shared" si="7"/>
        <v>-1.2388743833835036E-2</v>
      </c>
      <c r="N107" s="83">
        <f t="shared" si="6"/>
        <v>-0.14896306462028619</v>
      </c>
    </row>
    <row r="108" spans="1:14" s="91" customFormat="1" ht="15.75" x14ac:dyDescent="0.25">
      <c r="A108" s="121" t="s">
        <v>145</v>
      </c>
      <c r="B108" s="81">
        <v>107.41604758102751</v>
      </c>
      <c r="C108" s="81">
        <v>101.91908481598317</v>
      </c>
      <c r="D108" s="81">
        <v>101.91908481598317</v>
      </c>
      <c r="E108" s="81"/>
      <c r="F108" s="81">
        <f t="shared" si="4"/>
        <v>0</v>
      </c>
      <c r="G108" s="81">
        <f t="shared" si="5"/>
        <v>-5.1174502216699054</v>
      </c>
      <c r="H108" s="81"/>
      <c r="I108" s="81">
        <v>2.1145152359766271</v>
      </c>
      <c r="J108" s="81">
        <v>2.0063059713458959</v>
      </c>
      <c r="K108" s="81">
        <v>2.0063059713458964</v>
      </c>
      <c r="M108" s="81">
        <f t="shared" si="7"/>
        <v>0</v>
      </c>
      <c r="N108" s="81">
        <f t="shared" si="6"/>
        <v>-0.10820926463073066</v>
      </c>
    </row>
    <row r="109" spans="1:14" ht="15.75" x14ac:dyDescent="0.25">
      <c r="A109" s="122" t="s">
        <v>163</v>
      </c>
      <c r="B109" s="80">
        <v>107.41604758102751</v>
      </c>
      <c r="C109" s="80">
        <v>101.91908481598317</v>
      </c>
      <c r="D109" s="80">
        <v>101.91908481598317</v>
      </c>
      <c r="E109" s="80"/>
      <c r="F109" s="80">
        <f t="shared" si="4"/>
        <v>0</v>
      </c>
      <c r="G109" s="80">
        <f t="shared" si="5"/>
        <v>-5.1174502216699054</v>
      </c>
      <c r="H109" s="80"/>
      <c r="I109" s="80">
        <v>2.1145152359766271</v>
      </c>
      <c r="J109" s="80">
        <v>2.0063059713458959</v>
      </c>
      <c r="K109" s="80">
        <v>2.0063059713458964</v>
      </c>
      <c r="M109" s="80">
        <f t="shared" si="7"/>
        <v>0</v>
      </c>
      <c r="N109" s="80">
        <f t="shared" si="6"/>
        <v>-0.10820926463073066</v>
      </c>
    </row>
    <row r="110" spans="1:14" s="91" customFormat="1" ht="15.75" x14ac:dyDescent="0.25">
      <c r="A110" s="123" t="s">
        <v>225</v>
      </c>
      <c r="B110" s="81">
        <v>107.41604758102751</v>
      </c>
      <c r="C110" s="81">
        <v>101.91908481598317</v>
      </c>
      <c r="D110" s="81">
        <v>101.91908481598317</v>
      </c>
      <c r="E110" s="81"/>
      <c r="F110" s="81">
        <f t="shared" si="4"/>
        <v>0</v>
      </c>
      <c r="G110" s="81">
        <f t="shared" si="5"/>
        <v>-5.1174502216699054</v>
      </c>
      <c r="H110" s="81"/>
      <c r="I110" s="81">
        <v>2.1145152359766271</v>
      </c>
      <c r="J110" s="81">
        <v>2.0063059713458959</v>
      </c>
      <c r="K110" s="81">
        <v>2.0063059713458964</v>
      </c>
      <c r="M110" s="81">
        <f t="shared" si="7"/>
        <v>0</v>
      </c>
      <c r="N110" s="81">
        <f t="shared" si="6"/>
        <v>-0.10820926463073066</v>
      </c>
    </row>
    <row r="111" spans="1:14" ht="15.75" x14ac:dyDescent="0.25">
      <c r="A111" s="127" t="s">
        <v>92</v>
      </c>
      <c r="B111" s="80">
        <v>99.076779612701344</v>
      </c>
      <c r="C111" s="80">
        <v>98.958137673647343</v>
      </c>
      <c r="D111" s="80">
        <v>98.958137673647343</v>
      </c>
      <c r="E111" s="80"/>
      <c r="F111" s="80">
        <f t="shared" si="4"/>
        <v>0</v>
      </c>
      <c r="G111" s="80">
        <f t="shared" si="5"/>
        <v>-0.11974747212998293</v>
      </c>
      <c r="H111" s="80"/>
      <c r="I111" s="80">
        <v>0.3038164340365373</v>
      </c>
      <c r="J111" s="80">
        <v>0.30345262153686298</v>
      </c>
      <c r="K111" s="80">
        <v>0.30345262153686298</v>
      </c>
      <c r="M111" s="80">
        <f t="shared" si="7"/>
        <v>0</v>
      </c>
      <c r="N111" s="80">
        <f t="shared" si="6"/>
        <v>-3.6381249967432083E-4</v>
      </c>
    </row>
    <row r="112" spans="1:14" s="91" customFormat="1" ht="15.75" x14ac:dyDescent="0.25">
      <c r="A112" s="125" t="s">
        <v>93</v>
      </c>
      <c r="B112" s="81">
        <v>99.076779612701344</v>
      </c>
      <c r="C112" s="81">
        <v>98.958137673647343</v>
      </c>
      <c r="D112" s="81">
        <v>98.958137673647343</v>
      </c>
      <c r="E112" s="81"/>
      <c r="F112" s="81">
        <f t="shared" si="4"/>
        <v>0</v>
      </c>
      <c r="G112" s="81">
        <f t="shared" si="5"/>
        <v>-0.11974747212998293</v>
      </c>
      <c r="H112" s="81"/>
      <c r="I112" s="81">
        <v>0.3038164340365373</v>
      </c>
      <c r="J112" s="81">
        <v>0.30345262153686298</v>
      </c>
      <c r="K112" s="81">
        <v>0.30345262153686298</v>
      </c>
      <c r="M112" s="81">
        <f t="shared" si="7"/>
        <v>0</v>
      </c>
      <c r="N112" s="81">
        <f t="shared" si="6"/>
        <v>-3.6381249967432083E-4</v>
      </c>
    </row>
    <row r="113" spans="1:14" ht="15.75" x14ac:dyDescent="0.25">
      <c r="A113" s="124" t="s">
        <v>92</v>
      </c>
      <c r="B113" s="80">
        <v>99.076779612701344</v>
      </c>
      <c r="C113" s="80">
        <v>98.958137673647343</v>
      </c>
      <c r="D113" s="80">
        <v>98.958137673647343</v>
      </c>
      <c r="E113" s="80"/>
      <c r="F113" s="80">
        <f t="shared" si="4"/>
        <v>0</v>
      </c>
      <c r="G113" s="80">
        <f t="shared" si="5"/>
        <v>-0.11974747212998293</v>
      </c>
      <c r="H113" s="80"/>
      <c r="I113" s="80">
        <v>0.3038164340365373</v>
      </c>
      <c r="J113" s="80">
        <v>0.30345262153686298</v>
      </c>
      <c r="K113" s="80">
        <v>0.30345262153686298</v>
      </c>
      <c r="M113" s="80">
        <f t="shared" si="7"/>
        <v>0</v>
      </c>
      <c r="N113" s="80">
        <f t="shared" si="6"/>
        <v>-3.6381249967432083E-4</v>
      </c>
    </row>
    <row r="114" spans="1:14" s="91" customFormat="1" ht="15.75" x14ac:dyDescent="0.25">
      <c r="A114" s="121" t="s">
        <v>94</v>
      </c>
      <c r="B114" s="81">
        <v>88.309240599005392</v>
      </c>
      <c r="C114" s="81">
        <v>87.287000115074534</v>
      </c>
      <c r="D114" s="81">
        <v>87.138477669082221</v>
      </c>
      <c r="E114" s="81"/>
      <c r="F114" s="81">
        <f t="shared" si="4"/>
        <v>-0.17015414184988753</v>
      </c>
      <c r="G114" s="81">
        <f t="shared" si="5"/>
        <v>-1.3257535926952113</v>
      </c>
      <c r="H114" s="81"/>
      <c r="I114" s="81">
        <v>2.4980012723193172</v>
      </c>
      <c r="J114" s="81">
        <v>2.4690851814079386</v>
      </c>
      <c r="K114" s="81">
        <v>2.4648839307059713</v>
      </c>
      <c r="M114" s="81">
        <f t="shared" si="7"/>
        <v>-4.2012507019673073E-3</v>
      </c>
      <c r="N114" s="81">
        <f t="shared" si="6"/>
        <v>-3.3117341613345896E-2</v>
      </c>
    </row>
    <row r="115" spans="1:14" ht="15.75" x14ac:dyDescent="0.25">
      <c r="A115" s="122" t="s">
        <v>164</v>
      </c>
      <c r="B115" s="80">
        <v>87.229908744574047</v>
      </c>
      <c r="C115" s="80">
        <v>86.539911124341273</v>
      </c>
      <c r="D115" s="80">
        <v>86.519016626455723</v>
      </c>
      <c r="E115" s="80"/>
      <c r="F115" s="80">
        <f t="shared" si="4"/>
        <v>-2.4144348675758653E-2</v>
      </c>
      <c r="G115" s="80">
        <f t="shared" si="5"/>
        <v>-0.81496373015814694</v>
      </c>
      <c r="H115" s="80"/>
      <c r="I115" s="80">
        <v>2.200955766609618</v>
      </c>
      <c r="J115" s="80">
        <v>2.1835459783494326</v>
      </c>
      <c r="K115" s="80">
        <v>2.1830187753949244</v>
      </c>
      <c r="M115" s="80">
        <f t="shared" si="7"/>
        <v>-5.2720295450825461E-4</v>
      </c>
      <c r="N115" s="80">
        <f t="shared" si="6"/>
        <v>-1.7936991214693609E-2</v>
      </c>
    </row>
    <row r="116" spans="1:14" s="91" customFormat="1" ht="15.75" x14ac:dyDescent="0.25">
      <c r="A116" s="123" t="s">
        <v>224</v>
      </c>
      <c r="B116" s="81">
        <v>74.713272675520358</v>
      </c>
      <c r="C116" s="81">
        <v>75.965790454506944</v>
      </c>
      <c r="D116" s="81">
        <v>75.878356194687626</v>
      </c>
      <c r="E116" s="81"/>
      <c r="F116" s="81">
        <f t="shared" si="4"/>
        <v>-0.11509688676467622</v>
      </c>
      <c r="G116" s="81">
        <f t="shared" si="5"/>
        <v>1.5594063510337985</v>
      </c>
      <c r="H116" s="81"/>
      <c r="I116" s="81">
        <v>0.45049913131183739</v>
      </c>
      <c r="J116" s="81">
        <v>0.45805144633137407</v>
      </c>
      <c r="K116" s="81">
        <v>0.45752424337686615</v>
      </c>
      <c r="M116" s="81">
        <f t="shared" si="7"/>
        <v>-5.2720295450792154E-4</v>
      </c>
      <c r="N116" s="81">
        <f t="shared" si="6"/>
        <v>7.0251120650287602E-3</v>
      </c>
    </row>
    <row r="117" spans="1:14" ht="15.75" x14ac:dyDescent="0.25">
      <c r="A117" s="124" t="s">
        <v>223</v>
      </c>
      <c r="B117" s="80">
        <v>82.819411953945504</v>
      </c>
      <c r="C117" s="80">
        <v>81.655182088264695</v>
      </c>
      <c r="D117" s="80">
        <v>81.655182088264695</v>
      </c>
      <c r="E117" s="80"/>
      <c r="F117" s="80">
        <f t="shared" si="4"/>
        <v>0</v>
      </c>
      <c r="G117" s="80">
        <f t="shared" si="5"/>
        <v>-1.4057451486472972</v>
      </c>
      <c r="H117" s="80"/>
      <c r="I117" s="80">
        <v>0.70626341861783815</v>
      </c>
      <c r="J117" s="80">
        <v>0.69633515487394715</v>
      </c>
      <c r="K117" s="80">
        <v>0.69633515487394715</v>
      </c>
      <c r="M117" s="80">
        <f t="shared" si="7"/>
        <v>0</v>
      </c>
      <c r="N117" s="80">
        <f t="shared" si="6"/>
        <v>-9.9282637438909971E-3</v>
      </c>
    </row>
    <row r="118" spans="1:14" s="91" customFormat="1" ht="15.75" x14ac:dyDescent="0.25">
      <c r="A118" s="123" t="s">
        <v>18</v>
      </c>
      <c r="B118" s="81">
        <v>95.718555937086194</v>
      </c>
      <c r="C118" s="81">
        <v>95.718555937086194</v>
      </c>
      <c r="D118" s="81">
        <v>95.718555937086194</v>
      </c>
      <c r="E118" s="81"/>
      <c r="F118" s="81">
        <f t="shared" si="4"/>
        <v>0</v>
      </c>
      <c r="G118" s="81">
        <f t="shared" si="5"/>
        <v>0</v>
      </c>
      <c r="H118" s="81"/>
      <c r="I118" s="81">
        <v>0.26418091778576036</v>
      </c>
      <c r="J118" s="81">
        <v>0.26418091778576019</v>
      </c>
      <c r="K118" s="81">
        <v>0.26418091778576025</v>
      </c>
      <c r="M118" s="81">
        <f t="shared" si="7"/>
        <v>0</v>
      </c>
      <c r="N118" s="81">
        <f t="shared" si="6"/>
        <v>0</v>
      </c>
    </row>
    <row r="119" spans="1:14" ht="15.75" x14ac:dyDescent="0.25">
      <c r="A119" s="124" t="s">
        <v>95</v>
      </c>
      <c r="B119" s="80">
        <v>90.965616735616678</v>
      </c>
      <c r="C119" s="80">
        <v>89.761946388759355</v>
      </c>
      <c r="D119" s="80">
        <v>89.761946388759355</v>
      </c>
      <c r="E119" s="80"/>
      <c r="F119" s="80">
        <f t="shared" si="4"/>
        <v>0</v>
      </c>
      <c r="G119" s="80">
        <f t="shared" si="5"/>
        <v>-1.3232146277375123</v>
      </c>
      <c r="H119" s="80"/>
      <c r="I119" s="80">
        <v>0.38632796892235655</v>
      </c>
      <c r="J119" s="80">
        <v>0.38121602072653454</v>
      </c>
      <c r="K119" s="80">
        <v>0.38121602072653454</v>
      </c>
      <c r="M119" s="80">
        <f t="shared" si="7"/>
        <v>0</v>
      </c>
      <c r="N119" s="80">
        <f t="shared" si="6"/>
        <v>-5.1119481958220025E-3</v>
      </c>
    </row>
    <row r="120" spans="1:14" s="91" customFormat="1" ht="15.75" x14ac:dyDescent="0.25">
      <c r="A120" s="123" t="s">
        <v>96</v>
      </c>
      <c r="B120" s="81">
        <v>107.35101643030168</v>
      </c>
      <c r="C120" s="81">
        <v>104.64548552858361</v>
      </c>
      <c r="D120" s="81">
        <v>104.64548552858361</v>
      </c>
      <c r="E120" s="81"/>
      <c r="F120" s="81">
        <f t="shared" si="4"/>
        <v>0</v>
      </c>
      <c r="G120" s="81">
        <f t="shared" si="5"/>
        <v>-2.5202657521875116</v>
      </c>
      <c r="H120" s="81"/>
      <c r="I120" s="81">
        <v>0.39368432997182568</v>
      </c>
      <c r="J120" s="81">
        <v>0.38376243863181669</v>
      </c>
      <c r="K120" s="81">
        <v>0.38376243863181675</v>
      </c>
      <c r="M120" s="81">
        <f t="shared" si="7"/>
        <v>0</v>
      </c>
      <c r="N120" s="81">
        <f t="shared" si="6"/>
        <v>-9.9218913400089259E-3</v>
      </c>
    </row>
    <row r="121" spans="1:14" ht="15.75" x14ac:dyDescent="0.25">
      <c r="A121" s="122" t="s">
        <v>97</v>
      </c>
      <c r="B121" s="80">
        <v>97.222684006482126</v>
      </c>
      <c r="C121" s="80">
        <v>93.456683157328726</v>
      </c>
      <c r="D121" s="80">
        <v>92.25417116401475</v>
      </c>
      <c r="E121" s="80"/>
      <c r="F121" s="80">
        <f t="shared" si="4"/>
        <v>-1.2867051907776594</v>
      </c>
      <c r="G121" s="80">
        <f t="shared" si="5"/>
        <v>-5.110446078752684</v>
      </c>
      <c r="H121" s="80"/>
      <c r="I121" s="80">
        <v>0.29704550570969912</v>
      </c>
      <c r="J121" s="80">
        <v>0.2855392030585055</v>
      </c>
      <c r="K121" s="80">
        <v>0.28186515531104661</v>
      </c>
      <c r="M121" s="80">
        <f t="shared" si="7"/>
        <v>-3.6740477474588862E-3</v>
      </c>
      <c r="N121" s="80">
        <f t="shared" si="6"/>
        <v>-1.5180350398652509E-2</v>
      </c>
    </row>
    <row r="122" spans="1:14" s="91" customFormat="1" ht="15.75" x14ac:dyDescent="0.25">
      <c r="A122" s="123" t="s">
        <v>98</v>
      </c>
      <c r="B122" s="81">
        <v>97.222684006482126</v>
      </c>
      <c r="C122" s="81">
        <v>93.456683157328726</v>
      </c>
      <c r="D122" s="81">
        <v>92.25417116401475</v>
      </c>
      <c r="E122" s="81"/>
      <c r="F122" s="81">
        <f t="shared" si="4"/>
        <v>-1.2867051907776594</v>
      </c>
      <c r="G122" s="81">
        <f t="shared" si="5"/>
        <v>-5.110446078752684</v>
      </c>
      <c r="H122" s="81"/>
      <c r="I122" s="81">
        <v>0.29704550570969912</v>
      </c>
      <c r="J122" s="81">
        <v>0.2855392030585055</v>
      </c>
      <c r="K122" s="81">
        <v>0.28186515531104661</v>
      </c>
      <c r="M122" s="81">
        <f t="shared" si="7"/>
        <v>-3.6740477474588862E-3</v>
      </c>
      <c r="N122" s="81">
        <f t="shared" si="6"/>
        <v>-1.5180350398652509E-2</v>
      </c>
    </row>
    <row r="123" spans="1:14" ht="15.75" x14ac:dyDescent="0.25">
      <c r="A123" s="127" t="s">
        <v>144</v>
      </c>
      <c r="B123" s="80">
        <v>88.588308147186581</v>
      </c>
      <c r="C123" s="80">
        <v>90.917183609093854</v>
      </c>
      <c r="D123" s="80">
        <v>90.917183609093854</v>
      </c>
      <c r="E123" s="80"/>
      <c r="F123" s="80">
        <f t="shared" si="4"/>
        <v>0</v>
      </c>
      <c r="G123" s="80">
        <f t="shared" si="5"/>
        <v>2.6288745214977149</v>
      </c>
      <c r="H123" s="80"/>
      <c r="I123" s="80">
        <v>0.88307982100875815</v>
      </c>
      <c r="J123" s="80">
        <v>0.90629488142774473</v>
      </c>
      <c r="K123" s="80">
        <v>0.90629488142774484</v>
      </c>
      <c r="M123" s="80">
        <f t="shared" si="7"/>
        <v>0</v>
      </c>
      <c r="N123" s="80">
        <f t="shared" si="6"/>
        <v>2.3215060418986688E-2</v>
      </c>
    </row>
    <row r="124" spans="1:14" s="91" customFormat="1" ht="15.75" x14ac:dyDescent="0.25">
      <c r="A124" s="125" t="s">
        <v>165</v>
      </c>
      <c r="B124" s="81">
        <v>88.588308147186581</v>
      </c>
      <c r="C124" s="81">
        <v>90.917183609093854</v>
      </c>
      <c r="D124" s="81">
        <v>90.917183609093854</v>
      </c>
      <c r="E124" s="81"/>
      <c r="F124" s="81">
        <f t="shared" si="4"/>
        <v>0</v>
      </c>
      <c r="G124" s="81">
        <f t="shared" si="5"/>
        <v>2.6288745214977149</v>
      </c>
      <c r="H124" s="81"/>
      <c r="I124" s="81">
        <v>0.88307982100875815</v>
      </c>
      <c r="J124" s="81">
        <v>0.90629488142774473</v>
      </c>
      <c r="K124" s="81">
        <v>0.90629488142774484</v>
      </c>
      <c r="M124" s="81">
        <f t="shared" si="7"/>
        <v>0</v>
      </c>
      <c r="N124" s="81">
        <f t="shared" si="6"/>
        <v>2.3215060418986688E-2</v>
      </c>
    </row>
    <row r="125" spans="1:14" ht="15.75" x14ac:dyDescent="0.25">
      <c r="A125" s="124" t="s">
        <v>222</v>
      </c>
      <c r="B125" s="80">
        <v>88.588308147186581</v>
      </c>
      <c r="C125" s="80">
        <v>90.917183609093854</v>
      </c>
      <c r="D125" s="80">
        <v>90.917183609093854</v>
      </c>
      <c r="E125" s="80"/>
      <c r="F125" s="80">
        <f t="shared" si="4"/>
        <v>0</v>
      </c>
      <c r="G125" s="80">
        <f t="shared" si="5"/>
        <v>2.6288745214977149</v>
      </c>
      <c r="H125" s="80"/>
      <c r="I125" s="80">
        <v>0.88307982100875815</v>
      </c>
      <c r="J125" s="80">
        <v>0.90629488142774473</v>
      </c>
      <c r="K125" s="80">
        <v>0.90629488142774484</v>
      </c>
      <c r="M125" s="80">
        <f t="shared" si="7"/>
        <v>0</v>
      </c>
      <c r="N125" s="80">
        <f t="shared" si="6"/>
        <v>2.3215060418986688E-2</v>
      </c>
    </row>
    <row r="126" spans="1:14" s="91" customFormat="1" ht="15.75" x14ac:dyDescent="0.25">
      <c r="A126" s="121" t="s">
        <v>143</v>
      </c>
      <c r="B126" s="81">
        <v>96.059449855218048</v>
      </c>
      <c r="C126" s="81">
        <v>91.596399830228762</v>
      </c>
      <c r="D126" s="81">
        <v>91.596399830228762</v>
      </c>
      <c r="E126" s="81"/>
      <c r="F126" s="81">
        <f t="shared" si="4"/>
        <v>0</v>
      </c>
      <c r="G126" s="81">
        <f t="shared" si="5"/>
        <v>-4.6461332349040596</v>
      </c>
      <c r="H126" s="81"/>
      <c r="I126" s="81">
        <v>0.75830155490589635</v>
      </c>
      <c r="J126" s="81">
        <v>0.72306985434261883</v>
      </c>
      <c r="K126" s="81">
        <v>0.72306985434261883</v>
      </c>
      <c r="M126" s="81">
        <f t="shared" si="7"/>
        <v>0</v>
      </c>
      <c r="N126" s="81">
        <f t="shared" si="6"/>
        <v>-3.5231700563277513E-2</v>
      </c>
    </row>
    <row r="127" spans="1:14" ht="15.75" x14ac:dyDescent="0.25">
      <c r="A127" s="122" t="s">
        <v>166</v>
      </c>
      <c r="B127" s="80">
        <v>96.059449855218048</v>
      </c>
      <c r="C127" s="80">
        <v>91.596399830228762</v>
      </c>
      <c r="D127" s="80">
        <v>91.596399830228762</v>
      </c>
      <c r="E127" s="80"/>
      <c r="F127" s="80">
        <f t="shared" si="4"/>
        <v>0</v>
      </c>
      <c r="G127" s="80">
        <f t="shared" si="5"/>
        <v>-4.6461332349040596</v>
      </c>
      <c r="H127" s="80"/>
      <c r="I127" s="80">
        <v>0.75830155490589635</v>
      </c>
      <c r="J127" s="80">
        <v>0.72306985434261883</v>
      </c>
      <c r="K127" s="80">
        <v>0.72306985434261883</v>
      </c>
      <c r="M127" s="80">
        <f t="shared" si="7"/>
        <v>0</v>
      </c>
      <c r="N127" s="80">
        <f t="shared" si="6"/>
        <v>-3.5231700563277513E-2</v>
      </c>
    </row>
    <row r="128" spans="1:14" s="91" customFormat="1" ht="15.75" x14ac:dyDescent="0.25">
      <c r="A128" s="123" t="s">
        <v>221</v>
      </c>
      <c r="B128" s="81">
        <v>96.059449855218048</v>
      </c>
      <c r="C128" s="81">
        <v>91.596399830228762</v>
      </c>
      <c r="D128" s="81">
        <v>91.596399830228762</v>
      </c>
      <c r="E128" s="81"/>
      <c r="F128" s="81">
        <f t="shared" si="4"/>
        <v>0</v>
      </c>
      <c r="G128" s="81">
        <f t="shared" si="5"/>
        <v>-4.6461332349040596</v>
      </c>
      <c r="H128" s="81"/>
      <c r="I128" s="81">
        <v>0.75830155490589635</v>
      </c>
      <c r="J128" s="81">
        <v>0.72306985434261883</v>
      </c>
      <c r="K128" s="81">
        <v>0.72306985434261883</v>
      </c>
      <c r="M128" s="81">
        <f t="shared" si="7"/>
        <v>0</v>
      </c>
      <c r="N128" s="81">
        <f t="shared" si="6"/>
        <v>-3.5231700563277513E-2</v>
      </c>
    </row>
    <row r="129" spans="1:14" ht="15.75" x14ac:dyDescent="0.25">
      <c r="A129" s="127" t="s">
        <v>142</v>
      </c>
      <c r="B129" s="80">
        <v>108.30771618751326</v>
      </c>
      <c r="C129" s="80">
        <v>108.74366665323943</v>
      </c>
      <c r="D129" s="80">
        <v>108.46764724930981</v>
      </c>
      <c r="E129" s="80"/>
      <c r="F129" s="80">
        <f t="shared" si="4"/>
        <v>-0.25382572836153416</v>
      </c>
      <c r="G129" s="80">
        <f t="shared" si="5"/>
        <v>0.14766358984030781</v>
      </c>
      <c r="H129" s="80"/>
      <c r="I129" s="80">
        <v>3.2127041424947316</v>
      </c>
      <c r="J129" s="80">
        <v>3.225635629894354</v>
      </c>
      <c r="K129" s="80">
        <v>3.2174481367624859</v>
      </c>
      <c r="M129" s="80">
        <f t="shared" si="7"/>
        <v>-8.1874931318681732E-3</v>
      </c>
      <c r="N129" s="80">
        <f t="shared" si="6"/>
        <v>4.7439942677542923E-3</v>
      </c>
    </row>
    <row r="130" spans="1:14" s="91" customFormat="1" ht="15.75" x14ac:dyDescent="0.25">
      <c r="A130" s="125" t="s">
        <v>99</v>
      </c>
      <c r="B130" s="81">
        <v>98.462040532418783</v>
      </c>
      <c r="C130" s="81">
        <v>98.816559777745042</v>
      </c>
      <c r="D130" s="81">
        <v>98.46018245685859</v>
      </c>
      <c r="E130" s="81"/>
      <c r="F130" s="81">
        <f t="shared" si="4"/>
        <v>-0.36064534293442918</v>
      </c>
      <c r="G130" s="81">
        <f t="shared" si="5"/>
        <v>-1.8870983682139908E-3</v>
      </c>
      <c r="H130" s="81"/>
      <c r="I130" s="81">
        <v>2.2620891772903873</v>
      </c>
      <c r="J130" s="81">
        <v>2.2702339825743025</v>
      </c>
      <c r="K130" s="81">
        <v>2.2620464894424339</v>
      </c>
      <c r="M130" s="81">
        <f t="shared" si="7"/>
        <v>-8.1874931318686173E-3</v>
      </c>
      <c r="N130" s="81">
        <f t="shared" si="6"/>
        <v>-4.2687847953359892E-5</v>
      </c>
    </row>
    <row r="131" spans="1:14" ht="15.75" x14ac:dyDescent="0.25">
      <c r="A131" s="124" t="s">
        <v>220</v>
      </c>
      <c r="B131" s="80">
        <v>95.379260614030201</v>
      </c>
      <c r="C131" s="80">
        <v>95.89773876738623</v>
      </c>
      <c r="D131" s="80">
        <v>95.37654321124333</v>
      </c>
      <c r="E131" s="80"/>
      <c r="F131" s="80">
        <f t="shared" si="4"/>
        <v>-0.54349097574358796</v>
      </c>
      <c r="G131" s="80">
        <f t="shared" si="5"/>
        <v>-2.8490499605182684E-3</v>
      </c>
      <c r="H131" s="80"/>
      <c r="I131" s="80">
        <v>1.4983186867118363</v>
      </c>
      <c r="J131" s="80">
        <v>1.5064634919957525</v>
      </c>
      <c r="K131" s="80">
        <v>1.4982759988638839</v>
      </c>
      <c r="M131" s="80">
        <f t="shared" si="7"/>
        <v>-8.1874931318686173E-3</v>
      </c>
      <c r="N131" s="80">
        <f t="shared" si="6"/>
        <v>-4.2687847952471714E-5</v>
      </c>
    </row>
    <row r="132" spans="1:14" s="91" customFormat="1" ht="15.75" x14ac:dyDescent="0.25">
      <c r="A132" s="123" t="s">
        <v>100</v>
      </c>
      <c r="B132" s="81">
        <v>105.1277644220617</v>
      </c>
      <c r="C132" s="81">
        <v>105.1277644220617</v>
      </c>
      <c r="D132" s="81">
        <v>105.1277644220617</v>
      </c>
      <c r="E132" s="81"/>
      <c r="F132" s="81">
        <f t="shared" si="4"/>
        <v>0</v>
      </c>
      <c r="G132" s="81">
        <f t="shared" si="5"/>
        <v>0</v>
      </c>
      <c r="H132" s="81"/>
      <c r="I132" s="81">
        <v>0.76377049057855073</v>
      </c>
      <c r="J132" s="81">
        <v>0.7637704905785504</v>
      </c>
      <c r="K132" s="81">
        <v>0.76377049057855051</v>
      </c>
      <c r="M132" s="81">
        <f t="shared" si="7"/>
        <v>0</v>
      </c>
      <c r="N132" s="81">
        <f t="shared" si="6"/>
        <v>0</v>
      </c>
    </row>
    <row r="133" spans="1:14" ht="15.75" x14ac:dyDescent="0.25">
      <c r="A133" s="122" t="s">
        <v>167</v>
      </c>
      <c r="B133" s="80">
        <v>142.12638183391462</v>
      </c>
      <c r="C133" s="80">
        <v>142.84203836678674</v>
      </c>
      <c r="D133" s="80">
        <v>142.84203836678674</v>
      </c>
      <c r="E133" s="80"/>
      <c r="F133" s="80">
        <f t="shared" si="4"/>
        <v>0</v>
      </c>
      <c r="G133" s="80">
        <f t="shared" si="5"/>
        <v>0.50353532091489406</v>
      </c>
      <c r="H133" s="80"/>
      <c r="I133" s="80">
        <v>0.95061496520434463</v>
      </c>
      <c r="J133" s="80">
        <v>0.95540164732005106</v>
      </c>
      <c r="K133" s="80">
        <v>0.95540164732005117</v>
      </c>
      <c r="M133" s="80">
        <f t="shared" si="7"/>
        <v>0</v>
      </c>
      <c r="N133" s="80">
        <f t="shared" si="6"/>
        <v>4.786682115706542E-3</v>
      </c>
    </row>
    <row r="134" spans="1:14" s="91" customFormat="1" ht="15.75" x14ac:dyDescent="0.25">
      <c r="A134" s="123" t="s">
        <v>101</v>
      </c>
      <c r="B134" s="81">
        <v>142.12638183391462</v>
      </c>
      <c r="C134" s="81">
        <v>142.84203836678674</v>
      </c>
      <c r="D134" s="81">
        <v>142.84203836678674</v>
      </c>
      <c r="E134" s="81"/>
      <c r="F134" s="81">
        <f t="shared" si="4"/>
        <v>0</v>
      </c>
      <c r="G134" s="81">
        <f t="shared" si="5"/>
        <v>0.50353532091489406</v>
      </c>
      <c r="H134" s="81"/>
      <c r="I134" s="81">
        <v>0.95061496520434463</v>
      </c>
      <c r="J134" s="81">
        <v>0.95540164732005106</v>
      </c>
      <c r="K134" s="81">
        <v>0.95540164732005117</v>
      </c>
      <c r="M134" s="81">
        <f t="shared" si="7"/>
        <v>0</v>
      </c>
      <c r="N134" s="81">
        <f t="shared" si="6"/>
        <v>4.786682115706542E-3</v>
      </c>
    </row>
    <row r="135" spans="1:14" s="128" customFormat="1" ht="15.75" x14ac:dyDescent="0.25">
      <c r="A135" s="120" t="s">
        <v>2</v>
      </c>
      <c r="B135" s="83">
        <v>124.47466768182315</v>
      </c>
      <c r="C135" s="83">
        <v>124.48673344376182</v>
      </c>
      <c r="D135" s="83">
        <v>124.48673344376182</v>
      </c>
      <c r="E135" s="83"/>
      <c r="F135" s="83">
        <f t="shared" ref="F135:F198" si="8">((D135/C135-1)*100)</f>
        <v>0</v>
      </c>
      <c r="G135" s="83">
        <f t="shared" ref="G135:G198" si="9">((D135/B135-1)*100)</f>
        <v>9.6933473801463776E-3</v>
      </c>
      <c r="H135" s="83"/>
      <c r="I135" s="83">
        <v>8.955735721242986</v>
      </c>
      <c r="J135" s="83">
        <v>8.9566038318168886</v>
      </c>
      <c r="K135" s="83">
        <v>8.9566038318168903</v>
      </c>
      <c r="M135" s="83">
        <f t="shared" si="7"/>
        <v>0</v>
      </c>
      <c r="N135" s="83">
        <f t="shared" ref="N135:N198" si="10">K135-I135</f>
        <v>8.6811057390434598E-4</v>
      </c>
    </row>
    <row r="136" spans="1:14" s="91" customFormat="1" ht="15.75" x14ac:dyDescent="0.25">
      <c r="A136" s="121" t="s">
        <v>141</v>
      </c>
      <c r="B136" s="81">
        <v>104.61234040141757</v>
      </c>
      <c r="C136" s="81">
        <v>104.16074830520073</v>
      </c>
      <c r="D136" s="81">
        <v>104.16074830520073</v>
      </c>
      <c r="E136" s="81"/>
      <c r="F136" s="81">
        <f t="shared" si="8"/>
        <v>0</v>
      </c>
      <c r="G136" s="81">
        <f t="shared" si="9"/>
        <v>-0.4316814770456312</v>
      </c>
      <c r="H136" s="81"/>
      <c r="I136" s="81">
        <v>4.5157118207482672</v>
      </c>
      <c r="J136" s="81">
        <v>4.4962183292613345</v>
      </c>
      <c r="K136" s="81">
        <v>4.4962183292613345</v>
      </c>
      <c r="M136" s="81">
        <f t="shared" ref="M136:M199" si="11">K136-J136</f>
        <v>0</v>
      </c>
      <c r="N136" s="81">
        <f t="shared" si="10"/>
        <v>-1.949349148693269E-2</v>
      </c>
    </row>
    <row r="137" spans="1:14" ht="15.75" x14ac:dyDescent="0.25">
      <c r="A137" s="122" t="s">
        <v>102</v>
      </c>
      <c r="B137" s="80">
        <v>107.25787546559614</v>
      </c>
      <c r="C137" s="80">
        <v>106.69218106231537</v>
      </c>
      <c r="D137" s="80">
        <v>106.69218106231537</v>
      </c>
      <c r="E137" s="80"/>
      <c r="F137" s="80">
        <f t="shared" si="8"/>
        <v>0</v>
      </c>
      <c r="G137" s="80">
        <f t="shared" si="9"/>
        <v>-0.52741526048800669</v>
      </c>
      <c r="H137" s="80"/>
      <c r="I137" s="80">
        <v>3.6961706149982323</v>
      </c>
      <c r="J137" s="80">
        <v>3.6766764471210562</v>
      </c>
      <c r="K137" s="80">
        <v>3.6766764471210567</v>
      </c>
      <c r="M137" s="80">
        <f t="shared" si="11"/>
        <v>0</v>
      </c>
      <c r="N137" s="80">
        <f t="shared" si="10"/>
        <v>-1.9494167877175617E-2</v>
      </c>
    </row>
    <row r="138" spans="1:14" s="91" customFormat="1" ht="15.75" x14ac:dyDescent="0.25">
      <c r="A138" s="123" t="s">
        <v>103</v>
      </c>
      <c r="B138" s="81">
        <v>107.25787546559614</v>
      </c>
      <c r="C138" s="81">
        <v>106.69218106231537</v>
      </c>
      <c r="D138" s="81">
        <v>106.69218106231537</v>
      </c>
      <c r="E138" s="81"/>
      <c r="F138" s="81">
        <f t="shared" si="8"/>
        <v>0</v>
      </c>
      <c r="G138" s="81">
        <f t="shared" si="9"/>
        <v>-0.52741526048800669</v>
      </c>
      <c r="H138" s="81"/>
      <c r="I138" s="81">
        <v>3.6961706149982323</v>
      </c>
      <c r="J138" s="81">
        <v>3.6766764471210562</v>
      </c>
      <c r="K138" s="81">
        <v>3.6766764471210567</v>
      </c>
      <c r="M138" s="81">
        <f t="shared" si="11"/>
        <v>0</v>
      </c>
      <c r="N138" s="81">
        <f t="shared" si="10"/>
        <v>-1.9494167877175617E-2</v>
      </c>
    </row>
    <row r="139" spans="1:14" ht="15.75" x14ac:dyDescent="0.25">
      <c r="A139" s="122" t="s">
        <v>168</v>
      </c>
      <c r="B139" s="80">
        <v>94.140086994291096</v>
      </c>
      <c r="C139" s="80">
        <v>94.140164690733911</v>
      </c>
      <c r="D139" s="80">
        <v>94.140164690733911</v>
      </c>
      <c r="E139" s="80"/>
      <c r="F139" s="80">
        <f t="shared" si="8"/>
        <v>0</v>
      </c>
      <c r="G139" s="80">
        <f t="shared" si="9"/>
        <v>8.2532792666789589E-5</v>
      </c>
      <c r="H139" s="80"/>
      <c r="I139" s="80">
        <v>0.81954120575003397</v>
      </c>
      <c r="J139" s="80">
        <v>0.81954188214027768</v>
      </c>
      <c r="K139" s="80">
        <v>0.81954188214027779</v>
      </c>
      <c r="M139" s="80">
        <f t="shared" si="11"/>
        <v>0</v>
      </c>
      <c r="N139" s="80">
        <f t="shared" si="10"/>
        <v>6.7639024381449531E-7</v>
      </c>
    </row>
    <row r="140" spans="1:14" s="91" customFormat="1" ht="15.75" x14ac:dyDescent="0.25">
      <c r="A140" s="123" t="s">
        <v>219</v>
      </c>
      <c r="B140" s="81">
        <v>94.140086994291096</v>
      </c>
      <c r="C140" s="81">
        <v>94.140164690733911</v>
      </c>
      <c r="D140" s="81">
        <v>94.140164690733911</v>
      </c>
      <c r="E140" s="81"/>
      <c r="F140" s="81">
        <f t="shared" si="8"/>
        <v>0</v>
      </c>
      <c r="G140" s="81">
        <f t="shared" si="9"/>
        <v>8.2532792666789589E-5</v>
      </c>
      <c r="H140" s="81"/>
      <c r="I140" s="81">
        <v>0.81954120575003397</v>
      </c>
      <c r="J140" s="81">
        <v>0.81954188214027768</v>
      </c>
      <c r="K140" s="81">
        <v>0.81954188214027779</v>
      </c>
      <c r="M140" s="81">
        <f t="shared" si="11"/>
        <v>0</v>
      </c>
      <c r="N140" s="81">
        <f t="shared" si="10"/>
        <v>6.7639024381449531E-7</v>
      </c>
    </row>
    <row r="141" spans="1:14" ht="15.75" x14ac:dyDescent="0.25">
      <c r="A141" s="127" t="s">
        <v>104</v>
      </c>
      <c r="B141" s="80">
        <v>154.2633152851206</v>
      </c>
      <c r="C141" s="80">
        <v>154.97075477391954</v>
      </c>
      <c r="D141" s="80">
        <v>154.97075477391954</v>
      </c>
      <c r="E141" s="80"/>
      <c r="F141" s="80">
        <f t="shared" si="8"/>
        <v>0</v>
      </c>
      <c r="G141" s="80">
        <f t="shared" si="9"/>
        <v>0.45859217241079886</v>
      </c>
      <c r="H141" s="80"/>
      <c r="I141" s="80">
        <v>4.4400239004947206</v>
      </c>
      <c r="J141" s="80">
        <v>4.4603855025555541</v>
      </c>
      <c r="K141" s="80">
        <v>4.460385502555555</v>
      </c>
      <c r="M141" s="80">
        <f t="shared" si="11"/>
        <v>0</v>
      </c>
      <c r="N141" s="80">
        <f t="shared" si="10"/>
        <v>2.0361602060834372E-2</v>
      </c>
    </row>
    <row r="142" spans="1:14" s="91" customFormat="1" ht="15.75" x14ac:dyDescent="0.25">
      <c r="A142" s="125" t="s">
        <v>19</v>
      </c>
      <c r="B142" s="81">
        <v>160.90089003441557</v>
      </c>
      <c r="C142" s="81">
        <v>160.90089003441557</v>
      </c>
      <c r="D142" s="81">
        <v>160.90089003441557</v>
      </c>
      <c r="E142" s="81"/>
      <c r="F142" s="81">
        <f t="shared" si="8"/>
        <v>0</v>
      </c>
      <c r="G142" s="81">
        <f t="shared" si="9"/>
        <v>0</v>
      </c>
      <c r="H142" s="81"/>
      <c r="I142" s="81">
        <v>3.5920135893946701</v>
      </c>
      <c r="J142" s="81">
        <v>3.5920135893946687</v>
      </c>
      <c r="K142" s="81">
        <v>3.5920135893946687</v>
      </c>
      <c r="M142" s="81">
        <f t="shared" si="11"/>
        <v>0</v>
      </c>
      <c r="N142" s="81">
        <f t="shared" si="10"/>
        <v>0</v>
      </c>
    </row>
    <row r="143" spans="1:14" ht="15.75" x14ac:dyDescent="0.25">
      <c r="A143" s="124" t="s">
        <v>105</v>
      </c>
      <c r="B143" s="80">
        <v>160.90089003441557</v>
      </c>
      <c r="C143" s="80">
        <v>160.90089003441557</v>
      </c>
      <c r="D143" s="80">
        <v>160.90089003441557</v>
      </c>
      <c r="E143" s="80"/>
      <c r="F143" s="80">
        <f t="shared" si="8"/>
        <v>0</v>
      </c>
      <c r="G143" s="80">
        <f t="shared" si="9"/>
        <v>0</v>
      </c>
      <c r="H143" s="80"/>
      <c r="I143" s="80">
        <v>3.5920135893946701</v>
      </c>
      <c r="J143" s="80">
        <v>3.5920135893946687</v>
      </c>
      <c r="K143" s="80">
        <v>3.5920135893946687</v>
      </c>
      <c r="M143" s="80">
        <f t="shared" si="11"/>
        <v>0</v>
      </c>
      <c r="N143" s="80">
        <f t="shared" si="10"/>
        <v>0</v>
      </c>
    </row>
    <row r="144" spans="1:14" s="91" customFormat="1" ht="15.75" x14ac:dyDescent="0.25">
      <c r="A144" s="125" t="s">
        <v>106</v>
      </c>
      <c r="B144" s="81">
        <v>146.66666666666669</v>
      </c>
      <c r="C144" s="81">
        <v>187.21568627450984</v>
      </c>
      <c r="D144" s="81">
        <v>187.21568627450984</v>
      </c>
      <c r="E144" s="81"/>
      <c r="F144" s="81">
        <f t="shared" si="8"/>
        <v>0</v>
      </c>
      <c r="G144" s="81">
        <f>((D144/B144-1)*100)</f>
        <v>27.647058823529424</v>
      </c>
      <c r="H144" s="81"/>
      <c r="I144" s="81">
        <v>7.3648347879621129E-2</v>
      </c>
      <c r="J144" s="81">
        <v>9.4009949940457541E-2</v>
      </c>
      <c r="K144" s="81">
        <v>9.4009949940457541E-2</v>
      </c>
      <c r="M144" s="81">
        <f t="shared" si="11"/>
        <v>0</v>
      </c>
      <c r="N144" s="81">
        <f t="shared" si="10"/>
        <v>2.0361602060836412E-2</v>
      </c>
    </row>
    <row r="145" spans="1:14" ht="15.75" x14ac:dyDescent="0.25">
      <c r="A145" s="124" t="s">
        <v>107</v>
      </c>
      <c r="B145" s="80">
        <v>146.66666666666669</v>
      </c>
      <c r="C145" s="80">
        <v>187.21568627450984</v>
      </c>
      <c r="D145" s="80">
        <v>187.21568627450984</v>
      </c>
      <c r="E145" s="80"/>
      <c r="F145" s="80">
        <f t="shared" si="8"/>
        <v>0</v>
      </c>
      <c r="G145" s="80">
        <f t="shared" si="9"/>
        <v>27.647058823529424</v>
      </c>
      <c r="H145" s="80"/>
      <c r="I145" s="80">
        <v>7.3648347879621129E-2</v>
      </c>
      <c r="J145" s="80">
        <v>9.4009949940457541E-2</v>
      </c>
      <c r="K145" s="80">
        <v>9.4009949940457541E-2</v>
      </c>
      <c r="M145" s="80">
        <f t="shared" si="11"/>
        <v>0</v>
      </c>
      <c r="N145" s="80">
        <f t="shared" si="10"/>
        <v>2.0361602060836412E-2</v>
      </c>
    </row>
    <row r="146" spans="1:14" s="91" customFormat="1" ht="15.75" x14ac:dyDescent="0.25">
      <c r="A146" s="125" t="s">
        <v>108</v>
      </c>
      <c r="B146" s="81">
        <v>130.02298850574718</v>
      </c>
      <c r="C146" s="81">
        <v>130.02298850574718</v>
      </c>
      <c r="D146" s="81">
        <v>130.02298850574718</v>
      </c>
      <c r="E146" s="81"/>
      <c r="F146" s="81">
        <f t="shared" si="8"/>
        <v>0</v>
      </c>
      <c r="G146" s="81">
        <f t="shared" si="9"/>
        <v>0</v>
      </c>
      <c r="H146" s="81"/>
      <c r="I146" s="81">
        <v>0.77436196322042883</v>
      </c>
      <c r="J146" s="81">
        <v>0.7743619632204285</v>
      </c>
      <c r="K146" s="81">
        <v>0.7743619632204285</v>
      </c>
      <c r="M146" s="81">
        <f t="shared" si="11"/>
        <v>0</v>
      </c>
      <c r="N146" s="81">
        <f t="shared" si="10"/>
        <v>0</v>
      </c>
    </row>
    <row r="147" spans="1:14" ht="15.75" x14ac:dyDescent="0.25">
      <c r="A147" s="124" t="s">
        <v>218</v>
      </c>
      <c r="B147" s="80">
        <v>130.02298850574718</v>
      </c>
      <c r="C147" s="80">
        <v>130.02298850574718</v>
      </c>
      <c r="D147" s="80">
        <v>130.02298850574718</v>
      </c>
      <c r="E147" s="80"/>
      <c r="F147" s="80">
        <f t="shared" si="8"/>
        <v>0</v>
      </c>
      <c r="G147" s="80">
        <f t="shared" si="9"/>
        <v>0</v>
      </c>
      <c r="H147" s="80"/>
      <c r="I147" s="80">
        <v>0.77436196322042883</v>
      </c>
      <c r="J147" s="80">
        <v>0.7743619632204285</v>
      </c>
      <c r="K147" s="80">
        <v>0.7743619632204285</v>
      </c>
      <c r="M147" s="80">
        <f t="shared" si="11"/>
        <v>0</v>
      </c>
      <c r="N147" s="80">
        <f t="shared" si="10"/>
        <v>0</v>
      </c>
    </row>
    <row r="148" spans="1:14" s="91" customFormat="1" ht="15.75" x14ac:dyDescent="0.25">
      <c r="A148" s="126" t="s">
        <v>3</v>
      </c>
      <c r="B148" s="82">
        <v>101.35983563184391</v>
      </c>
      <c r="C148" s="82">
        <v>101.78077686623918</v>
      </c>
      <c r="D148" s="82">
        <v>101.55348326688058</v>
      </c>
      <c r="E148" s="82"/>
      <c r="F148" s="82">
        <f t="shared" si="8"/>
        <v>-0.22331682500057459</v>
      </c>
      <c r="G148" s="82">
        <f t="shared" si="9"/>
        <v>0.19104967350187518</v>
      </c>
      <c r="H148" s="82"/>
      <c r="I148" s="82">
        <v>5.8699720564342464</v>
      </c>
      <c r="J148" s="82">
        <v>5.8943496934726083</v>
      </c>
      <c r="K148" s="82">
        <v>5.8811866188827144</v>
      </c>
      <c r="M148" s="82">
        <f t="shared" si="11"/>
        <v>-1.3163074589893853E-2</v>
      </c>
      <c r="N148" s="82">
        <f t="shared" si="10"/>
        <v>1.1214562448468079E-2</v>
      </c>
    </row>
    <row r="149" spans="1:14" ht="15.75" x14ac:dyDescent="0.25">
      <c r="A149" s="127" t="s">
        <v>150</v>
      </c>
      <c r="B149" s="80">
        <v>88.77922591629445</v>
      </c>
      <c r="C149" s="80">
        <v>91.182053470921971</v>
      </c>
      <c r="D149" s="80">
        <v>90.618421990711624</v>
      </c>
      <c r="E149" s="80"/>
      <c r="F149" s="80">
        <f t="shared" si="8"/>
        <v>-0.61813861253967595</v>
      </c>
      <c r="G149" s="80">
        <f t="shared" si="9"/>
        <v>2.071651397536689</v>
      </c>
      <c r="H149" s="80"/>
      <c r="I149" s="80">
        <v>2.0733539800388878</v>
      </c>
      <c r="J149" s="80">
        <v>2.1294697213321405</v>
      </c>
      <c r="K149" s="80">
        <v>2.1163066467422458</v>
      </c>
      <c r="M149" s="80">
        <f t="shared" si="11"/>
        <v>-1.3163074589894741E-2</v>
      </c>
      <c r="N149" s="80">
        <f t="shared" si="10"/>
        <v>4.2952666703357956E-2</v>
      </c>
    </row>
    <row r="150" spans="1:14" s="91" customFormat="1" ht="15.75" x14ac:dyDescent="0.25">
      <c r="A150" s="125" t="s">
        <v>109</v>
      </c>
      <c r="B150" s="81">
        <v>99.050434474380737</v>
      </c>
      <c r="C150" s="81">
        <v>100.67102693375224</v>
      </c>
      <c r="D150" s="81">
        <v>100.67102693375224</v>
      </c>
      <c r="E150" s="81"/>
      <c r="F150" s="81">
        <f t="shared" si="8"/>
        <v>0</v>
      </c>
      <c r="G150" s="81">
        <f t="shared" si="9"/>
        <v>1.6361285722483965</v>
      </c>
      <c r="H150" s="81"/>
      <c r="I150" s="81">
        <v>1.2519483216122376</v>
      </c>
      <c r="J150" s="81">
        <v>1.2724318058119188</v>
      </c>
      <c r="K150" s="81">
        <v>1.2724318058119191</v>
      </c>
      <c r="M150" s="81">
        <f t="shared" si="11"/>
        <v>0</v>
      </c>
      <c r="N150" s="81">
        <f t="shared" si="10"/>
        <v>2.048348419968149E-2</v>
      </c>
    </row>
    <row r="151" spans="1:14" ht="15.75" x14ac:dyDescent="0.25">
      <c r="A151" s="124" t="s">
        <v>110</v>
      </c>
      <c r="B151" s="80">
        <v>99.050434474380737</v>
      </c>
      <c r="C151" s="80">
        <v>100.67102693375224</v>
      </c>
      <c r="D151" s="80">
        <v>100.67102693375224</v>
      </c>
      <c r="E151" s="80"/>
      <c r="F151" s="80">
        <f t="shared" si="8"/>
        <v>0</v>
      </c>
      <c r="G151" s="80">
        <f t="shared" si="9"/>
        <v>1.6361285722483965</v>
      </c>
      <c r="H151" s="80"/>
      <c r="I151" s="80">
        <v>1.2519483216122376</v>
      </c>
      <c r="J151" s="80">
        <v>1.2724318058119188</v>
      </c>
      <c r="K151" s="80">
        <v>1.2724318058119191</v>
      </c>
      <c r="M151" s="80">
        <f t="shared" si="11"/>
        <v>0</v>
      </c>
      <c r="N151" s="80">
        <f t="shared" si="10"/>
        <v>2.048348419968149E-2</v>
      </c>
    </row>
    <row r="152" spans="1:14" s="91" customFormat="1" ht="15.75" x14ac:dyDescent="0.25">
      <c r="A152" s="125" t="s">
        <v>169</v>
      </c>
      <c r="B152" s="81">
        <v>68.614495412765905</v>
      </c>
      <c r="C152" s="81">
        <v>72.560821406559924</v>
      </c>
      <c r="D152" s="81">
        <v>71.10299112441021</v>
      </c>
      <c r="E152" s="81"/>
      <c r="F152" s="81">
        <f t="shared" si="8"/>
        <v>-2.0091149106229889</v>
      </c>
      <c r="G152" s="81">
        <f t="shared" si="9"/>
        <v>3.6267784185749719</v>
      </c>
      <c r="H152" s="81"/>
      <c r="I152" s="81">
        <v>0.61953557428813133</v>
      </c>
      <c r="J152" s="81">
        <v>0.65516783138170254</v>
      </c>
      <c r="K152" s="81">
        <v>0.64200475679180757</v>
      </c>
      <c r="M152" s="81">
        <f t="shared" si="11"/>
        <v>-1.3163074589894963E-2</v>
      </c>
      <c r="N152" s="81">
        <f t="shared" si="10"/>
        <v>2.2469182503676244E-2</v>
      </c>
    </row>
    <row r="153" spans="1:14" ht="15.75" x14ac:dyDescent="0.25">
      <c r="A153" s="124" t="s">
        <v>217</v>
      </c>
      <c r="B153" s="80">
        <v>68.614495412765905</v>
      </c>
      <c r="C153" s="80">
        <v>72.560821406559924</v>
      </c>
      <c r="D153" s="80">
        <v>71.10299112441021</v>
      </c>
      <c r="E153" s="80"/>
      <c r="F153" s="80">
        <f t="shared" si="8"/>
        <v>-2.0091149106229889</v>
      </c>
      <c r="G153" s="80">
        <f t="shared" si="9"/>
        <v>3.6267784185749719</v>
      </c>
      <c r="H153" s="80"/>
      <c r="I153" s="80">
        <v>0.61953557428813133</v>
      </c>
      <c r="J153" s="80">
        <v>0.65516783138170254</v>
      </c>
      <c r="K153" s="80">
        <v>0.64200475679180757</v>
      </c>
      <c r="M153" s="80">
        <f t="shared" si="11"/>
        <v>-1.3163074589894963E-2</v>
      </c>
      <c r="N153" s="80">
        <f t="shared" si="10"/>
        <v>2.2469182503676244E-2</v>
      </c>
    </row>
    <row r="154" spans="1:14" s="91" customFormat="1" ht="15.75" x14ac:dyDescent="0.25">
      <c r="A154" s="125" t="s">
        <v>170</v>
      </c>
      <c r="B154" s="81">
        <v>119.78160871574715</v>
      </c>
      <c r="C154" s="81">
        <v>119.78160871574715</v>
      </c>
      <c r="D154" s="81">
        <v>119.78160871574715</v>
      </c>
      <c r="E154" s="81"/>
      <c r="F154" s="81">
        <f t="shared" si="8"/>
        <v>0</v>
      </c>
      <c r="G154" s="81">
        <f t="shared" si="9"/>
        <v>0</v>
      </c>
      <c r="H154" s="81"/>
      <c r="I154" s="81">
        <v>0.20187008413851901</v>
      </c>
      <c r="J154" s="81">
        <v>0.20187008413851892</v>
      </c>
      <c r="K154" s="81">
        <v>0.20187008413851892</v>
      </c>
      <c r="M154" s="81">
        <f t="shared" si="11"/>
        <v>0</v>
      </c>
      <c r="N154" s="81">
        <f t="shared" si="10"/>
        <v>0</v>
      </c>
    </row>
    <row r="155" spans="1:14" ht="15.75" x14ac:dyDescent="0.25">
      <c r="A155" s="124" t="s">
        <v>216</v>
      </c>
      <c r="B155" s="80">
        <v>119.78160871574715</v>
      </c>
      <c r="C155" s="80">
        <v>119.78160871574715</v>
      </c>
      <c r="D155" s="80">
        <v>119.78160871574715</v>
      </c>
      <c r="E155" s="80"/>
      <c r="F155" s="80">
        <f t="shared" si="8"/>
        <v>0</v>
      </c>
      <c r="G155" s="80">
        <f t="shared" si="9"/>
        <v>0</v>
      </c>
      <c r="H155" s="80"/>
      <c r="I155" s="80">
        <v>0.20187008413851901</v>
      </c>
      <c r="J155" s="80">
        <v>0.20187008413851892</v>
      </c>
      <c r="K155" s="80">
        <v>0.20187008413851892</v>
      </c>
      <c r="M155" s="80">
        <f t="shared" si="11"/>
        <v>0</v>
      </c>
      <c r="N155" s="80">
        <f t="shared" si="10"/>
        <v>0</v>
      </c>
    </row>
    <row r="156" spans="1:14" s="91" customFormat="1" ht="15.75" x14ac:dyDescent="0.25">
      <c r="A156" s="121" t="s">
        <v>111</v>
      </c>
      <c r="B156" s="81">
        <v>109.86167924556962</v>
      </c>
      <c r="C156" s="81">
        <v>108.94328256743354</v>
      </c>
      <c r="D156" s="81">
        <v>108.94328256743354</v>
      </c>
      <c r="E156" s="81"/>
      <c r="F156" s="81">
        <f t="shared" si="8"/>
        <v>0</v>
      </c>
      <c r="G156" s="81">
        <f t="shared" si="9"/>
        <v>-0.83595725501629525</v>
      </c>
      <c r="H156" s="81"/>
      <c r="I156" s="81">
        <v>3.7966180763953581</v>
      </c>
      <c r="J156" s="81">
        <v>3.7648799721404687</v>
      </c>
      <c r="K156" s="81">
        <v>3.7648799721404691</v>
      </c>
      <c r="M156" s="81">
        <f t="shared" si="11"/>
        <v>0</v>
      </c>
      <c r="N156" s="81">
        <f t="shared" si="10"/>
        <v>-3.1738104254888988E-2</v>
      </c>
    </row>
    <row r="157" spans="1:14" ht="15.75" x14ac:dyDescent="0.25">
      <c r="A157" s="122" t="s">
        <v>171</v>
      </c>
      <c r="B157" s="80">
        <v>105.43928279974524</v>
      </c>
      <c r="C157" s="80">
        <v>106.62558214668248</v>
      </c>
      <c r="D157" s="80">
        <v>106.62558214668248</v>
      </c>
      <c r="E157" s="80"/>
      <c r="F157" s="80">
        <f t="shared" si="8"/>
        <v>0</v>
      </c>
      <c r="G157" s="80">
        <f t="shared" si="9"/>
        <v>1.1251018742135299</v>
      </c>
      <c r="H157" s="80"/>
      <c r="I157" s="80">
        <v>1.2409922718129207</v>
      </c>
      <c r="J157" s="80">
        <v>1.2549546991219325</v>
      </c>
      <c r="K157" s="80">
        <v>1.2549546991219327</v>
      </c>
      <c r="M157" s="80">
        <f t="shared" si="11"/>
        <v>0</v>
      </c>
      <c r="N157" s="80">
        <f t="shared" si="10"/>
        <v>1.3962427309011982E-2</v>
      </c>
    </row>
    <row r="158" spans="1:14" s="91" customFormat="1" ht="15.75" x14ac:dyDescent="0.25">
      <c r="A158" s="123" t="s">
        <v>215</v>
      </c>
      <c r="B158" s="81">
        <v>105.43928279974524</v>
      </c>
      <c r="C158" s="81">
        <v>106.62558214668248</v>
      </c>
      <c r="D158" s="81">
        <v>106.62558214668248</v>
      </c>
      <c r="E158" s="81"/>
      <c r="F158" s="81">
        <f t="shared" si="8"/>
        <v>0</v>
      </c>
      <c r="G158" s="81">
        <f t="shared" si="9"/>
        <v>1.1251018742135299</v>
      </c>
      <c r="H158" s="81"/>
      <c r="I158" s="81">
        <v>1.2409922718129207</v>
      </c>
      <c r="J158" s="81">
        <v>1.2549546991219325</v>
      </c>
      <c r="K158" s="81">
        <v>1.2549546991219327</v>
      </c>
      <c r="M158" s="81">
        <f t="shared" si="11"/>
        <v>0</v>
      </c>
      <c r="N158" s="81">
        <f t="shared" si="10"/>
        <v>1.3962427309011982E-2</v>
      </c>
    </row>
    <row r="159" spans="1:14" ht="15.75" x14ac:dyDescent="0.25">
      <c r="A159" s="122" t="s">
        <v>172</v>
      </c>
      <c r="B159" s="80">
        <v>106.33488891327066</v>
      </c>
      <c r="C159" s="80">
        <v>95.663660600133539</v>
      </c>
      <c r="D159" s="80">
        <v>95.663660600133539</v>
      </c>
      <c r="E159" s="80"/>
      <c r="F159" s="80">
        <f t="shared" si="8"/>
        <v>0</v>
      </c>
      <c r="G159" s="80">
        <f t="shared" si="9"/>
        <v>-10.035491100047922</v>
      </c>
      <c r="H159" s="80"/>
      <c r="I159" s="80">
        <v>0.4553890896648049</v>
      </c>
      <c r="J159" s="80">
        <v>0.40968855810090388</v>
      </c>
      <c r="K159" s="80">
        <v>0.40968855810090393</v>
      </c>
      <c r="M159" s="80">
        <f t="shared" si="11"/>
        <v>0</v>
      </c>
      <c r="N159" s="80">
        <f t="shared" si="10"/>
        <v>-4.570053156390097E-2</v>
      </c>
    </row>
    <row r="160" spans="1:14" s="91" customFormat="1" ht="15.75" x14ac:dyDescent="0.25">
      <c r="A160" s="123" t="s">
        <v>214</v>
      </c>
      <c r="B160" s="81">
        <v>106.33488891327066</v>
      </c>
      <c r="C160" s="81">
        <v>95.663660600133539</v>
      </c>
      <c r="D160" s="81">
        <v>95.663660600133539</v>
      </c>
      <c r="E160" s="81"/>
      <c r="F160" s="81">
        <f t="shared" si="8"/>
        <v>0</v>
      </c>
      <c r="G160" s="81">
        <f t="shared" si="9"/>
        <v>-10.035491100047922</v>
      </c>
      <c r="H160" s="81"/>
      <c r="I160" s="81">
        <v>0.4553890896648049</v>
      </c>
      <c r="J160" s="81">
        <v>0.40968855810090388</v>
      </c>
      <c r="K160" s="81">
        <v>0.40968855810090393</v>
      </c>
      <c r="M160" s="81">
        <f t="shared" si="11"/>
        <v>0</v>
      </c>
      <c r="N160" s="81">
        <f t="shared" si="10"/>
        <v>-4.570053156390097E-2</v>
      </c>
    </row>
    <row r="161" spans="1:14" ht="15.75" x14ac:dyDescent="0.25">
      <c r="A161" s="122" t="s">
        <v>173</v>
      </c>
      <c r="B161" s="80">
        <v>113.49049279677361</v>
      </c>
      <c r="C161" s="80">
        <v>113.49049279677361</v>
      </c>
      <c r="D161" s="80">
        <v>113.49049279677361</v>
      </c>
      <c r="E161" s="80"/>
      <c r="F161" s="80">
        <f t="shared" si="8"/>
        <v>0</v>
      </c>
      <c r="G161" s="80">
        <f t="shared" si="9"/>
        <v>0</v>
      </c>
      <c r="H161" s="80"/>
      <c r="I161" s="80">
        <v>2.1002367149176324</v>
      </c>
      <c r="J161" s="80">
        <v>2.1002367149176315</v>
      </c>
      <c r="K161" s="80">
        <v>2.1002367149176315</v>
      </c>
      <c r="M161" s="80">
        <f t="shared" si="11"/>
        <v>0</v>
      </c>
      <c r="N161" s="80">
        <f t="shared" si="10"/>
        <v>0</v>
      </c>
    </row>
    <row r="162" spans="1:14" s="91" customFormat="1" ht="15.75" x14ac:dyDescent="0.25">
      <c r="A162" s="123" t="s">
        <v>213</v>
      </c>
      <c r="B162" s="81">
        <v>113.49049279677361</v>
      </c>
      <c r="C162" s="81">
        <v>113.49049279677361</v>
      </c>
      <c r="D162" s="81">
        <v>113.49049279677361</v>
      </c>
      <c r="E162" s="81"/>
      <c r="F162" s="81">
        <f t="shared" si="8"/>
        <v>0</v>
      </c>
      <c r="G162" s="81">
        <f t="shared" si="9"/>
        <v>0</v>
      </c>
      <c r="H162" s="81"/>
      <c r="I162" s="81">
        <v>2.1002367149176324</v>
      </c>
      <c r="J162" s="81">
        <v>2.1002367149176315</v>
      </c>
      <c r="K162" s="81">
        <v>2.1002367149176315</v>
      </c>
      <c r="M162" s="81">
        <f t="shared" si="11"/>
        <v>0</v>
      </c>
      <c r="N162" s="81">
        <f t="shared" si="10"/>
        <v>0</v>
      </c>
    </row>
    <row r="163" spans="1:14" ht="15.75" x14ac:dyDescent="0.25">
      <c r="A163" s="120" t="s">
        <v>4</v>
      </c>
      <c r="B163" s="83">
        <v>103.53539633280566</v>
      </c>
      <c r="C163" s="83">
        <v>103.53539633280566</v>
      </c>
      <c r="D163" s="83">
        <v>103.53539633280566</v>
      </c>
      <c r="E163" s="83"/>
      <c r="F163" s="83">
        <f t="shared" si="8"/>
        <v>0</v>
      </c>
      <c r="G163" s="83">
        <f t="shared" si="9"/>
        <v>0</v>
      </c>
      <c r="H163" s="83"/>
      <c r="I163" s="83">
        <v>4.7428570211024903</v>
      </c>
      <c r="J163" s="83">
        <v>4.7428570211024876</v>
      </c>
      <c r="K163" s="83">
        <v>4.7428570211024885</v>
      </c>
      <c r="M163" s="83">
        <f t="shared" si="11"/>
        <v>0</v>
      </c>
      <c r="N163" s="83">
        <f t="shared" si="10"/>
        <v>0</v>
      </c>
    </row>
    <row r="164" spans="1:14" s="91" customFormat="1" ht="15.75" x14ac:dyDescent="0.25">
      <c r="A164" s="121" t="s">
        <v>140</v>
      </c>
      <c r="B164" s="81">
        <v>94.062279060784689</v>
      </c>
      <c r="C164" s="81">
        <v>94.062279060784689</v>
      </c>
      <c r="D164" s="81">
        <v>94.062279060784689</v>
      </c>
      <c r="E164" s="81"/>
      <c r="F164" s="81">
        <f t="shared" si="8"/>
        <v>0</v>
      </c>
      <c r="G164" s="81">
        <f t="shared" si="9"/>
        <v>0</v>
      </c>
      <c r="H164" s="81"/>
      <c r="I164" s="81">
        <v>0.94151045958009649</v>
      </c>
      <c r="J164" s="81">
        <v>0.94151045958009616</v>
      </c>
      <c r="K164" s="81">
        <v>0.94151045958009616</v>
      </c>
      <c r="M164" s="81">
        <f t="shared" si="11"/>
        <v>0</v>
      </c>
      <c r="N164" s="81">
        <f t="shared" si="10"/>
        <v>0</v>
      </c>
    </row>
    <row r="165" spans="1:14" ht="15.75" x14ac:dyDescent="0.25">
      <c r="A165" s="122" t="s">
        <v>174</v>
      </c>
      <c r="B165" s="80">
        <v>94.062279060784689</v>
      </c>
      <c r="C165" s="80">
        <v>94.062279060784689</v>
      </c>
      <c r="D165" s="80">
        <v>94.062279060784689</v>
      </c>
      <c r="E165" s="80"/>
      <c r="F165" s="80">
        <f t="shared" si="8"/>
        <v>0</v>
      </c>
      <c r="G165" s="80">
        <f t="shared" si="9"/>
        <v>0</v>
      </c>
      <c r="H165" s="80"/>
      <c r="I165" s="80">
        <v>0.94151045958009649</v>
      </c>
      <c r="J165" s="80">
        <v>0.94151045958009616</v>
      </c>
      <c r="K165" s="80">
        <v>0.94151045958009616</v>
      </c>
      <c r="M165" s="80">
        <f t="shared" si="11"/>
        <v>0</v>
      </c>
      <c r="N165" s="80">
        <f t="shared" si="10"/>
        <v>0</v>
      </c>
    </row>
    <row r="166" spans="1:14" s="91" customFormat="1" ht="15.75" x14ac:dyDescent="0.25">
      <c r="A166" s="123" t="s">
        <v>140</v>
      </c>
      <c r="B166" s="81">
        <v>94.062279060784689</v>
      </c>
      <c r="C166" s="81">
        <v>94.062279060784689</v>
      </c>
      <c r="D166" s="81">
        <v>94.062279060784689</v>
      </c>
      <c r="E166" s="81"/>
      <c r="F166" s="81">
        <f t="shared" si="8"/>
        <v>0</v>
      </c>
      <c r="G166" s="81">
        <f t="shared" si="9"/>
        <v>0</v>
      </c>
      <c r="H166" s="81"/>
      <c r="I166" s="81">
        <v>0.94151045958009649</v>
      </c>
      <c r="J166" s="81">
        <v>0.94151045958009616</v>
      </c>
      <c r="K166" s="81">
        <v>0.94151045958009616</v>
      </c>
      <c r="M166" s="81">
        <f t="shared" si="11"/>
        <v>0</v>
      </c>
      <c r="N166" s="81">
        <f t="shared" si="10"/>
        <v>0</v>
      </c>
    </row>
    <row r="167" spans="1:14" ht="15.75" x14ac:dyDescent="0.25">
      <c r="A167" s="127" t="s">
        <v>139</v>
      </c>
      <c r="B167" s="80">
        <v>106.18404506983349</v>
      </c>
      <c r="C167" s="80">
        <v>106.18404506983349</v>
      </c>
      <c r="D167" s="80">
        <v>106.18404506983349</v>
      </c>
      <c r="E167" s="80"/>
      <c r="F167" s="80">
        <f t="shared" si="8"/>
        <v>0</v>
      </c>
      <c r="G167" s="80">
        <f t="shared" si="9"/>
        <v>0</v>
      </c>
      <c r="H167" s="80"/>
      <c r="I167" s="80">
        <v>3.8013465615223936</v>
      </c>
      <c r="J167" s="80">
        <v>3.8013465615223918</v>
      </c>
      <c r="K167" s="80">
        <v>3.8013465615223918</v>
      </c>
      <c r="M167" s="80">
        <f t="shared" si="11"/>
        <v>0</v>
      </c>
      <c r="N167" s="80">
        <f t="shared" si="10"/>
        <v>0</v>
      </c>
    </row>
    <row r="168" spans="1:14" s="91" customFormat="1" ht="15.75" x14ac:dyDescent="0.25">
      <c r="A168" s="125" t="s">
        <v>175</v>
      </c>
      <c r="B168" s="81">
        <v>106.18404506983349</v>
      </c>
      <c r="C168" s="81">
        <v>106.18404506983349</v>
      </c>
      <c r="D168" s="81">
        <v>106.18404506983349</v>
      </c>
      <c r="E168" s="81"/>
      <c r="F168" s="81">
        <f t="shared" si="8"/>
        <v>0</v>
      </c>
      <c r="G168" s="81">
        <f t="shared" si="9"/>
        <v>0</v>
      </c>
      <c r="H168" s="81"/>
      <c r="I168" s="81">
        <v>3.8013465615223936</v>
      </c>
      <c r="J168" s="81">
        <v>3.8013465615223918</v>
      </c>
      <c r="K168" s="81">
        <v>3.8013465615223918</v>
      </c>
      <c r="M168" s="81">
        <f t="shared" si="11"/>
        <v>0</v>
      </c>
      <c r="N168" s="81">
        <f t="shared" si="10"/>
        <v>0</v>
      </c>
    </row>
    <row r="169" spans="1:14" ht="15.75" x14ac:dyDescent="0.25">
      <c r="A169" s="124" t="s">
        <v>212</v>
      </c>
      <c r="B169" s="80">
        <v>106.18404506983349</v>
      </c>
      <c r="C169" s="80">
        <v>106.18404506983349</v>
      </c>
      <c r="D169" s="80">
        <v>106.18404506983349</v>
      </c>
      <c r="E169" s="80"/>
      <c r="F169" s="80">
        <f t="shared" si="8"/>
        <v>0</v>
      </c>
      <c r="G169" s="80">
        <f t="shared" si="9"/>
        <v>0</v>
      </c>
      <c r="H169" s="80"/>
      <c r="I169" s="80">
        <v>3.8013465615223936</v>
      </c>
      <c r="J169" s="80">
        <v>3.8013465615223918</v>
      </c>
      <c r="K169" s="80">
        <v>3.8013465615223918</v>
      </c>
      <c r="M169" s="80">
        <f t="shared" si="11"/>
        <v>0</v>
      </c>
      <c r="N169" s="80">
        <f t="shared" si="10"/>
        <v>0</v>
      </c>
    </row>
    <row r="170" spans="1:14" s="91" customFormat="1" ht="15.75" x14ac:dyDescent="0.25">
      <c r="A170" s="126" t="s">
        <v>130</v>
      </c>
      <c r="B170" s="82">
        <v>98.891286146883871</v>
      </c>
      <c r="C170" s="82">
        <v>96.183125579910495</v>
      </c>
      <c r="D170" s="82">
        <v>96.127570641639068</v>
      </c>
      <c r="E170" s="82"/>
      <c r="F170" s="82">
        <f t="shared" si="8"/>
        <v>-5.7759547671665246E-2</v>
      </c>
      <c r="G170" s="82">
        <f t="shared" si="9"/>
        <v>-2.7947007394967471</v>
      </c>
      <c r="H170" s="82"/>
      <c r="I170" s="82">
        <v>6.0846398441449976</v>
      </c>
      <c r="J170" s="82">
        <v>5.9180105855703458</v>
      </c>
      <c r="K170" s="82">
        <v>5.9145923694249598</v>
      </c>
      <c r="M170" s="82">
        <f t="shared" si="11"/>
        <v>-3.418216145385955E-3</v>
      </c>
      <c r="N170" s="82">
        <f t="shared" si="10"/>
        <v>-0.17004747472003778</v>
      </c>
    </row>
    <row r="171" spans="1:14" ht="15.75" x14ac:dyDescent="0.25">
      <c r="A171" s="127" t="s">
        <v>138</v>
      </c>
      <c r="B171" s="80">
        <v>88.602904716849281</v>
      </c>
      <c r="C171" s="80">
        <v>84.36481360979765</v>
      </c>
      <c r="D171" s="80">
        <v>84.259940346825161</v>
      </c>
      <c r="E171" s="80"/>
      <c r="F171" s="80">
        <f t="shared" si="8"/>
        <v>-0.12430924515230979</v>
      </c>
      <c r="G171" s="80">
        <f t="shared" si="9"/>
        <v>-4.9016049574255538</v>
      </c>
      <c r="H171" s="80"/>
      <c r="I171" s="80">
        <v>2.8879036548218666</v>
      </c>
      <c r="J171" s="80">
        <v>2.7497682422568301</v>
      </c>
      <c r="K171" s="80">
        <v>2.7463500261114433</v>
      </c>
      <c r="M171" s="80">
        <f t="shared" si="11"/>
        <v>-3.4182161453868432E-3</v>
      </c>
      <c r="N171" s="80">
        <f t="shared" si="10"/>
        <v>-0.14155362871042332</v>
      </c>
    </row>
    <row r="172" spans="1:14" s="91" customFormat="1" ht="15.75" x14ac:dyDescent="0.25">
      <c r="A172" s="125" t="s">
        <v>176</v>
      </c>
      <c r="B172" s="81">
        <v>70.717159019434177</v>
      </c>
      <c r="C172" s="81">
        <v>61.404725624794381</v>
      </c>
      <c r="D172" s="81">
        <v>61.147813257881765</v>
      </c>
      <c r="E172" s="81"/>
      <c r="F172" s="81">
        <f t="shared" si="8"/>
        <v>-0.41839184899619131</v>
      </c>
      <c r="G172" s="81">
        <f t="shared" si="9"/>
        <v>-13.531858313090051</v>
      </c>
      <c r="H172" s="81"/>
      <c r="I172" s="81">
        <v>0.94089100350085908</v>
      </c>
      <c r="J172" s="81">
        <v>0.81698918217189931</v>
      </c>
      <c r="K172" s="81">
        <v>0.81357096602651158</v>
      </c>
      <c r="M172" s="81">
        <f t="shared" si="11"/>
        <v>-3.4182161453877313E-3</v>
      </c>
      <c r="N172" s="81">
        <f t="shared" si="10"/>
        <v>-0.1273200374743475</v>
      </c>
    </row>
    <row r="173" spans="1:14" ht="15.75" x14ac:dyDescent="0.25">
      <c r="A173" s="124" t="s">
        <v>211</v>
      </c>
      <c r="B173" s="80">
        <v>83.299340546092807</v>
      </c>
      <c r="C173" s="80">
        <v>67.844557255961135</v>
      </c>
      <c r="D173" s="80">
        <v>66.568840181582289</v>
      </c>
      <c r="E173" s="80"/>
      <c r="F173" s="80">
        <f t="shared" si="8"/>
        <v>-1.8803528624497856</v>
      </c>
      <c r="G173" s="80">
        <f t="shared" si="9"/>
        <v>-20.08479329467545</v>
      </c>
      <c r="H173" s="80"/>
      <c r="I173" s="80">
        <v>0.22319615882970106</v>
      </c>
      <c r="J173" s="80">
        <v>0.18178588783248795</v>
      </c>
      <c r="K173" s="80">
        <v>0.17836767168710002</v>
      </c>
      <c r="M173" s="80">
        <f t="shared" si="11"/>
        <v>-3.4182161453879256E-3</v>
      </c>
      <c r="N173" s="80">
        <f t="shared" si="10"/>
        <v>-4.4828487142601042E-2</v>
      </c>
    </row>
    <row r="174" spans="1:14" s="91" customFormat="1" ht="15.75" x14ac:dyDescent="0.25">
      <c r="A174" s="123" t="s">
        <v>210</v>
      </c>
      <c r="B174" s="81">
        <v>67.544305563566866</v>
      </c>
      <c r="C174" s="81">
        <v>59.780790856180602</v>
      </c>
      <c r="D174" s="81">
        <v>59.780790856180602</v>
      </c>
      <c r="E174" s="81"/>
      <c r="F174" s="81">
        <f t="shared" si="8"/>
        <v>0</v>
      </c>
      <c r="G174" s="81">
        <f t="shared" si="9"/>
        <v>-11.493958880190004</v>
      </c>
      <c r="H174" s="81"/>
      <c r="I174" s="81">
        <v>0.71769484467115807</v>
      </c>
      <c r="J174" s="81">
        <v>0.63520329433941158</v>
      </c>
      <c r="K174" s="81">
        <v>0.63520329433941158</v>
      </c>
      <c r="M174" s="81">
        <f t="shared" si="11"/>
        <v>0</v>
      </c>
      <c r="N174" s="81">
        <f t="shared" si="10"/>
        <v>-8.2491550331746488E-2</v>
      </c>
    </row>
    <row r="175" spans="1:14" ht="15.75" x14ac:dyDescent="0.25">
      <c r="A175" s="122" t="s">
        <v>177</v>
      </c>
      <c r="B175" s="80">
        <v>99.262187476460824</v>
      </c>
      <c r="C175" s="80">
        <v>93.019379760728725</v>
      </c>
      <c r="D175" s="80">
        <v>93.019379760728725</v>
      </c>
      <c r="E175" s="80"/>
      <c r="F175" s="80">
        <f t="shared" si="8"/>
        <v>0</v>
      </c>
      <c r="G175" s="80">
        <f t="shared" si="9"/>
        <v>-6.2892102969346002</v>
      </c>
      <c r="H175" s="80"/>
      <c r="I175" s="80">
        <v>0.13008285012995838</v>
      </c>
      <c r="J175" s="80">
        <v>0.12190166612503897</v>
      </c>
      <c r="K175" s="80">
        <v>0.12190166612503898</v>
      </c>
      <c r="M175" s="80">
        <f t="shared" si="11"/>
        <v>0</v>
      </c>
      <c r="N175" s="80">
        <f t="shared" si="10"/>
        <v>-8.1811840049193923E-3</v>
      </c>
    </row>
    <row r="176" spans="1:14" s="91" customFormat="1" ht="15.75" x14ac:dyDescent="0.25">
      <c r="A176" s="123" t="s">
        <v>209</v>
      </c>
      <c r="B176" s="81">
        <v>99.262187476460824</v>
      </c>
      <c r="C176" s="81">
        <v>93.019379760728725</v>
      </c>
      <c r="D176" s="81">
        <v>93.019379760728725</v>
      </c>
      <c r="E176" s="81"/>
      <c r="F176" s="81">
        <f t="shared" si="8"/>
        <v>0</v>
      </c>
      <c r="G176" s="81">
        <f t="shared" si="9"/>
        <v>-6.2892102969346002</v>
      </c>
      <c r="H176" s="81"/>
      <c r="I176" s="81">
        <v>0.13008285012995838</v>
      </c>
      <c r="J176" s="81">
        <v>0.12190166612503897</v>
      </c>
      <c r="K176" s="81">
        <v>0.12190166612503898</v>
      </c>
      <c r="M176" s="81">
        <f t="shared" si="11"/>
        <v>0</v>
      </c>
      <c r="N176" s="81">
        <f t="shared" si="10"/>
        <v>-8.1811840049193923E-3</v>
      </c>
    </row>
    <row r="177" spans="1:14" ht="15.75" x14ac:dyDescent="0.25">
      <c r="A177" s="122" t="s">
        <v>112</v>
      </c>
      <c r="B177" s="80">
        <v>101.13275483341198</v>
      </c>
      <c r="C177" s="80">
        <v>100.84364932190539</v>
      </c>
      <c r="D177" s="80">
        <v>100.84364932190539</v>
      </c>
      <c r="E177" s="80"/>
      <c r="F177" s="80">
        <f t="shared" si="8"/>
        <v>0</v>
      </c>
      <c r="G177" s="80">
        <f t="shared" si="9"/>
        <v>-0.28586733544716525</v>
      </c>
      <c r="H177" s="80"/>
      <c r="I177" s="80">
        <v>1.7748518618363571</v>
      </c>
      <c r="J177" s="80">
        <v>1.7697781401107906</v>
      </c>
      <c r="K177" s="80">
        <v>1.7697781401107906</v>
      </c>
      <c r="M177" s="80">
        <f t="shared" si="11"/>
        <v>0</v>
      </c>
      <c r="N177" s="80">
        <f t="shared" si="10"/>
        <v>-5.0737217255665268E-3</v>
      </c>
    </row>
    <row r="178" spans="1:14" s="91" customFormat="1" ht="15.75" x14ac:dyDescent="0.25">
      <c r="A178" s="123" t="s">
        <v>113</v>
      </c>
      <c r="B178" s="81">
        <v>101.13275483341198</v>
      </c>
      <c r="C178" s="81">
        <v>100.84364932190539</v>
      </c>
      <c r="D178" s="81">
        <v>100.84364932190539</v>
      </c>
      <c r="E178" s="81"/>
      <c r="F178" s="81">
        <f t="shared" si="8"/>
        <v>0</v>
      </c>
      <c r="G178" s="81">
        <f t="shared" si="9"/>
        <v>-0.28586733544716525</v>
      </c>
      <c r="H178" s="81"/>
      <c r="I178" s="81">
        <v>1.7748518618363571</v>
      </c>
      <c r="J178" s="81">
        <v>1.7697781401107906</v>
      </c>
      <c r="K178" s="81">
        <v>1.7697781401107906</v>
      </c>
      <c r="M178" s="81">
        <f t="shared" si="11"/>
        <v>0</v>
      </c>
      <c r="N178" s="81">
        <f t="shared" si="10"/>
        <v>-5.0737217255665268E-3</v>
      </c>
    </row>
    <row r="179" spans="1:14" ht="15.75" x14ac:dyDescent="0.25">
      <c r="A179" s="122" t="s">
        <v>178</v>
      </c>
      <c r="B179" s="80">
        <v>98.181892359425817</v>
      </c>
      <c r="C179" s="80">
        <v>95.898292058715697</v>
      </c>
      <c r="D179" s="80">
        <v>95.898292058715697</v>
      </c>
      <c r="E179" s="80"/>
      <c r="F179" s="80">
        <f t="shared" si="8"/>
        <v>0</v>
      </c>
      <c r="G179" s="80">
        <f t="shared" si="9"/>
        <v>-2.3258874379302852</v>
      </c>
      <c r="H179" s="80"/>
      <c r="I179" s="80">
        <v>4.2077939354692187E-2</v>
      </c>
      <c r="J179" s="80">
        <v>4.1099253849101458E-2</v>
      </c>
      <c r="K179" s="80">
        <v>4.1099253849101465E-2</v>
      </c>
      <c r="M179" s="80">
        <f t="shared" si="11"/>
        <v>0</v>
      </c>
      <c r="N179" s="80">
        <f t="shared" si="10"/>
        <v>-9.7868550559072204E-4</v>
      </c>
    </row>
    <row r="180" spans="1:14" s="91" customFormat="1" ht="15.75" x14ac:dyDescent="0.25">
      <c r="A180" s="123" t="s">
        <v>208</v>
      </c>
      <c r="B180" s="81">
        <v>98.181892359425817</v>
      </c>
      <c r="C180" s="81">
        <v>95.898292058715697</v>
      </c>
      <c r="D180" s="81">
        <v>95.898292058715697</v>
      </c>
      <c r="E180" s="81"/>
      <c r="F180" s="81">
        <f t="shared" si="8"/>
        <v>0</v>
      </c>
      <c r="G180" s="81">
        <f t="shared" si="9"/>
        <v>-2.3258874379302852</v>
      </c>
      <c r="H180" s="81"/>
      <c r="I180" s="81">
        <v>4.2077939354692187E-2</v>
      </c>
      <c r="J180" s="81">
        <v>4.1099253849101458E-2</v>
      </c>
      <c r="K180" s="81">
        <v>4.1099253849101465E-2</v>
      </c>
      <c r="M180" s="81">
        <f t="shared" si="11"/>
        <v>0</v>
      </c>
      <c r="N180" s="81">
        <f t="shared" si="10"/>
        <v>-9.7868550559072204E-4</v>
      </c>
    </row>
    <row r="181" spans="1:14" ht="15.75" x14ac:dyDescent="0.25">
      <c r="A181" s="127" t="s">
        <v>137</v>
      </c>
      <c r="B181" s="80">
        <v>112.45262386481691</v>
      </c>
      <c r="C181" s="80">
        <v>110.20202036502165</v>
      </c>
      <c r="D181" s="80">
        <v>110.20202036502165</v>
      </c>
      <c r="E181" s="80"/>
      <c r="F181" s="80">
        <f t="shared" si="8"/>
        <v>0</v>
      </c>
      <c r="G181" s="80">
        <f t="shared" si="9"/>
        <v>-2.0013792675044995</v>
      </c>
      <c r="H181" s="80"/>
      <c r="I181" s="80">
        <v>0.97556985271723673</v>
      </c>
      <c r="J181" s="80">
        <v>0.95604499994492942</v>
      </c>
      <c r="K181" s="80">
        <v>0.95604499994492953</v>
      </c>
      <c r="M181" s="80">
        <f t="shared" si="11"/>
        <v>0</v>
      </c>
      <c r="N181" s="80">
        <f t="shared" si="10"/>
        <v>-1.95248527723072E-2</v>
      </c>
    </row>
    <row r="182" spans="1:14" s="91" customFormat="1" ht="15.75" x14ac:dyDescent="0.25">
      <c r="A182" s="125" t="s">
        <v>179</v>
      </c>
      <c r="B182" s="81">
        <v>112.45262386481691</v>
      </c>
      <c r="C182" s="81">
        <v>110.20202036502165</v>
      </c>
      <c r="D182" s="81">
        <v>110.20202036502165</v>
      </c>
      <c r="E182" s="81"/>
      <c r="F182" s="81">
        <f t="shared" si="8"/>
        <v>0</v>
      </c>
      <c r="G182" s="81">
        <f t="shared" si="9"/>
        <v>-2.0013792675044995</v>
      </c>
      <c r="H182" s="81"/>
      <c r="I182" s="81">
        <v>0.97556985271723673</v>
      </c>
      <c r="J182" s="81">
        <v>0.95604499994492942</v>
      </c>
      <c r="K182" s="81">
        <v>0.95604499994492953</v>
      </c>
      <c r="M182" s="81">
        <f t="shared" si="11"/>
        <v>0</v>
      </c>
      <c r="N182" s="81">
        <f t="shared" si="10"/>
        <v>-1.95248527723072E-2</v>
      </c>
    </row>
    <row r="183" spans="1:14" ht="15.75" x14ac:dyDescent="0.25">
      <c r="A183" s="124" t="s">
        <v>207</v>
      </c>
      <c r="B183" s="80">
        <v>112.45262386481691</v>
      </c>
      <c r="C183" s="80">
        <v>110.20202036502165</v>
      </c>
      <c r="D183" s="80">
        <v>110.20202036502165</v>
      </c>
      <c r="E183" s="80"/>
      <c r="F183" s="80">
        <f t="shared" si="8"/>
        <v>0</v>
      </c>
      <c r="G183" s="80">
        <f t="shared" si="9"/>
        <v>-2.0013792675044995</v>
      </c>
      <c r="H183" s="80"/>
      <c r="I183" s="80">
        <v>0.97556985271723673</v>
      </c>
      <c r="J183" s="80">
        <v>0.95604499994492942</v>
      </c>
      <c r="K183" s="80">
        <v>0.95604499994492953</v>
      </c>
      <c r="M183" s="80">
        <f t="shared" si="11"/>
        <v>0</v>
      </c>
      <c r="N183" s="80">
        <f t="shared" si="10"/>
        <v>-1.95248527723072E-2</v>
      </c>
    </row>
    <row r="184" spans="1:14" s="91" customFormat="1" ht="15.75" x14ac:dyDescent="0.25">
      <c r="A184" s="121" t="s">
        <v>136</v>
      </c>
      <c r="B184" s="81">
        <v>111.61978998342744</v>
      </c>
      <c r="C184" s="81">
        <v>111.66541646312453</v>
      </c>
      <c r="D184" s="81">
        <v>111.66541646312453</v>
      </c>
      <c r="E184" s="81"/>
      <c r="F184" s="81">
        <f t="shared" si="8"/>
        <v>0</v>
      </c>
      <c r="G184" s="81">
        <f t="shared" si="9"/>
        <v>4.0876693733138403E-2</v>
      </c>
      <c r="H184" s="81"/>
      <c r="I184" s="81">
        <v>1.1218894352727422</v>
      </c>
      <c r="J184" s="81">
        <v>1.1223480265812227</v>
      </c>
      <c r="K184" s="81">
        <v>1.1223480265812227</v>
      </c>
      <c r="M184" s="81">
        <f t="shared" si="11"/>
        <v>0</v>
      </c>
      <c r="N184" s="81">
        <f t="shared" si="10"/>
        <v>4.5859130848047158E-4</v>
      </c>
    </row>
    <row r="185" spans="1:14" ht="15.75" x14ac:dyDescent="0.25">
      <c r="A185" s="122" t="s">
        <v>180</v>
      </c>
      <c r="B185" s="80">
        <v>131.27868056662001</v>
      </c>
      <c r="C185" s="80">
        <v>131.2786805666201</v>
      </c>
      <c r="D185" s="80">
        <v>131.2786805666201</v>
      </c>
      <c r="E185" s="80"/>
      <c r="F185" s="80">
        <f t="shared" si="8"/>
        <v>0</v>
      </c>
      <c r="G185" s="80">
        <f t="shared" si="9"/>
        <v>6.6613381477509392E-14</v>
      </c>
      <c r="H185" s="80"/>
      <c r="I185" s="80">
        <v>8.4353585272818041E-2</v>
      </c>
      <c r="J185" s="80">
        <v>8.4353585272818027E-2</v>
      </c>
      <c r="K185" s="80">
        <v>8.4353585272818041E-2</v>
      </c>
      <c r="M185" s="80">
        <f t="shared" si="11"/>
        <v>0</v>
      </c>
      <c r="N185" s="80">
        <f t="shared" si="10"/>
        <v>0</v>
      </c>
    </row>
    <row r="186" spans="1:14" s="91" customFormat="1" ht="15.75" x14ac:dyDescent="0.25">
      <c r="A186" s="123" t="s">
        <v>206</v>
      </c>
      <c r="B186" s="81">
        <v>131.27868056662001</v>
      </c>
      <c r="C186" s="81">
        <v>131.2786805666201</v>
      </c>
      <c r="D186" s="81">
        <v>131.2786805666201</v>
      </c>
      <c r="E186" s="81"/>
      <c r="F186" s="81">
        <f t="shared" si="8"/>
        <v>0</v>
      </c>
      <c r="G186" s="81">
        <f t="shared" si="9"/>
        <v>6.6613381477509392E-14</v>
      </c>
      <c r="H186" s="81"/>
      <c r="I186" s="81">
        <v>8.4353585272818041E-2</v>
      </c>
      <c r="J186" s="81">
        <v>8.4353585272818027E-2</v>
      </c>
      <c r="K186" s="81">
        <v>8.4353585272818041E-2</v>
      </c>
      <c r="M186" s="81">
        <f t="shared" si="11"/>
        <v>0</v>
      </c>
      <c r="N186" s="81">
        <f t="shared" si="10"/>
        <v>0</v>
      </c>
    </row>
    <row r="187" spans="1:14" ht="15.75" x14ac:dyDescent="0.25">
      <c r="A187" s="122" t="s">
        <v>114</v>
      </c>
      <c r="B187" s="80">
        <v>110.2771768960513</v>
      </c>
      <c r="C187" s="80">
        <v>110.32591945742723</v>
      </c>
      <c r="D187" s="80">
        <v>110.32591945742723</v>
      </c>
      <c r="E187" s="80"/>
      <c r="F187" s="80">
        <f t="shared" si="8"/>
        <v>0</v>
      </c>
      <c r="G187" s="80">
        <f t="shared" si="9"/>
        <v>4.420004460385929E-2</v>
      </c>
      <c r="H187" s="80"/>
      <c r="I187" s="80">
        <v>1.0375358499999241</v>
      </c>
      <c r="J187" s="80">
        <v>1.0379944413084048</v>
      </c>
      <c r="K187" s="80">
        <v>1.0379944413084048</v>
      </c>
      <c r="M187" s="80">
        <f t="shared" si="11"/>
        <v>0</v>
      </c>
      <c r="N187" s="80">
        <f t="shared" si="10"/>
        <v>4.5859130848069363E-4</v>
      </c>
    </row>
    <row r="188" spans="1:14" s="91" customFormat="1" ht="15.75" x14ac:dyDescent="0.25">
      <c r="A188" s="123" t="s">
        <v>205</v>
      </c>
      <c r="B188" s="81">
        <v>101.62236199535778</v>
      </c>
      <c r="C188" s="81">
        <v>101.68209002535949</v>
      </c>
      <c r="D188" s="81">
        <v>101.68209002535949</v>
      </c>
      <c r="E188" s="81"/>
      <c r="F188" s="81">
        <f t="shared" si="8"/>
        <v>0</v>
      </c>
      <c r="G188" s="81">
        <f t="shared" si="9"/>
        <v>5.8774494932944954E-2</v>
      </c>
      <c r="H188" s="81"/>
      <c r="I188" s="81">
        <v>0.78025563470038706</v>
      </c>
      <c r="J188" s="81">
        <v>0.78071422600886775</v>
      </c>
      <c r="K188" s="81">
        <v>0.78071422600886775</v>
      </c>
      <c r="M188" s="81">
        <f t="shared" si="11"/>
        <v>0</v>
      </c>
      <c r="N188" s="81">
        <f t="shared" si="10"/>
        <v>4.5859130848069363E-4</v>
      </c>
    </row>
    <row r="189" spans="1:14" ht="15.75" x14ac:dyDescent="0.25">
      <c r="A189" s="124" t="s">
        <v>115</v>
      </c>
      <c r="B189" s="80">
        <v>148.67861982628793</v>
      </c>
      <c r="C189" s="80">
        <v>148.67861982628793</v>
      </c>
      <c r="D189" s="80">
        <v>148.67861982628793</v>
      </c>
      <c r="E189" s="80"/>
      <c r="F189" s="80">
        <f t="shared" si="8"/>
        <v>0</v>
      </c>
      <c r="G189" s="80">
        <f t="shared" si="9"/>
        <v>0</v>
      </c>
      <c r="H189" s="80"/>
      <c r="I189" s="80">
        <v>0.25728021529953721</v>
      </c>
      <c r="J189" s="80">
        <v>0.2572802152995371</v>
      </c>
      <c r="K189" s="80">
        <v>0.2572802152995371</v>
      </c>
      <c r="M189" s="80">
        <f t="shared" si="11"/>
        <v>0</v>
      </c>
      <c r="N189" s="80">
        <f t="shared" si="10"/>
        <v>0</v>
      </c>
    </row>
    <row r="190" spans="1:14" s="91" customFormat="1" ht="15.75" x14ac:dyDescent="0.25">
      <c r="A190" s="121" t="s">
        <v>151</v>
      </c>
      <c r="B190" s="81">
        <v>107.68337822199568</v>
      </c>
      <c r="C190" s="81">
        <v>106.759867365784</v>
      </c>
      <c r="D190" s="81">
        <v>106.759867365784</v>
      </c>
      <c r="E190" s="81"/>
      <c r="F190" s="81">
        <f t="shared" si="8"/>
        <v>0</v>
      </c>
      <c r="G190" s="81">
        <f t="shared" si="9"/>
        <v>-0.85761690565446802</v>
      </c>
      <c r="H190" s="81"/>
      <c r="I190" s="81">
        <v>1.0992769013331523</v>
      </c>
      <c r="J190" s="81">
        <v>1.089849316787364</v>
      </c>
      <c r="K190" s="81">
        <v>1.089849316787364</v>
      </c>
      <c r="M190" s="81">
        <f t="shared" si="11"/>
        <v>0</v>
      </c>
      <c r="N190" s="81">
        <f t="shared" si="10"/>
        <v>-9.4275845457882923E-3</v>
      </c>
    </row>
    <row r="191" spans="1:14" ht="15.75" x14ac:dyDescent="0.25">
      <c r="A191" s="122" t="s">
        <v>116</v>
      </c>
      <c r="B191" s="80">
        <v>109.77278188004401</v>
      </c>
      <c r="C191" s="80">
        <v>109.77278188004401</v>
      </c>
      <c r="D191" s="80">
        <v>109.77278188004401</v>
      </c>
      <c r="E191" s="80"/>
      <c r="F191" s="80">
        <f t="shared" si="8"/>
        <v>0</v>
      </c>
      <c r="G191" s="80">
        <f t="shared" si="9"/>
        <v>0</v>
      </c>
      <c r="H191" s="80"/>
      <c r="I191" s="80">
        <v>0.3779163660341453</v>
      </c>
      <c r="J191" s="80">
        <v>0.37791636603414508</v>
      </c>
      <c r="K191" s="80">
        <v>0.37791636603414513</v>
      </c>
      <c r="M191" s="80">
        <f t="shared" si="11"/>
        <v>0</v>
      </c>
      <c r="N191" s="80">
        <f t="shared" si="10"/>
        <v>0</v>
      </c>
    </row>
    <row r="192" spans="1:14" s="91" customFormat="1" ht="15.75" x14ac:dyDescent="0.25">
      <c r="A192" s="123" t="s">
        <v>20</v>
      </c>
      <c r="B192" s="81">
        <v>109.77278188004401</v>
      </c>
      <c r="C192" s="81">
        <v>109.77278188004401</v>
      </c>
      <c r="D192" s="81">
        <v>109.77278188004401</v>
      </c>
      <c r="E192" s="81"/>
      <c r="F192" s="81">
        <f t="shared" si="8"/>
        <v>0</v>
      </c>
      <c r="G192" s="81">
        <f t="shared" si="9"/>
        <v>0</v>
      </c>
      <c r="H192" s="81"/>
      <c r="I192" s="81">
        <v>0.3779163660341453</v>
      </c>
      <c r="J192" s="81">
        <v>0.37791636603414508</v>
      </c>
      <c r="K192" s="81">
        <v>0.37791636603414513</v>
      </c>
      <c r="M192" s="81">
        <f t="shared" si="11"/>
        <v>0</v>
      </c>
      <c r="N192" s="81">
        <f t="shared" si="10"/>
        <v>0</v>
      </c>
    </row>
    <row r="193" spans="1:14" ht="15.75" x14ac:dyDescent="0.25">
      <c r="A193" s="122" t="s">
        <v>181</v>
      </c>
      <c r="B193" s="80">
        <v>106.62018928106568</v>
      </c>
      <c r="C193" s="80">
        <v>105.22675174248658</v>
      </c>
      <c r="D193" s="80">
        <v>105.22675174248658</v>
      </c>
      <c r="E193" s="80"/>
      <c r="F193" s="80">
        <f t="shared" si="8"/>
        <v>0</v>
      </c>
      <c r="G193" s="80">
        <f t="shared" si="9"/>
        <v>-1.3069171495332821</v>
      </c>
      <c r="H193" s="80"/>
      <c r="I193" s="80">
        <v>0.72136053529900701</v>
      </c>
      <c r="J193" s="80">
        <v>0.71193295075321894</v>
      </c>
      <c r="K193" s="80">
        <v>0.71193295075321905</v>
      </c>
      <c r="M193" s="80">
        <f t="shared" si="11"/>
        <v>0</v>
      </c>
      <c r="N193" s="80">
        <f t="shared" si="10"/>
        <v>-9.4275845457879592E-3</v>
      </c>
    </row>
    <row r="194" spans="1:14" s="91" customFormat="1" ht="15.75" x14ac:dyDescent="0.25">
      <c r="A194" s="123" t="s">
        <v>204</v>
      </c>
      <c r="B194" s="81">
        <v>106.62018928106568</v>
      </c>
      <c r="C194" s="81">
        <v>105.22675174248658</v>
      </c>
      <c r="D194" s="81">
        <v>105.22675174248658</v>
      </c>
      <c r="E194" s="81"/>
      <c r="F194" s="81">
        <f t="shared" si="8"/>
        <v>0</v>
      </c>
      <c r="G194" s="81">
        <f t="shared" si="9"/>
        <v>-1.3069171495332821</v>
      </c>
      <c r="H194" s="81"/>
      <c r="I194" s="81">
        <v>0.72136053529900701</v>
      </c>
      <c r="J194" s="81">
        <v>0.71193295075321894</v>
      </c>
      <c r="K194" s="81">
        <v>0.71193295075321905</v>
      </c>
      <c r="M194" s="81">
        <f t="shared" si="11"/>
        <v>0</v>
      </c>
      <c r="N194" s="81">
        <f t="shared" si="10"/>
        <v>-9.4275845457879592E-3</v>
      </c>
    </row>
    <row r="195" spans="1:14" ht="15.75" x14ac:dyDescent="0.25">
      <c r="A195" s="120" t="s">
        <v>117</v>
      </c>
      <c r="B195" s="83">
        <v>133.24140936751891</v>
      </c>
      <c r="C195" s="83">
        <v>133.24140936751891</v>
      </c>
      <c r="D195" s="83">
        <v>133.24140936751891</v>
      </c>
      <c r="E195" s="83"/>
      <c r="F195" s="83">
        <f t="shared" si="8"/>
        <v>0</v>
      </c>
      <c r="G195" s="83">
        <f t="shared" si="9"/>
        <v>0</v>
      </c>
      <c r="H195" s="83"/>
      <c r="I195" s="83">
        <v>2.5889702379055088</v>
      </c>
      <c r="J195" s="83">
        <v>2.588970237905508</v>
      </c>
      <c r="K195" s="83">
        <v>2.588970237905508</v>
      </c>
      <c r="M195" s="83">
        <f t="shared" si="11"/>
        <v>0</v>
      </c>
      <c r="N195" s="83">
        <f t="shared" si="10"/>
        <v>0</v>
      </c>
    </row>
    <row r="196" spans="1:14" s="91" customFormat="1" ht="15.75" x14ac:dyDescent="0.25">
      <c r="A196" s="121" t="s">
        <v>135</v>
      </c>
      <c r="B196" s="81">
        <v>123.26409156748828</v>
      </c>
      <c r="C196" s="81">
        <v>123.26409156748828</v>
      </c>
      <c r="D196" s="81">
        <v>123.26409156748828</v>
      </c>
      <c r="E196" s="81"/>
      <c r="F196" s="81">
        <f t="shared" si="8"/>
        <v>0</v>
      </c>
      <c r="G196" s="81">
        <f t="shared" si="9"/>
        <v>0</v>
      </c>
      <c r="H196" s="81"/>
      <c r="I196" s="81">
        <v>0.76194371852981291</v>
      </c>
      <c r="J196" s="81">
        <v>0.76194371852981257</v>
      </c>
      <c r="K196" s="81">
        <v>0.76194371852981257</v>
      </c>
      <c r="M196" s="81">
        <f t="shared" si="11"/>
        <v>0</v>
      </c>
      <c r="N196" s="81">
        <f t="shared" si="10"/>
        <v>0</v>
      </c>
    </row>
    <row r="197" spans="1:14" ht="15.75" x14ac:dyDescent="0.25">
      <c r="A197" s="122" t="s">
        <v>182</v>
      </c>
      <c r="B197" s="80">
        <v>123.26409156748828</v>
      </c>
      <c r="C197" s="80">
        <v>123.26409156748828</v>
      </c>
      <c r="D197" s="80">
        <v>123.26409156748828</v>
      </c>
      <c r="E197" s="80"/>
      <c r="F197" s="80">
        <f t="shared" si="8"/>
        <v>0</v>
      </c>
      <c r="G197" s="80">
        <f t="shared" si="9"/>
        <v>0</v>
      </c>
      <c r="H197" s="80"/>
      <c r="I197" s="80">
        <v>0.76194371852981291</v>
      </c>
      <c r="J197" s="80">
        <v>0.76194371852981257</v>
      </c>
      <c r="K197" s="80">
        <v>0.76194371852981257</v>
      </c>
      <c r="M197" s="80">
        <f t="shared" si="11"/>
        <v>0</v>
      </c>
      <c r="N197" s="80">
        <f t="shared" si="10"/>
        <v>0</v>
      </c>
    </row>
    <row r="198" spans="1:14" s="91" customFormat="1" ht="15.75" x14ac:dyDescent="0.25">
      <c r="A198" s="123" t="s">
        <v>135</v>
      </c>
      <c r="B198" s="81">
        <v>123.26409156748828</v>
      </c>
      <c r="C198" s="81">
        <v>123.26409156748828</v>
      </c>
      <c r="D198" s="81">
        <v>123.26409156748828</v>
      </c>
      <c r="E198" s="81"/>
      <c r="F198" s="81">
        <f t="shared" si="8"/>
        <v>0</v>
      </c>
      <c r="G198" s="81">
        <f t="shared" si="9"/>
        <v>0</v>
      </c>
      <c r="H198" s="81"/>
      <c r="I198" s="81">
        <v>0.76194371852981291</v>
      </c>
      <c r="J198" s="81">
        <v>0.76194371852981257</v>
      </c>
      <c r="K198" s="81">
        <v>0.76194371852981257</v>
      </c>
      <c r="M198" s="81">
        <f t="shared" si="11"/>
        <v>0</v>
      </c>
      <c r="N198" s="81">
        <f t="shared" si="10"/>
        <v>0</v>
      </c>
    </row>
    <row r="199" spans="1:14" ht="15.75" x14ac:dyDescent="0.25">
      <c r="A199" s="127" t="s">
        <v>118</v>
      </c>
      <c r="B199" s="80">
        <v>139.88714267147293</v>
      </c>
      <c r="C199" s="80">
        <v>139.88714267147293</v>
      </c>
      <c r="D199" s="80">
        <v>139.88714267147293</v>
      </c>
      <c r="E199" s="80"/>
      <c r="F199" s="80">
        <f t="shared" ref="F199:F224" si="12">((D199/C199-1)*100)</f>
        <v>0</v>
      </c>
      <c r="G199" s="80">
        <f t="shared" ref="G199:G225" si="13">((D199/B199-1)*100)</f>
        <v>0</v>
      </c>
      <c r="H199" s="80"/>
      <c r="I199" s="80">
        <v>1.6970980145401513</v>
      </c>
      <c r="J199" s="80">
        <v>1.6970980145401504</v>
      </c>
      <c r="K199" s="80">
        <v>1.6970980145401506</v>
      </c>
      <c r="M199" s="80">
        <f t="shared" si="11"/>
        <v>0</v>
      </c>
      <c r="N199" s="80">
        <f t="shared" ref="N199:N225" si="14">K199-I199</f>
        <v>0</v>
      </c>
    </row>
    <row r="200" spans="1:14" s="91" customFormat="1" ht="15.75" x14ac:dyDescent="0.25">
      <c r="A200" s="125" t="s">
        <v>119</v>
      </c>
      <c r="B200" s="81">
        <v>139.88714267147293</v>
      </c>
      <c r="C200" s="81">
        <v>139.88714267147293</v>
      </c>
      <c r="D200" s="81">
        <v>139.88714267147293</v>
      </c>
      <c r="E200" s="81"/>
      <c r="F200" s="81">
        <f t="shared" si="12"/>
        <v>0</v>
      </c>
      <c r="G200" s="81">
        <f t="shared" si="13"/>
        <v>0</v>
      </c>
      <c r="H200" s="81"/>
      <c r="I200" s="81">
        <v>1.6970980145401513</v>
      </c>
      <c r="J200" s="81">
        <v>1.6970980145401504</v>
      </c>
      <c r="K200" s="81">
        <v>1.6970980145401506</v>
      </c>
      <c r="M200" s="81">
        <f t="shared" ref="M200:M224" si="15">K200-J200</f>
        <v>0</v>
      </c>
      <c r="N200" s="81">
        <f t="shared" si="14"/>
        <v>0</v>
      </c>
    </row>
    <row r="201" spans="1:14" ht="15.75" x14ac:dyDescent="0.25">
      <c r="A201" s="124" t="s">
        <v>118</v>
      </c>
      <c r="B201" s="80">
        <v>139.88714267147293</v>
      </c>
      <c r="C201" s="80">
        <v>139.88714267147293</v>
      </c>
      <c r="D201" s="80">
        <v>139.88714267147293</v>
      </c>
      <c r="E201" s="80"/>
      <c r="F201" s="80">
        <f t="shared" si="12"/>
        <v>0</v>
      </c>
      <c r="G201" s="80">
        <f t="shared" si="13"/>
        <v>0</v>
      </c>
      <c r="H201" s="80"/>
      <c r="I201" s="80">
        <v>1.6970980145401513</v>
      </c>
      <c r="J201" s="80">
        <v>1.6970980145401504</v>
      </c>
      <c r="K201" s="80">
        <v>1.6970980145401506</v>
      </c>
      <c r="M201" s="80">
        <f t="shared" si="15"/>
        <v>0</v>
      </c>
      <c r="N201" s="80">
        <f t="shared" si="14"/>
        <v>0</v>
      </c>
    </row>
    <row r="202" spans="1:14" s="91" customFormat="1" ht="15.75" x14ac:dyDescent="0.25">
      <c r="A202" s="121" t="s">
        <v>120</v>
      </c>
      <c r="B202" s="81">
        <v>116.28043992448846</v>
      </c>
      <c r="C202" s="81">
        <v>116.28043992448846</v>
      </c>
      <c r="D202" s="81">
        <v>116.28043992448846</v>
      </c>
      <c r="E202" s="81"/>
      <c r="F202" s="81">
        <f t="shared" si="12"/>
        <v>0</v>
      </c>
      <c r="G202" s="81">
        <f t="shared" si="13"/>
        <v>0</v>
      </c>
      <c r="H202" s="81"/>
      <c r="I202" s="81">
        <v>0.12992850483554474</v>
      </c>
      <c r="J202" s="81">
        <v>0.12992850483554469</v>
      </c>
      <c r="K202" s="81">
        <v>0.12992850483554472</v>
      </c>
      <c r="M202" s="81">
        <f t="shared" si="15"/>
        <v>0</v>
      </c>
      <c r="N202" s="81">
        <f t="shared" si="14"/>
        <v>0</v>
      </c>
    </row>
    <row r="203" spans="1:14" ht="15.75" x14ac:dyDescent="0.25">
      <c r="A203" s="122" t="s">
        <v>121</v>
      </c>
      <c r="B203" s="80">
        <v>116.28043992448846</v>
      </c>
      <c r="C203" s="80">
        <v>116.28043992448846</v>
      </c>
      <c r="D203" s="80">
        <v>116.28043992448846</v>
      </c>
      <c r="E203" s="80"/>
      <c r="F203" s="80">
        <f t="shared" si="12"/>
        <v>0</v>
      </c>
      <c r="G203" s="80">
        <f t="shared" si="13"/>
        <v>0</v>
      </c>
      <c r="H203" s="80"/>
      <c r="I203" s="80">
        <v>0.12992850483554474</v>
      </c>
      <c r="J203" s="80">
        <v>0.12992850483554469</v>
      </c>
      <c r="K203" s="80">
        <v>0.12992850483554472</v>
      </c>
      <c r="M203" s="80">
        <f t="shared" si="15"/>
        <v>0</v>
      </c>
      <c r="N203" s="80">
        <f t="shared" si="14"/>
        <v>0</v>
      </c>
    </row>
    <row r="204" spans="1:14" s="91" customFormat="1" ht="15.75" x14ac:dyDescent="0.25">
      <c r="A204" s="123" t="s">
        <v>120</v>
      </c>
      <c r="B204" s="81">
        <v>116.28043992448846</v>
      </c>
      <c r="C204" s="81">
        <v>116.28043992448846</v>
      </c>
      <c r="D204" s="81">
        <v>116.28043992448846</v>
      </c>
      <c r="E204" s="81"/>
      <c r="F204" s="81">
        <f t="shared" si="12"/>
        <v>0</v>
      </c>
      <c r="G204" s="81">
        <f t="shared" si="13"/>
        <v>0</v>
      </c>
      <c r="H204" s="81"/>
      <c r="I204" s="81">
        <v>0.12992850483554474</v>
      </c>
      <c r="J204" s="81">
        <v>0.12992850483554469</v>
      </c>
      <c r="K204" s="81">
        <v>0.12992850483554472</v>
      </c>
      <c r="M204" s="81">
        <f t="shared" si="15"/>
        <v>0</v>
      </c>
      <c r="N204" s="81">
        <f t="shared" si="14"/>
        <v>0</v>
      </c>
    </row>
    <row r="205" spans="1:14" ht="15.75" x14ac:dyDescent="0.25">
      <c r="A205" s="120" t="s">
        <v>131</v>
      </c>
      <c r="B205" s="83">
        <v>122.09628234310532</v>
      </c>
      <c r="C205" s="83">
        <v>125.13737722936388</v>
      </c>
      <c r="D205" s="83">
        <v>125.16338189930224</v>
      </c>
      <c r="E205" s="83"/>
      <c r="F205" s="83">
        <f t="shared" si="12"/>
        <v>2.0780897373851026E-2</v>
      </c>
      <c r="G205" s="83">
        <f t="shared" si="13"/>
        <v>2.512033533976088</v>
      </c>
      <c r="H205" s="83"/>
      <c r="I205" s="83">
        <v>2.577855463131181</v>
      </c>
      <c r="J205" s="83">
        <v>2.6420630124193067</v>
      </c>
      <c r="K205" s="83">
        <v>2.6426120568224705</v>
      </c>
      <c r="M205" s="83">
        <f t="shared" si="15"/>
        <v>5.4904440316372316E-4</v>
      </c>
      <c r="N205" s="83">
        <f t="shared" si="14"/>
        <v>6.4756593691289499E-2</v>
      </c>
    </row>
    <row r="206" spans="1:14" s="91" customFormat="1" ht="15.75" x14ac:dyDescent="0.25">
      <c r="A206" s="121" t="s">
        <v>122</v>
      </c>
      <c r="B206" s="81">
        <v>122.06181280219265</v>
      </c>
      <c r="C206" s="81">
        <v>125.22221054185579</v>
      </c>
      <c r="D206" s="81">
        <v>125.2492353809903</v>
      </c>
      <c r="E206" s="81"/>
      <c r="F206" s="81">
        <f t="shared" si="12"/>
        <v>2.1581506202106304E-2</v>
      </c>
      <c r="G206" s="81">
        <f t="shared" si="13"/>
        <v>2.6113184014094903</v>
      </c>
      <c r="H206" s="81"/>
      <c r="I206" s="81">
        <v>2.4798428891833786</v>
      </c>
      <c r="J206" s="81">
        <v>2.5440504384715039</v>
      </c>
      <c r="K206" s="81">
        <v>2.5445994828746676</v>
      </c>
      <c r="M206" s="81">
        <f t="shared" si="15"/>
        <v>5.4904440316372316E-4</v>
      </c>
      <c r="N206" s="81">
        <f t="shared" si="14"/>
        <v>6.4756593691289055E-2</v>
      </c>
    </row>
    <row r="207" spans="1:14" ht="15.75" x14ac:dyDescent="0.25">
      <c r="A207" s="122" t="s">
        <v>183</v>
      </c>
      <c r="B207" s="80">
        <v>122.06181280219265</v>
      </c>
      <c r="C207" s="80">
        <v>125.22221054185579</v>
      </c>
      <c r="D207" s="80">
        <v>125.2492353809903</v>
      </c>
      <c r="E207" s="80"/>
      <c r="F207" s="80">
        <f t="shared" si="12"/>
        <v>2.1581506202106304E-2</v>
      </c>
      <c r="G207" s="80">
        <f t="shared" si="13"/>
        <v>2.6113184014094903</v>
      </c>
      <c r="H207" s="80"/>
      <c r="I207" s="80">
        <v>2.4798428891833786</v>
      </c>
      <c r="J207" s="80">
        <v>2.5440504384715039</v>
      </c>
      <c r="K207" s="80">
        <v>2.5445994828746676</v>
      </c>
      <c r="M207" s="80">
        <f t="shared" si="15"/>
        <v>5.4904440316372316E-4</v>
      </c>
      <c r="N207" s="80">
        <f t="shared" si="14"/>
        <v>6.4756593691289055E-2</v>
      </c>
    </row>
    <row r="208" spans="1:14" s="91" customFormat="1" ht="15.75" x14ac:dyDescent="0.25">
      <c r="A208" s="123" t="s">
        <v>21</v>
      </c>
      <c r="B208" s="81">
        <v>115.34650139580486</v>
      </c>
      <c r="C208" s="81">
        <v>118.73144465746324</v>
      </c>
      <c r="D208" s="81">
        <v>118.8393535754175</v>
      </c>
      <c r="E208" s="81"/>
      <c r="F208" s="81">
        <f t="shared" si="12"/>
        <v>9.0884869013074798E-2</v>
      </c>
      <c r="G208" s="81">
        <f t="shared" si="13"/>
        <v>3.0281388142212595</v>
      </c>
      <c r="H208" s="81"/>
      <c r="I208" s="81">
        <v>0.58688709159955621</v>
      </c>
      <c r="J208" s="81">
        <v>0.60410980301277306</v>
      </c>
      <c r="K208" s="81">
        <v>0.60465884741593645</v>
      </c>
      <c r="M208" s="81">
        <f t="shared" si="15"/>
        <v>5.4904440316339009E-4</v>
      </c>
      <c r="N208" s="81">
        <f t="shared" si="14"/>
        <v>1.7771755816380241E-2</v>
      </c>
    </row>
    <row r="209" spans="1:14" ht="15.75" x14ac:dyDescent="0.25">
      <c r="A209" s="124" t="s">
        <v>203</v>
      </c>
      <c r="B209" s="80">
        <v>124.30552025542433</v>
      </c>
      <c r="C209" s="80">
        <v>127.39089325970274</v>
      </c>
      <c r="D209" s="80">
        <v>127.39089325970274</v>
      </c>
      <c r="E209" s="80"/>
      <c r="F209" s="80">
        <f t="shared" si="12"/>
        <v>0</v>
      </c>
      <c r="G209" s="80">
        <f t="shared" si="13"/>
        <v>2.4820884848384406</v>
      </c>
      <c r="H209" s="80"/>
      <c r="I209" s="80">
        <v>1.8929557975838223</v>
      </c>
      <c r="J209" s="80">
        <v>1.9399406354587312</v>
      </c>
      <c r="K209" s="80">
        <v>1.9399406354587316</v>
      </c>
      <c r="M209" s="80">
        <f t="shared" si="15"/>
        <v>0</v>
      </c>
      <c r="N209" s="80">
        <f t="shared" si="14"/>
        <v>4.6984837874909369E-2</v>
      </c>
    </row>
    <row r="210" spans="1:14" s="91" customFormat="1" ht="15.75" x14ac:dyDescent="0.25">
      <c r="A210" s="121" t="s">
        <v>123</v>
      </c>
      <c r="B210" s="81">
        <v>122.97492976527282</v>
      </c>
      <c r="C210" s="81">
        <v>122.97492976527282</v>
      </c>
      <c r="D210" s="81">
        <v>122.97492976527282</v>
      </c>
      <c r="E210" s="81"/>
      <c r="F210" s="81">
        <f t="shared" si="12"/>
        <v>0</v>
      </c>
      <c r="G210" s="81">
        <f t="shared" si="13"/>
        <v>0</v>
      </c>
      <c r="H210" s="81"/>
      <c r="I210" s="81">
        <v>9.8012573947802689E-2</v>
      </c>
      <c r="J210" s="81">
        <v>9.8012573947802648E-2</v>
      </c>
      <c r="K210" s="81">
        <v>9.8012573947802661E-2</v>
      </c>
      <c r="M210" s="81">
        <f t="shared" si="15"/>
        <v>0</v>
      </c>
      <c r="N210" s="81">
        <f t="shared" si="14"/>
        <v>0</v>
      </c>
    </row>
    <row r="211" spans="1:14" ht="15.75" x14ac:dyDescent="0.25">
      <c r="A211" s="122" t="s">
        <v>124</v>
      </c>
      <c r="B211" s="80">
        <v>122.97492976527282</v>
      </c>
      <c r="C211" s="80">
        <v>122.97492976527282</v>
      </c>
      <c r="D211" s="80">
        <v>122.97492976527282</v>
      </c>
      <c r="E211" s="80"/>
      <c r="F211" s="80">
        <f t="shared" si="12"/>
        <v>0</v>
      </c>
      <c r="G211" s="80">
        <f t="shared" si="13"/>
        <v>0</v>
      </c>
      <c r="H211" s="80"/>
      <c r="I211" s="80">
        <v>9.8012573947802689E-2</v>
      </c>
      <c r="J211" s="80">
        <v>9.8012573947802648E-2</v>
      </c>
      <c r="K211" s="80">
        <v>9.8012573947802661E-2</v>
      </c>
      <c r="M211" s="80">
        <f t="shared" si="15"/>
        <v>0</v>
      </c>
      <c r="N211" s="80">
        <f t="shared" si="14"/>
        <v>0</v>
      </c>
    </row>
    <row r="212" spans="1:14" s="91" customFormat="1" ht="15.75" x14ac:dyDescent="0.25">
      <c r="A212" s="123" t="s">
        <v>123</v>
      </c>
      <c r="B212" s="81">
        <v>122.97492976527282</v>
      </c>
      <c r="C212" s="81">
        <v>122.97492976527282</v>
      </c>
      <c r="D212" s="81">
        <v>122.97492976527282</v>
      </c>
      <c r="E212" s="81"/>
      <c r="F212" s="81">
        <f t="shared" si="12"/>
        <v>0</v>
      </c>
      <c r="G212" s="81">
        <f t="shared" si="13"/>
        <v>0</v>
      </c>
      <c r="H212" s="81"/>
      <c r="I212" s="81">
        <v>9.8012573947802689E-2</v>
      </c>
      <c r="J212" s="81">
        <v>9.8012573947802648E-2</v>
      </c>
      <c r="K212" s="81">
        <v>9.8012573947802661E-2</v>
      </c>
      <c r="M212" s="81">
        <f t="shared" si="15"/>
        <v>0</v>
      </c>
      <c r="N212" s="81">
        <f t="shared" si="14"/>
        <v>0</v>
      </c>
    </row>
    <row r="213" spans="1:14" ht="15.75" x14ac:dyDescent="0.25">
      <c r="A213" s="120" t="s">
        <v>132</v>
      </c>
      <c r="B213" s="83">
        <v>97.460148129435353</v>
      </c>
      <c r="C213" s="83">
        <v>97.151118212938485</v>
      </c>
      <c r="D213" s="83">
        <v>97.239666569186511</v>
      </c>
      <c r="E213" s="83"/>
      <c r="F213" s="83">
        <f t="shared" si="12"/>
        <v>9.114496866000632E-2</v>
      </c>
      <c r="G213" s="83">
        <f t="shared" si="13"/>
        <v>-0.22622740112812068</v>
      </c>
      <c r="H213" s="83"/>
      <c r="I213" s="83">
        <v>7.5088384435184983</v>
      </c>
      <c r="J213" s="83">
        <v>7.4850291659653054</v>
      </c>
      <c r="K213" s="83">
        <v>7.4918513934528175</v>
      </c>
      <c r="M213" s="83">
        <f t="shared" si="15"/>
        <v>6.8222274875120448E-3</v>
      </c>
      <c r="N213" s="83">
        <f t="shared" si="14"/>
        <v>-1.6987050065680798E-2</v>
      </c>
    </row>
    <row r="214" spans="1:14" s="91" customFormat="1" ht="15.75" x14ac:dyDescent="0.25">
      <c r="A214" s="121" t="s">
        <v>125</v>
      </c>
      <c r="B214" s="81">
        <v>98.484518664319751</v>
      </c>
      <c r="C214" s="81">
        <v>98.522656739366852</v>
      </c>
      <c r="D214" s="81">
        <v>98.639133983214151</v>
      </c>
      <c r="E214" s="81"/>
      <c r="F214" s="81">
        <f t="shared" si="12"/>
        <v>0.11822381541681803</v>
      </c>
      <c r="G214" s="81">
        <f t="shared" si="13"/>
        <v>0.15699454187454442</v>
      </c>
      <c r="H214" s="81"/>
      <c r="I214" s="81">
        <v>5.7683695813306635</v>
      </c>
      <c r="J214" s="81">
        <v>5.7706033792409901</v>
      </c>
      <c r="K214" s="81">
        <v>5.7774256067285021</v>
      </c>
      <c r="M214" s="81">
        <f t="shared" si="15"/>
        <v>6.8222274875120448E-3</v>
      </c>
      <c r="N214" s="81">
        <f t="shared" si="14"/>
        <v>9.056025397838674E-3</v>
      </c>
    </row>
    <row r="215" spans="1:14" ht="15.75" x14ac:dyDescent="0.25">
      <c r="A215" s="122" t="s">
        <v>184</v>
      </c>
      <c r="B215" s="80">
        <v>121.92711574326775</v>
      </c>
      <c r="C215" s="80">
        <v>130.270316498423</v>
      </c>
      <c r="D215" s="80">
        <v>130.270316498423</v>
      </c>
      <c r="E215" s="80"/>
      <c r="F215" s="80">
        <f t="shared" si="12"/>
        <v>0</v>
      </c>
      <c r="G215" s="80">
        <f t="shared" si="13"/>
        <v>6.8427771003152893</v>
      </c>
      <c r="H215" s="80"/>
      <c r="I215" s="80">
        <v>9.5948105722564042E-2</v>
      </c>
      <c r="J215" s="80">
        <v>0.10251362072913389</v>
      </c>
      <c r="K215" s="80">
        <v>0.10251362072913389</v>
      </c>
      <c r="M215" s="80">
        <f t="shared" si="15"/>
        <v>0</v>
      </c>
      <c r="N215" s="80">
        <f t="shared" si="14"/>
        <v>6.5655150065698498E-3</v>
      </c>
    </row>
    <row r="216" spans="1:14" s="91" customFormat="1" ht="15.75" x14ac:dyDescent="0.25">
      <c r="A216" s="123" t="s">
        <v>202</v>
      </c>
      <c r="B216" s="81">
        <v>121.92711574326775</v>
      </c>
      <c r="C216" s="81">
        <v>130.270316498423</v>
      </c>
      <c r="D216" s="81">
        <v>130.270316498423</v>
      </c>
      <c r="E216" s="81"/>
      <c r="F216" s="81">
        <f t="shared" si="12"/>
        <v>0</v>
      </c>
      <c r="G216" s="81">
        <f t="shared" si="13"/>
        <v>6.8427771003152893</v>
      </c>
      <c r="H216" s="81"/>
      <c r="I216" s="81">
        <v>9.5948105722564042E-2</v>
      </c>
      <c r="J216" s="81">
        <v>0.10251362072913389</v>
      </c>
      <c r="K216" s="81">
        <v>0.10251362072913389</v>
      </c>
      <c r="M216" s="81">
        <f t="shared" si="15"/>
        <v>0</v>
      </c>
      <c r="N216" s="81">
        <f t="shared" si="14"/>
        <v>6.5655150065698498E-3</v>
      </c>
    </row>
    <row r="217" spans="1:14" ht="15.75" x14ac:dyDescent="0.25">
      <c r="A217" s="122" t="s">
        <v>185</v>
      </c>
      <c r="B217" s="80">
        <v>98.165268452763385</v>
      </c>
      <c r="C217" s="80">
        <v>98.090305022517171</v>
      </c>
      <c r="D217" s="80">
        <v>98.20836849781378</v>
      </c>
      <c r="E217" s="80"/>
      <c r="F217" s="80">
        <f t="shared" si="12"/>
        <v>0.12036202280083508</v>
      </c>
      <c r="G217" s="80">
        <f t="shared" si="13"/>
        <v>4.3905594850102148E-2</v>
      </c>
      <c r="H217" s="80"/>
      <c r="I217" s="80">
        <v>5.6724214756080995</v>
      </c>
      <c r="J217" s="80">
        <v>5.6680897585118561</v>
      </c>
      <c r="K217" s="80">
        <v>5.6749119859993682</v>
      </c>
      <c r="M217" s="80">
        <f t="shared" si="15"/>
        <v>6.8222274875120448E-3</v>
      </c>
      <c r="N217" s="80">
        <f t="shared" si="14"/>
        <v>2.4905103912686855E-3</v>
      </c>
    </row>
    <row r="218" spans="1:14" s="91" customFormat="1" ht="15.75" x14ac:dyDescent="0.25">
      <c r="A218" s="123" t="s">
        <v>201</v>
      </c>
      <c r="B218" s="81">
        <v>98.165268452763385</v>
      </c>
      <c r="C218" s="81">
        <v>98.090305022517171</v>
      </c>
      <c r="D218" s="81">
        <v>98.20836849781378</v>
      </c>
      <c r="E218" s="81"/>
      <c r="F218" s="81">
        <f t="shared" si="12"/>
        <v>0.12036202280083508</v>
      </c>
      <c r="G218" s="81">
        <f t="shared" si="13"/>
        <v>4.3905594850102148E-2</v>
      </c>
      <c r="H218" s="81"/>
      <c r="I218" s="81">
        <v>5.6724214756080995</v>
      </c>
      <c r="J218" s="81">
        <v>5.6680897585118561</v>
      </c>
      <c r="K218" s="81">
        <v>5.6749119859993682</v>
      </c>
      <c r="M218" s="81">
        <f t="shared" si="15"/>
        <v>6.8222274875120448E-3</v>
      </c>
      <c r="N218" s="81">
        <f t="shared" si="14"/>
        <v>2.4905103912686855E-3</v>
      </c>
    </row>
    <row r="219" spans="1:14" ht="15.75" x14ac:dyDescent="0.25">
      <c r="A219" s="127" t="s">
        <v>134</v>
      </c>
      <c r="B219" s="80">
        <v>78.469320031940555</v>
      </c>
      <c r="C219" s="80">
        <v>73.280384582531369</v>
      </c>
      <c r="D219" s="80">
        <v>73.280384582531369</v>
      </c>
      <c r="E219" s="80"/>
      <c r="F219" s="80">
        <f t="shared" si="12"/>
        <v>0</v>
      </c>
      <c r="G219" s="80">
        <f t="shared" si="13"/>
        <v>-6.6126932759160599</v>
      </c>
      <c r="H219" s="80"/>
      <c r="I219" s="80">
        <v>0.39383462043174505</v>
      </c>
      <c r="J219" s="80">
        <v>0.36779154496822536</v>
      </c>
      <c r="K219" s="80">
        <v>0.36779154496822536</v>
      </c>
      <c r="M219" s="80">
        <f t="shared" si="15"/>
        <v>0</v>
      </c>
      <c r="N219" s="80">
        <f t="shared" si="14"/>
        <v>-2.6043075463519694E-2</v>
      </c>
    </row>
    <row r="220" spans="1:14" s="91" customFormat="1" ht="15.75" x14ac:dyDescent="0.25">
      <c r="A220" s="125" t="s">
        <v>126</v>
      </c>
      <c r="B220" s="81">
        <v>78.469320031940555</v>
      </c>
      <c r="C220" s="81">
        <v>73.280384582531369</v>
      </c>
      <c r="D220" s="81">
        <v>73.280384582531369</v>
      </c>
      <c r="E220" s="81"/>
      <c r="F220" s="81">
        <f t="shared" si="12"/>
        <v>0</v>
      </c>
      <c r="G220" s="81">
        <f t="shared" si="13"/>
        <v>-6.6126932759160599</v>
      </c>
      <c r="H220" s="81"/>
      <c r="I220" s="81">
        <v>0.39383462043174505</v>
      </c>
      <c r="J220" s="81">
        <v>0.36779154496822536</v>
      </c>
      <c r="K220" s="81">
        <v>0.36779154496822536</v>
      </c>
      <c r="M220" s="81">
        <f t="shared" si="15"/>
        <v>0</v>
      </c>
      <c r="N220" s="81">
        <f t="shared" si="14"/>
        <v>-2.6043075463519694E-2</v>
      </c>
    </row>
    <row r="221" spans="1:14" ht="15.75" x14ac:dyDescent="0.25">
      <c r="A221" s="124" t="s">
        <v>200</v>
      </c>
      <c r="B221" s="80">
        <v>78.469320031940555</v>
      </c>
      <c r="C221" s="80">
        <v>73.280384582531369</v>
      </c>
      <c r="D221" s="80">
        <v>73.280384582531369</v>
      </c>
      <c r="E221" s="80"/>
      <c r="F221" s="80">
        <f t="shared" si="12"/>
        <v>0</v>
      </c>
      <c r="G221" s="80">
        <f t="shared" si="13"/>
        <v>-6.6126932759160599</v>
      </c>
      <c r="H221" s="80"/>
      <c r="I221" s="80">
        <v>0.39383462043174505</v>
      </c>
      <c r="J221" s="80">
        <v>0.36779154496822536</v>
      </c>
      <c r="K221" s="80">
        <v>0.36779154496822536</v>
      </c>
      <c r="M221" s="80">
        <f t="shared" si="15"/>
        <v>0</v>
      </c>
      <c r="N221" s="80">
        <f t="shared" si="14"/>
        <v>-2.6043075463519694E-2</v>
      </c>
    </row>
    <row r="222" spans="1:14" s="91" customFormat="1" ht="15.75" x14ac:dyDescent="0.25">
      <c r="A222" s="121" t="s">
        <v>133</v>
      </c>
      <c r="B222" s="81">
        <v>100.08487654320987</v>
      </c>
      <c r="C222" s="81">
        <v>100.08487654320986</v>
      </c>
      <c r="D222" s="81">
        <v>100.08487654320986</v>
      </c>
      <c r="E222" s="81"/>
      <c r="F222" s="81">
        <f t="shared" si="12"/>
        <v>0</v>
      </c>
      <c r="G222" s="81">
        <f t="shared" si="13"/>
        <v>-1.1102230246251565E-14</v>
      </c>
      <c r="H222" s="81"/>
      <c r="I222" s="81">
        <v>1.346634241756091</v>
      </c>
      <c r="J222" s="81">
        <v>1.3466342417560901</v>
      </c>
      <c r="K222" s="81">
        <v>1.3466342417560904</v>
      </c>
      <c r="M222" s="81">
        <f t="shared" si="15"/>
        <v>0</v>
      </c>
      <c r="N222" s="81">
        <f t="shared" si="14"/>
        <v>0</v>
      </c>
    </row>
    <row r="223" spans="1:14" ht="15.75" x14ac:dyDescent="0.25">
      <c r="A223" s="122" t="s">
        <v>186</v>
      </c>
      <c r="B223" s="80">
        <v>100.08487654320987</v>
      </c>
      <c r="C223" s="80">
        <v>100.08487654320986</v>
      </c>
      <c r="D223" s="80">
        <v>100.08487654320986</v>
      </c>
      <c r="E223" s="80"/>
      <c r="F223" s="80">
        <f t="shared" si="12"/>
        <v>0</v>
      </c>
      <c r="G223" s="80">
        <f t="shared" si="13"/>
        <v>-1.1102230246251565E-14</v>
      </c>
      <c r="H223" s="80"/>
      <c r="I223" s="80">
        <v>1.346634241756091</v>
      </c>
      <c r="J223" s="80">
        <v>1.3466342417560901</v>
      </c>
      <c r="K223" s="80">
        <v>1.3466342417560904</v>
      </c>
      <c r="M223" s="80">
        <f t="shared" si="15"/>
        <v>0</v>
      </c>
      <c r="N223" s="80">
        <f t="shared" si="14"/>
        <v>0</v>
      </c>
    </row>
    <row r="224" spans="1:14" s="91" customFormat="1" ht="15.75" x14ac:dyDescent="0.25">
      <c r="A224" s="123" t="s">
        <v>133</v>
      </c>
      <c r="B224" s="81">
        <v>100.08487654320987</v>
      </c>
      <c r="C224" s="81">
        <v>100.08487654320986</v>
      </c>
      <c r="D224" s="81">
        <v>100.08487654320986</v>
      </c>
      <c r="E224" s="81"/>
      <c r="F224" s="81">
        <f t="shared" si="12"/>
        <v>0</v>
      </c>
      <c r="G224" s="81">
        <f t="shared" si="13"/>
        <v>-1.1102230246251565E-14</v>
      </c>
      <c r="H224" s="81"/>
      <c r="I224" s="81">
        <v>1.346634241756091</v>
      </c>
      <c r="J224" s="81">
        <v>1.3466342417560901</v>
      </c>
      <c r="K224" s="81">
        <v>1.3466342417560904</v>
      </c>
      <c r="M224" s="81">
        <f t="shared" si="15"/>
        <v>0</v>
      </c>
      <c r="N224" s="81">
        <f t="shared" si="14"/>
        <v>0</v>
      </c>
    </row>
    <row r="225" spans="1:14" ht="6.75" customHeight="1" x14ac:dyDescent="0.25">
      <c r="A225" s="113"/>
      <c r="B225" s="113"/>
      <c r="C225" s="76"/>
      <c r="D225" s="76"/>
      <c r="E225" s="76"/>
      <c r="F225" s="76"/>
      <c r="G225" s="76"/>
      <c r="H225" s="76"/>
      <c r="I225" s="76"/>
      <c r="J225" s="76"/>
      <c r="K225" s="76"/>
      <c r="L225" s="72"/>
      <c r="M225" s="76"/>
      <c r="N225" s="118"/>
    </row>
    <row r="226" spans="1:14" x14ac:dyDescent="0.25">
      <c r="A226" s="207" t="s">
        <v>54</v>
      </c>
      <c r="B226" s="208"/>
      <c r="C226" s="208"/>
      <c r="D226" s="208"/>
    </row>
    <row r="227" spans="1:14" x14ac:dyDescent="0.25">
      <c r="A227" s="114"/>
      <c r="B227" s="114"/>
      <c r="C227" s="84"/>
      <c r="D227" s="84"/>
    </row>
  </sheetData>
  <mergeCells count="6">
    <mergeCell ref="M3:N3"/>
    <mergeCell ref="A3:A4"/>
    <mergeCell ref="A226:D226"/>
    <mergeCell ref="F3:G3"/>
    <mergeCell ref="B3:D3"/>
    <mergeCell ref="I3:K3"/>
  </mergeCells>
  <pageMargins left="0" right="0" top="0.75" bottom="0.75" header="0.3" footer="0.3"/>
  <pageSetup paperSize="9" scale="58" orientation="portrait" horizontalDpi="4294967295" verticalDpi="4294967295" r:id="rId1"/>
  <rowBreaks count="3" manualBreakCount="3">
    <brk id="69" max="13" man="1"/>
    <brk id="145" max="13" man="1"/>
    <brk id="228" max="11" man="1"/>
  </rowBreak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000"/>
  </sheetPr>
  <dimension ref="A1:P498"/>
  <sheetViews>
    <sheetView zoomScale="85" zoomScaleNormal="85" workbookViewId="0">
      <pane xSplit="1" ySplit="4" topLeftCell="B5" activePane="bottomRight" state="frozen"/>
      <selection activeCell="T36" sqref="T36"/>
      <selection pane="topRight" activeCell="T36" sqref="T36"/>
      <selection pane="bottomLeft" activeCell="T36" sqref="T36"/>
      <selection pane="bottomRight" sqref="A1:XFD1048576"/>
    </sheetView>
  </sheetViews>
  <sheetFormatPr defaultRowHeight="15" x14ac:dyDescent="0.25"/>
  <cols>
    <col min="1" max="1" width="53.85546875" bestFit="1" customWidth="1"/>
    <col min="2" max="3" width="9.7109375" bestFit="1" customWidth="1"/>
    <col min="4" max="4" width="1.85546875" customWidth="1"/>
    <col min="5" max="5" width="10.7109375" customWidth="1"/>
    <col min="6" max="6" width="1.85546875" customWidth="1"/>
    <col min="7" max="8" width="9.7109375" bestFit="1" customWidth="1"/>
    <col min="9" max="9" width="11.7109375" customWidth="1"/>
    <col min="10" max="10" width="26.7109375" customWidth="1"/>
  </cols>
  <sheetData>
    <row r="1" spans="1:16" ht="15.75" x14ac:dyDescent="0.25">
      <c r="A1" s="99" t="s">
        <v>258</v>
      </c>
      <c r="B1" s="69"/>
      <c r="C1" s="69"/>
      <c r="D1" s="35"/>
      <c r="E1" s="35"/>
      <c r="F1" s="35"/>
      <c r="G1" s="35"/>
      <c r="H1" s="35"/>
      <c r="I1" s="35"/>
    </row>
    <row r="2" spans="1:16" ht="6" customHeight="1" x14ac:dyDescent="0.25">
      <c r="A2" s="23"/>
      <c r="B2" s="23"/>
      <c r="C2" s="23"/>
      <c r="D2" s="23"/>
      <c r="E2" s="23"/>
      <c r="F2" s="23"/>
      <c r="G2" s="23"/>
      <c r="H2" s="23"/>
      <c r="I2" s="23"/>
    </row>
    <row r="3" spans="1:16" ht="60" customHeight="1" x14ac:dyDescent="0.25">
      <c r="A3" s="210"/>
      <c r="B3" s="209" t="s">
        <v>242</v>
      </c>
      <c r="C3" s="209"/>
      <c r="D3" s="23"/>
      <c r="E3" s="39" t="s">
        <v>243</v>
      </c>
      <c r="F3" s="35"/>
      <c r="G3" s="212" t="s">
        <v>244</v>
      </c>
      <c r="H3" s="212"/>
      <c r="I3" s="193" t="s">
        <v>245</v>
      </c>
    </row>
    <row r="4" spans="1:16" ht="30" x14ac:dyDescent="0.25">
      <c r="A4" s="211"/>
      <c r="B4" s="100">
        <v>43586</v>
      </c>
      <c r="C4" s="100">
        <v>43617</v>
      </c>
      <c r="D4" s="106"/>
      <c r="E4" s="130" t="s">
        <v>266</v>
      </c>
      <c r="F4" s="106"/>
      <c r="G4" s="100">
        <v>43586</v>
      </c>
      <c r="H4" s="100">
        <v>43617</v>
      </c>
      <c r="I4" s="130" t="s">
        <v>266</v>
      </c>
    </row>
    <row r="5" spans="1:16" ht="15.75" x14ac:dyDescent="0.25">
      <c r="A5" s="40" t="s">
        <v>38</v>
      </c>
      <c r="B5" s="96"/>
      <c r="C5" s="96"/>
      <c r="D5" s="96"/>
      <c r="E5" s="96"/>
      <c r="F5" s="96"/>
      <c r="G5" s="21"/>
      <c r="H5" s="21"/>
    </row>
    <row r="6" spans="1:16" ht="7.5" customHeight="1" x14ac:dyDescent="0.25">
      <c r="A6" s="41"/>
      <c r="B6" s="96"/>
      <c r="C6" s="96"/>
      <c r="D6" s="96"/>
      <c r="E6" s="96"/>
      <c r="F6" s="96"/>
      <c r="G6" s="21"/>
      <c r="H6" s="21"/>
    </row>
    <row r="7" spans="1:16" ht="15.75" x14ac:dyDescent="0.25">
      <c r="A7" s="33" t="s">
        <v>241</v>
      </c>
      <c r="B7" s="103">
        <v>110.18516792603768</v>
      </c>
      <c r="C7" s="103">
        <v>110.45321621384969</v>
      </c>
      <c r="D7" s="80"/>
      <c r="E7" s="80">
        <f>((C7/B7-1)*100)</f>
        <v>0.24327075309440449</v>
      </c>
      <c r="F7" s="143"/>
      <c r="G7" s="103">
        <v>110.18516792603768</v>
      </c>
      <c r="H7" s="103">
        <v>110.45321621384969</v>
      </c>
      <c r="I7" s="80">
        <f t="shared" ref="I7:I21" si="0">H7-G7</f>
        <v>0.2680482878120074</v>
      </c>
      <c r="J7" s="1"/>
      <c r="K7" s="1"/>
      <c r="L7" s="1"/>
      <c r="N7" s="1"/>
      <c r="P7" s="1"/>
    </row>
    <row r="8" spans="1:16" x14ac:dyDescent="0.25">
      <c r="A8" s="12" t="s">
        <v>0</v>
      </c>
      <c r="B8" s="103">
        <v>105.67369244613458</v>
      </c>
      <c r="C8" s="103">
        <v>108.68803627306093</v>
      </c>
      <c r="D8" s="144"/>
      <c r="E8" s="80">
        <f>((C8/B8-1)*100)</f>
        <v>2.8525016559470151</v>
      </c>
      <c r="F8" s="145"/>
      <c r="G8" s="146">
        <v>9.1369003160252316</v>
      </c>
      <c r="H8" s="146">
        <v>9.3975305488420791</v>
      </c>
      <c r="I8" s="80">
        <f t="shared" si="0"/>
        <v>0.2606302328168475</v>
      </c>
      <c r="K8" s="1"/>
      <c r="L8" s="1"/>
      <c r="N8" s="1"/>
      <c r="P8" s="1"/>
    </row>
    <row r="9" spans="1:16" x14ac:dyDescent="0.25">
      <c r="A9" s="12" t="s">
        <v>246</v>
      </c>
      <c r="B9" s="103">
        <v>134.44691574018836</v>
      </c>
      <c r="C9" s="103">
        <v>134.90647399344866</v>
      </c>
      <c r="D9" s="144"/>
      <c r="E9" s="80">
        <f>((C9/B9-1)*100)</f>
        <v>0.34181390530994005</v>
      </c>
      <c r="F9" s="145"/>
      <c r="G9" s="103">
        <v>15.703935406199742</v>
      </c>
      <c r="H9" s="103">
        <v>15.757613641099024</v>
      </c>
      <c r="I9" s="80">
        <f t="shared" si="0"/>
        <v>5.3678234899281918E-2</v>
      </c>
      <c r="K9" s="1"/>
      <c r="L9" s="1"/>
      <c r="N9" s="1"/>
      <c r="P9" s="1"/>
    </row>
    <row r="10" spans="1:16" x14ac:dyDescent="0.25">
      <c r="A10" s="34" t="s">
        <v>22</v>
      </c>
      <c r="B10" s="146">
        <v>110.61216473034946</v>
      </c>
      <c r="C10" s="146">
        <v>110.62028488065496</v>
      </c>
      <c r="D10" s="21"/>
      <c r="E10" s="21">
        <f>((C10/B10-1)*100)</f>
        <v>7.3411006151991032E-3</v>
      </c>
      <c r="F10" s="21"/>
      <c r="G10" s="146">
        <v>101.04826761001245</v>
      </c>
      <c r="H10" s="146">
        <v>101.0556856650076</v>
      </c>
      <c r="I10" s="98">
        <f t="shared" si="0"/>
        <v>7.4180549951563535E-3</v>
      </c>
      <c r="J10" s="1"/>
      <c r="K10" s="1"/>
      <c r="L10" s="1"/>
      <c r="M10" s="97"/>
      <c r="N10" s="1"/>
      <c r="O10" s="1"/>
      <c r="P10" s="1"/>
    </row>
    <row r="11" spans="1:16" ht="15.75" x14ac:dyDescent="0.25">
      <c r="A11" s="34" t="s">
        <v>23</v>
      </c>
      <c r="B11" s="146">
        <v>113.14300535906079</v>
      </c>
      <c r="C11" s="146">
        <v>113.00022898956442</v>
      </c>
      <c r="D11" s="21"/>
      <c r="E11" s="21">
        <f t="shared" ref="E11:E22" si="1">((C11/B11-1)*100)</f>
        <v>-0.12619107035672927</v>
      </c>
      <c r="F11" s="21"/>
      <c r="G11" s="146">
        <v>22.389823187320644</v>
      </c>
      <c r="H11" s="146">
        <v>22.361569229789581</v>
      </c>
      <c r="I11" s="98">
        <f t="shared" si="0"/>
        <v>-2.8253957531063634E-2</v>
      </c>
      <c r="J11" s="1"/>
      <c r="K11" s="1"/>
      <c r="L11" s="129"/>
      <c r="M11" s="97"/>
      <c r="N11" s="1"/>
      <c r="O11" s="1"/>
      <c r="P11" s="1"/>
    </row>
    <row r="12" spans="1:16" ht="15.75" x14ac:dyDescent="0.25">
      <c r="A12" s="34" t="s">
        <v>24</v>
      </c>
      <c r="B12" s="146">
        <v>109.91234069441805</v>
      </c>
      <c r="C12" s="146">
        <v>109.96218651100919</v>
      </c>
      <c r="D12" s="21"/>
      <c r="E12" s="21">
        <f>((C12/B12-1)*100)</f>
        <v>4.535051867353701E-2</v>
      </c>
      <c r="F12" s="21"/>
      <c r="G12" s="146">
        <v>78.658444422691801</v>
      </c>
      <c r="H12" s="146">
        <v>78.694116435218021</v>
      </c>
      <c r="I12" s="98">
        <f t="shared" si="0"/>
        <v>3.5672012526219987E-2</v>
      </c>
      <c r="J12" s="1"/>
      <c r="K12" s="1"/>
      <c r="L12" s="129"/>
      <c r="M12" s="97"/>
      <c r="N12" s="1"/>
      <c r="O12" s="1"/>
      <c r="P12" s="1"/>
    </row>
    <row r="13" spans="1:16" ht="15.75" x14ac:dyDescent="0.25">
      <c r="A13" s="34" t="s">
        <v>248</v>
      </c>
      <c r="B13" s="146">
        <v>108.90363721062728</v>
      </c>
      <c r="C13" s="146">
        <v>109.18201792336973</v>
      </c>
      <c r="D13" s="21"/>
      <c r="E13" s="21">
        <f t="shared" si="1"/>
        <v>0.25562113430981359</v>
      </c>
      <c r="F13" s="21"/>
      <c r="G13" s="146">
        <v>106.44877055703101</v>
      </c>
      <c r="H13" s="146">
        <v>106.72087611178775</v>
      </c>
      <c r="I13" s="98">
        <f t="shared" si="0"/>
        <v>0.27210555475673459</v>
      </c>
      <c r="J13" s="1"/>
      <c r="K13" s="1"/>
      <c r="L13" s="129"/>
      <c r="M13" s="97"/>
      <c r="N13" s="1"/>
      <c r="O13" s="1"/>
      <c r="P13" s="1"/>
    </row>
    <row r="14" spans="1:16" ht="15.75" x14ac:dyDescent="0.25">
      <c r="A14" s="34" t="s">
        <v>25</v>
      </c>
      <c r="B14" s="146">
        <v>110.77549160318223</v>
      </c>
      <c r="C14" s="146">
        <v>111.05641852050472</v>
      </c>
      <c r="D14" s="21"/>
      <c r="E14" s="21">
        <f t="shared" si="1"/>
        <v>0.25360024429303962</v>
      </c>
      <c r="F14" s="21"/>
      <c r="G14" s="146">
        <v>106.4659781152202</v>
      </c>
      <c r="H14" s="146">
        <v>106.73597609580936</v>
      </c>
      <c r="I14" s="98">
        <f t="shared" si="0"/>
        <v>0.26999798058916724</v>
      </c>
      <c r="J14" s="1"/>
      <c r="K14" s="1"/>
      <c r="L14" s="129"/>
      <c r="M14" s="97"/>
      <c r="N14" s="1"/>
      <c r="O14" s="1"/>
      <c r="P14" s="1"/>
    </row>
    <row r="15" spans="1:16" ht="15.75" x14ac:dyDescent="0.25">
      <c r="A15" s="34" t="s">
        <v>26</v>
      </c>
      <c r="B15" s="146">
        <v>109.79231279485278</v>
      </c>
      <c r="C15" s="146">
        <v>110.08019863161229</v>
      </c>
      <c r="D15" s="21"/>
      <c r="E15" s="21">
        <f t="shared" si="1"/>
        <v>0.2622094657004137</v>
      </c>
      <c r="F15" s="21"/>
      <c r="G15" s="146">
        <v>84.221168128851787</v>
      </c>
      <c r="H15" s="146">
        <v>84.442004003809103</v>
      </c>
      <c r="I15" s="98">
        <f>H15-G15</f>
        <v>0.22083587495731649</v>
      </c>
      <c r="J15" s="1"/>
      <c r="K15" s="1"/>
      <c r="L15" s="129"/>
      <c r="M15" s="97"/>
      <c r="N15" s="1"/>
      <c r="O15" s="1"/>
      <c r="P15" s="1"/>
    </row>
    <row r="16" spans="1:16" ht="15.75" x14ac:dyDescent="0.25">
      <c r="A16" s="34" t="s">
        <v>27</v>
      </c>
      <c r="B16" s="146">
        <v>111.46673961478207</v>
      </c>
      <c r="C16" s="146">
        <v>111.7612972298022</v>
      </c>
      <c r="D16" s="21"/>
      <c r="E16" s="21">
        <f>((C16/B16-1)*100)</f>
        <v>0.26425606063125162</v>
      </c>
      <c r="F16" s="21"/>
      <c r="G16" s="146">
        <v>101.75334405615783</v>
      </c>
      <c r="H16" s="146">
        <v>102.02223343472119</v>
      </c>
      <c r="I16" s="98">
        <f t="shared" si="0"/>
        <v>0.26888937856335815</v>
      </c>
      <c r="J16" s="1"/>
      <c r="K16" s="1"/>
      <c r="L16" s="129"/>
      <c r="M16" s="97"/>
      <c r="N16" s="1"/>
      <c r="O16" s="1"/>
      <c r="P16" s="1"/>
    </row>
    <row r="17" spans="1:16" ht="15.75" x14ac:dyDescent="0.25">
      <c r="A17" s="34" t="s">
        <v>28</v>
      </c>
      <c r="B17" s="146">
        <v>109.11309870307085</v>
      </c>
      <c r="C17" s="146">
        <v>109.39650694884941</v>
      </c>
      <c r="D17" s="21"/>
      <c r="E17" s="21">
        <f t="shared" si="1"/>
        <v>0.25973806000121336</v>
      </c>
      <c r="F17" s="21"/>
      <c r="G17" s="146">
        <v>103.19946480341167</v>
      </c>
      <c r="H17" s="146">
        <v>103.46751309122368</v>
      </c>
      <c r="I17" s="98">
        <f t="shared" si="0"/>
        <v>0.2680482878120074</v>
      </c>
      <c r="J17" s="1"/>
      <c r="K17" s="1"/>
      <c r="L17" s="129"/>
      <c r="M17" s="97"/>
      <c r="N17" s="1"/>
      <c r="O17" s="1"/>
      <c r="P17" s="1"/>
    </row>
    <row r="18" spans="1:16" ht="15.75" x14ac:dyDescent="0.25">
      <c r="A18" s="34" t="s">
        <v>29</v>
      </c>
      <c r="B18" s="146">
        <v>110.50476866097532</v>
      </c>
      <c r="C18" s="146">
        <v>110.79639046654407</v>
      </c>
      <c r="D18" s="21"/>
      <c r="E18" s="21">
        <f t="shared" si="1"/>
        <v>0.26389974758775914</v>
      </c>
      <c r="F18" s="21"/>
      <c r="G18" s="146">
        <v>104.49566045024345</v>
      </c>
      <c r="H18" s="146">
        <v>104.77142423441178</v>
      </c>
      <c r="I18" s="98">
        <f>H18-G18</f>
        <v>0.27576378416833336</v>
      </c>
      <c r="J18" s="1"/>
      <c r="K18" s="1"/>
      <c r="L18" s="129"/>
      <c r="M18" s="97"/>
      <c r="N18" s="1"/>
      <c r="O18" s="1"/>
      <c r="P18" s="1"/>
    </row>
    <row r="19" spans="1:16" ht="15.75" x14ac:dyDescent="0.25">
      <c r="A19" s="34" t="s">
        <v>30</v>
      </c>
      <c r="B19" s="146">
        <v>110.63919060063834</v>
      </c>
      <c r="C19" s="146">
        <v>110.92060917121522</v>
      </c>
      <c r="D19" s="21"/>
      <c r="E19" s="21">
        <f t="shared" si="1"/>
        <v>0.25435704025771333</v>
      </c>
      <c r="F19" s="21"/>
      <c r="G19" s="146">
        <v>105.38268865702976</v>
      </c>
      <c r="H19" s="146">
        <v>105.65073694484177</v>
      </c>
      <c r="I19" s="98">
        <f t="shared" si="0"/>
        <v>0.2680482878120074</v>
      </c>
      <c r="J19" s="1"/>
      <c r="K19" s="1"/>
      <c r="L19" s="129"/>
      <c r="M19" s="97"/>
      <c r="N19" s="1"/>
      <c r="O19" s="1"/>
      <c r="P19" s="1"/>
    </row>
    <row r="20" spans="1:16" ht="15.75" x14ac:dyDescent="0.25">
      <c r="A20" s="34" t="s">
        <v>31</v>
      </c>
      <c r="B20" s="146">
        <v>110.91390133203309</v>
      </c>
      <c r="C20" s="146">
        <v>111.19905799311768</v>
      </c>
      <c r="D20" s="21"/>
      <c r="E20" s="21">
        <f t="shared" si="1"/>
        <v>0.25709731391643231</v>
      </c>
      <c r="F20" s="21"/>
      <c r="G20" s="146">
        <v>105.25374378015482</v>
      </c>
      <c r="H20" s="146">
        <v>105.5243483282101</v>
      </c>
      <c r="I20" s="98">
        <f t="shared" si="0"/>
        <v>0.27060454805527456</v>
      </c>
      <c r="J20" s="1"/>
      <c r="K20" s="1"/>
      <c r="L20" s="129"/>
      <c r="M20" s="97"/>
      <c r="N20" s="1"/>
      <c r="O20" s="1"/>
      <c r="P20" s="1"/>
    </row>
    <row r="21" spans="1:16" ht="15.75" x14ac:dyDescent="0.25">
      <c r="A21" s="34" t="s">
        <v>32</v>
      </c>
      <c r="B21" s="146">
        <v>109.59751596573822</v>
      </c>
      <c r="C21" s="146">
        <v>109.87243262318867</v>
      </c>
      <c r="D21" s="21"/>
      <c r="E21" s="21">
        <f>((C21/B21-1)*100)</f>
        <v>0.25084205150815997</v>
      </c>
      <c r="F21" s="21"/>
      <c r="G21" s="146">
        <v>106.85939068047303</v>
      </c>
      <c r="H21" s="146">
        <v>107.12743896828503</v>
      </c>
      <c r="I21" s="98">
        <f t="shared" si="0"/>
        <v>0.2680482878120074</v>
      </c>
      <c r="J21" s="1"/>
      <c r="K21" s="1"/>
      <c r="L21" s="129"/>
      <c r="M21" s="97"/>
      <c r="N21" s="1"/>
      <c r="O21" s="1"/>
      <c r="P21" s="1"/>
    </row>
    <row r="22" spans="1:16" ht="15.75" x14ac:dyDescent="0.25">
      <c r="A22" s="34" t="s">
        <v>33</v>
      </c>
      <c r="B22" s="146">
        <v>109.41537817708341</v>
      </c>
      <c r="C22" s="146">
        <v>109.69148083993278</v>
      </c>
      <c r="D22" s="21"/>
      <c r="E22" s="21">
        <f t="shared" si="1"/>
        <v>0.25234356216592424</v>
      </c>
      <c r="F22" s="21"/>
      <c r="G22" s="146">
        <v>106.10627700634835</v>
      </c>
      <c r="H22" s="146">
        <v>106.3740293654278</v>
      </c>
      <c r="I22" s="98">
        <f>H22-G22</f>
        <v>0.26775235907945216</v>
      </c>
      <c r="J22" s="1"/>
      <c r="K22" s="1"/>
      <c r="L22" s="129"/>
      <c r="M22" s="97"/>
      <c r="N22" s="1"/>
      <c r="O22" s="1"/>
      <c r="P22" s="1"/>
    </row>
    <row r="23" spans="1:16" ht="15.75" x14ac:dyDescent="0.25">
      <c r="A23" s="34" t="s">
        <v>34</v>
      </c>
      <c r="B23" s="146">
        <v>111.17550872656483</v>
      </c>
      <c r="C23" s="146">
        <v>111.45860271674984</v>
      </c>
      <c r="D23" s="21"/>
      <c r="E23" s="21">
        <f>((C23/B23-1)*100)</f>
        <v>0.25463700902081943</v>
      </c>
      <c r="F23" s="21"/>
      <c r="G23" s="146">
        <v>103.19191652880079</v>
      </c>
      <c r="H23" s="146">
        <v>103.45468133860096</v>
      </c>
      <c r="I23" s="98">
        <f>H23-G23</f>
        <v>0.26276480980017425</v>
      </c>
      <c r="J23" s="1"/>
      <c r="K23" s="1"/>
      <c r="L23" s="129"/>
      <c r="M23" s="97"/>
      <c r="N23" s="1"/>
      <c r="O23" s="1"/>
      <c r="P23" s="1"/>
    </row>
    <row r="24" spans="1:16" ht="7.5" customHeight="1" x14ac:dyDescent="0.25">
      <c r="A24" s="12"/>
      <c r="B24" s="80"/>
      <c r="C24" s="80"/>
      <c r="D24" s="21"/>
      <c r="E24" s="21"/>
      <c r="F24" s="21"/>
      <c r="G24" s="80"/>
      <c r="H24" s="80"/>
      <c r="L24" s="129"/>
    </row>
    <row r="25" spans="1:16" ht="15.75" x14ac:dyDescent="0.25">
      <c r="A25" s="13" t="s">
        <v>36</v>
      </c>
      <c r="B25" s="80"/>
      <c r="C25" s="80"/>
      <c r="D25" s="21"/>
      <c r="E25" s="21"/>
      <c r="F25" s="21"/>
      <c r="G25" s="185"/>
      <c r="H25" s="185"/>
      <c r="I25" s="104"/>
      <c r="K25" s="73"/>
    </row>
    <row r="26" spans="1:16" ht="7.5" customHeight="1" x14ac:dyDescent="0.25">
      <c r="A26" s="41"/>
      <c r="B26" s="80"/>
      <c r="C26" s="80"/>
      <c r="D26" s="21"/>
      <c r="E26" s="21"/>
      <c r="F26" s="21"/>
      <c r="G26" s="80"/>
      <c r="H26" s="80"/>
    </row>
    <row r="27" spans="1:16" ht="15.75" x14ac:dyDescent="0.25">
      <c r="A27" s="33" t="s">
        <v>241</v>
      </c>
      <c r="B27" s="146">
        <v>113.63643648152313</v>
      </c>
      <c r="C27" s="146">
        <v>114.24055006925742</v>
      </c>
      <c r="D27" s="73"/>
      <c r="E27" s="80">
        <f>((C27/B27-1)*100)</f>
        <v>0.53161961641812194</v>
      </c>
      <c r="F27" s="147"/>
      <c r="G27" s="146">
        <v>113.63643648152313</v>
      </c>
      <c r="H27" s="146">
        <v>114.24055006925742</v>
      </c>
      <c r="I27" s="80">
        <f>H27-G27</f>
        <v>0.60411358773428958</v>
      </c>
      <c r="K27" s="1"/>
      <c r="L27" s="1"/>
      <c r="N27" s="1"/>
      <c r="P27" s="1"/>
    </row>
    <row r="28" spans="1:16" x14ac:dyDescent="0.25">
      <c r="A28" s="12" t="s">
        <v>0</v>
      </c>
      <c r="B28" s="103">
        <v>96.013132284465229</v>
      </c>
      <c r="C28" s="103">
        <v>102.5469862147021</v>
      </c>
      <c r="D28" s="80"/>
      <c r="E28" s="80">
        <f t="shared" ref="E28:E43" si="2">((C28/B28-1)*100)</f>
        <v>6.8051669337050091</v>
      </c>
      <c r="F28" s="143"/>
      <c r="G28" s="103">
        <v>7.3382092241111483</v>
      </c>
      <c r="H28" s="103">
        <v>7.837586611756449</v>
      </c>
      <c r="I28" s="80">
        <f t="shared" ref="I28:I43" si="3">H28-G28</f>
        <v>0.49937738764530071</v>
      </c>
      <c r="K28" s="1"/>
      <c r="L28" s="1"/>
      <c r="N28" s="1"/>
      <c r="P28" s="1"/>
    </row>
    <row r="29" spans="1:16" x14ac:dyDescent="0.25">
      <c r="A29" s="12" t="s">
        <v>246</v>
      </c>
      <c r="B29" s="103">
        <v>135.68471867357425</v>
      </c>
      <c r="C29" s="103">
        <v>136.16956229278637</v>
      </c>
      <c r="D29" s="80"/>
      <c r="E29" s="80">
        <f>((C29/B29-1)*100)</f>
        <v>0.35733104210395883</v>
      </c>
      <c r="F29" s="143"/>
      <c r="G29" s="103">
        <v>32.584864234805728</v>
      </c>
      <c r="H29" s="103">
        <v>32.701300069744114</v>
      </c>
      <c r="I29" s="80">
        <f t="shared" si="3"/>
        <v>0.11643583493838605</v>
      </c>
      <c r="K29" s="1"/>
      <c r="L29" s="1"/>
      <c r="N29" s="1"/>
      <c r="P29" s="1"/>
    </row>
    <row r="30" spans="1:16" x14ac:dyDescent="0.25">
      <c r="A30" s="34" t="s">
        <v>22</v>
      </c>
      <c r="B30" s="103">
        <v>115.09483631943606</v>
      </c>
      <c r="C30" s="103">
        <v>115.20823986450903</v>
      </c>
      <c r="D30" s="96"/>
      <c r="E30" s="96">
        <f>((C30/B30-1)*100)</f>
        <v>9.8530523783213475E-2</v>
      </c>
      <c r="F30" s="96"/>
      <c r="G30" s="146">
        <v>106.29822725741198</v>
      </c>
      <c r="H30" s="146">
        <v>106.40296345750097</v>
      </c>
      <c r="I30" s="98">
        <f>H30-G30</f>
        <v>0.10473620008899331</v>
      </c>
      <c r="J30" s="1"/>
      <c r="K30" s="1"/>
      <c r="L30" s="1"/>
      <c r="N30" s="1"/>
      <c r="P30" s="1"/>
    </row>
    <row r="31" spans="1:16" x14ac:dyDescent="0.25">
      <c r="A31" s="34" t="s">
        <v>23</v>
      </c>
      <c r="B31" s="146">
        <v>111.76387585992903</v>
      </c>
      <c r="C31" s="146">
        <v>111.70425019119394</v>
      </c>
      <c r="D31" s="96"/>
      <c r="E31" s="96">
        <f>((C31/B31-1)*100)</f>
        <v>-5.334967875472163E-2</v>
      </c>
      <c r="F31" s="96"/>
      <c r="G31" s="146">
        <v>18.040019756116497</v>
      </c>
      <c r="H31" s="146">
        <v>18.030395463529317</v>
      </c>
      <c r="I31" s="98">
        <f t="shared" si="3"/>
        <v>-9.6242925871798946E-3</v>
      </c>
      <c r="J31" s="1"/>
      <c r="K31" s="1"/>
      <c r="L31" s="1"/>
      <c r="N31" s="1"/>
      <c r="P31" s="1"/>
    </row>
    <row r="32" spans="1:16" x14ac:dyDescent="0.25">
      <c r="A32" s="34" t="s">
        <v>24</v>
      </c>
      <c r="B32" s="146">
        <v>115.80027540969132</v>
      </c>
      <c r="C32" s="146">
        <v>115.95032351199043</v>
      </c>
      <c r="D32" s="96"/>
      <c r="E32" s="96">
        <f>((C32/B32-1)*100)</f>
        <v>0.12957490970402219</v>
      </c>
      <c r="F32" s="96"/>
      <c r="G32" s="146">
        <v>88.258207501295487</v>
      </c>
      <c r="H32" s="146">
        <v>88.372567993971671</v>
      </c>
      <c r="I32" s="98">
        <f t="shared" si="3"/>
        <v>0.11436049267618387</v>
      </c>
      <c r="J32" s="1"/>
      <c r="K32" s="1"/>
      <c r="L32" s="1"/>
      <c r="N32" s="1"/>
      <c r="P32" s="1"/>
    </row>
    <row r="33" spans="1:16" x14ac:dyDescent="0.25">
      <c r="A33" s="34" t="s">
        <v>248</v>
      </c>
      <c r="B33" s="146">
        <v>112.97545295604355</v>
      </c>
      <c r="C33" s="146">
        <v>113.58427818517038</v>
      </c>
      <c r="D33" s="96"/>
      <c r="E33" s="96">
        <f t="shared" si="2"/>
        <v>0.53890045421078892</v>
      </c>
      <c r="F33" s="96"/>
      <c r="G33" s="146">
        <v>111.55746818947298</v>
      </c>
      <c r="H33" s="146">
        <v>112.15865189225211</v>
      </c>
      <c r="I33" s="98">
        <f t="shared" si="3"/>
        <v>0.60118370277912447</v>
      </c>
      <c r="J33" s="1"/>
      <c r="K33" s="1"/>
      <c r="L33" s="1"/>
      <c r="N33" s="1"/>
      <c r="P33" s="1"/>
    </row>
    <row r="34" spans="1:16" x14ac:dyDescent="0.25">
      <c r="A34" s="34" t="s">
        <v>25</v>
      </c>
      <c r="B34" s="146">
        <v>114.47854357613654</v>
      </c>
      <c r="C34" s="146">
        <v>115.10781094563001</v>
      </c>
      <c r="D34" s="96"/>
      <c r="E34" s="96">
        <f t="shared" si="2"/>
        <v>0.54968149474661221</v>
      </c>
      <c r="F34" s="96"/>
      <c r="G34" s="146">
        <v>110.67186333142342</v>
      </c>
      <c r="H34" s="146">
        <v>111.28020608404751</v>
      </c>
      <c r="I34" s="98">
        <f t="shared" si="3"/>
        <v>0.60834275262408255</v>
      </c>
      <c r="J34" s="1"/>
      <c r="K34" s="1"/>
      <c r="L34" s="1"/>
      <c r="N34" s="1"/>
      <c r="P34" s="1"/>
    </row>
    <row r="35" spans="1:16" x14ac:dyDescent="0.25">
      <c r="A35" s="34" t="s">
        <v>26</v>
      </c>
      <c r="B35" s="146">
        <v>108.76059195362178</v>
      </c>
      <c r="C35" s="146">
        <v>109.51224409097658</v>
      </c>
      <c r="D35" s="96"/>
      <c r="E35" s="96">
        <f t="shared" si="2"/>
        <v>0.69110706723196635</v>
      </c>
      <c r="F35" s="96"/>
      <c r="G35" s="146">
        <v>72.594114188095773</v>
      </c>
      <c r="H35" s="146">
        <v>73.095817241644141</v>
      </c>
      <c r="I35" s="98">
        <f t="shared" si="3"/>
        <v>0.50170305354836842</v>
      </c>
      <c r="J35" s="1"/>
      <c r="K35" s="1"/>
      <c r="L35" s="1"/>
      <c r="N35" s="1"/>
      <c r="P35" s="1"/>
    </row>
    <row r="36" spans="1:16" x14ac:dyDescent="0.25">
      <c r="A36" s="34" t="s">
        <v>27</v>
      </c>
      <c r="B36" s="146">
        <v>115.10310279388941</v>
      </c>
      <c r="C36" s="146">
        <v>115.74167517590469</v>
      </c>
      <c r="D36" s="96"/>
      <c r="E36" s="96">
        <f t="shared" si="2"/>
        <v>0.55478294373936254</v>
      </c>
      <c r="F36" s="96"/>
      <c r="G36" s="146">
        <v>106.60994770676797</v>
      </c>
      <c r="H36" s="146">
        <v>107.20140151297456</v>
      </c>
      <c r="I36" s="98">
        <f t="shared" si="3"/>
        <v>0.59145380620658727</v>
      </c>
      <c r="J36" s="1"/>
      <c r="K36" s="1"/>
      <c r="L36" s="1"/>
      <c r="N36" s="1"/>
      <c r="P36" s="1"/>
    </row>
    <row r="37" spans="1:16" x14ac:dyDescent="0.25">
      <c r="A37" s="34" t="s">
        <v>28</v>
      </c>
      <c r="B37" s="146">
        <v>112.72495583856029</v>
      </c>
      <c r="C37" s="146">
        <v>113.34997237861492</v>
      </c>
      <c r="D37" s="96"/>
      <c r="E37" s="96">
        <f t="shared" si="2"/>
        <v>0.55446155237333095</v>
      </c>
      <c r="F37" s="96"/>
      <c r="G37" s="146">
        <v>108.95500060345695</v>
      </c>
      <c r="H37" s="146">
        <v>109.55911419119124</v>
      </c>
      <c r="I37" s="98">
        <f t="shared" si="3"/>
        <v>0.60411358773428958</v>
      </c>
      <c r="J37" s="1"/>
      <c r="K37" s="1"/>
      <c r="L37" s="1"/>
      <c r="N37" s="1"/>
      <c r="P37" s="1"/>
    </row>
    <row r="38" spans="1:16" x14ac:dyDescent="0.25">
      <c r="A38" s="34" t="s">
        <v>29</v>
      </c>
      <c r="B38" s="146">
        <v>113.91012583646823</v>
      </c>
      <c r="C38" s="146">
        <v>114.5476183645422</v>
      </c>
      <c r="D38" s="96"/>
      <c r="E38" s="96">
        <f t="shared" si="2"/>
        <v>0.55964517938393854</v>
      </c>
      <c r="F38" s="96"/>
      <c r="G38" s="146">
        <v>108.18641910804511</v>
      </c>
      <c r="H38" s="146">
        <v>108.79187918733139</v>
      </c>
      <c r="I38" s="98">
        <f t="shared" si="3"/>
        <v>0.60546007928627432</v>
      </c>
      <c r="J38" s="1"/>
      <c r="K38" s="1"/>
      <c r="L38" s="1"/>
      <c r="N38" s="1"/>
      <c r="P38" s="1"/>
    </row>
    <row r="39" spans="1:16" x14ac:dyDescent="0.25">
      <c r="A39" s="34" t="s">
        <v>30</v>
      </c>
      <c r="B39" s="146">
        <v>114.42837888611284</v>
      </c>
      <c r="C39" s="146">
        <v>115.06395296838689</v>
      </c>
      <c r="D39" s="96"/>
      <c r="E39" s="96">
        <f>((C39/B39-1)*100)</f>
        <v>0.55543396529860178</v>
      </c>
      <c r="F39" s="96"/>
      <c r="G39" s="146">
        <v>108.76425020380857</v>
      </c>
      <c r="H39" s="146">
        <v>109.36836379154286</v>
      </c>
      <c r="I39" s="98">
        <f t="shared" si="3"/>
        <v>0.60411358773428958</v>
      </c>
      <c r="J39" s="1"/>
      <c r="K39" s="1"/>
      <c r="L39" s="1"/>
      <c r="N39" s="1"/>
      <c r="P39" s="1"/>
    </row>
    <row r="40" spans="1:16" x14ac:dyDescent="0.25">
      <c r="A40" s="34" t="s">
        <v>31</v>
      </c>
      <c r="B40" s="146">
        <v>114.28828558952941</v>
      </c>
      <c r="C40" s="146">
        <v>114.91836973401242</v>
      </c>
      <c r="D40" s="96"/>
      <c r="E40" s="96">
        <f t="shared" si="2"/>
        <v>0.55131122252194409</v>
      </c>
      <c r="F40" s="96"/>
      <c r="G40" s="146">
        <v>109.85847420528061</v>
      </c>
      <c r="H40" s="146">
        <v>110.4641363024657</v>
      </c>
      <c r="I40" s="98">
        <f t="shared" si="3"/>
        <v>0.60566209718508901</v>
      </c>
      <c r="J40" s="1"/>
      <c r="K40" s="1"/>
      <c r="L40" s="1"/>
      <c r="N40" s="1"/>
      <c r="P40" s="1"/>
    </row>
    <row r="41" spans="1:16" x14ac:dyDescent="0.25">
      <c r="A41" s="34" t="s">
        <v>32</v>
      </c>
      <c r="B41" s="146">
        <v>113.00614735183404</v>
      </c>
      <c r="C41" s="146">
        <v>113.62989364850043</v>
      </c>
      <c r="D41" s="96"/>
      <c r="E41" s="96">
        <f t="shared" si="2"/>
        <v>0.55195784590762464</v>
      </c>
      <c r="F41" s="96"/>
      <c r="G41" s="146">
        <v>109.44922555470109</v>
      </c>
      <c r="H41" s="146">
        <v>110.05333914243538</v>
      </c>
      <c r="I41" s="98">
        <f t="shared" si="3"/>
        <v>0.60411358773428958</v>
      </c>
      <c r="J41" s="1"/>
      <c r="K41" s="1"/>
      <c r="L41" s="1"/>
      <c r="N41" s="1"/>
      <c r="P41" s="1"/>
    </row>
    <row r="42" spans="1:16" x14ac:dyDescent="0.25">
      <c r="A42" s="34" t="s">
        <v>33</v>
      </c>
      <c r="B42" s="146">
        <v>112.4801450790095</v>
      </c>
      <c r="C42" s="146">
        <v>113.11003237283651</v>
      </c>
      <c r="D42" s="96"/>
      <c r="E42" s="96">
        <f t="shared" si="2"/>
        <v>0.55999864988132142</v>
      </c>
      <c r="F42" s="96"/>
      <c r="G42" s="146">
        <v>107.87768646626782</v>
      </c>
      <c r="H42" s="146">
        <v>108.48180005400211</v>
      </c>
      <c r="I42" s="98">
        <f t="shared" si="3"/>
        <v>0.60411358773428958</v>
      </c>
      <c r="J42" s="1"/>
      <c r="K42" s="1"/>
      <c r="L42" s="1"/>
      <c r="N42" s="1"/>
      <c r="P42" s="1"/>
    </row>
    <row r="43" spans="1:16" x14ac:dyDescent="0.25">
      <c r="A43" s="34" t="s">
        <v>34</v>
      </c>
      <c r="B43" s="146">
        <v>114.7565985711198</v>
      </c>
      <c r="C43" s="146">
        <v>115.39945763599445</v>
      </c>
      <c r="D43" s="96"/>
      <c r="E43" s="96">
        <f t="shared" si="2"/>
        <v>0.56019355128955617</v>
      </c>
      <c r="F43" s="96"/>
      <c r="G43" s="146">
        <v>107.21814423813869</v>
      </c>
      <c r="H43" s="146">
        <v>107.81877336797308</v>
      </c>
      <c r="I43" s="98">
        <f t="shared" si="3"/>
        <v>0.60062912983438821</v>
      </c>
      <c r="J43" s="1"/>
      <c r="K43" s="1"/>
      <c r="L43" s="1"/>
      <c r="N43" s="1"/>
      <c r="P43" s="1"/>
    </row>
    <row r="44" spans="1:16" ht="7.5" customHeight="1" x14ac:dyDescent="0.25">
      <c r="A44" s="12"/>
      <c r="B44" s="144"/>
      <c r="C44" s="144"/>
      <c r="D44" s="96"/>
      <c r="E44" s="96"/>
      <c r="F44" s="96"/>
      <c r="G44" s="144"/>
      <c r="H44" s="144"/>
    </row>
    <row r="45" spans="1:16" ht="15.75" x14ac:dyDescent="0.25">
      <c r="A45" s="13" t="s">
        <v>37</v>
      </c>
      <c r="B45" s="144"/>
      <c r="C45" s="144"/>
      <c r="D45" s="96"/>
      <c r="E45" s="96"/>
      <c r="F45" s="96"/>
      <c r="G45" s="144"/>
      <c r="H45" s="144"/>
      <c r="I45" s="98"/>
    </row>
    <row r="46" spans="1:16" ht="7.5" customHeight="1" x14ac:dyDescent="0.25">
      <c r="A46" s="41"/>
      <c r="B46" s="144"/>
      <c r="C46" s="144"/>
      <c r="D46" s="96"/>
      <c r="E46" s="96"/>
      <c r="F46" s="96"/>
      <c r="G46" s="144"/>
      <c r="H46" s="144"/>
    </row>
    <row r="47" spans="1:16" ht="15.75" x14ac:dyDescent="0.25">
      <c r="A47" s="33" t="s">
        <v>241</v>
      </c>
      <c r="B47" s="103">
        <v>107.23320666387359</v>
      </c>
      <c r="C47" s="103">
        <v>107.21380941362357</v>
      </c>
      <c r="D47" s="147"/>
      <c r="E47" s="80">
        <f>((C47/B47-1)*100)</f>
        <v>-1.8088846592856367E-2</v>
      </c>
      <c r="F47" s="147"/>
      <c r="G47" s="103">
        <v>107.23320666387359</v>
      </c>
      <c r="H47" s="146">
        <v>107.21380941362357</v>
      </c>
      <c r="I47" s="80">
        <f>H47-G47</f>
        <v>-1.9397250250023035E-2</v>
      </c>
      <c r="K47" s="1"/>
      <c r="L47" s="1"/>
      <c r="N47" s="1"/>
      <c r="P47" s="1"/>
    </row>
    <row r="48" spans="1:16" x14ac:dyDescent="0.25">
      <c r="A48" s="12" t="s">
        <v>0</v>
      </c>
      <c r="B48" s="103">
        <v>112.31816952821171</v>
      </c>
      <c r="C48" s="103">
        <v>112.91181477966877</v>
      </c>
      <c r="D48" s="143"/>
      <c r="E48" s="80">
        <f t="shared" ref="E48:E63" si="4">((C48/B48-1)*100)</f>
        <v>0.52853893003299568</v>
      </c>
      <c r="F48" s="143"/>
      <c r="G48" s="146">
        <v>10.675368372210261</v>
      </c>
      <c r="H48" s="146">
        <v>10.731791849981825</v>
      </c>
      <c r="I48" s="80">
        <f t="shared" ref="I48:I63" si="5">H48-G48</f>
        <v>5.6423477771563313E-2</v>
      </c>
      <c r="K48" s="1"/>
      <c r="L48" s="1"/>
      <c r="N48" s="1"/>
      <c r="P48" s="1"/>
    </row>
    <row r="49" spans="1:16" x14ac:dyDescent="0.25">
      <c r="A49" s="12" t="s">
        <v>246</v>
      </c>
      <c r="B49" s="103">
        <v>111.950007645947</v>
      </c>
      <c r="C49" s="103">
        <v>111.950007645947</v>
      </c>
      <c r="D49" s="143"/>
      <c r="E49" s="80">
        <f t="shared" si="4"/>
        <v>0</v>
      </c>
      <c r="F49" s="143"/>
      <c r="G49" s="103">
        <v>1.2652305733947853</v>
      </c>
      <c r="H49" s="103">
        <v>1.2652305733947853</v>
      </c>
      <c r="I49" s="80">
        <f t="shared" si="5"/>
        <v>0</v>
      </c>
      <c r="K49" s="1"/>
      <c r="L49" s="1"/>
      <c r="N49" s="1"/>
      <c r="P49" s="1"/>
    </row>
    <row r="50" spans="1:16" x14ac:dyDescent="0.25">
      <c r="A50" s="34" t="s">
        <v>22</v>
      </c>
      <c r="B50" s="146">
        <v>106.69914177075334</v>
      </c>
      <c r="C50" s="146">
        <v>106.61535772223414</v>
      </c>
      <c r="D50" s="21"/>
      <c r="E50" s="98">
        <f t="shared" si="4"/>
        <v>-7.8523638642957749E-2</v>
      </c>
      <c r="F50" s="21"/>
      <c r="G50" s="146">
        <v>96.557838291663316</v>
      </c>
      <c r="H50" s="146">
        <v>96.482017563641733</v>
      </c>
      <c r="I50" s="98">
        <f t="shared" si="5"/>
        <v>-7.5820728021582795E-2</v>
      </c>
      <c r="J50" s="1"/>
      <c r="K50" s="1"/>
      <c r="L50" s="1"/>
      <c r="M50" s="1"/>
      <c r="N50" s="1"/>
      <c r="P50" s="1"/>
    </row>
    <row r="51" spans="1:16" x14ac:dyDescent="0.25">
      <c r="A51" s="34" t="s">
        <v>23</v>
      </c>
      <c r="B51" s="146">
        <v>113.97413067536682</v>
      </c>
      <c r="C51" s="146">
        <v>113.78124396270483</v>
      </c>
      <c r="D51" s="21"/>
      <c r="E51" s="98">
        <f t="shared" si="4"/>
        <v>-0.1692372747385873</v>
      </c>
      <c r="F51" s="21"/>
      <c r="G51" s="146">
        <v>26.110325089884842</v>
      </c>
      <c r="H51" s="146">
        <v>26.066136687277339</v>
      </c>
      <c r="I51" s="98">
        <f t="shared" si="5"/>
        <v>-4.4188402607503008E-2</v>
      </c>
      <c r="J51" s="1"/>
      <c r="K51" s="1"/>
      <c r="L51" s="1"/>
      <c r="M51" s="1"/>
      <c r="N51" s="1"/>
      <c r="P51" s="1"/>
    </row>
    <row r="52" spans="1:16" x14ac:dyDescent="0.25">
      <c r="A52" s="34" t="s">
        <v>24</v>
      </c>
      <c r="B52" s="146">
        <v>104.23322267145485</v>
      </c>
      <c r="C52" s="146">
        <v>104.1864198949103</v>
      </c>
      <c r="D52" s="21"/>
      <c r="E52" s="98">
        <f t="shared" si="4"/>
        <v>-4.4901975919975357E-2</v>
      </c>
      <c r="F52" s="21"/>
      <c r="G52" s="146">
        <v>70.447513201778477</v>
      </c>
      <c r="H52" s="146">
        <v>70.415880876364398</v>
      </c>
      <c r="I52" s="98">
        <f t="shared" si="5"/>
        <v>-3.1632325414079787E-2</v>
      </c>
      <c r="J52" s="1"/>
      <c r="K52" s="1"/>
      <c r="L52" s="1"/>
      <c r="M52" s="1"/>
      <c r="N52" s="1"/>
      <c r="P52" s="1"/>
    </row>
    <row r="53" spans="1:16" x14ac:dyDescent="0.25">
      <c r="A53" s="34" t="s">
        <v>248</v>
      </c>
      <c r="B53" s="146">
        <v>105.35428051930488</v>
      </c>
      <c r="C53" s="146">
        <v>105.34461640667431</v>
      </c>
      <c r="D53" s="21"/>
      <c r="E53" s="98">
        <f t="shared" si="4"/>
        <v>-9.1729662837991555E-3</v>
      </c>
      <c r="F53" s="21"/>
      <c r="G53" s="146">
        <v>102.07916637566152</v>
      </c>
      <c r="H53" s="146">
        <v>102.06980268814711</v>
      </c>
      <c r="I53" s="98">
        <f t="shared" si="5"/>
        <v>-9.3636875144085252E-3</v>
      </c>
      <c r="J53" s="1"/>
      <c r="K53" s="1"/>
      <c r="L53" s="1"/>
      <c r="M53" s="1"/>
      <c r="N53" s="1"/>
      <c r="P53" s="1"/>
    </row>
    <row r="54" spans="1:16" x14ac:dyDescent="0.25">
      <c r="A54" s="34" t="s">
        <v>25</v>
      </c>
      <c r="B54" s="146">
        <v>107.5734482543938</v>
      </c>
      <c r="C54" s="146">
        <v>107.55316383681352</v>
      </c>
      <c r="D54" s="21"/>
      <c r="E54" s="98">
        <f t="shared" si="4"/>
        <v>-1.8856342256778902E-2</v>
      </c>
      <c r="F54" s="21"/>
      <c r="G54" s="146">
        <v>102.86857326777439</v>
      </c>
      <c r="H54" s="146">
        <v>102.84917601752437</v>
      </c>
      <c r="I54" s="98">
        <f t="shared" si="5"/>
        <v>-1.9397250250023035E-2</v>
      </c>
      <c r="J54" s="1"/>
      <c r="K54" s="1"/>
      <c r="L54" s="1"/>
      <c r="M54" s="1"/>
      <c r="N54" s="1"/>
      <c r="P54" s="1"/>
    </row>
    <row r="55" spans="1:16" x14ac:dyDescent="0.25">
      <c r="A55" s="34" t="s">
        <v>26</v>
      </c>
      <c r="B55" s="146">
        <v>110.4833897015581</v>
      </c>
      <c r="C55" s="146">
        <v>110.46063125583221</v>
      </c>
      <c r="D55" s="21"/>
      <c r="E55" s="98">
        <f t="shared" si="4"/>
        <v>-2.0598974911401058E-2</v>
      </c>
      <c r="F55" s="21"/>
      <c r="G55" s="146">
        <v>94.166094834614256</v>
      </c>
      <c r="H55" s="146">
        <v>94.146697584364233</v>
      </c>
      <c r="I55" s="98">
        <f t="shared" si="5"/>
        <v>-1.9397250250023035E-2</v>
      </c>
      <c r="J55" s="1"/>
      <c r="K55" s="1"/>
      <c r="L55" s="1"/>
      <c r="M55" s="1"/>
      <c r="N55" s="1"/>
      <c r="P55" s="1"/>
    </row>
    <row r="56" spans="1:16" x14ac:dyDescent="0.25">
      <c r="A56" s="34" t="s">
        <v>27</v>
      </c>
      <c r="B56" s="146">
        <v>108.27097404678534</v>
      </c>
      <c r="C56" s="146">
        <v>108.263199223296</v>
      </c>
      <c r="D56" s="21"/>
      <c r="E56" s="98">
        <f t="shared" si="4"/>
        <v>-7.1808936400463708E-3</v>
      </c>
      <c r="F56" s="21"/>
      <c r="G56" s="146">
        <v>97.599362523918174</v>
      </c>
      <c r="H56" s="146">
        <v>97.592354017501975</v>
      </c>
      <c r="I56" s="98">
        <f t="shared" si="5"/>
        <v>-7.0085064161986566E-3</v>
      </c>
      <c r="J56" s="1"/>
      <c r="K56" s="1"/>
      <c r="L56" s="1"/>
      <c r="M56" s="1"/>
      <c r="N56" s="1"/>
      <c r="P56" s="1"/>
    </row>
    <row r="57" spans="1:16" x14ac:dyDescent="0.25">
      <c r="A57" s="34" t="s">
        <v>28</v>
      </c>
      <c r="B57" s="146">
        <v>105.8956075060767</v>
      </c>
      <c r="C57" s="146">
        <v>105.87470646208475</v>
      </c>
      <c r="D57" s="21"/>
      <c r="E57" s="98">
        <f t="shared" si="4"/>
        <v>-1.9737404113528978E-2</v>
      </c>
      <c r="F57" s="21"/>
      <c r="G57" s="146">
        <v>98.276602832056682</v>
      </c>
      <c r="H57" s="146">
        <v>98.257205581806687</v>
      </c>
      <c r="I57" s="98">
        <f t="shared" si="5"/>
        <v>-1.9397250249994613E-2</v>
      </c>
      <c r="J57" s="1"/>
      <c r="K57" s="1"/>
      <c r="L57" s="1"/>
      <c r="M57" s="1"/>
      <c r="N57" s="1"/>
      <c r="P57" s="1"/>
    </row>
    <row r="58" spans="1:16" x14ac:dyDescent="0.25">
      <c r="A58" s="34" t="s">
        <v>29</v>
      </c>
      <c r="B58" s="146">
        <v>107.56837952257699</v>
      </c>
      <c r="C58" s="146">
        <v>107.56176211841962</v>
      </c>
      <c r="D58" s="21"/>
      <c r="E58" s="98">
        <f t="shared" si="4"/>
        <v>-6.1518117003722672E-3</v>
      </c>
      <c r="F58" s="21"/>
      <c r="G58" s="146">
        <v>101.33885697040098</v>
      </c>
      <c r="H58" s="146">
        <v>101.33262279474086</v>
      </c>
      <c r="I58" s="98">
        <f t="shared" si="5"/>
        <v>-6.2341756601256293E-3</v>
      </c>
      <c r="J58" s="1"/>
      <c r="K58" s="1"/>
      <c r="L58" s="1"/>
      <c r="M58" s="1"/>
      <c r="N58" s="1"/>
      <c r="P58" s="1"/>
    </row>
    <row r="59" spans="1:16" x14ac:dyDescent="0.25">
      <c r="A59" s="34" t="s">
        <v>30</v>
      </c>
      <c r="B59" s="146">
        <v>107.4107320702818</v>
      </c>
      <c r="C59" s="146">
        <v>107.39040359197367</v>
      </c>
      <c r="D59" s="21"/>
      <c r="E59" s="98">
        <f t="shared" si="4"/>
        <v>-1.8925928458268793E-2</v>
      </c>
      <c r="F59" s="21"/>
      <c r="G59" s="146">
        <v>102.49034964277109</v>
      </c>
      <c r="H59" s="146">
        <v>102.47095239252107</v>
      </c>
      <c r="I59" s="98">
        <f t="shared" si="5"/>
        <v>-1.9397250250023035E-2</v>
      </c>
      <c r="J59" s="1"/>
      <c r="K59" s="1"/>
      <c r="L59" s="1"/>
      <c r="M59" s="1"/>
      <c r="N59" s="1"/>
      <c r="P59" s="1"/>
    </row>
    <row r="60" spans="1:16" x14ac:dyDescent="0.25">
      <c r="A60" s="34" t="s">
        <v>31</v>
      </c>
      <c r="B60" s="146">
        <v>107.95767809262456</v>
      </c>
      <c r="C60" s="146">
        <v>107.94065143239122</v>
      </c>
      <c r="D60" s="21"/>
      <c r="E60" s="98">
        <f t="shared" si="4"/>
        <v>-1.5771606553760531E-2</v>
      </c>
      <c r="F60" s="21"/>
      <c r="G60" s="146">
        <v>101.31519607830323</v>
      </c>
      <c r="H60" s="146">
        <v>101.29921704419861</v>
      </c>
      <c r="I60" s="98">
        <f t="shared" si="5"/>
        <v>-1.597903410461754E-2</v>
      </c>
      <c r="J60" s="1"/>
      <c r="K60" s="1"/>
      <c r="L60" s="1"/>
      <c r="M60" s="1"/>
      <c r="N60" s="1"/>
      <c r="P60" s="1"/>
    </row>
    <row r="61" spans="1:16" x14ac:dyDescent="0.25">
      <c r="A61" s="34" t="s">
        <v>32</v>
      </c>
      <c r="B61" s="146">
        <v>106.71783578224482</v>
      </c>
      <c r="C61" s="146">
        <v>106.69805416179911</v>
      </c>
      <c r="D61" s="21"/>
      <c r="E61" s="98">
        <f t="shared" si="4"/>
        <v>-1.8536377073907762E-2</v>
      </c>
      <c r="F61" s="21"/>
      <c r="G61" s="146">
        <v>104.64423642596809</v>
      </c>
      <c r="H61" s="146">
        <v>104.62483917571807</v>
      </c>
      <c r="I61" s="98">
        <f t="shared" si="5"/>
        <v>-1.9397250250023035E-2</v>
      </c>
      <c r="J61" s="1"/>
      <c r="K61" s="1"/>
      <c r="L61" s="1"/>
      <c r="M61" s="1"/>
      <c r="N61" s="1"/>
      <c r="P61" s="1"/>
    </row>
    <row r="62" spans="1:16" x14ac:dyDescent="0.25">
      <c r="A62" s="34" t="s">
        <v>33</v>
      </c>
      <c r="B62" s="146">
        <v>106.84703722448303</v>
      </c>
      <c r="C62" s="146">
        <v>106.82666071445649</v>
      </c>
      <c r="D62" s="21"/>
      <c r="E62" s="98">
        <f t="shared" si="4"/>
        <v>-1.9070730041603756E-2</v>
      </c>
      <c r="F62" s="21"/>
      <c r="G62" s="146">
        <v>104.59114365145429</v>
      </c>
      <c r="H62" s="146">
        <v>104.57119735680109</v>
      </c>
      <c r="I62" s="98">
        <f t="shared" si="5"/>
        <v>-1.9946294653195196E-2</v>
      </c>
      <c r="J62" s="1"/>
      <c r="K62" s="1"/>
      <c r="L62" s="1"/>
      <c r="M62" s="1"/>
      <c r="N62" s="1"/>
      <c r="P62" s="1"/>
    </row>
    <row r="63" spans="1:16" x14ac:dyDescent="0.25">
      <c r="A63" s="34" t="s">
        <v>34</v>
      </c>
      <c r="B63" s="146">
        <v>108.07482613129062</v>
      </c>
      <c r="C63" s="146">
        <v>108.04641793809033</v>
      </c>
      <c r="D63" s="21"/>
      <c r="E63" s="98">
        <f t="shared" si="4"/>
        <v>-2.6285670971870623E-2</v>
      </c>
      <c r="F63" s="21"/>
      <c r="G63" s="146">
        <v>99.748177497908287</v>
      </c>
      <c r="H63" s="146">
        <v>99.721958020170746</v>
      </c>
      <c r="I63" s="98">
        <f t="shared" si="5"/>
        <v>-2.6219477737541297E-2</v>
      </c>
      <c r="J63" s="1"/>
      <c r="K63" s="1"/>
      <c r="L63" s="1"/>
      <c r="M63" s="1"/>
      <c r="N63" s="1"/>
      <c r="P63" s="1"/>
    </row>
    <row r="64" spans="1:16" ht="8.25" customHeight="1" x14ac:dyDescent="0.25">
      <c r="A64" s="42"/>
      <c r="B64" s="43"/>
      <c r="C64" s="43"/>
      <c r="D64" s="43"/>
      <c r="E64" s="43"/>
      <c r="F64" s="43"/>
      <c r="G64" s="43"/>
      <c r="H64" s="43"/>
      <c r="I64" s="43"/>
    </row>
    <row r="65" spans="1:7" x14ac:dyDescent="0.25">
      <c r="G65" s="95"/>
    </row>
    <row r="66" spans="1:7" x14ac:dyDescent="0.25">
      <c r="A66" s="198" t="s">
        <v>54</v>
      </c>
      <c r="B66" s="199"/>
      <c r="C66" s="199"/>
      <c r="D66" s="199"/>
      <c r="G66" s="95"/>
    </row>
    <row r="67" spans="1:7" x14ac:dyDescent="0.25">
      <c r="A67" s="18"/>
      <c r="B67" s="6"/>
      <c r="C67" s="6"/>
      <c r="D67" s="6"/>
      <c r="G67" s="95"/>
    </row>
    <row r="68" spans="1:7" x14ac:dyDescent="0.25">
      <c r="G68" s="95"/>
    </row>
    <row r="69" spans="1:7" x14ac:dyDescent="0.25">
      <c r="G69" s="95"/>
    </row>
    <row r="70" spans="1:7" x14ac:dyDescent="0.25">
      <c r="G70" s="95"/>
    </row>
    <row r="71" spans="1:7" x14ac:dyDescent="0.25">
      <c r="G71" s="95"/>
    </row>
    <row r="72" spans="1:7" x14ac:dyDescent="0.25">
      <c r="G72" s="95"/>
    </row>
    <row r="73" spans="1:7" x14ac:dyDescent="0.25">
      <c r="G73" s="95"/>
    </row>
    <row r="74" spans="1:7" x14ac:dyDescent="0.25">
      <c r="G74" s="95"/>
    </row>
    <row r="75" spans="1:7" x14ac:dyDescent="0.25">
      <c r="G75" s="95"/>
    </row>
    <row r="76" spans="1:7" x14ac:dyDescent="0.25">
      <c r="G76" s="95"/>
    </row>
    <row r="77" spans="1:7" x14ac:dyDescent="0.25">
      <c r="G77" s="95"/>
    </row>
    <row r="78" spans="1:7" x14ac:dyDescent="0.25">
      <c r="G78" s="95"/>
    </row>
    <row r="79" spans="1:7" x14ac:dyDescent="0.25">
      <c r="G79" s="95"/>
    </row>
    <row r="80" spans="1:7" x14ac:dyDescent="0.25">
      <c r="G80" s="95"/>
    </row>
    <row r="81" spans="7:7" x14ac:dyDescent="0.25">
      <c r="G81" s="95"/>
    </row>
    <row r="82" spans="7:7" x14ac:dyDescent="0.25">
      <c r="G82" s="95"/>
    </row>
    <row r="83" spans="7:7" x14ac:dyDescent="0.25">
      <c r="G83" s="95"/>
    </row>
    <row r="84" spans="7:7" x14ac:dyDescent="0.25">
      <c r="G84" s="95"/>
    </row>
    <row r="85" spans="7:7" x14ac:dyDescent="0.25">
      <c r="G85" s="95"/>
    </row>
    <row r="86" spans="7:7" x14ac:dyDescent="0.25">
      <c r="G86" s="95"/>
    </row>
    <row r="87" spans="7:7" x14ac:dyDescent="0.25">
      <c r="G87" s="95"/>
    </row>
    <row r="88" spans="7:7" x14ac:dyDescent="0.25">
      <c r="G88" s="95"/>
    </row>
    <row r="89" spans="7:7" x14ac:dyDescent="0.25">
      <c r="G89" s="95"/>
    </row>
    <row r="90" spans="7:7" x14ac:dyDescent="0.25">
      <c r="G90" s="95"/>
    </row>
    <row r="91" spans="7:7" x14ac:dyDescent="0.25">
      <c r="G91" s="95"/>
    </row>
    <row r="92" spans="7:7" x14ac:dyDescent="0.25">
      <c r="G92" s="95"/>
    </row>
    <row r="93" spans="7:7" x14ac:dyDescent="0.25">
      <c r="G93" s="95"/>
    </row>
    <row r="94" spans="7:7" x14ac:dyDescent="0.25">
      <c r="G94" s="95"/>
    </row>
    <row r="95" spans="7:7" x14ac:dyDescent="0.25">
      <c r="G95" s="95"/>
    </row>
    <row r="96" spans="7:7" x14ac:dyDescent="0.25">
      <c r="G96" s="95"/>
    </row>
    <row r="97" spans="7:7" x14ac:dyDescent="0.25">
      <c r="G97" s="95"/>
    </row>
    <row r="98" spans="7:7" x14ac:dyDescent="0.25">
      <c r="G98" s="95"/>
    </row>
    <row r="99" spans="7:7" x14ac:dyDescent="0.25">
      <c r="G99" s="95"/>
    </row>
    <row r="100" spans="7:7" x14ac:dyDescent="0.25">
      <c r="G100" s="95"/>
    </row>
    <row r="101" spans="7:7" x14ac:dyDescent="0.25">
      <c r="G101" s="95"/>
    </row>
    <row r="102" spans="7:7" x14ac:dyDescent="0.25">
      <c r="G102" s="95"/>
    </row>
    <row r="103" spans="7:7" x14ac:dyDescent="0.25">
      <c r="G103" s="95"/>
    </row>
    <row r="104" spans="7:7" x14ac:dyDescent="0.25">
      <c r="G104" s="95"/>
    </row>
    <row r="105" spans="7:7" x14ac:dyDescent="0.25">
      <c r="G105" s="95"/>
    </row>
    <row r="106" spans="7:7" x14ac:dyDescent="0.25">
      <c r="G106" s="95"/>
    </row>
    <row r="107" spans="7:7" x14ac:dyDescent="0.25">
      <c r="G107" s="95"/>
    </row>
    <row r="108" spans="7:7" x14ac:dyDescent="0.25">
      <c r="G108" s="95"/>
    </row>
    <row r="109" spans="7:7" x14ac:dyDescent="0.25">
      <c r="G109" s="95"/>
    </row>
    <row r="110" spans="7:7" x14ac:dyDescent="0.25">
      <c r="G110" s="95"/>
    </row>
    <row r="111" spans="7:7" x14ac:dyDescent="0.25">
      <c r="G111" s="95"/>
    </row>
    <row r="112" spans="7:7" x14ac:dyDescent="0.25">
      <c r="G112" s="95"/>
    </row>
    <row r="113" spans="7:7" x14ac:dyDescent="0.25">
      <c r="G113" s="95"/>
    </row>
    <row r="114" spans="7:7" x14ac:dyDescent="0.25">
      <c r="G114" s="95"/>
    </row>
    <row r="115" spans="7:7" x14ac:dyDescent="0.25">
      <c r="G115" s="95"/>
    </row>
    <row r="116" spans="7:7" x14ac:dyDescent="0.25">
      <c r="G116" s="95"/>
    </row>
    <row r="117" spans="7:7" x14ac:dyDescent="0.25">
      <c r="G117" s="95"/>
    </row>
    <row r="118" spans="7:7" x14ac:dyDescent="0.25">
      <c r="G118" s="95"/>
    </row>
    <row r="119" spans="7:7" x14ac:dyDescent="0.25">
      <c r="G119" s="95"/>
    </row>
    <row r="120" spans="7:7" x14ac:dyDescent="0.25">
      <c r="G120" s="95"/>
    </row>
    <row r="121" spans="7:7" x14ac:dyDescent="0.25">
      <c r="G121" s="95"/>
    </row>
    <row r="122" spans="7:7" x14ac:dyDescent="0.25">
      <c r="G122" s="95"/>
    </row>
    <row r="123" spans="7:7" x14ac:dyDescent="0.25">
      <c r="G123" s="95"/>
    </row>
    <row r="124" spans="7:7" x14ac:dyDescent="0.25">
      <c r="G124" s="95"/>
    </row>
    <row r="125" spans="7:7" x14ac:dyDescent="0.25">
      <c r="G125" s="95"/>
    </row>
    <row r="126" spans="7:7" x14ac:dyDescent="0.25">
      <c r="G126" s="95"/>
    </row>
    <row r="127" spans="7:7" x14ac:dyDescent="0.25">
      <c r="G127" s="95"/>
    </row>
    <row r="128" spans="7:7" x14ac:dyDescent="0.25">
      <c r="G128" s="95"/>
    </row>
    <row r="129" spans="7:7" x14ac:dyDescent="0.25">
      <c r="G129" s="95"/>
    </row>
    <row r="130" spans="7:7" x14ac:dyDescent="0.25">
      <c r="G130" s="95"/>
    </row>
    <row r="131" spans="7:7" x14ac:dyDescent="0.25">
      <c r="G131" s="95"/>
    </row>
    <row r="132" spans="7:7" x14ac:dyDescent="0.25">
      <c r="G132" s="95"/>
    </row>
    <row r="133" spans="7:7" x14ac:dyDescent="0.25">
      <c r="G133" s="95"/>
    </row>
    <row r="134" spans="7:7" x14ac:dyDescent="0.25">
      <c r="G134" s="95"/>
    </row>
    <row r="135" spans="7:7" x14ac:dyDescent="0.25">
      <c r="G135" s="95"/>
    </row>
    <row r="136" spans="7:7" x14ac:dyDescent="0.25">
      <c r="G136" s="95"/>
    </row>
    <row r="137" spans="7:7" x14ac:dyDescent="0.25">
      <c r="G137" s="95"/>
    </row>
    <row r="138" spans="7:7" x14ac:dyDescent="0.25">
      <c r="G138" s="95"/>
    </row>
    <row r="139" spans="7:7" x14ac:dyDescent="0.25">
      <c r="G139" s="95"/>
    </row>
    <row r="140" spans="7:7" x14ac:dyDescent="0.25">
      <c r="G140" s="95"/>
    </row>
    <row r="141" spans="7:7" x14ac:dyDescent="0.25">
      <c r="G141" s="95"/>
    </row>
    <row r="142" spans="7:7" x14ac:dyDescent="0.25">
      <c r="G142" s="95"/>
    </row>
    <row r="143" spans="7:7" x14ac:dyDescent="0.25">
      <c r="G143" s="95"/>
    </row>
    <row r="144" spans="7:7" x14ac:dyDescent="0.25">
      <c r="G144" s="95"/>
    </row>
    <row r="145" spans="7:7" x14ac:dyDescent="0.25">
      <c r="G145" s="95"/>
    </row>
    <row r="146" spans="7:7" x14ac:dyDescent="0.25">
      <c r="G146" s="95"/>
    </row>
    <row r="147" spans="7:7" x14ac:dyDescent="0.25">
      <c r="G147" s="95"/>
    </row>
    <row r="148" spans="7:7" x14ac:dyDescent="0.25">
      <c r="G148" s="95"/>
    </row>
    <row r="149" spans="7:7" x14ac:dyDescent="0.25">
      <c r="G149" s="95"/>
    </row>
    <row r="150" spans="7:7" x14ac:dyDescent="0.25">
      <c r="G150" s="95"/>
    </row>
    <row r="151" spans="7:7" x14ac:dyDescent="0.25">
      <c r="G151" s="95"/>
    </row>
    <row r="152" spans="7:7" x14ac:dyDescent="0.25">
      <c r="G152" s="95"/>
    </row>
    <row r="153" spans="7:7" x14ac:dyDescent="0.25">
      <c r="G153" s="95"/>
    </row>
    <row r="154" spans="7:7" x14ac:dyDescent="0.25">
      <c r="G154" s="95"/>
    </row>
    <row r="155" spans="7:7" x14ac:dyDescent="0.25">
      <c r="G155" s="95"/>
    </row>
    <row r="156" spans="7:7" x14ac:dyDescent="0.25">
      <c r="G156" s="95"/>
    </row>
    <row r="157" spans="7:7" x14ac:dyDescent="0.25">
      <c r="G157" s="95"/>
    </row>
    <row r="158" spans="7:7" x14ac:dyDescent="0.25">
      <c r="G158" s="95"/>
    </row>
    <row r="159" spans="7:7" x14ac:dyDescent="0.25">
      <c r="G159" s="95"/>
    </row>
    <row r="160" spans="7:7" x14ac:dyDescent="0.25">
      <c r="G160" s="95"/>
    </row>
    <row r="161" spans="7:7" x14ac:dyDescent="0.25">
      <c r="G161" s="95"/>
    </row>
    <row r="162" spans="7:7" x14ac:dyDescent="0.25">
      <c r="G162" s="95"/>
    </row>
    <row r="163" spans="7:7" x14ac:dyDescent="0.25">
      <c r="G163" s="95"/>
    </row>
    <row r="164" spans="7:7" x14ac:dyDescent="0.25">
      <c r="G164" s="95"/>
    </row>
    <row r="165" spans="7:7" x14ac:dyDescent="0.25">
      <c r="G165" s="95"/>
    </row>
    <row r="166" spans="7:7" x14ac:dyDescent="0.25">
      <c r="G166" s="95"/>
    </row>
    <row r="167" spans="7:7" x14ac:dyDescent="0.25">
      <c r="G167" s="95"/>
    </row>
    <row r="168" spans="7:7" x14ac:dyDescent="0.25">
      <c r="G168" s="95"/>
    </row>
    <row r="169" spans="7:7" x14ac:dyDescent="0.25">
      <c r="G169" s="95"/>
    </row>
    <row r="170" spans="7:7" x14ac:dyDescent="0.25">
      <c r="G170" s="95"/>
    </row>
    <row r="171" spans="7:7" x14ac:dyDescent="0.25">
      <c r="G171" s="95"/>
    </row>
    <row r="172" spans="7:7" x14ac:dyDescent="0.25">
      <c r="G172" s="95"/>
    </row>
    <row r="173" spans="7:7" x14ac:dyDescent="0.25">
      <c r="G173" s="95"/>
    </row>
    <row r="174" spans="7:7" x14ac:dyDescent="0.25">
      <c r="G174" s="95"/>
    </row>
    <row r="175" spans="7:7" x14ac:dyDescent="0.25">
      <c r="G175" s="95"/>
    </row>
    <row r="176" spans="7:7" x14ac:dyDescent="0.25">
      <c r="G176" s="95"/>
    </row>
    <row r="177" spans="7:7" x14ac:dyDescent="0.25">
      <c r="G177" s="95"/>
    </row>
    <row r="178" spans="7:7" x14ac:dyDescent="0.25">
      <c r="G178" s="95"/>
    </row>
    <row r="179" spans="7:7" x14ac:dyDescent="0.25">
      <c r="G179" s="95"/>
    </row>
    <row r="180" spans="7:7" x14ac:dyDescent="0.25">
      <c r="G180" s="95"/>
    </row>
    <row r="181" spans="7:7" x14ac:dyDescent="0.25">
      <c r="G181" s="95"/>
    </row>
    <row r="182" spans="7:7" x14ac:dyDescent="0.25">
      <c r="G182" s="95"/>
    </row>
    <row r="183" spans="7:7" x14ac:dyDescent="0.25">
      <c r="G183" s="95"/>
    </row>
    <row r="184" spans="7:7" x14ac:dyDescent="0.25">
      <c r="G184" s="95"/>
    </row>
    <row r="185" spans="7:7" x14ac:dyDescent="0.25">
      <c r="G185" s="95"/>
    </row>
    <row r="186" spans="7:7" x14ac:dyDescent="0.25">
      <c r="G186" s="95"/>
    </row>
    <row r="187" spans="7:7" x14ac:dyDescent="0.25">
      <c r="G187" s="95"/>
    </row>
    <row r="188" spans="7:7" x14ac:dyDescent="0.25">
      <c r="G188" s="95"/>
    </row>
    <row r="189" spans="7:7" x14ac:dyDescent="0.25">
      <c r="G189" s="95"/>
    </row>
    <row r="190" spans="7:7" x14ac:dyDescent="0.25">
      <c r="G190" s="95"/>
    </row>
    <row r="191" spans="7:7" x14ac:dyDescent="0.25">
      <c r="G191" s="95"/>
    </row>
    <row r="192" spans="7:7" x14ac:dyDescent="0.25">
      <c r="G192" s="95"/>
    </row>
    <row r="193" spans="7:7" x14ac:dyDescent="0.25">
      <c r="G193" s="95"/>
    </row>
    <row r="194" spans="7:7" x14ac:dyDescent="0.25">
      <c r="G194" s="95"/>
    </row>
    <row r="195" spans="7:7" x14ac:dyDescent="0.25">
      <c r="G195" s="95"/>
    </row>
    <row r="196" spans="7:7" x14ac:dyDescent="0.25">
      <c r="G196" s="95"/>
    </row>
    <row r="197" spans="7:7" x14ac:dyDescent="0.25">
      <c r="G197" s="95"/>
    </row>
    <row r="198" spans="7:7" x14ac:dyDescent="0.25">
      <c r="G198" s="95"/>
    </row>
    <row r="199" spans="7:7" x14ac:dyDescent="0.25">
      <c r="G199" s="95"/>
    </row>
    <row r="200" spans="7:7" x14ac:dyDescent="0.25">
      <c r="G200" s="95"/>
    </row>
    <row r="201" spans="7:7" x14ac:dyDescent="0.25">
      <c r="G201" s="95"/>
    </row>
    <row r="202" spans="7:7" x14ac:dyDescent="0.25">
      <c r="G202" s="95"/>
    </row>
    <row r="203" spans="7:7" x14ac:dyDescent="0.25">
      <c r="G203" s="95"/>
    </row>
    <row r="204" spans="7:7" x14ac:dyDescent="0.25">
      <c r="G204" s="95"/>
    </row>
    <row r="205" spans="7:7" x14ac:dyDescent="0.25">
      <c r="G205" s="95"/>
    </row>
    <row r="206" spans="7:7" x14ac:dyDescent="0.25">
      <c r="G206" s="95"/>
    </row>
    <row r="207" spans="7:7" x14ac:dyDescent="0.25">
      <c r="G207" s="95"/>
    </row>
    <row r="208" spans="7:7" x14ac:dyDescent="0.25">
      <c r="G208" s="95"/>
    </row>
    <row r="209" spans="7:7" x14ac:dyDescent="0.25">
      <c r="G209" s="95"/>
    </row>
    <row r="210" spans="7:7" x14ac:dyDescent="0.25">
      <c r="G210" s="95"/>
    </row>
    <row r="211" spans="7:7" x14ac:dyDescent="0.25">
      <c r="G211" s="95"/>
    </row>
    <row r="212" spans="7:7" x14ac:dyDescent="0.25">
      <c r="G212" s="95"/>
    </row>
    <row r="213" spans="7:7" x14ac:dyDescent="0.25">
      <c r="G213" s="95"/>
    </row>
    <row r="214" spans="7:7" x14ac:dyDescent="0.25">
      <c r="G214" s="95"/>
    </row>
    <row r="215" spans="7:7" x14ac:dyDescent="0.25">
      <c r="G215" s="95"/>
    </row>
    <row r="216" spans="7:7" x14ac:dyDescent="0.25">
      <c r="G216" s="95"/>
    </row>
    <row r="217" spans="7:7" x14ac:dyDescent="0.25">
      <c r="G217" s="95"/>
    </row>
    <row r="218" spans="7:7" x14ac:dyDescent="0.25">
      <c r="G218" s="95"/>
    </row>
    <row r="219" spans="7:7" x14ac:dyDescent="0.25">
      <c r="G219" s="95"/>
    </row>
    <row r="220" spans="7:7" x14ac:dyDescent="0.25">
      <c r="G220" s="95"/>
    </row>
    <row r="221" spans="7:7" x14ac:dyDescent="0.25">
      <c r="G221" s="95"/>
    </row>
    <row r="222" spans="7:7" x14ac:dyDescent="0.25">
      <c r="G222" s="95"/>
    </row>
    <row r="223" spans="7:7" x14ac:dyDescent="0.25">
      <c r="G223" s="95"/>
    </row>
    <row r="224" spans="7:7" x14ac:dyDescent="0.25">
      <c r="G224" s="95"/>
    </row>
    <row r="225" spans="7:7" x14ac:dyDescent="0.25">
      <c r="G225" s="95"/>
    </row>
    <row r="226" spans="7:7" x14ac:dyDescent="0.25">
      <c r="G226" s="95"/>
    </row>
    <row r="227" spans="7:7" x14ac:dyDescent="0.25">
      <c r="G227" s="95"/>
    </row>
    <row r="228" spans="7:7" x14ac:dyDescent="0.25">
      <c r="G228" s="95"/>
    </row>
    <row r="229" spans="7:7" x14ac:dyDescent="0.25">
      <c r="G229" s="95"/>
    </row>
    <row r="230" spans="7:7" x14ac:dyDescent="0.25">
      <c r="G230" s="95"/>
    </row>
    <row r="231" spans="7:7" x14ac:dyDescent="0.25">
      <c r="G231" s="95"/>
    </row>
    <row r="232" spans="7:7" x14ac:dyDescent="0.25">
      <c r="G232" s="95"/>
    </row>
    <row r="233" spans="7:7" x14ac:dyDescent="0.25">
      <c r="G233" s="95"/>
    </row>
    <row r="234" spans="7:7" x14ac:dyDescent="0.25">
      <c r="G234" s="95"/>
    </row>
    <row r="235" spans="7:7" x14ac:dyDescent="0.25">
      <c r="G235" s="95"/>
    </row>
    <row r="236" spans="7:7" x14ac:dyDescent="0.25">
      <c r="G236" s="95"/>
    </row>
    <row r="237" spans="7:7" x14ac:dyDescent="0.25">
      <c r="G237" s="95"/>
    </row>
    <row r="238" spans="7:7" x14ac:dyDescent="0.25">
      <c r="G238" s="95"/>
    </row>
    <row r="239" spans="7:7" x14ac:dyDescent="0.25">
      <c r="G239" s="95"/>
    </row>
    <row r="240" spans="7:7" x14ac:dyDescent="0.25">
      <c r="G240" s="95"/>
    </row>
    <row r="241" spans="7:7" x14ac:dyDescent="0.25">
      <c r="G241" s="95"/>
    </row>
    <row r="242" spans="7:7" x14ac:dyDescent="0.25">
      <c r="G242" s="95"/>
    </row>
    <row r="243" spans="7:7" x14ac:dyDescent="0.25">
      <c r="G243" s="95"/>
    </row>
    <row r="244" spans="7:7" x14ac:dyDescent="0.25">
      <c r="G244" s="95"/>
    </row>
    <row r="245" spans="7:7" x14ac:dyDescent="0.25">
      <c r="G245" s="95"/>
    </row>
    <row r="246" spans="7:7" x14ac:dyDescent="0.25">
      <c r="G246" s="95"/>
    </row>
    <row r="247" spans="7:7" x14ac:dyDescent="0.25">
      <c r="G247" s="95"/>
    </row>
    <row r="248" spans="7:7" x14ac:dyDescent="0.25">
      <c r="G248" s="95"/>
    </row>
    <row r="249" spans="7:7" x14ac:dyDescent="0.25">
      <c r="G249" s="95"/>
    </row>
    <row r="250" spans="7:7" x14ac:dyDescent="0.25">
      <c r="G250" s="95"/>
    </row>
    <row r="251" spans="7:7" x14ac:dyDescent="0.25">
      <c r="G251" s="95"/>
    </row>
    <row r="252" spans="7:7" x14ac:dyDescent="0.25">
      <c r="G252" s="95"/>
    </row>
    <row r="253" spans="7:7" x14ac:dyDescent="0.25">
      <c r="G253" s="95"/>
    </row>
    <row r="254" spans="7:7" x14ac:dyDescent="0.25">
      <c r="G254" s="95"/>
    </row>
    <row r="255" spans="7:7" x14ac:dyDescent="0.25">
      <c r="G255" s="95"/>
    </row>
    <row r="256" spans="7:7" x14ac:dyDescent="0.25">
      <c r="G256" s="95"/>
    </row>
    <row r="257" spans="7:7" x14ac:dyDescent="0.25">
      <c r="G257" s="95"/>
    </row>
    <row r="258" spans="7:7" x14ac:dyDescent="0.25">
      <c r="G258" s="95"/>
    </row>
    <row r="259" spans="7:7" x14ac:dyDescent="0.25">
      <c r="G259" s="95"/>
    </row>
    <row r="260" spans="7:7" x14ac:dyDescent="0.25">
      <c r="G260" s="95"/>
    </row>
    <row r="261" spans="7:7" x14ac:dyDescent="0.25">
      <c r="G261" s="95"/>
    </row>
    <row r="262" spans="7:7" x14ac:dyDescent="0.25">
      <c r="G262" s="95"/>
    </row>
    <row r="263" spans="7:7" x14ac:dyDescent="0.25">
      <c r="G263" s="95"/>
    </row>
    <row r="264" spans="7:7" x14ac:dyDescent="0.25">
      <c r="G264" s="95"/>
    </row>
    <row r="265" spans="7:7" x14ac:dyDescent="0.25">
      <c r="G265" s="95"/>
    </row>
    <row r="266" spans="7:7" x14ac:dyDescent="0.25">
      <c r="G266" s="95"/>
    </row>
    <row r="267" spans="7:7" x14ac:dyDescent="0.25">
      <c r="G267" s="95"/>
    </row>
    <row r="268" spans="7:7" x14ac:dyDescent="0.25">
      <c r="G268" s="95"/>
    </row>
    <row r="269" spans="7:7" x14ac:dyDescent="0.25">
      <c r="G269" s="95"/>
    </row>
    <row r="270" spans="7:7" x14ac:dyDescent="0.25">
      <c r="G270" s="95"/>
    </row>
    <row r="271" spans="7:7" x14ac:dyDescent="0.25">
      <c r="G271" s="95"/>
    </row>
    <row r="272" spans="7:7" x14ac:dyDescent="0.25">
      <c r="G272" s="95"/>
    </row>
    <row r="273" spans="7:7" x14ac:dyDescent="0.25">
      <c r="G273" s="95"/>
    </row>
    <row r="274" spans="7:7" x14ac:dyDescent="0.25">
      <c r="G274" s="95"/>
    </row>
    <row r="275" spans="7:7" x14ac:dyDescent="0.25">
      <c r="G275" s="95"/>
    </row>
    <row r="276" spans="7:7" x14ac:dyDescent="0.25">
      <c r="G276" s="95"/>
    </row>
    <row r="277" spans="7:7" x14ac:dyDescent="0.25">
      <c r="G277" s="95"/>
    </row>
    <row r="278" spans="7:7" x14ac:dyDescent="0.25">
      <c r="G278" s="95"/>
    </row>
    <row r="279" spans="7:7" x14ac:dyDescent="0.25">
      <c r="G279" s="95"/>
    </row>
    <row r="280" spans="7:7" x14ac:dyDescent="0.25">
      <c r="G280" s="95"/>
    </row>
    <row r="281" spans="7:7" x14ac:dyDescent="0.25">
      <c r="G281" s="95"/>
    </row>
    <row r="282" spans="7:7" x14ac:dyDescent="0.25">
      <c r="G282" s="95"/>
    </row>
    <row r="283" spans="7:7" x14ac:dyDescent="0.25">
      <c r="G283" s="95"/>
    </row>
    <row r="284" spans="7:7" x14ac:dyDescent="0.25">
      <c r="G284" s="95"/>
    </row>
    <row r="285" spans="7:7" x14ac:dyDescent="0.25">
      <c r="G285" s="95"/>
    </row>
    <row r="286" spans="7:7" x14ac:dyDescent="0.25">
      <c r="G286" s="95"/>
    </row>
    <row r="287" spans="7:7" x14ac:dyDescent="0.25">
      <c r="G287" s="95"/>
    </row>
    <row r="288" spans="7:7" x14ac:dyDescent="0.25">
      <c r="G288" s="95"/>
    </row>
    <row r="289" spans="7:7" x14ac:dyDescent="0.25">
      <c r="G289" s="95"/>
    </row>
    <row r="290" spans="7:7" x14ac:dyDescent="0.25">
      <c r="G290" s="95"/>
    </row>
    <row r="291" spans="7:7" x14ac:dyDescent="0.25">
      <c r="G291" s="95"/>
    </row>
    <row r="292" spans="7:7" x14ac:dyDescent="0.25">
      <c r="G292" s="95"/>
    </row>
    <row r="293" spans="7:7" x14ac:dyDescent="0.25">
      <c r="G293" s="95"/>
    </row>
    <row r="294" spans="7:7" x14ac:dyDescent="0.25">
      <c r="G294" s="95"/>
    </row>
    <row r="295" spans="7:7" x14ac:dyDescent="0.25">
      <c r="G295" s="95"/>
    </row>
    <row r="296" spans="7:7" x14ac:dyDescent="0.25">
      <c r="G296" s="95"/>
    </row>
    <row r="297" spans="7:7" x14ac:dyDescent="0.25">
      <c r="G297" s="95"/>
    </row>
    <row r="298" spans="7:7" x14ac:dyDescent="0.25">
      <c r="G298" s="95"/>
    </row>
    <row r="299" spans="7:7" x14ac:dyDescent="0.25">
      <c r="G299" s="95"/>
    </row>
    <row r="300" spans="7:7" x14ac:dyDescent="0.25">
      <c r="G300" s="95"/>
    </row>
    <row r="301" spans="7:7" x14ac:dyDescent="0.25">
      <c r="G301" s="95"/>
    </row>
    <row r="302" spans="7:7" x14ac:dyDescent="0.25">
      <c r="G302" s="95"/>
    </row>
    <row r="303" spans="7:7" x14ac:dyDescent="0.25">
      <c r="G303" s="95"/>
    </row>
    <row r="304" spans="7:7" x14ac:dyDescent="0.25">
      <c r="G304" s="95"/>
    </row>
    <row r="305" spans="7:7" x14ac:dyDescent="0.25">
      <c r="G305" s="95"/>
    </row>
    <row r="306" spans="7:7" x14ac:dyDescent="0.25">
      <c r="G306" s="95"/>
    </row>
    <row r="307" spans="7:7" x14ac:dyDescent="0.25">
      <c r="G307" s="95"/>
    </row>
    <row r="308" spans="7:7" x14ac:dyDescent="0.25">
      <c r="G308" s="95"/>
    </row>
    <row r="309" spans="7:7" x14ac:dyDescent="0.25">
      <c r="G309" s="95"/>
    </row>
    <row r="310" spans="7:7" x14ac:dyDescent="0.25">
      <c r="G310" s="95"/>
    </row>
    <row r="311" spans="7:7" x14ac:dyDescent="0.25">
      <c r="G311" s="95"/>
    </row>
    <row r="312" spans="7:7" x14ac:dyDescent="0.25">
      <c r="G312" s="95"/>
    </row>
    <row r="313" spans="7:7" x14ac:dyDescent="0.25">
      <c r="G313" s="95"/>
    </row>
    <row r="314" spans="7:7" x14ac:dyDescent="0.25">
      <c r="G314" s="95"/>
    </row>
    <row r="315" spans="7:7" x14ac:dyDescent="0.25">
      <c r="G315" s="95"/>
    </row>
    <row r="316" spans="7:7" x14ac:dyDescent="0.25">
      <c r="G316" s="95"/>
    </row>
    <row r="317" spans="7:7" x14ac:dyDescent="0.25">
      <c r="G317" s="95"/>
    </row>
    <row r="318" spans="7:7" x14ac:dyDescent="0.25">
      <c r="G318" s="95"/>
    </row>
    <row r="319" spans="7:7" x14ac:dyDescent="0.25">
      <c r="G319" s="95"/>
    </row>
    <row r="320" spans="7:7" x14ac:dyDescent="0.25">
      <c r="G320" s="95"/>
    </row>
    <row r="321" spans="7:7" x14ac:dyDescent="0.25">
      <c r="G321" s="95"/>
    </row>
    <row r="322" spans="7:7" x14ac:dyDescent="0.25">
      <c r="G322" s="95"/>
    </row>
    <row r="323" spans="7:7" x14ac:dyDescent="0.25">
      <c r="G323" s="95"/>
    </row>
    <row r="324" spans="7:7" x14ac:dyDescent="0.25">
      <c r="G324" s="95"/>
    </row>
    <row r="325" spans="7:7" x14ac:dyDescent="0.25">
      <c r="G325" s="95"/>
    </row>
    <row r="326" spans="7:7" x14ac:dyDescent="0.25">
      <c r="G326" s="95"/>
    </row>
    <row r="327" spans="7:7" x14ac:dyDescent="0.25">
      <c r="G327" s="95"/>
    </row>
    <row r="328" spans="7:7" x14ac:dyDescent="0.25">
      <c r="G328" s="95"/>
    </row>
    <row r="329" spans="7:7" x14ac:dyDescent="0.25">
      <c r="G329" s="95"/>
    </row>
    <row r="330" spans="7:7" x14ac:dyDescent="0.25">
      <c r="G330" s="95"/>
    </row>
    <row r="331" spans="7:7" x14ac:dyDescent="0.25">
      <c r="G331" s="95"/>
    </row>
    <row r="332" spans="7:7" x14ac:dyDescent="0.25">
      <c r="G332" s="95"/>
    </row>
    <row r="333" spans="7:7" x14ac:dyDescent="0.25">
      <c r="G333" s="95"/>
    </row>
    <row r="334" spans="7:7" x14ac:dyDescent="0.25">
      <c r="G334" s="95"/>
    </row>
    <row r="335" spans="7:7" x14ac:dyDescent="0.25">
      <c r="G335" s="95"/>
    </row>
    <row r="336" spans="7:7" x14ac:dyDescent="0.25">
      <c r="G336" s="95"/>
    </row>
    <row r="337" spans="7:7" x14ac:dyDescent="0.25">
      <c r="G337" s="95"/>
    </row>
    <row r="338" spans="7:7" x14ac:dyDescent="0.25">
      <c r="G338" s="95"/>
    </row>
    <row r="339" spans="7:7" x14ac:dyDescent="0.25">
      <c r="G339" s="95"/>
    </row>
    <row r="340" spans="7:7" x14ac:dyDescent="0.25">
      <c r="G340" s="95"/>
    </row>
    <row r="341" spans="7:7" x14ac:dyDescent="0.25">
      <c r="G341" s="95"/>
    </row>
    <row r="342" spans="7:7" x14ac:dyDescent="0.25">
      <c r="G342" s="95"/>
    </row>
    <row r="343" spans="7:7" x14ac:dyDescent="0.25">
      <c r="G343" s="95"/>
    </row>
    <row r="344" spans="7:7" x14ac:dyDescent="0.25">
      <c r="G344" s="95"/>
    </row>
    <row r="345" spans="7:7" x14ac:dyDescent="0.25">
      <c r="G345" s="95"/>
    </row>
    <row r="346" spans="7:7" x14ac:dyDescent="0.25">
      <c r="G346" s="95"/>
    </row>
    <row r="347" spans="7:7" x14ac:dyDescent="0.25">
      <c r="G347" s="95"/>
    </row>
    <row r="348" spans="7:7" x14ac:dyDescent="0.25">
      <c r="G348" s="95"/>
    </row>
    <row r="349" spans="7:7" x14ac:dyDescent="0.25">
      <c r="G349" s="95"/>
    </row>
    <row r="350" spans="7:7" x14ac:dyDescent="0.25">
      <c r="G350" s="95"/>
    </row>
    <row r="351" spans="7:7" x14ac:dyDescent="0.25">
      <c r="G351" s="95"/>
    </row>
    <row r="352" spans="7:7" x14ac:dyDescent="0.25">
      <c r="G352" s="95"/>
    </row>
    <row r="353" spans="7:7" x14ac:dyDescent="0.25">
      <c r="G353" s="95"/>
    </row>
    <row r="354" spans="7:7" x14ac:dyDescent="0.25">
      <c r="G354" s="95"/>
    </row>
    <row r="355" spans="7:7" x14ac:dyDescent="0.25">
      <c r="G355" s="95"/>
    </row>
    <row r="356" spans="7:7" x14ac:dyDescent="0.25">
      <c r="G356" s="95"/>
    </row>
    <row r="357" spans="7:7" x14ac:dyDescent="0.25">
      <c r="G357" s="95"/>
    </row>
    <row r="358" spans="7:7" x14ac:dyDescent="0.25">
      <c r="G358" s="95"/>
    </row>
    <row r="359" spans="7:7" x14ac:dyDescent="0.25">
      <c r="G359" s="95"/>
    </row>
    <row r="360" spans="7:7" x14ac:dyDescent="0.25">
      <c r="G360" s="95"/>
    </row>
    <row r="361" spans="7:7" x14ac:dyDescent="0.25">
      <c r="G361" s="95"/>
    </row>
    <row r="362" spans="7:7" x14ac:dyDescent="0.25">
      <c r="G362" s="95"/>
    </row>
    <row r="363" spans="7:7" x14ac:dyDescent="0.25">
      <c r="G363" s="95"/>
    </row>
    <row r="364" spans="7:7" x14ac:dyDescent="0.25">
      <c r="G364" s="95"/>
    </row>
    <row r="365" spans="7:7" x14ac:dyDescent="0.25">
      <c r="G365" s="95"/>
    </row>
    <row r="366" spans="7:7" x14ac:dyDescent="0.25">
      <c r="G366" s="95"/>
    </row>
    <row r="367" spans="7:7" x14ac:dyDescent="0.25">
      <c r="G367" s="95"/>
    </row>
    <row r="368" spans="7:7" x14ac:dyDescent="0.25">
      <c r="G368" s="95"/>
    </row>
    <row r="369" spans="7:7" x14ac:dyDescent="0.25">
      <c r="G369" s="95"/>
    </row>
    <row r="370" spans="7:7" x14ac:dyDescent="0.25">
      <c r="G370" s="95"/>
    </row>
    <row r="371" spans="7:7" x14ac:dyDescent="0.25">
      <c r="G371" s="95"/>
    </row>
    <row r="372" spans="7:7" x14ac:dyDescent="0.25">
      <c r="G372" s="95"/>
    </row>
    <row r="373" spans="7:7" x14ac:dyDescent="0.25">
      <c r="G373" s="95"/>
    </row>
    <row r="374" spans="7:7" x14ac:dyDescent="0.25">
      <c r="G374" s="95"/>
    </row>
    <row r="375" spans="7:7" x14ac:dyDescent="0.25">
      <c r="G375" s="95"/>
    </row>
    <row r="376" spans="7:7" x14ac:dyDescent="0.25">
      <c r="G376" s="95"/>
    </row>
    <row r="377" spans="7:7" x14ac:dyDescent="0.25">
      <c r="G377" s="95"/>
    </row>
    <row r="378" spans="7:7" x14ac:dyDescent="0.25">
      <c r="G378" s="95"/>
    </row>
    <row r="379" spans="7:7" x14ac:dyDescent="0.25">
      <c r="G379" s="95"/>
    </row>
    <row r="380" spans="7:7" x14ac:dyDescent="0.25">
      <c r="G380" s="95"/>
    </row>
    <row r="381" spans="7:7" x14ac:dyDescent="0.25">
      <c r="G381" s="95"/>
    </row>
    <row r="382" spans="7:7" x14ac:dyDescent="0.25">
      <c r="G382" s="95"/>
    </row>
    <row r="383" spans="7:7" x14ac:dyDescent="0.25">
      <c r="G383" s="95"/>
    </row>
    <row r="384" spans="7:7" x14ac:dyDescent="0.25">
      <c r="G384" s="95"/>
    </row>
    <row r="385" spans="7:7" x14ac:dyDescent="0.25">
      <c r="G385" s="95"/>
    </row>
    <row r="386" spans="7:7" x14ac:dyDescent="0.25">
      <c r="G386" s="95"/>
    </row>
    <row r="387" spans="7:7" x14ac:dyDescent="0.25">
      <c r="G387" s="95"/>
    </row>
    <row r="388" spans="7:7" x14ac:dyDescent="0.25">
      <c r="G388" s="95"/>
    </row>
    <row r="389" spans="7:7" x14ac:dyDescent="0.25">
      <c r="G389" s="95"/>
    </row>
    <row r="390" spans="7:7" x14ac:dyDescent="0.25">
      <c r="G390" s="95"/>
    </row>
    <row r="391" spans="7:7" x14ac:dyDescent="0.25">
      <c r="G391" s="95"/>
    </row>
    <row r="392" spans="7:7" x14ac:dyDescent="0.25">
      <c r="G392" s="95"/>
    </row>
    <row r="393" spans="7:7" x14ac:dyDescent="0.25">
      <c r="G393" s="95"/>
    </row>
    <row r="394" spans="7:7" x14ac:dyDescent="0.25">
      <c r="G394" s="95"/>
    </row>
    <row r="395" spans="7:7" x14ac:dyDescent="0.25">
      <c r="G395" s="95"/>
    </row>
    <row r="396" spans="7:7" x14ac:dyDescent="0.25">
      <c r="G396" s="95"/>
    </row>
    <row r="397" spans="7:7" x14ac:dyDescent="0.25">
      <c r="G397" s="95"/>
    </row>
    <row r="398" spans="7:7" x14ac:dyDescent="0.25">
      <c r="G398" s="95"/>
    </row>
    <row r="399" spans="7:7" x14ac:dyDescent="0.25">
      <c r="G399" s="95"/>
    </row>
    <row r="400" spans="7:7" x14ac:dyDescent="0.25">
      <c r="G400" s="95"/>
    </row>
    <row r="401" spans="7:7" x14ac:dyDescent="0.25">
      <c r="G401" s="95"/>
    </row>
    <row r="402" spans="7:7" x14ac:dyDescent="0.25">
      <c r="G402" s="95"/>
    </row>
    <row r="403" spans="7:7" x14ac:dyDescent="0.25">
      <c r="G403" s="95"/>
    </row>
    <row r="404" spans="7:7" x14ac:dyDescent="0.25">
      <c r="G404" s="95"/>
    </row>
    <row r="405" spans="7:7" x14ac:dyDescent="0.25">
      <c r="G405" s="95"/>
    </row>
    <row r="406" spans="7:7" x14ac:dyDescent="0.25">
      <c r="G406" s="95"/>
    </row>
    <row r="407" spans="7:7" x14ac:dyDescent="0.25">
      <c r="G407" s="95"/>
    </row>
    <row r="408" spans="7:7" x14ac:dyDescent="0.25">
      <c r="G408" s="95"/>
    </row>
    <row r="409" spans="7:7" x14ac:dyDescent="0.25">
      <c r="G409" s="95"/>
    </row>
    <row r="410" spans="7:7" x14ac:dyDescent="0.25">
      <c r="G410" s="95"/>
    </row>
    <row r="411" spans="7:7" x14ac:dyDescent="0.25">
      <c r="G411" s="95"/>
    </row>
    <row r="412" spans="7:7" x14ac:dyDescent="0.25">
      <c r="G412" s="95"/>
    </row>
    <row r="413" spans="7:7" x14ac:dyDescent="0.25">
      <c r="G413" s="95"/>
    </row>
    <row r="414" spans="7:7" x14ac:dyDescent="0.25">
      <c r="G414" s="95"/>
    </row>
    <row r="415" spans="7:7" x14ac:dyDescent="0.25">
      <c r="G415" s="95"/>
    </row>
    <row r="416" spans="7:7" x14ac:dyDescent="0.25">
      <c r="G416" s="95"/>
    </row>
    <row r="417" spans="7:7" x14ac:dyDescent="0.25">
      <c r="G417" s="95"/>
    </row>
    <row r="418" spans="7:7" x14ac:dyDescent="0.25">
      <c r="G418" s="95"/>
    </row>
    <row r="419" spans="7:7" x14ac:dyDescent="0.25">
      <c r="G419" s="95"/>
    </row>
    <row r="420" spans="7:7" x14ac:dyDescent="0.25">
      <c r="G420" s="95"/>
    </row>
    <row r="421" spans="7:7" x14ac:dyDescent="0.25">
      <c r="G421" s="95"/>
    </row>
    <row r="422" spans="7:7" x14ac:dyDescent="0.25">
      <c r="G422" s="95"/>
    </row>
    <row r="423" spans="7:7" x14ac:dyDescent="0.25">
      <c r="G423" s="95"/>
    </row>
    <row r="424" spans="7:7" x14ac:dyDescent="0.25">
      <c r="G424" s="95"/>
    </row>
    <row r="425" spans="7:7" x14ac:dyDescent="0.25">
      <c r="G425" s="95"/>
    </row>
    <row r="426" spans="7:7" x14ac:dyDescent="0.25">
      <c r="G426" s="95"/>
    </row>
    <row r="427" spans="7:7" x14ac:dyDescent="0.25">
      <c r="G427" s="95"/>
    </row>
    <row r="428" spans="7:7" x14ac:dyDescent="0.25">
      <c r="G428" s="95"/>
    </row>
    <row r="429" spans="7:7" x14ac:dyDescent="0.25">
      <c r="G429" s="95"/>
    </row>
    <row r="430" spans="7:7" x14ac:dyDescent="0.25">
      <c r="G430" s="95"/>
    </row>
    <row r="431" spans="7:7" x14ac:dyDescent="0.25">
      <c r="G431" s="95"/>
    </row>
    <row r="432" spans="7:7" x14ac:dyDescent="0.25">
      <c r="G432" s="95"/>
    </row>
    <row r="433" spans="7:7" x14ac:dyDescent="0.25">
      <c r="G433" s="95"/>
    </row>
    <row r="434" spans="7:7" x14ac:dyDescent="0.25">
      <c r="G434" s="95"/>
    </row>
    <row r="435" spans="7:7" x14ac:dyDescent="0.25">
      <c r="G435" s="95"/>
    </row>
    <row r="436" spans="7:7" x14ac:dyDescent="0.25">
      <c r="G436" s="95"/>
    </row>
    <row r="437" spans="7:7" x14ac:dyDescent="0.25">
      <c r="G437" s="95"/>
    </row>
    <row r="438" spans="7:7" x14ac:dyDescent="0.25">
      <c r="G438" s="95"/>
    </row>
    <row r="439" spans="7:7" x14ac:dyDescent="0.25">
      <c r="G439" s="95"/>
    </row>
    <row r="440" spans="7:7" x14ac:dyDescent="0.25">
      <c r="G440" s="95"/>
    </row>
    <row r="441" spans="7:7" x14ac:dyDescent="0.25">
      <c r="G441" s="95"/>
    </row>
    <row r="442" spans="7:7" x14ac:dyDescent="0.25">
      <c r="G442" s="95"/>
    </row>
    <row r="443" spans="7:7" x14ac:dyDescent="0.25">
      <c r="G443" s="95"/>
    </row>
    <row r="444" spans="7:7" x14ac:dyDescent="0.25">
      <c r="G444" s="95"/>
    </row>
    <row r="445" spans="7:7" x14ac:dyDescent="0.25">
      <c r="G445" s="95"/>
    </row>
    <row r="446" spans="7:7" x14ac:dyDescent="0.25">
      <c r="G446" s="95"/>
    </row>
    <row r="447" spans="7:7" x14ac:dyDescent="0.25">
      <c r="G447" s="95"/>
    </row>
    <row r="448" spans="7:7" x14ac:dyDescent="0.25">
      <c r="G448" s="95"/>
    </row>
    <row r="449" spans="7:7" x14ac:dyDescent="0.25">
      <c r="G449" s="95"/>
    </row>
    <row r="450" spans="7:7" x14ac:dyDescent="0.25">
      <c r="G450" s="95"/>
    </row>
    <row r="451" spans="7:7" x14ac:dyDescent="0.25">
      <c r="G451" s="95"/>
    </row>
    <row r="452" spans="7:7" x14ac:dyDescent="0.25">
      <c r="G452" s="95"/>
    </row>
    <row r="453" spans="7:7" x14ac:dyDescent="0.25">
      <c r="G453" s="95"/>
    </row>
    <row r="454" spans="7:7" x14ac:dyDescent="0.25">
      <c r="G454" s="95"/>
    </row>
    <row r="455" spans="7:7" x14ac:dyDescent="0.25">
      <c r="G455" s="95"/>
    </row>
    <row r="456" spans="7:7" x14ac:dyDescent="0.25">
      <c r="G456" s="95"/>
    </row>
    <row r="457" spans="7:7" x14ac:dyDescent="0.25">
      <c r="G457" s="95"/>
    </row>
    <row r="458" spans="7:7" x14ac:dyDescent="0.25">
      <c r="G458" s="95"/>
    </row>
    <row r="459" spans="7:7" x14ac:dyDescent="0.25">
      <c r="G459" s="95"/>
    </row>
    <row r="460" spans="7:7" x14ac:dyDescent="0.25">
      <c r="G460" s="95"/>
    </row>
    <row r="461" spans="7:7" x14ac:dyDescent="0.25">
      <c r="G461" s="95"/>
    </row>
    <row r="462" spans="7:7" x14ac:dyDescent="0.25">
      <c r="G462" s="95"/>
    </row>
    <row r="463" spans="7:7" x14ac:dyDescent="0.25">
      <c r="G463" s="95"/>
    </row>
    <row r="464" spans="7:7" x14ac:dyDescent="0.25">
      <c r="G464" s="95"/>
    </row>
    <row r="465" spans="7:7" x14ac:dyDescent="0.25">
      <c r="G465" s="95"/>
    </row>
    <row r="466" spans="7:7" x14ac:dyDescent="0.25">
      <c r="G466" s="95"/>
    </row>
    <row r="467" spans="7:7" x14ac:dyDescent="0.25">
      <c r="G467" s="95"/>
    </row>
    <row r="468" spans="7:7" x14ac:dyDescent="0.25">
      <c r="G468" s="95"/>
    </row>
    <row r="469" spans="7:7" x14ac:dyDescent="0.25">
      <c r="G469" s="95"/>
    </row>
    <row r="470" spans="7:7" x14ac:dyDescent="0.25">
      <c r="G470" s="95"/>
    </row>
    <row r="471" spans="7:7" x14ac:dyDescent="0.25">
      <c r="G471" s="95"/>
    </row>
    <row r="472" spans="7:7" x14ac:dyDescent="0.25">
      <c r="G472" s="95"/>
    </row>
    <row r="473" spans="7:7" x14ac:dyDescent="0.25">
      <c r="G473" s="95"/>
    </row>
    <row r="474" spans="7:7" x14ac:dyDescent="0.25">
      <c r="G474" s="95"/>
    </row>
    <row r="475" spans="7:7" x14ac:dyDescent="0.25">
      <c r="G475" s="95"/>
    </row>
    <row r="476" spans="7:7" x14ac:dyDescent="0.25">
      <c r="G476" s="95"/>
    </row>
    <row r="477" spans="7:7" x14ac:dyDescent="0.25">
      <c r="G477" s="95"/>
    </row>
    <row r="478" spans="7:7" x14ac:dyDescent="0.25">
      <c r="G478" s="95"/>
    </row>
    <row r="479" spans="7:7" x14ac:dyDescent="0.25">
      <c r="G479" s="95"/>
    </row>
    <row r="480" spans="7:7" x14ac:dyDescent="0.25">
      <c r="G480" s="95"/>
    </row>
    <row r="481" spans="7:7" x14ac:dyDescent="0.25">
      <c r="G481" s="95"/>
    </row>
    <row r="482" spans="7:7" x14ac:dyDescent="0.25">
      <c r="G482" s="95"/>
    </row>
    <row r="483" spans="7:7" x14ac:dyDescent="0.25">
      <c r="G483" s="95"/>
    </row>
    <row r="484" spans="7:7" x14ac:dyDescent="0.25">
      <c r="G484" s="95"/>
    </row>
    <row r="485" spans="7:7" x14ac:dyDescent="0.25">
      <c r="G485" s="95"/>
    </row>
    <row r="486" spans="7:7" x14ac:dyDescent="0.25">
      <c r="G486" s="95"/>
    </row>
    <row r="487" spans="7:7" x14ac:dyDescent="0.25">
      <c r="G487" s="95"/>
    </row>
    <row r="488" spans="7:7" x14ac:dyDescent="0.25">
      <c r="G488" s="95"/>
    </row>
    <row r="489" spans="7:7" x14ac:dyDescent="0.25">
      <c r="G489" s="95"/>
    </row>
    <row r="490" spans="7:7" x14ac:dyDescent="0.25">
      <c r="G490" s="95"/>
    </row>
    <row r="491" spans="7:7" x14ac:dyDescent="0.25">
      <c r="G491" s="95"/>
    </row>
    <row r="492" spans="7:7" x14ac:dyDescent="0.25">
      <c r="G492" s="95"/>
    </row>
    <row r="493" spans="7:7" x14ac:dyDescent="0.25">
      <c r="G493" s="95"/>
    </row>
    <row r="494" spans="7:7" x14ac:dyDescent="0.25">
      <c r="G494" s="95"/>
    </row>
    <row r="495" spans="7:7" x14ac:dyDescent="0.25">
      <c r="G495" s="95"/>
    </row>
    <row r="496" spans="7:7" x14ac:dyDescent="0.25">
      <c r="G496" s="95"/>
    </row>
    <row r="497" spans="7:7" x14ac:dyDescent="0.25">
      <c r="G497" s="95"/>
    </row>
    <row r="498" spans="7:7" x14ac:dyDescent="0.25">
      <c r="G498" s="95"/>
    </row>
  </sheetData>
  <mergeCells count="4">
    <mergeCell ref="B3:C3"/>
    <mergeCell ref="A66:D66"/>
    <mergeCell ref="A3:A4"/>
    <mergeCell ref="G3:H3"/>
  </mergeCells>
  <pageMargins left="0.7" right="0.7" top="0.75" bottom="0.75" header="0.3" footer="0.3"/>
  <pageSetup scale="66" orientation="portrait"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000"/>
  </sheetPr>
  <dimension ref="A1:I277"/>
  <sheetViews>
    <sheetView zoomScaleNormal="100" workbookViewId="0">
      <pane ySplit="133" topLeftCell="A246" activePane="bottomLeft" state="frozen"/>
      <selection activeCell="P14" sqref="P14"/>
      <selection pane="bottomLeft" activeCell="T158" sqref="T158"/>
    </sheetView>
  </sheetViews>
  <sheetFormatPr defaultColWidth="9.140625" defaultRowHeight="15" x14ac:dyDescent="0.25"/>
  <cols>
    <col min="1" max="1" width="3.42578125" style="7" customWidth="1"/>
    <col min="2" max="2" width="13.42578125" style="8" customWidth="1"/>
    <col min="3" max="5" width="18.5703125" style="6" customWidth="1"/>
    <col min="6" max="6" width="9.140625" style="164"/>
    <col min="7" max="7" width="9.85546875" style="164" bestFit="1" customWidth="1"/>
    <col min="8" max="16384" width="9.140625" style="164"/>
  </cols>
  <sheetData>
    <row r="1" spans="1:5" ht="15.75" x14ac:dyDescent="0.25">
      <c r="A1" s="161" t="s">
        <v>260</v>
      </c>
      <c r="B1" s="162"/>
      <c r="C1" s="163"/>
      <c r="D1" s="163"/>
    </row>
    <row r="2" spans="1:5" ht="11.25" customHeight="1" x14ac:dyDescent="0.25">
      <c r="A2" s="15"/>
      <c r="B2" s="16"/>
      <c r="C2" s="14"/>
      <c r="D2" s="14"/>
      <c r="E2" s="17"/>
    </row>
    <row r="3" spans="1:5" x14ac:dyDescent="0.25">
      <c r="A3" s="221" t="s">
        <v>44</v>
      </c>
      <c r="B3" s="222"/>
      <c r="C3" s="44" t="s">
        <v>38</v>
      </c>
      <c r="D3" s="44" t="s">
        <v>36</v>
      </c>
      <c r="E3" s="44" t="s">
        <v>39</v>
      </c>
    </row>
    <row r="4" spans="1:5" hidden="1" x14ac:dyDescent="0.25">
      <c r="A4" s="218">
        <v>2000</v>
      </c>
      <c r="B4" s="220"/>
      <c r="C4" s="165"/>
      <c r="D4" s="165"/>
      <c r="E4" s="165"/>
    </row>
    <row r="5" spans="1:5" hidden="1" x14ac:dyDescent="0.25">
      <c r="A5" s="9"/>
      <c r="B5" s="10" t="s">
        <v>45</v>
      </c>
      <c r="C5" s="21">
        <v>55.430973913058686</v>
      </c>
      <c r="D5" s="21">
        <v>55.430973913058686</v>
      </c>
      <c r="E5" s="22" t="s">
        <v>5</v>
      </c>
    </row>
    <row r="6" spans="1:5" hidden="1" x14ac:dyDescent="0.25">
      <c r="A6" s="9"/>
      <c r="B6" s="10" t="s">
        <v>46</v>
      </c>
      <c r="C6" s="21">
        <v>55.112531626402678</v>
      </c>
      <c r="D6" s="21">
        <v>55.112531626402678</v>
      </c>
      <c r="E6" s="22" t="s">
        <v>5</v>
      </c>
    </row>
    <row r="7" spans="1:5" hidden="1" x14ac:dyDescent="0.25">
      <c r="A7" s="9"/>
      <c r="B7" s="10" t="s">
        <v>43</v>
      </c>
      <c r="C7" s="21">
        <v>55.791956935976827</v>
      </c>
      <c r="D7" s="21">
        <v>55.791956935976827</v>
      </c>
      <c r="E7" s="22" t="s">
        <v>5</v>
      </c>
    </row>
    <row r="8" spans="1:5" hidden="1" x14ac:dyDescent="0.25">
      <c r="A8" s="9"/>
      <c r="B8" s="10" t="s">
        <v>47</v>
      </c>
      <c r="C8" s="21">
        <v>59.184550107167397</v>
      </c>
      <c r="D8" s="21">
        <v>59.184550107167397</v>
      </c>
      <c r="E8" s="22" t="s">
        <v>5</v>
      </c>
    </row>
    <row r="9" spans="1:5" hidden="1" x14ac:dyDescent="0.25">
      <c r="A9" s="9"/>
      <c r="B9" s="10" t="s">
        <v>35</v>
      </c>
      <c r="C9" s="21">
        <v>60.840945597823151</v>
      </c>
      <c r="D9" s="21">
        <v>60.840945597823151</v>
      </c>
      <c r="E9" s="22" t="s">
        <v>5</v>
      </c>
    </row>
    <row r="10" spans="1:5" hidden="1" x14ac:dyDescent="0.25">
      <c r="A10" s="9"/>
      <c r="B10" s="10" t="s">
        <v>42</v>
      </c>
      <c r="C10" s="21">
        <v>61.585253055553927</v>
      </c>
      <c r="D10" s="21">
        <v>61.585253055553927</v>
      </c>
      <c r="E10" s="22" t="s">
        <v>5</v>
      </c>
    </row>
    <row r="11" spans="1:5" hidden="1" x14ac:dyDescent="0.25">
      <c r="A11" s="9"/>
      <c r="B11" s="10" t="s">
        <v>48</v>
      </c>
      <c r="C11" s="21">
        <v>57.748438091898002</v>
      </c>
      <c r="D11" s="21">
        <v>57.748438091898002</v>
      </c>
      <c r="E11" s="22" t="s">
        <v>5</v>
      </c>
    </row>
    <row r="12" spans="1:5" hidden="1" x14ac:dyDescent="0.25">
      <c r="A12" s="9"/>
      <c r="B12" s="10" t="s">
        <v>49</v>
      </c>
      <c r="C12" s="21">
        <v>57.735270511222687</v>
      </c>
      <c r="D12" s="21">
        <v>57.735270511222687</v>
      </c>
      <c r="E12" s="22" t="s">
        <v>5</v>
      </c>
    </row>
    <row r="13" spans="1:5" hidden="1" x14ac:dyDescent="0.25">
      <c r="A13" s="9"/>
      <c r="B13" s="10" t="s">
        <v>41</v>
      </c>
      <c r="C13" s="21">
        <v>56.42988101665032</v>
      </c>
      <c r="D13" s="21">
        <v>56.42988101665032</v>
      </c>
      <c r="E13" s="22" t="s">
        <v>5</v>
      </c>
    </row>
    <row r="14" spans="1:5" hidden="1" x14ac:dyDescent="0.25">
      <c r="A14" s="9"/>
      <c r="B14" s="10" t="s">
        <v>50</v>
      </c>
      <c r="C14" s="21">
        <v>57.019242367036448</v>
      </c>
      <c r="D14" s="21">
        <v>57.019242367036448</v>
      </c>
      <c r="E14" s="22" t="s">
        <v>5</v>
      </c>
    </row>
    <row r="15" spans="1:5" hidden="1" x14ac:dyDescent="0.25">
      <c r="A15" s="9"/>
      <c r="B15" s="10" t="s">
        <v>51</v>
      </c>
      <c r="C15" s="21">
        <v>54.505605651695248</v>
      </c>
      <c r="D15" s="21">
        <v>54.505605651695248</v>
      </c>
      <c r="E15" s="22" t="s">
        <v>5</v>
      </c>
    </row>
    <row r="16" spans="1:5" hidden="1" x14ac:dyDescent="0.25">
      <c r="A16" s="9"/>
      <c r="B16" s="10" t="s">
        <v>40</v>
      </c>
      <c r="C16" s="21">
        <v>55.865826498947683</v>
      </c>
      <c r="D16" s="21">
        <v>55.865826498947683</v>
      </c>
      <c r="E16" s="22" t="s">
        <v>5</v>
      </c>
    </row>
    <row r="17" spans="1:5" hidden="1" x14ac:dyDescent="0.25">
      <c r="A17" s="223">
        <v>2001</v>
      </c>
      <c r="B17" s="223"/>
      <c r="C17" s="21"/>
      <c r="D17" s="21"/>
      <c r="E17" s="22"/>
    </row>
    <row r="18" spans="1:5" hidden="1" x14ac:dyDescent="0.25">
      <c r="A18" s="9"/>
      <c r="B18" s="10" t="s">
        <v>45</v>
      </c>
      <c r="C18" s="21">
        <v>54.874190801759468</v>
      </c>
      <c r="D18" s="21">
        <v>54.874190801759468</v>
      </c>
      <c r="E18" s="22" t="s">
        <v>5</v>
      </c>
    </row>
    <row r="19" spans="1:5" hidden="1" x14ac:dyDescent="0.25">
      <c r="A19" s="9"/>
      <c r="B19" s="10" t="s">
        <v>46</v>
      </c>
      <c r="C19" s="21">
        <v>56.078470220293546</v>
      </c>
      <c r="D19" s="21">
        <v>56.078470220293546</v>
      </c>
      <c r="E19" s="22" t="s">
        <v>5</v>
      </c>
    </row>
    <row r="20" spans="1:5" hidden="1" x14ac:dyDescent="0.25">
      <c r="A20" s="9"/>
      <c r="B20" s="10" t="s">
        <v>43</v>
      </c>
      <c r="C20" s="21">
        <v>55.703380294548339</v>
      </c>
      <c r="D20" s="21">
        <v>55.703380294548339</v>
      </c>
      <c r="E20" s="22" t="s">
        <v>5</v>
      </c>
    </row>
    <row r="21" spans="1:5" hidden="1" x14ac:dyDescent="0.25">
      <c r="A21" s="9"/>
      <c r="B21" s="10" t="s">
        <v>47</v>
      </c>
      <c r="C21" s="21">
        <v>56.883526303016772</v>
      </c>
      <c r="D21" s="21">
        <v>56.883526303016772</v>
      </c>
      <c r="E21" s="22" t="s">
        <v>5</v>
      </c>
    </row>
    <row r="22" spans="1:5" hidden="1" x14ac:dyDescent="0.25">
      <c r="A22" s="9"/>
      <c r="B22" s="10" t="s">
        <v>35</v>
      </c>
      <c r="C22" s="21">
        <v>58.450435908276667</v>
      </c>
      <c r="D22" s="21">
        <v>58.450435908276667</v>
      </c>
      <c r="E22" s="22" t="s">
        <v>5</v>
      </c>
    </row>
    <row r="23" spans="1:5" hidden="1" x14ac:dyDescent="0.25">
      <c r="A23" s="9"/>
      <c r="B23" s="10" t="s">
        <v>42</v>
      </c>
      <c r="C23" s="21">
        <v>60.501104165203927</v>
      </c>
      <c r="D23" s="21">
        <v>60.501104165203927</v>
      </c>
      <c r="E23" s="22" t="s">
        <v>5</v>
      </c>
    </row>
    <row r="24" spans="1:5" hidden="1" x14ac:dyDescent="0.25">
      <c r="A24" s="9"/>
      <c r="B24" s="10" t="s">
        <v>48</v>
      </c>
      <c r="C24" s="21">
        <v>57.051011519057305</v>
      </c>
      <c r="D24" s="21">
        <v>57.051011519057305</v>
      </c>
      <c r="E24" s="22" t="s">
        <v>5</v>
      </c>
    </row>
    <row r="25" spans="1:5" hidden="1" x14ac:dyDescent="0.25">
      <c r="A25" s="9"/>
      <c r="B25" s="10" t="s">
        <v>49</v>
      </c>
      <c r="C25" s="21">
        <v>57.08583865526996</v>
      </c>
      <c r="D25" s="21">
        <v>57.08583865526996</v>
      </c>
      <c r="E25" s="22" t="s">
        <v>5</v>
      </c>
    </row>
    <row r="26" spans="1:5" hidden="1" x14ac:dyDescent="0.25">
      <c r="A26" s="9"/>
      <c r="B26" s="10" t="s">
        <v>41</v>
      </c>
      <c r="C26" s="21">
        <v>58.446018623060567</v>
      </c>
      <c r="D26" s="21">
        <v>58.446018623060567</v>
      </c>
      <c r="E26" s="22" t="s">
        <v>5</v>
      </c>
    </row>
    <row r="27" spans="1:5" hidden="1" x14ac:dyDescent="0.25">
      <c r="A27" s="9"/>
      <c r="B27" s="10" t="s">
        <v>50</v>
      </c>
      <c r="C27" s="21">
        <v>58.39791891526086</v>
      </c>
      <c r="D27" s="21">
        <v>58.39791891526086</v>
      </c>
      <c r="E27" s="22" t="s">
        <v>5</v>
      </c>
    </row>
    <row r="28" spans="1:5" hidden="1" x14ac:dyDescent="0.25">
      <c r="A28" s="9"/>
      <c r="B28" s="10" t="s">
        <v>51</v>
      </c>
      <c r="C28" s="21">
        <v>58.674789194564134</v>
      </c>
      <c r="D28" s="21">
        <v>58.674789194564134</v>
      </c>
      <c r="E28" s="22" t="s">
        <v>5</v>
      </c>
    </row>
    <row r="29" spans="1:5" hidden="1" x14ac:dyDescent="0.25">
      <c r="A29" s="9"/>
      <c r="B29" s="10" t="s">
        <v>40</v>
      </c>
      <c r="C29" s="21">
        <v>59.726081946129973</v>
      </c>
      <c r="D29" s="21">
        <v>59.726081946129973</v>
      </c>
      <c r="E29" s="22" t="s">
        <v>5</v>
      </c>
    </row>
    <row r="30" spans="1:5" hidden="1" x14ac:dyDescent="0.25">
      <c r="A30" s="223">
        <v>2002</v>
      </c>
      <c r="B30" s="223"/>
      <c r="C30" s="21"/>
      <c r="D30" s="21"/>
      <c r="E30" s="22"/>
    </row>
    <row r="31" spans="1:5" hidden="1" x14ac:dyDescent="0.25">
      <c r="A31" s="9"/>
      <c r="B31" s="10" t="s">
        <v>45</v>
      </c>
      <c r="C31" s="21">
        <v>61.044486023476992</v>
      </c>
      <c r="D31" s="21">
        <v>61.044486023476992</v>
      </c>
      <c r="E31" s="22" t="s">
        <v>5</v>
      </c>
    </row>
    <row r="32" spans="1:5" hidden="1" x14ac:dyDescent="0.25">
      <c r="A32" s="9"/>
      <c r="B32" s="10" t="s">
        <v>46</v>
      </c>
      <c r="C32" s="21">
        <v>60.684061448052184</v>
      </c>
      <c r="D32" s="21">
        <v>60.684061448052184</v>
      </c>
      <c r="E32" s="22" t="s">
        <v>5</v>
      </c>
    </row>
    <row r="33" spans="1:5" hidden="1" x14ac:dyDescent="0.25">
      <c r="A33" s="9"/>
      <c r="B33" s="10" t="s">
        <v>43</v>
      </c>
      <c r="C33" s="21">
        <v>60.203611933148217</v>
      </c>
      <c r="D33" s="21">
        <v>60.203611933148217</v>
      </c>
      <c r="E33" s="22" t="s">
        <v>5</v>
      </c>
    </row>
    <row r="34" spans="1:5" hidden="1" x14ac:dyDescent="0.25">
      <c r="A34" s="9"/>
      <c r="B34" s="10" t="s">
        <v>47</v>
      </c>
      <c r="C34" s="21">
        <v>58.859787295065075</v>
      </c>
      <c r="D34" s="21">
        <v>58.859787295065075</v>
      </c>
      <c r="E34" s="22" t="s">
        <v>5</v>
      </c>
    </row>
    <row r="35" spans="1:5" hidden="1" x14ac:dyDescent="0.25">
      <c r="A35" s="9"/>
      <c r="B35" s="10" t="s">
        <v>35</v>
      </c>
      <c r="C35" s="21">
        <v>60.524922018825315</v>
      </c>
      <c r="D35" s="21">
        <v>60.524922018825315</v>
      </c>
      <c r="E35" s="22" t="s">
        <v>5</v>
      </c>
    </row>
    <row r="36" spans="1:5" hidden="1" x14ac:dyDescent="0.25">
      <c r="A36" s="9"/>
      <c r="B36" s="10" t="s">
        <v>42</v>
      </c>
      <c r="C36" s="21">
        <v>60.621280068829719</v>
      </c>
      <c r="D36" s="21">
        <v>60.621280068829719</v>
      </c>
      <c r="E36" s="22" t="s">
        <v>5</v>
      </c>
    </row>
    <row r="37" spans="1:5" hidden="1" x14ac:dyDescent="0.25">
      <c r="A37" s="9"/>
      <c r="B37" s="10" t="s">
        <v>48</v>
      </c>
      <c r="C37" s="21">
        <v>60.554709655578044</v>
      </c>
      <c r="D37" s="21">
        <v>60.554709655578044</v>
      </c>
      <c r="E37" s="22" t="s">
        <v>5</v>
      </c>
    </row>
    <row r="38" spans="1:5" hidden="1" x14ac:dyDescent="0.25">
      <c r="A38" s="9"/>
      <c r="B38" s="10" t="s">
        <v>49</v>
      </c>
      <c r="C38" s="21">
        <v>60.088891641309949</v>
      </c>
      <c r="D38" s="21">
        <v>60.088891641309949</v>
      </c>
      <c r="E38" s="22" t="s">
        <v>5</v>
      </c>
    </row>
    <row r="39" spans="1:5" hidden="1" x14ac:dyDescent="0.25">
      <c r="A39" s="9"/>
      <c r="B39" s="10" t="s">
        <v>41</v>
      </c>
      <c r="C39" s="21">
        <v>58.90100032673665</v>
      </c>
      <c r="D39" s="21">
        <v>58.90100032673665</v>
      </c>
      <c r="E39" s="22" t="s">
        <v>5</v>
      </c>
    </row>
    <row r="40" spans="1:5" hidden="1" x14ac:dyDescent="0.25">
      <c r="A40" s="9"/>
      <c r="B40" s="10" t="s">
        <v>50</v>
      </c>
      <c r="C40" s="21">
        <v>59.811417764709255</v>
      </c>
      <c r="D40" s="21">
        <v>59.811417764709255</v>
      </c>
      <c r="E40" s="22" t="s">
        <v>5</v>
      </c>
    </row>
    <row r="41" spans="1:5" hidden="1" x14ac:dyDescent="0.25">
      <c r="A41" s="9"/>
      <c r="B41" s="10" t="s">
        <v>51</v>
      </c>
      <c r="C41" s="21">
        <v>59.73184805009582</v>
      </c>
      <c r="D41" s="21">
        <v>59.73184805009582</v>
      </c>
      <c r="E41" s="22" t="s">
        <v>5</v>
      </c>
    </row>
    <row r="42" spans="1:5" hidden="1" x14ac:dyDescent="0.25">
      <c r="A42" s="9"/>
      <c r="B42" s="10" t="s">
        <v>40</v>
      </c>
      <c r="C42" s="21">
        <v>59.757846652819332</v>
      </c>
      <c r="D42" s="21">
        <v>59.757846652819332</v>
      </c>
      <c r="E42" s="22" t="s">
        <v>5</v>
      </c>
    </row>
    <row r="43" spans="1:5" hidden="1" x14ac:dyDescent="0.25">
      <c r="A43" s="223">
        <v>2003</v>
      </c>
      <c r="B43" s="223"/>
      <c r="C43" s="21"/>
      <c r="D43" s="21"/>
      <c r="E43" s="22"/>
    </row>
    <row r="44" spans="1:5" hidden="1" x14ac:dyDescent="0.25">
      <c r="A44" s="9"/>
      <c r="B44" s="10" t="s">
        <v>45</v>
      </c>
      <c r="C44" s="21">
        <v>59.40773990852022</v>
      </c>
      <c r="D44" s="21">
        <v>59.40773990852022</v>
      </c>
      <c r="E44" s="22" t="s">
        <v>5</v>
      </c>
    </row>
    <row r="45" spans="1:5" hidden="1" x14ac:dyDescent="0.25">
      <c r="A45" s="9"/>
      <c r="B45" s="10" t="s">
        <v>46</v>
      </c>
      <c r="C45" s="21">
        <v>58.967570739988332</v>
      </c>
      <c r="D45" s="21">
        <v>58.967570739988332</v>
      </c>
      <c r="E45" s="22" t="s">
        <v>5</v>
      </c>
    </row>
    <row r="46" spans="1:5" hidden="1" x14ac:dyDescent="0.25">
      <c r="A46" s="9"/>
      <c r="B46" s="10" t="s">
        <v>43</v>
      </c>
      <c r="C46" s="21">
        <v>59.25944294590002</v>
      </c>
      <c r="D46" s="21">
        <v>59.25944294590002</v>
      </c>
      <c r="E46" s="22" t="s">
        <v>5</v>
      </c>
    </row>
    <row r="47" spans="1:5" hidden="1" x14ac:dyDescent="0.25">
      <c r="A47" s="9"/>
      <c r="B47" s="10" t="s">
        <v>47</v>
      </c>
      <c r="C47" s="21">
        <v>58.769025356857668</v>
      </c>
      <c r="D47" s="21">
        <v>58.769025356857668</v>
      </c>
      <c r="E47" s="22" t="s">
        <v>5</v>
      </c>
    </row>
    <row r="48" spans="1:5" hidden="1" x14ac:dyDescent="0.25">
      <c r="A48" s="9"/>
      <c r="B48" s="10" t="s">
        <v>35</v>
      </c>
      <c r="C48" s="21">
        <v>59.976619648382858</v>
      </c>
      <c r="D48" s="21">
        <v>59.976619648382858</v>
      </c>
      <c r="E48" s="22" t="s">
        <v>5</v>
      </c>
    </row>
    <row r="49" spans="1:5" hidden="1" x14ac:dyDescent="0.25">
      <c r="A49" s="9"/>
      <c r="B49" s="10" t="s">
        <v>42</v>
      </c>
      <c r="C49" s="21">
        <v>59.77819085091464</v>
      </c>
      <c r="D49" s="21">
        <v>59.77819085091464</v>
      </c>
      <c r="E49" s="22" t="s">
        <v>5</v>
      </c>
    </row>
    <row r="50" spans="1:5" hidden="1" x14ac:dyDescent="0.25">
      <c r="A50" s="9"/>
      <c r="B50" s="10" t="s">
        <v>48</v>
      </c>
      <c r="C50" s="21">
        <v>59.953419101557841</v>
      </c>
      <c r="D50" s="21">
        <v>59.953419101557841</v>
      </c>
      <c r="E50" s="22" t="s">
        <v>5</v>
      </c>
    </row>
    <row r="51" spans="1:5" hidden="1" x14ac:dyDescent="0.25">
      <c r="A51" s="9"/>
      <c r="B51" s="10" t="s">
        <v>49</v>
      </c>
      <c r="C51" s="21">
        <v>59.76857253376356</v>
      </c>
      <c r="D51" s="21">
        <v>59.76857253376356</v>
      </c>
      <c r="E51" s="22" t="s">
        <v>5</v>
      </c>
    </row>
    <row r="52" spans="1:5" hidden="1" x14ac:dyDescent="0.25">
      <c r="A52" s="9"/>
      <c r="B52" s="10" t="s">
        <v>41</v>
      </c>
      <c r="C52" s="21">
        <v>59.22679896041759</v>
      </c>
      <c r="D52" s="21">
        <v>59.22679896041759</v>
      </c>
      <c r="E52" s="22" t="s">
        <v>5</v>
      </c>
    </row>
    <row r="53" spans="1:5" hidden="1" x14ac:dyDescent="0.25">
      <c r="A53" s="9"/>
      <c r="B53" s="10" t="s">
        <v>50</v>
      </c>
      <c r="C53" s="21">
        <v>60.153072048481661</v>
      </c>
      <c r="D53" s="21">
        <v>60.153072048481661</v>
      </c>
      <c r="E53" s="22" t="s">
        <v>5</v>
      </c>
    </row>
    <row r="54" spans="1:5" hidden="1" x14ac:dyDescent="0.25">
      <c r="A54" s="9"/>
      <c r="B54" s="10" t="s">
        <v>51</v>
      </c>
      <c r="C54" s="21">
        <v>58.368961656204192</v>
      </c>
      <c r="D54" s="21">
        <v>58.368961656204192</v>
      </c>
      <c r="E54" s="22" t="s">
        <v>5</v>
      </c>
    </row>
    <row r="55" spans="1:5" hidden="1" x14ac:dyDescent="0.25">
      <c r="A55" s="9"/>
      <c r="B55" s="10" t="s">
        <v>40</v>
      </c>
      <c r="C55" s="21">
        <v>58.067879182959949</v>
      </c>
      <c r="D55" s="21">
        <v>58.067879182959949</v>
      </c>
      <c r="E55" s="22" t="s">
        <v>5</v>
      </c>
    </row>
    <row r="56" spans="1:5" hidden="1" x14ac:dyDescent="0.25">
      <c r="A56" s="223">
        <v>2004</v>
      </c>
      <c r="B56" s="223"/>
      <c r="C56" s="21"/>
      <c r="D56" s="21"/>
      <c r="E56" s="22"/>
    </row>
    <row r="57" spans="1:5" hidden="1" x14ac:dyDescent="0.25">
      <c r="A57" s="9"/>
      <c r="B57" s="10" t="s">
        <v>45</v>
      </c>
      <c r="C57" s="21">
        <v>58.052023532868482</v>
      </c>
      <c r="D57" s="21">
        <v>58.052023532868482</v>
      </c>
      <c r="E57" s="22" t="s">
        <v>5</v>
      </c>
    </row>
    <row r="58" spans="1:5" hidden="1" x14ac:dyDescent="0.25">
      <c r="A58" s="9"/>
      <c r="B58" s="10" t="s">
        <v>46</v>
      </c>
      <c r="C58" s="21">
        <v>57.964759164534193</v>
      </c>
      <c r="D58" s="21">
        <v>57.964759164534193</v>
      </c>
      <c r="E58" s="22" t="s">
        <v>5</v>
      </c>
    </row>
    <row r="59" spans="1:5" hidden="1" x14ac:dyDescent="0.25">
      <c r="A59" s="9"/>
      <c r="B59" s="10" t="s">
        <v>43</v>
      </c>
      <c r="C59" s="21">
        <v>57.947213022337387</v>
      </c>
      <c r="D59" s="21">
        <v>57.947213022337387</v>
      </c>
      <c r="E59" s="22" t="s">
        <v>5</v>
      </c>
    </row>
    <row r="60" spans="1:5" hidden="1" x14ac:dyDescent="0.25">
      <c r="A60" s="9"/>
      <c r="B60" s="10" t="s">
        <v>47</v>
      </c>
      <c r="C60" s="21">
        <v>58.234246923257935</v>
      </c>
      <c r="D60" s="21">
        <v>58.234246923257935</v>
      </c>
      <c r="E60" s="22" t="s">
        <v>5</v>
      </c>
    </row>
    <row r="61" spans="1:5" hidden="1" x14ac:dyDescent="0.25">
      <c r="A61" s="9"/>
      <c r="B61" s="10" t="s">
        <v>35</v>
      </c>
      <c r="C61" s="21">
        <v>59.448836354529355</v>
      </c>
      <c r="D61" s="21">
        <v>59.448836354529355</v>
      </c>
      <c r="E61" s="22" t="s">
        <v>5</v>
      </c>
    </row>
    <row r="62" spans="1:5" hidden="1" x14ac:dyDescent="0.25">
      <c r="A62" s="9"/>
      <c r="B62" s="10" t="s">
        <v>42</v>
      </c>
      <c r="C62" s="21">
        <v>58.292831218632656</v>
      </c>
      <c r="D62" s="21">
        <v>58.292831218632656</v>
      </c>
      <c r="E62" s="22" t="s">
        <v>5</v>
      </c>
    </row>
    <row r="63" spans="1:5" hidden="1" x14ac:dyDescent="0.25">
      <c r="A63" s="9"/>
      <c r="B63" s="10" t="s">
        <v>48</v>
      </c>
      <c r="C63" s="21">
        <v>58.17315603614081</v>
      </c>
      <c r="D63" s="21">
        <v>58.17315603614081</v>
      </c>
      <c r="E63" s="22" t="s">
        <v>5</v>
      </c>
    </row>
    <row r="64" spans="1:5" hidden="1" x14ac:dyDescent="0.25">
      <c r="A64" s="9"/>
      <c r="B64" s="10" t="s">
        <v>49</v>
      </c>
      <c r="C64" s="21">
        <v>57.912004152281327</v>
      </c>
      <c r="D64" s="21">
        <v>57.912004152281327</v>
      </c>
      <c r="E64" s="22" t="s">
        <v>5</v>
      </c>
    </row>
    <row r="65" spans="1:5" hidden="1" x14ac:dyDescent="0.25">
      <c r="A65" s="9"/>
      <c r="B65" s="10" t="s">
        <v>41</v>
      </c>
      <c r="C65" s="21">
        <v>57.777406004997502</v>
      </c>
      <c r="D65" s="21">
        <v>57.777406004997502</v>
      </c>
      <c r="E65" s="22" t="s">
        <v>5</v>
      </c>
    </row>
    <row r="66" spans="1:5" hidden="1" x14ac:dyDescent="0.25">
      <c r="A66" s="9"/>
      <c r="B66" s="10" t="s">
        <v>50</v>
      </c>
      <c r="C66" s="21">
        <v>58.877566608586761</v>
      </c>
      <c r="D66" s="21">
        <v>58.877566608586761</v>
      </c>
      <c r="E66" s="22" t="s">
        <v>5</v>
      </c>
    </row>
    <row r="67" spans="1:5" hidden="1" x14ac:dyDescent="0.25">
      <c r="A67" s="9"/>
      <c r="B67" s="10" t="s">
        <v>51</v>
      </c>
      <c r="C67" s="21">
        <v>58.397408557838887</v>
      </c>
      <c r="D67" s="21">
        <v>58.397408557838887</v>
      </c>
      <c r="E67" s="22" t="s">
        <v>5</v>
      </c>
    </row>
    <row r="68" spans="1:5" hidden="1" x14ac:dyDescent="0.25">
      <c r="A68" s="9"/>
      <c r="B68" s="10" t="s">
        <v>40</v>
      </c>
      <c r="C68" s="21">
        <v>58.62480889242277</v>
      </c>
      <c r="D68" s="21">
        <v>58.62480889242277</v>
      </c>
      <c r="E68" s="22" t="s">
        <v>5</v>
      </c>
    </row>
    <row r="69" spans="1:5" hidden="1" x14ac:dyDescent="0.25">
      <c r="A69" s="223">
        <v>2005</v>
      </c>
      <c r="B69" s="223"/>
      <c r="C69" s="21"/>
      <c r="D69" s="21"/>
      <c r="E69" s="22"/>
    </row>
    <row r="70" spans="1:5" hidden="1" x14ac:dyDescent="0.25">
      <c r="A70" s="9"/>
      <c r="B70" s="10" t="s">
        <v>45</v>
      </c>
      <c r="C70" s="21">
        <v>58.405686139871932</v>
      </c>
      <c r="D70" s="21">
        <v>58.405686139871932</v>
      </c>
      <c r="E70" s="22" t="s">
        <v>5</v>
      </c>
    </row>
    <row r="71" spans="1:5" hidden="1" x14ac:dyDescent="0.25">
      <c r="A71" s="9"/>
      <c r="B71" s="10" t="s">
        <v>46</v>
      </c>
      <c r="C71" s="21">
        <v>58.37414971818265</v>
      </c>
      <c r="D71" s="21">
        <v>58.37414971818265</v>
      </c>
      <c r="E71" s="22" t="s">
        <v>5</v>
      </c>
    </row>
    <row r="72" spans="1:5" hidden="1" x14ac:dyDescent="0.25">
      <c r="A72" s="9"/>
      <c r="B72" s="10" t="s">
        <v>43</v>
      </c>
      <c r="C72" s="21">
        <v>58.074816029874974</v>
      </c>
      <c r="D72" s="21">
        <v>58.074816029874974</v>
      </c>
      <c r="E72" s="22" t="s">
        <v>5</v>
      </c>
    </row>
    <row r="73" spans="1:5" hidden="1" x14ac:dyDescent="0.25">
      <c r="A73" s="9"/>
      <c r="B73" s="10" t="s">
        <v>47</v>
      </c>
      <c r="C73" s="21">
        <v>58.694876875547564</v>
      </c>
      <c r="D73" s="21">
        <v>58.694876875547564</v>
      </c>
      <c r="E73" s="22" t="s">
        <v>5</v>
      </c>
    </row>
    <row r="74" spans="1:5" hidden="1" x14ac:dyDescent="0.25">
      <c r="A74" s="9"/>
      <c r="B74" s="10" t="s">
        <v>35</v>
      </c>
      <c r="C74" s="21">
        <v>58.915631827372529</v>
      </c>
      <c r="D74" s="21">
        <v>58.915631827372529</v>
      </c>
      <c r="E74" s="22" t="s">
        <v>5</v>
      </c>
    </row>
    <row r="75" spans="1:5" hidden="1" x14ac:dyDescent="0.25">
      <c r="A75" s="9"/>
      <c r="B75" s="10" t="s">
        <v>42</v>
      </c>
      <c r="C75" s="21">
        <v>58.634135745417751</v>
      </c>
      <c r="D75" s="21">
        <v>58.634135745417751</v>
      </c>
      <c r="E75" s="22" t="s">
        <v>5</v>
      </c>
    </row>
    <row r="76" spans="1:5" hidden="1" x14ac:dyDescent="0.25">
      <c r="A76" s="9"/>
      <c r="B76" s="10" t="s">
        <v>48</v>
      </c>
      <c r="C76" s="21">
        <v>59.08928617157283</v>
      </c>
      <c r="D76" s="21">
        <v>59.08928617157283</v>
      </c>
      <c r="E76" s="22" t="s">
        <v>5</v>
      </c>
    </row>
    <row r="77" spans="1:5" hidden="1" x14ac:dyDescent="0.25">
      <c r="A77" s="9"/>
      <c r="B77" s="10" t="s">
        <v>49</v>
      </c>
      <c r="C77" s="21">
        <v>58.91359157827987</v>
      </c>
      <c r="D77" s="21">
        <v>58.91359157827987</v>
      </c>
      <c r="E77" s="22" t="s">
        <v>5</v>
      </c>
    </row>
    <row r="78" spans="1:5" hidden="1" x14ac:dyDescent="0.25">
      <c r="A78" s="9"/>
      <c r="B78" s="10" t="s">
        <v>41</v>
      </c>
      <c r="C78" s="21">
        <v>59.164017581195125</v>
      </c>
      <c r="D78" s="21">
        <v>59.164017581195125</v>
      </c>
      <c r="E78" s="22" t="s">
        <v>5</v>
      </c>
    </row>
    <row r="79" spans="1:5" hidden="1" x14ac:dyDescent="0.25">
      <c r="A79" s="9"/>
      <c r="B79" s="10" t="s">
        <v>50</v>
      </c>
      <c r="C79" s="21">
        <v>60.011945104101351</v>
      </c>
      <c r="D79" s="21">
        <v>60.011945104101351</v>
      </c>
      <c r="E79" s="22" t="s">
        <v>5</v>
      </c>
    </row>
    <row r="80" spans="1:5" hidden="1" x14ac:dyDescent="0.25">
      <c r="A80" s="9"/>
      <c r="B80" s="10" t="s">
        <v>51</v>
      </c>
      <c r="C80" s="21">
        <v>60.850953823831134</v>
      </c>
      <c r="D80" s="21">
        <v>60.850953823831134</v>
      </c>
      <c r="E80" s="22" t="s">
        <v>5</v>
      </c>
    </row>
    <row r="81" spans="1:5" hidden="1" x14ac:dyDescent="0.25">
      <c r="A81" s="9"/>
      <c r="B81" s="10" t="s">
        <v>40</v>
      </c>
      <c r="C81" s="21">
        <v>59.67122350562844</v>
      </c>
      <c r="D81" s="21">
        <v>59.67122350562844</v>
      </c>
      <c r="E81" s="22" t="s">
        <v>5</v>
      </c>
    </row>
    <row r="82" spans="1:5" hidden="1" x14ac:dyDescent="0.25">
      <c r="A82" s="223">
        <v>2006</v>
      </c>
      <c r="B82" s="223"/>
      <c r="C82" s="21"/>
      <c r="D82" s="21"/>
      <c r="E82" s="22"/>
    </row>
    <row r="83" spans="1:5" hidden="1" x14ac:dyDescent="0.25">
      <c r="A83" s="9"/>
      <c r="B83" s="10" t="s">
        <v>45</v>
      </c>
      <c r="C83" s="21">
        <v>59.300830856065254</v>
      </c>
      <c r="D83" s="21">
        <v>59.300830856065254</v>
      </c>
      <c r="E83" s="22" t="s">
        <v>5</v>
      </c>
    </row>
    <row r="84" spans="1:5" hidden="1" x14ac:dyDescent="0.25">
      <c r="A84" s="9"/>
      <c r="B84" s="10" t="s">
        <v>46</v>
      </c>
      <c r="C84" s="21">
        <v>59.771720346649374</v>
      </c>
      <c r="D84" s="21">
        <v>59.771720346649374</v>
      </c>
      <c r="E84" s="22" t="s">
        <v>5</v>
      </c>
    </row>
    <row r="85" spans="1:5" hidden="1" x14ac:dyDescent="0.25">
      <c r="A85" s="9"/>
      <c r="B85" s="10" t="s">
        <v>43</v>
      </c>
      <c r="C85" s="21">
        <v>60.300203154477494</v>
      </c>
      <c r="D85" s="21">
        <v>60.300203154477494</v>
      </c>
      <c r="E85" s="22" t="s">
        <v>5</v>
      </c>
    </row>
    <row r="86" spans="1:5" hidden="1" x14ac:dyDescent="0.25">
      <c r="A86" s="9"/>
      <c r="B86" s="10" t="s">
        <v>47</v>
      </c>
      <c r="C86" s="21">
        <v>60.322820772990319</v>
      </c>
      <c r="D86" s="21">
        <v>60.322820772990319</v>
      </c>
      <c r="E86" s="22" t="s">
        <v>5</v>
      </c>
    </row>
    <row r="87" spans="1:5" hidden="1" x14ac:dyDescent="0.25">
      <c r="A87" s="9"/>
      <c r="B87" s="10" t="s">
        <v>35</v>
      </c>
      <c r="C87" s="21">
        <v>60.380705554390424</v>
      </c>
      <c r="D87" s="21">
        <v>60.380705554390424</v>
      </c>
      <c r="E87" s="22" t="s">
        <v>5</v>
      </c>
    </row>
    <row r="88" spans="1:5" hidden="1" x14ac:dyDescent="0.25">
      <c r="A88" s="9"/>
      <c r="B88" s="10" t="s">
        <v>42</v>
      </c>
      <c r="C88" s="21">
        <v>60.645646472279104</v>
      </c>
      <c r="D88" s="21">
        <v>60.645646472279104</v>
      </c>
      <c r="E88" s="22" t="s">
        <v>5</v>
      </c>
    </row>
    <row r="89" spans="1:5" hidden="1" x14ac:dyDescent="0.25">
      <c r="A89" s="9"/>
      <c r="B89" s="10" t="s">
        <v>48</v>
      </c>
      <c r="C89" s="21">
        <v>60.362751362375086</v>
      </c>
      <c r="D89" s="21">
        <v>60.362751362375086</v>
      </c>
      <c r="E89" s="22" t="s">
        <v>5</v>
      </c>
    </row>
    <row r="90" spans="1:5" hidden="1" x14ac:dyDescent="0.25">
      <c r="A90" s="9"/>
      <c r="B90" s="10" t="s">
        <v>49</v>
      </c>
      <c r="C90" s="21">
        <v>60.457535505936576</v>
      </c>
      <c r="D90" s="21">
        <v>60.457535505936576</v>
      </c>
      <c r="E90" s="22" t="s">
        <v>5</v>
      </c>
    </row>
    <row r="91" spans="1:5" hidden="1" x14ac:dyDescent="0.25">
      <c r="A91" s="9"/>
      <c r="B91" s="10" t="s">
        <v>41</v>
      </c>
      <c r="C91" s="21">
        <v>61.754084657901409</v>
      </c>
      <c r="D91" s="21">
        <v>61.754084657901409</v>
      </c>
      <c r="E91" s="22" t="s">
        <v>5</v>
      </c>
    </row>
    <row r="92" spans="1:5" hidden="1" x14ac:dyDescent="0.25">
      <c r="A92" s="9"/>
      <c r="B92" s="10" t="s">
        <v>50</v>
      </c>
      <c r="C92" s="21">
        <v>61.307036935285716</v>
      </c>
      <c r="D92" s="21">
        <v>61.307036935285716</v>
      </c>
      <c r="E92" s="22" t="s">
        <v>5</v>
      </c>
    </row>
    <row r="93" spans="1:5" hidden="1" x14ac:dyDescent="0.25">
      <c r="A93" s="9"/>
      <c r="B93" s="10" t="s">
        <v>51</v>
      </c>
      <c r="C93" s="21">
        <v>61.552274876222498</v>
      </c>
      <c r="D93" s="21">
        <v>61.552274876222498</v>
      </c>
      <c r="E93" s="22" t="s">
        <v>5</v>
      </c>
    </row>
    <row r="94" spans="1:5" hidden="1" x14ac:dyDescent="0.25">
      <c r="A94" s="9"/>
      <c r="B94" s="10" t="s">
        <v>40</v>
      </c>
      <c r="C94" s="21">
        <v>62.05464249566468</v>
      </c>
      <c r="D94" s="21">
        <v>62.05464249566468</v>
      </c>
      <c r="E94" s="22" t="s">
        <v>5</v>
      </c>
    </row>
    <row r="95" spans="1:5" hidden="1" x14ac:dyDescent="0.25">
      <c r="A95" s="223">
        <v>2007</v>
      </c>
      <c r="B95" s="223"/>
      <c r="C95" s="21"/>
      <c r="D95" s="21"/>
      <c r="E95" s="22"/>
    </row>
    <row r="96" spans="1:5" hidden="1" x14ac:dyDescent="0.25">
      <c r="A96" s="9"/>
      <c r="B96" s="10" t="s">
        <v>45</v>
      </c>
      <c r="C96" s="21">
        <v>63.330264521222013</v>
      </c>
      <c r="D96" s="21">
        <v>63.330264521222013</v>
      </c>
      <c r="E96" s="22" t="s">
        <v>5</v>
      </c>
    </row>
    <row r="97" spans="1:5" hidden="1" x14ac:dyDescent="0.25">
      <c r="A97" s="9"/>
      <c r="B97" s="10" t="s">
        <v>46</v>
      </c>
      <c r="C97" s="21">
        <v>62.799974635626114</v>
      </c>
      <c r="D97" s="21">
        <v>62.799974635626114</v>
      </c>
      <c r="E97" s="22" t="s">
        <v>5</v>
      </c>
    </row>
    <row r="98" spans="1:5" hidden="1" x14ac:dyDescent="0.25">
      <c r="A98" s="9"/>
      <c r="B98" s="10" t="s">
        <v>43</v>
      </c>
      <c r="C98" s="21">
        <v>62.312180223988598</v>
      </c>
      <c r="D98" s="21">
        <v>62.312180223988598</v>
      </c>
      <c r="E98" s="22" t="s">
        <v>5</v>
      </c>
    </row>
    <row r="99" spans="1:5" hidden="1" x14ac:dyDescent="0.25">
      <c r="A99" s="9"/>
      <c r="B99" s="10" t="s">
        <v>47</v>
      </c>
      <c r="C99" s="21">
        <v>62.916093955413629</v>
      </c>
      <c r="D99" s="21">
        <v>62.916093955413629</v>
      </c>
      <c r="E99" s="22" t="s">
        <v>5</v>
      </c>
    </row>
    <row r="100" spans="1:5" hidden="1" x14ac:dyDescent="0.25">
      <c r="A100" s="9"/>
      <c r="B100" s="10" t="s">
        <v>35</v>
      </c>
      <c r="C100" s="21">
        <v>63.815727219610793</v>
      </c>
      <c r="D100" s="21">
        <v>63.815727219610793</v>
      </c>
      <c r="E100" s="22" t="s">
        <v>5</v>
      </c>
    </row>
    <row r="101" spans="1:5" hidden="1" x14ac:dyDescent="0.25">
      <c r="A101" s="9"/>
      <c r="B101" s="10" t="s">
        <v>42</v>
      </c>
      <c r="C101" s="21">
        <v>63.978247633048341</v>
      </c>
      <c r="D101" s="21">
        <v>63.978247633048341</v>
      </c>
      <c r="E101" s="22" t="s">
        <v>5</v>
      </c>
    </row>
    <row r="102" spans="1:5" hidden="1" x14ac:dyDescent="0.25">
      <c r="A102" s="9"/>
      <c r="B102" s="10" t="s">
        <v>48</v>
      </c>
      <c r="C102" s="21">
        <v>64.182855470625739</v>
      </c>
      <c r="D102" s="21">
        <v>64.182855470625739</v>
      </c>
      <c r="E102" s="22" t="s">
        <v>5</v>
      </c>
    </row>
    <row r="103" spans="1:5" hidden="1" x14ac:dyDescent="0.25">
      <c r="A103" s="9"/>
      <c r="B103" s="10" t="s">
        <v>49</v>
      </c>
      <c r="C103" s="21">
        <v>66.057261458460871</v>
      </c>
      <c r="D103" s="21">
        <v>66.057261458460871</v>
      </c>
      <c r="E103" s="22" t="s">
        <v>5</v>
      </c>
    </row>
    <row r="104" spans="1:5" hidden="1" x14ac:dyDescent="0.25">
      <c r="A104" s="9"/>
      <c r="B104" s="10" t="s">
        <v>41</v>
      </c>
      <c r="C104" s="21">
        <v>66.387373761651986</v>
      </c>
      <c r="D104" s="21">
        <v>66.387373761651986</v>
      </c>
      <c r="E104" s="22" t="s">
        <v>5</v>
      </c>
    </row>
    <row r="105" spans="1:5" hidden="1" x14ac:dyDescent="0.25">
      <c r="A105" s="9"/>
      <c r="B105" s="10" t="s">
        <v>50</v>
      </c>
      <c r="C105" s="21">
        <v>66.956486672839503</v>
      </c>
      <c r="D105" s="21">
        <v>66.956486672839503</v>
      </c>
      <c r="E105" s="22" t="s">
        <v>5</v>
      </c>
    </row>
    <row r="106" spans="1:5" hidden="1" x14ac:dyDescent="0.25">
      <c r="A106" s="9"/>
      <c r="B106" s="10" t="s">
        <v>51</v>
      </c>
      <c r="C106" s="21">
        <v>67.385580203439858</v>
      </c>
      <c r="D106" s="21">
        <v>67.385580203439858</v>
      </c>
      <c r="E106" s="22" t="s">
        <v>5</v>
      </c>
    </row>
    <row r="107" spans="1:5" hidden="1" x14ac:dyDescent="0.25">
      <c r="A107" s="9"/>
      <c r="B107" s="10" t="s">
        <v>40</v>
      </c>
      <c r="C107" s="21">
        <v>67.568444814972707</v>
      </c>
      <c r="D107" s="21">
        <v>67.568444814972707</v>
      </c>
      <c r="E107" s="22" t="s">
        <v>5</v>
      </c>
    </row>
    <row r="108" spans="1:5" hidden="1" x14ac:dyDescent="0.25">
      <c r="A108" s="223">
        <v>2008</v>
      </c>
      <c r="B108" s="223"/>
      <c r="C108" s="21"/>
      <c r="D108" s="21"/>
      <c r="E108" s="22"/>
    </row>
    <row r="109" spans="1:5" hidden="1" x14ac:dyDescent="0.25">
      <c r="A109" s="9"/>
      <c r="B109" s="10" t="s">
        <v>45</v>
      </c>
      <c r="C109" s="21">
        <v>68.670470789160959</v>
      </c>
      <c r="D109" s="21">
        <v>68.670470789160959</v>
      </c>
      <c r="E109" s="22" t="s">
        <v>5</v>
      </c>
    </row>
    <row r="110" spans="1:5" hidden="1" x14ac:dyDescent="0.25">
      <c r="A110" s="9"/>
      <c r="B110" s="10" t="s">
        <v>46</v>
      </c>
      <c r="C110" s="21">
        <v>69.476893816239524</v>
      </c>
      <c r="D110" s="21">
        <v>69.476893816239524</v>
      </c>
      <c r="E110" s="22" t="s">
        <v>5</v>
      </c>
    </row>
    <row r="111" spans="1:5" hidden="1" x14ac:dyDescent="0.25">
      <c r="A111" s="9"/>
      <c r="B111" s="10" t="s">
        <v>43</v>
      </c>
      <c r="C111" s="21">
        <v>70.221001806745363</v>
      </c>
      <c r="D111" s="21">
        <v>70.221001806745363</v>
      </c>
      <c r="E111" s="22" t="s">
        <v>5</v>
      </c>
    </row>
    <row r="112" spans="1:5" hidden="1" x14ac:dyDescent="0.25">
      <c r="A112" s="9"/>
      <c r="B112" s="10" t="s">
        <v>47</v>
      </c>
      <c r="C112" s="21">
        <v>71.739646645653181</v>
      </c>
      <c r="D112" s="21">
        <v>71.739646645653181</v>
      </c>
      <c r="E112" s="22" t="s">
        <v>5</v>
      </c>
    </row>
    <row r="113" spans="1:5" hidden="1" x14ac:dyDescent="0.25">
      <c r="A113" s="9"/>
      <c r="B113" s="10" t="s">
        <v>35</v>
      </c>
      <c r="C113" s="21">
        <v>72.739310408221513</v>
      </c>
      <c r="D113" s="21">
        <v>72.739310408221513</v>
      </c>
      <c r="E113" s="22" t="s">
        <v>5</v>
      </c>
    </row>
    <row r="114" spans="1:5" hidden="1" x14ac:dyDescent="0.25">
      <c r="A114" s="9"/>
      <c r="B114" s="10" t="s">
        <v>42</v>
      </c>
      <c r="C114" s="21">
        <v>73.15604585860352</v>
      </c>
      <c r="D114" s="21">
        <v>73.15604585860352</v>
      </c>
      <c r="E114" s="22" t="s">
        <v>5</v>
      </c>
    </row>
    <row r="115" spans="1:5" hidden="1" x14ac:dyDescent="0.25">
      <c r="A115" s="9"/>
      <c r="B115" s="10" t="s">
        <v>48</v>
      </c>
      <c r="C115" s="21">
        <v>74.597336110484207</v>
      </c>
      <c r="D115" s="21">
        <v>74.597336110484207</v>
      </c>
      <c r="E115" s="22" t="s">
        <v>5</v>
      </c>
    </row>
    <row r="116" spans="1:5" hidden="1" x14ac:dyDescent="0.25">
      <c r="A116" s="9"/>
      <c r="B116" s="10" t="s">
        <v>49</v>
      </c>
      <c r="C116" s="21">
        <v>75.400844496001838</v>
      </c>
      <c r="D116" s="21">
        <v>75.400844496001838</v>
      </c>
      <c r="E116" s="22" t="s">
        <v>5</v>
      </c>
    </row>
    <row r="117" spans="1:5" hidden="1" x14ac:dyDescent="0.25">
      <c r="A117" s="9"/>
      <c r="B117" s="10" t="s">
        <v>41</v>
      </c>
      <c r="C117" s="21">
        <v>74.65335552128532</v>
      </c>
      <c r="D117" s="21">
        <v>74.65335552128532</v>
      </c>
      <c r="E117" s="22" t="s">
        <v>5</v>
      </c>
    </row>
    <row r="118" spans="1:5" hidden="1" x14ac:dyDescent="0.25">
      <c r="A118" s="9"/>
      <c r="B118" s="10" t="s">
        <v>50</v>
      </c>
      <c r="C118" s="21">
        <v>74.004323138497057</v>
      </c>
      <c r="D118" s="21">
        <v>74.004323138497057</v>
      </c>
      <c r="E118" s="22" t="s">
        <v>5</v>
      </c>
    </row>
    <row r="119" spans="1:5" hidden="1" x14ac:dyDescent="0.25">
      <c r="A119" s="9"/>
      <c r="B119" s="10" t="s">
        <v>51</v>
      </c>
      <c r="C119" s="21">
        <v>73.068606611775564</v>
      </c>
      <c r="D119" s="21">
        <v>73.068606611775564</v>
      </c>
      <c r="E119" s="22" t="s">
        <v>5</v>
      </c>
    </row>
    <row r="120" spans="1:5" hidden="1" x14ac:dyDescent="0.25">
      <c r="A120" s="9"/>
      <c r="B120" s="10" t="s">
        <v>40</v>
      </c>
      <c r="C120" s="21">
        <v>73.607931886210366</v>
      </c>
      <c r="D120" s="21">
        <v>73.607931886210366</v>
      </c>
      <c r="E120" s="22" t="s">
        <v>5</v>
      </c>
    </row>
    <row r="121" spans="1:5" hidden="1" x14ac:dyDescent="0.25">
      <c r="A121" s="223">
        <v>2009</v>
      </c>
      <c r="B121" s="223"/>
      <c r="C121" s="21"/>
      <c r="D121" s="21"/>
      <c r="E121" s="22"/>
    </row>
    <row r="122" spans="1:5" hidden="1" x14ac:dyDescent="0.25">
      <c r="A122" s="9"/>
      <c r="B122" s="10" t="s">
        <v>45</v>
      </c>
      <c r="C122" s="21">
        <v>74.643970375459119</v>
      </c>
      <c r="D122" s="21">
        <v>74.643970375459119</v>
      </c>
      <c r="E122" s="22" t="s">
        <v>5</v>
      </c>
    </row>
    <row r="123" spans="1:5" hidden="1" x14ac:dyDescent="0.25">
      <c r="A123" s="9"/>
      <c r="B123" s="10" t="s">
        <v>46</v>
      </c>
      <c r="C123" s="21">
        <v>73.80875068975854</v>
      </c>
      <c r="D123" s="21">
        <v>73.80875068975854</v>
      </c>
      <c r="E123" s="22" t="s">
        <v>5</v>
      </c>
    </row>
    <row r="124" spans="1:5" hidden="1" x14ac:dyDescent="0.25">
      <c r="A124" s="9"/>
      <c r="B124" s="10" t="s">
        <v>43</v>
      </c>
      <c r="C124" s="21">
        <v>75.659140031131614</v>
      </c>
      <c r="D124" s="21">
        <v>75.659140031131614</v>
      </c>
      <c r="E124" s="22" t="s">
        <v>5</v>
      </c>
    </row>
    <row r="125" spans="1:5" hidden="1" x14ac:dyDescent="0.25">
      <c r="A125" s="9"/>
      <c r="B125" s="10" t="s">
        <v>47</v>
      </c>
      <c r="C125" s="21">
        <v>74.79792174270753</v>
      </c>
      <c r="D125" s="21">
        <v>74.79792174270753</v>
      </c>
      <c r="E125" s="22" t="s">
        <v>5</v>
      </c>
    </row>
    <row r="126" spans="1:5" hidden="1" x14ac:dyDescent="0.25">
      <c r="A126" s="9"/>
      <c r="B126" s="10" t="s">
        <v>35</v>
      </c>
      <c r="C126" s="21">
        <v>75.559109532760431</v>
      </c>
      <c r="D126" s="21">
        <v>75.559109532760431</v>
      </c>
      <c r="E126" s="22" t="s">
        <v>5</v>
      </c>
    </row>
    <row r="127" spans="1:5" hidden="1" x14ac:dyDescent="0.25">
      <c r="A127" s="9"/>
      <c r="B127" s="10" t="s">
        <v>42</v>
      </c>
      <c r="C127" s="21">
        <v>75.84252927814542</v>
      </c>
      <c r="D127" s="21">
        <v>75.84252927814542</v>
      </c>
      <c r="E127" s="22" t="s">
        <v>5</v>
      </c>
    </row>
    <row r="128" spans="1:5" hidden="1" x14ac:dyDescent="0.25">
      <c r="A128" s="9"/>
      <c r="B128" s="10" t="s">
        <v>48</v>
      </c>
      <c r="C128" s="21">
        <v>75.494695954263847</v>
      </c>
      <c r="D128" s="21">
        <v>75.494695954263847</v>
      </c>
      <c r="E128" s="22" t="s">
        <v>5</v>
      </c>
    </row>
    <row r="129" spans="1:9" hidden="1" x14ac:dyDescent="0.25">
      <c r="A129" s="9"/>
      <c r="B129" s="10" t="s">
        <v>49</v>
      </c>
      <c r="C129" s="21">
        <v>76.442479097047595</v>
      </c>
      <c r="D129" s="21">
        <v>76.442479097047595</v>
      </c>
      <c r="E129" s="22" t="s">
        <v>5</v>
      </c>
    </row>
    <row r="130" spans="1:9" hidden="1" x14ac:dyDescent="0.25">
      <c r="A130" s="9"/>
      <c r="B130" s="10" t="s">
        <v>41</v>
      </c>
      <c r="C130" s="21">
        <v>76.593340944241419</v>
      </c>
      <c r="D130" s="21">
        <v>76.593340944241419</v>
      </c>
      <c r="E130" s="22" t="s">
        <v>5</v>
      </c>
    </row>
    <row r="131" spans="1:9" hidden="1" x14ac:dyDescent="0.25">
      <c r="A131" s="9"/>
      <c r="B131" s="10" t="s">
        <v>50</v>
      </c>
      <c r="C131" s="21">
        <v>76.252969102755827</v>
      </c>
      <c r="D131" s="21">
        <v>76.252969102755827</v>
      </c>
      <c r="E131" s="22" t="s">
        <v>5</v>
      </c>
    </row>
    <row r="132" spans="1:9" hidden="1" x14ac:dyDescent="0.25">
      <c r="A132" s="9"/>
      <c r="B132" s="10" t="s">
        <v>51</v>
      </c>
      <c r="C132" s="21">
        <v>78.121370928975423</v>
      </c>
      <c r="D132" s="21">
        <v>78.121370928975423</v>
      </c>
      <c r="E132" s="22" t="s">
        <v>5</v>
      </c>
    </row>
    <row r="133" spans="1:9" hidden="1" x14ac:dyDescent="0.25">
      <c r="A133" s="9"/>
      <c r="B133" s="10" t="s">
        <v>40</v>
      </c>
      <c r="C133" s="21">
        <v>77.592538364160006</v>
      </c>
      <c r="D133" s="21">
        <v>77.592538364160006</v>
      </c>
      <c r="E133" s="22" t="s">
        <v>5</v>
      </c>
    </row>
    <row r="134" spans="1:9" x14ac:dyDescent="0.25">
      <c r="A134" s="213">
        <v>2010</v>
      </c>
      <c r="B134" s="213"/>
      <c r="C134" s="21">
        <v>80.568542845421106</v>
      </c>
      <c r="D134" s="21">
        <v>80.568542845421106</v>
      </c>
      <c r="E134" s="22" t="s">
        <v>5</v>
      </c>
    </row>
    <row r="135" spans="1:9" x14ac:dyDescent="0.25">
      <c r="A135" s="213">
        <v>2011</v>
      </c>
      <c r="B135" s="213"/>
      <c r="C135" s="21">
        <v>89.651368722070842</v>
      </c>
      <c r="D135" s="21">
        <v>89.651368722070842</v>
      </c>
      <c r="E135" s="22" t="s">
        <v>5</v>
      </c>
    </row>
    <row r="136" spans="1:9" x14ac:dyDescent="0.25">
      <c r="A136" s="213">
        <v>2012</v>
      </c>
      <c r="B136" s="213"/>
      <c r="C136" s="21">
        <v>99.409647361204449</v>
      </c>
      <c r="D136" s="21">
        <v>99.415139330518244</v>
      </c>
      <c r="E136" s="22" t="s">
        <v>5</v>
      </c>
    </row>
    <row r="137" spans="1:9" x14ac:dyDescent="0.25">
      <c r="A137" s="213">
        <v>2013</v>
      </c>
      <c r="B137" s="213"/>
      <c r="C137" s="21">
        <v>103.19281073321666</v>
      </c>
      <c r="D137" s="21">
        <v>103.38895723436703</v>
      </c>
      <c r="E137" s="21">
        <v>103.02504144381011</v>
      </c>
      <c r="G137" s="21"/>
      <c r="H137" s="21"/>
      <c r="I137" s="21"/>
    </row>
    <row r="138" spans="1:9" x14ac:dyDescent="0.25">
      <c r="A138" s="213">
        <v>2014</v>
      </c>
      <c r="B138" s="213"/>
      <c r="C138" s="21">
        <v>105.38050013404563</v>
      </c>
      <c r="D138" s="21">
        <v>105.92043432963987</v>
      </c>
      <c r="E138" s="21">
        <v>104.91868013832885</v>
      </c>
      <c r="F138" s="21"/>
    </row>
    <row r="139" spans="1:9" x14ac:dyDescent="0.25">
      <c r="A139" s="213">
        <v>2015</v>
      </c>
      <c r="B139" s="213"/>
      <c r="C139" s="21">
        <v>106.38499407837655</v>
      </c>
      <c r="D139" s="21">
        <v>107.37293678888472</v>
      </c>
      <c r="E139" s="21">
        <v>105.53998055254647</v>
      </c>
      <c r="F139" s="62"/>
    </row>
    <row r="140" spans="1:9" x14ac:dyDescent="0.25">
      <c r="A140" s="213">
        <v>2016</v>
      </c>
      <c r="B140" s="213"/>
      <c r="C140" s="21">
        <v>106.91958868829052</v>
      </c>
      <c r="D140" s="21">
        <v>108.23342334232696</v>
      </c>
      <c r="E140" s="21">
        <v>105.79583116515029</v>
      </c>
      <c r="F140" s="62"/>
    </row>
    <row r="141" spans="1:9" x14ac:dyDescent="0.25">
      <c r="A141" s="213">
        <v>2017</v>
      </c>
      <c r="B141" s="213"/>
      <c r="C141" s="21">
        <f>AVERAGE(C236:C247)</f>
        <v>109.93201964009602</v>
      </c>
      <c r="D141" s="21">
        <f>AVERAGE(D236:D247)</f>
        <v>110.69246887707151</v>
      </c>
      <c r="E141" s="21">
        <f>AVERAGE(E236:E247)</f>
        <v>109.28158729810228</v>
      </c>
      <c r="F141" s="62"/>
    </row>
    <row r="142" spans="1:9" x14ac:dyDescent="0.25">
      <c r="A142" s="213">
        <v>2018</v>
      </c>
      <c r="B142" s="213"/>
      <c r="C142" s="21">
        <f>AVERAGE(C249:C260)</f>
        <v>109.78602671562722</v>
      </c>
      <c r="D142" s="21">
        <f>AVERAGE(D249:D260)</f>
        <v>112.20541633013362</v>
      </c>
      <c r="E142" s="21">
        <f>AVERAGE(E249:E260)</f>
        <v>107.71665879908146</v>
      </c>
      <c r="F142" s="62"/>
    </row>
    <row r="143" spans="1:9" ht="12.75" customHeight="1" x14ac:dyDescent="0.25">
      <c r="A143" s="9"/>
      <c r="B143" s="10"/>
      <c r="C143" s="21"/>
      <c r="D143" s="21"/>
      <c r="E143" s="22"/>
    </row>
    <row r="144" spans="1:9" x14ac:dyDescent="0.25">
      <c r="A144" s="213">
        <v>2010</v>
      </c>
      <c r="B144" s="213"/>
      <c r="C144" s="22"/>
      <c r="D144" s="21"/>
      <c r="E144" s="22"/>
    </row>
    <row r="145" spans="1:5" hidden="1" x14ac:dyDescent="0.25">
      <c r="A145" s="9"/>
      <c r="B145" s="10" t="s">
        <v>45</v>
      </c>
      <c r="C145" s="21">
        <v>77.389912482844039</v>
      </c>
      <c r="D145" s="21">
        <v>77.389912482844039</v>
      </c>
      <c r="E145" s="22" t="s">
        <v>5</v>
      </c>
    </row>
    <row r="146" spans="1:5" hidden="1" x14ac:dyDescent="0.25">
      <c r="A146" s="9"/>
      <c r="B146" s="10" t="s">
        <v>46</v>
      </c>
      <c r="C146" s="21">
        <v>78.114608960554079</v>
      </c>
      <c r="D146" s="21">
        <v>78.114608960554079</v>
      </c>
      <c r="E146" s="22" t="s">
        <v>5</v>
      </c>
    </row>
    <row r="147" spans="1:5" hidden="1" x14ac:dyDescent="0.25">
      <c r="A147" s="9"/>
      <c r="B147" s="10" t="s">
        <v>43</v>
      </c>
      <c r="C147" s="21">
        <v>78.802289490440288</v>
      </c>
      <c r="D147" s="21">
        <v>78.802289490440288</v>
      </c>
      <c r="E147" s="22" t="s">
        <v>5</v>
      </c>
    </row>
    <row r="148" spans="1:5" hidden="1" x14ac:dyDescent="0.25">
      <c r="A148" s="9"/>
      <c r="B148" s="10" t="s">
        <v>47</v>
      </c>
      <c r="C148" s="21">
        <v>79.493759054355692</v>
      </c>
      <c r="D148" s="21">
        <v>79.493759054355692</v>
      </c>
      <c r="E148" s="22" t="s">
        <v>5</v>
      </c>
    </row>
    <row r="149" spans="1:5" hidden="1" x14ac:dyDescent="0.25">
      <c r="A149" s="9"/>
      <c r="B149" s="10" t="s">
        <v>35</v>
      </c>
      <c r="C149" s="21">
        <v>79.593148331583464</v>
      </c>
      <c r="D149" s="21">
        <v>79.593148331583464</v>
      </c>
      <c r="E149" s="22" t="s">
        <v>5</v>
      </c>
    </row>
    <row r="150" spans="1:5" hidden="1" x14ac:dyDescent="0.25">
      <c r="A150" s="9"/>
      <c r="B150" s="10" t="s">
        <v>42</v>
      </c>
      <c r="C150" s="21">
        <v>80.456465161931419</v>
      </c>
      <c r="D150" s="21">
        <v>80.456465161931419</v>
      </c>
      <c r="E150" s="22" t="s">
        <v>5</v>
      </c>
    </row>
    <row r="151" spans="1:5" hidden="1" x14ac:dyDescent="0.25">
      <c r="A151" s="9"/>
      <c r="B151" s="10" t="s">
        <v>48</v>
      </c>
      <c r="C151" s="21">
        <v>82.218774035333112</v>
      </c>
      <c r="D151" s="21">
        <v>82.218774035333112</v>
      </c>
      <c r="E151" s="22" t="s">
        <v>5</v>
      </c>
    </row>
    <row r="152" spans="1:5" hidden="1" x14ac:dyDescent="0.25">
      <c r="A152" s="9"/>
      <c r="B152" s="10" t="s">
        <v>49</v>
      </c>
      <c r="C152" s="21">
        <v>82.738454625647236</v>
      </c>
      <c r="D152" s="21">
        <v>82.738454625647236</v>
      </c>
      <c r="E152" s="22" t="s">
        <v>5</v>
      </c>
    </row>
    <row r="153" spans="1:5" hidden="1" x14ac:dyDescent="0.25">
      <c r="A153" s="9"/>
      <c r="B153" s="10" t="s">
        <v>41</v>
      </c>
      <c r="C153" s="21">
        <v>81.674668748738398</v>
      </c>
      <c r="D153" s="21">
        <v>81.674668748738398</v>
      </c>
      <c r="E153" s="22" t="s">
        <v>5</v>
      </c>
    </row>
    <row r="154" spans="1:5" hidden="1" x14ac:dyDescent="0.25">
      <c r="A154" s="9"/>
      <c r="B154" s="10" t="s">
        <v>50</v>
      </c>
      <c r="C154" s="21">
        <v>81.490055352268982</v>
      </c>
      <c r="D154" s="21">
        <v>81.490055352268982</v>
      </c>
      <c r="E154" s="22" t="s">
        <v>5</v>
      </c>
    </row>
    <row r="155" spans="1:5" x14ac:dyDescent="0.25">
      <c r="A155" s="9"/>
      <c r="B155" s="10" t="s">
        <v>51</v>
      </c>
      <c r="C155" s="21">
        <v>81.876012187767557</v>
      </c>
      <c r="D155" s="21">
        <v>81.876012187767557</v>
      </c>
      <c r="E155" s="22" t="s">
        <v>5</v>
      </c>
    </row>
    <row r="156" spans="1:5" x14ac:dyDescent="0.25">
      <c r="A156" s="9"/>
      <c r="B156" s="10" t="s">
        <v>40</v>
      </c>
      <c r="C156" s="21">
        <v>82.974365713589037</v>
      </c>
      <c r="D156" s="21">
        <v>82.974365713589037</v>
      </c>
      <c r="E156" s="22" t="s">
        <v>5</v>
      </c>
    </row>
    <row r="157" spans="1:5" x14ac:dyDescent="0.25">
      <c r="A157" s="213">
        <v>2011</v>
      </c>
      <c r="B157" s="213"/>
      <c r="C157" s="21"/>
      <c r="D157" s="21"/>
      <c r="E157" s="22"/>
    </row>
    <row r="158" spans="1:5" x14ac:dyDescent="0.25">
      <c r="A158" s="9"/>
      <c r="B158" s="10" t="s">
        <v>45</v>
      </c>
      <c r="C158" s="21">
        <v>83.42322051397251</v>
      </c>
      <c r="D158" s="21">
        <v>83.42322051397251</v>
      </c>
      <c r="E158" s="22" t="s">
        <v>5</v>
      </c>
    </row>
    <row r="159" spans="1:5" x14ac:dyDescent="0.25">
      <c r="A159" s="9"/>
      <c r="B159" s="10" t="s">
        <v>46</v>
      </c>
      <c r="C159" s="21">
        <v>82.763753714396117</v>
      </c>
      <c r="D159" s="21">
        <v>82.763753714396117</v>
      </c>
      <c r="E159" s="22" t="s">
        <v>5</v>
      </c>
    </row>
    <row r="160" spans="1:5" x14ac:dyDescent="0.25">
      <c r="A160" s="9"/>
      <c r="B160" s="10" t="s">
        <v>43</v>
      </c>
      <c r="C160" s="21">
        <v>83.286640410427239</v>
      </c>
      <c r="D160" s="21">
        <v>83.286640410427239</v>
      </c>
      <c r="E160" s="22" t="s">
        <v>5</v>
      </c>
    </row>
    <row r="161" spans="1:5" x14ac:dyDescent="0.25">
      <c r="A161" s="9"/>
      <c r="B161" s="10" t="s">
        <v>47</v>
      </c>
      <c r="C161" s="21">
        <v>86.965500988635156</v>
      </c>
      <c r="D161" s="21">
        <v>86.965500988635156</v>
      </c>
      <c r="E161" s="22" t="s">
        <v>5</v>
      </c>
    </row>
    <row r="162" spans="1:5" x14ac:dyDescent="0.25">
      <c r="A162" s="9"/>
      <c r="B162" s="10" t="s">
        <v>35</v>
      </c>
      <c r="C162" s="21">
        <v>89.847381978421922</v>
      </c>
      <c r="D162" s="21">
        <v>89.847381978421922</v>
      </c>
      <c r="E162" s="22" t="s">
        <v>5</v>
      </c>
    </row>
    <row r="163" spans="1:5" x14ac:dyDescent="0.25">
      <c r="A163" s="9"/>
      <c r="B163" s="10" t="s">
        <v>42</v>
      </c>
      <c r="C163" s="21">
        <v>90.663889665301312</v>
      </c>
      <c r="D163" s="21">
        <v>90.663889665301312</v>
      </c>
      <c r="E163" s="22" t="s">
        <v>5</v>
      </c>
    </row>
    <row r="164" spans="1:5" x14ac:dyDescent="0.25">
      <c r="A164" s="9"/>
      <c r="B164" s="10" t="s">
        <v>48</v>
      </c>
      <c r="C164" s="21">
        <v>90.718393462490738</v>
      </c>
      <c r="D164" s="21">
        <v>90.718393462490738</v>
      </c>
      <c r="E164" s="22" t="s">
        <v>5</v>
      </c>
    </row>
    <row r="165" spans="1:5" x14ac:dyDescent="0.25">
      <c r="A165" s="9"/>
      <c r="B165" s="10" t="s">
        <v>49</v>
      </c>
      <c r="C165" s="21">
        <v>91.00443638528057</v>
      </c>
      <c r="D165" s="21">
        <v>91.00443638528057</v>
      </c>
      <c r="E165" s="22" t="s">
        <v>5</v>
      </c>
    </row>
    <row r="166" spans="1:5" x14ac:dyDescent="0.25">
      <c r="A166" s="9"/>
      <c r="B166" s="10" t="s">
        <v>41</v>
      </c>
      <c r="C166" s="21">
        <v>92.189005008474396</v>
      </c>
      <c r="D166" s="21">
        <v>92.189005008474396</v>
      </c>
      <c r="E166" s="22" t="s">
        <v>5</v>
      </c>
    </row>
    <row r="167" spans="1:5" x14ac:dyDescent="0.25">
      <c r="A167" s="9"/>
      <c r="B167" s="10" t="s">
        <v>50</v>
      </c>
      <c r="C167" s="21">
        <v>92.495800179178048</v>
      </c>
      <c r="D167" s="21">
        <v>92.495800179178048</v>
      </c>
      <c r="E167" s="22" t="s">
        <v>5</v>
      </c>
    </row>
    <row r="168" spans="1:5" x14ac:dyDescent="0.25">
      <c r="A168" s="9"/>
      <c r="B168" s="10" t="s">
        <v>51</v>
      </c>
      <c r="C168" s="21">
        <v>95.662033599649305</v>
      </c>
      <c r="D168" s="21">
        <v>95.662033599649305</v>
      </c>
      <c r="E168" s="22" t="s">
        <v>5</v>
      </c>
    </row>
    <row r="169" spans="1:5" x14ac:dyDescent="0.25">
      <c r="A169" s="9"/>
      <c r="B169" s="10" t="s">
        <v>40</v>
      </c>
      <c r="C169" s="21">
        <v>96.796368758622648</v>
      </c>
      <c r="D169" s="21">
        <v>96.796368758622648</v>
      </c>
      <c r="E169" s="22" t="s">
        <v>5</v>
      </c>
    </row>
    <row r="170" spans="1:5" x14ac:dyDescent="0.25">
      <c r="A170" s="213">
        <v>2012</v>
      </c>
      <c r="B170" s="213"/>
      <c r="C170" s="21"/>
      <c r="D170" s="21"/>
      <c r="E170" s="22"/>
    </row>
    <row r="171" spans="1:5" x14ac:dyDescent="0.25">
      <c r="A171" s="9"/>
      <c r="B171" s="10" t="s">
        <v>45</v>
      </c>
      <c r="C171" s="21">
        <v>97.59859943214181</v>
      </c>
      <c r="D171" s="21">
        <v>97.59859943214181</v>
      </c>
      <c r="E171" s="22" t="s">
        <v>5</v>
      </c>
    </row>
    <row r="172" spans="1:5" x14ac:dyDescent="0.25">
      <c r="A172" s="9"/>
      <c r="B172" s="10" t="s">
        <v>46</v>
      </c>
      <c r="C172" s="21">
        <v>97.302942479972216</v>
      </c>
      <c r="D172" s="21">
        <v>97.302942479972216</v>
      </c>
      <c r="E172" s="22" t="s">
        <v>5</v>
      </c>
    </row>
    <row r="173" spans="1:5" x14ac:dyDescent="0.25">
      <c r="A173" s="9"/>
      <c r="B173" s="10" t="s">
        <v>43</v>
      </c>
      <c r="C173" s="21">
        <v>98.042112633334924</v>
      </c>
      <c r="D173" s="21">
        <v>98.042112633334924</v>
      </c>
      <c r="E173" s="22" t="s">
        <v>5</v>
      </c>
    </row>
    <row r="174" spans="1:5" x14ac:dyDescent="0.25">
      <c r="A174" s="9"/>
      <c r="B174" s="10" t="s">
        <v>47</v>
      </c>
      <c r="C174" s="21">
        <v>97.952949517338325</v>
      </c>
      <c r="D174" s="21">
        <v>97.952949517338325</v>
      </c>
      <c r="E174" s="22" t="s">
        <v>5</v>
      </c>
    </row>
    <row r="175" spans="1:5" x14ac:dyDescent="0.25">
      <c r="A175" s="9"/>
      <c r="B175" s="10" t="s">
        <v>35</v>
      </c>
      <c r="C175" s="21">
        <v>96.007467362032386</v>
      </c>
      <c r="D175" s="21">
        <v>96.007467362032386</v>
      </c>
      <c r="E175" s="22" t="s">
        <v>5</v>
      </c>
    </row>
    <row r="176" spans="1:5" x14ac:dyDescent="0.25">
      <c r="A176" s="9"/>
      <c r="B176" s="10" t="s">
        <v>42</v>
      </c>
      <c r="C176" s="21">
        <v>100</v>
      </c>
      <c r="D176" s="21">
        <v>100</v>
      </c>
      <c r="E176" s="21">
        <v>100</v>
      </c>
    </row>
    <row r="177" spans="1:9" x14ac:dyDescent="0.25">
      <c r="A177" s="9"/>
      <c r="B177" s="10" t="s">
        <v>48</v>
      </c>
      <c r="C177" s="21">
        <v>100.24448657012601</v>
      </c>
      <c r="D177" s="21">
        <v>100.16971494476736</v>
      </c>
      <c r="E177" s="21">
        <v>100.30844071858456</v>
      </c>
    </row>
    <row r="178" spans="1:9" x14ac:dyDescent="0.25">
      <c r="A178" s="9"/>
      <c r="B178" s="10" t="s">
        <v>49</v>
      </c>
      <c r="C178" s="21">
        <v>100.89350190672525</v>
      </c>
      <c r="D178" s="21">
        <v>100.75455974353467</v>
      </c>
      <c r="E178" s="21">
        <v>101.01234281314153</v>
      </c>
    </row>
    <row r="179" spans="1:9" x14ac:dyDescent="0.25">
      <c r="A179" s="9"/>
      <c r="B179" s="10" t="s">
        <v>41</v>
      </c>
      <c r="C179" s="21">
        <v>100.91361135830726</v>
      </c>
      <c r="D179" s="21">
        <v>100.8338365195621</v>
      </c>
      <c r="E179" s="21">
        <v>100.9818448874822</v>
      </c>
      <c r="G179" s="21"/>
    </row>
    <row r="180" spans="1:9" x14ac:dyDescent="0.25">
      <c r="A180" s="9"/>
      <c r="B180" s="10" t="s">
        <v>50</v>
      </c>
      <c r="C180" s="21">
        <v>100.95666404241017</v>
      </c>
      <c r="D180" s="21">
        <v>100.89426959173556</v>
      </c>
      <c r="E180" s="21">
        <v>101.01003166605477</v>
      </c>
      <c r="G180" s="21"/>
    </row>
    <row r="181" spans="1:9" x14ac:dyDescent="0.25">
      <c r="A181" s="166"/>
      <c r="B181" s="10" t="s">
        <v>51</v>
      </c>
      <c r="C181" s="21">
        <v>101.30243465313896</v>
      </c>
      <c r="D181" s="21">
        <v>101.37251925540282</v>
      </c>
      <c r="E181" s="21">
        <v>101.24248943947883</v>
      </c>
      <c r="G181" s="21"/>
    </row>
    <row r="182" spans="1:9" x14ac:dyDescent="0.25">
      <c r="A182" s="166"/>
      <c r="B182" s="167" t="s">
        <v>40</v>
      </c>
      <c r="C182" s="21">
        <v>101.7009983789261</v>
      </c>
      <c r="D182" s="21">
        <v>102.05270048639676</v>
      </c>
      <c r="E182" s="21">
        <v>101.40017826586225</v>
      </c>
      <c r="G182" s="168"/>
    </row>
    <row r="183" spans="1:9" x14ac:dyDescent="0.25">
      <c r="A183" s="213">
        <v>2013</v>
      </c>
      <c r="B183" s="213"/>
      <c r="C183" s="58"/>
      <c r="D183" s="58"/>
      <c r="E183" s="169"/>
      <c r="G183" s="168"/>
    </row>
    <row r="184" spans="1:9" ht="15" customHeight="1" x14ac:dyDescent="0.25">
      <c r="A184" s="9"/>
      <c r="B184" s="64" t="s">
        <v>45</v>
      </c>
      <c r="C184" s="170">
        <v>101.82326041829094</v>
      </c>
      <c r="D184" s="65">
        <v>102.19904602381725</v>
      </c>
      <c r="E184" s="58">
        <v>101.50184105246689</v>
      </c>
      <c r="G184" s="168"/>
    </row>
    <row r="185" spans="1:9" ht="15" customHeight="1" x14ac:dyDescent="0.25">
      <c r="A185" s="166"/>
      <c r="B185" s="171" t="s">
        <v>46</v>
      </c>
      <c r="C185" s="65">
        <v>101.61695886850373</v>
      </c>
      <c r="D185" s="65">
        <v>101.92543514176123</v>
      </c>
      <c r="E185" s="58">
        <v>101.35311095452275</v>
      </c>
      <c r="G185" s="168"/>
    </row>
    <row r="186" spans="1:9" ht="15" customHeight="1" x14ac:dyDescent="0.25">
      <c r="A186" s="166"/>
      <c r="B186" s="64" t="s">
        <v>43</v>
      </c>
      <c r="C186" s="170">
        <v>102.12566814142265</v>
      </c>
      <c r="D186" s="65">
        <v>102.51325194787705</v>
      </c>
      <c r="E186" s="58">
        <v>101.79415746234871</v>
      </c>
      <c r="G186" s="168"/>
    </row>
    <row r="187" spans="1:9" ht="15" customHeight="1" x14ac:dyDescent="0.25">
      <c r="A187" s="166"/>
      <c r="B187" s="64" t="s">
        <v>47</v>
      </c>
      <c r="C187" s="170">
        <v>102.24323827834799</v>
      </c>
      <c r="D187" s="65">
        <v>102.51731591591248</v>
      </c>
      <c r="E187" s="65">
        <v>102.00881242712586</v>
      </c>
      <c r="G187" s="168"/>
    </row>
    <row r="188" spans="1:9" ht="16.5" customHeight="1" x14ac:dyDescent="0.25">
      <c r="A188" s="172"/>
      <c r="B188" s="64" t="s">
        <v>35</v>
      </c>
      <c r="C188" s="170">
        <v>102.34106701439609</v>
      </c>
      <c r="D188" s="65">
        <v>102.75970651770406</v>
      </c>
      <c r="E188" s="65">
        <v>101.98299357655466</v>
      </c>
      <c r="G188" s="168"/>
      <c r="H188" s="168"/>
      <c r="I188" s="168"/>
    </row>
    <row r="189" spans="1:9" ht="16.5" customHeight="1" x14ac:dyDescent="0.25">
      <c r="A189" s="173"/>
      <c r="B189" s="64" t="s">
        <v>42</v>
      </c>
      <c r="C189" s="170">
        <v>102.06719267346149</v>
      </c>
      <c r="D189" s="65">
        <v>102.44497806384724</v>
      </c>
      <c r="E189" s="65">
        <v>101.74406283876411</v>
      </c>
      <c r="G189" s="168"/>
    </row>
    <row r="190" spans="1:9" ht="16.5" customHeight="1" x14ac:dyDescent="0.25">
      <c r="A190" s="173"/>
      <c r="B190" s="64" t="s">
        <v>48</v>
      </c>
      <c r="C190" s="170">
        <v>103.25634477540279</v>
      </c>
      <c r="D190" s="65">
        <v>103.73731152128252</v>
      </c>
      <c r="E190" s="65">
        <v>102.84496119878445</v>
      </c>
      <c r="G190" s="174"/>
      <c r="H190" s="174"/>
      <c r="I190" s="174"/>
    </row>
    <row r="191" spans="1:9" ht="16.5" customHeight="1" x14ac:dyDescent="0.25">
      <c r="A191" s="173"/>
      <c r="B191" s="64" t="s">
        <v>49</v>
      </c>
      <c r="C191" s="170">
        <v>103.43085978874505</v>
      </c>
      <c r="D191" s="65">
        <v>103.47502406200259</v>
      </c>
      <c r="E191" s="65">
        <v>103.39308491793109</v>
      </c>
      <c r="G191" s="174"/>
      <c r="H191" s="174"/>
      <c r="I191" s="174"/>
    </row>
    <row r="192" spans="1:9" ht="16.5" customHeight="1" x14ac:dyDescent="0.25">
      <c r="A192" s="173"/>
      <c r="B192" s="64" t="s">
        <v>41</v>
      </c>
      <c r="C192" s="170">
        <v>104.3457858782799</v>
      </c>
      <c r="D192" s="65">
        <v>104.26731193059332</v>
      </c>
      <c r="E192" s="65">
        <v>104.41290672093116</v>
      </c>
      <c r="G192" s="174"/>
      <c r="H192" s="174"/>
      <c r="I192" s="174"/>
    </row>
    <row r="193" spans="1:9" ht="16.5" customHeight="1" x14ac:dyDescent="0.25">
      <c r="A193" s="173"/>
      <c r="B193" s="64" t="s">
        <v>50</v>
      </c>
      <c r="C193" s="170">
        <v>104.94594055432941</v>
      </c>
      <c r="D193" s="65">
        <v>104.60047298039753</v>
      </c>
      <c r="E193" s="65">
        <v>105.24142810598927</v>
      </c>
      <c r="G193" s="174"/>
      <c r="H193" s="174"/>
      <c r="I193" s="174"/>
    </row>
    <row r="194" spans="1:9" ht="16.5" customHeight="1" x14ac:dyDescent="0.25">
      <c r="A194" s="173"/>
      <c r="B194" s="64" t="s">
        <v>51</v>
      </c>
      <c r="C194" s="170">
        <v>105.07383775862121</v>
      </c>
      <c r="D194" s="65">
        <v>105.04426006075825</v>
      </c>
      <c r="E194" s="65">
        <v>105.09913634576732</v>
      </c>
      <c r="G194" s="174"/>
      <c r="H194" s="174"/>
      <c r="I194" s="174"/>
    </row>
    <row r="195" spans="1:9" ht="16.5" customHeight="1" x14ac:dyDescent="0.25">
      <c r="A195" s="173"/>
      <c r="B195" s="64" t="s">
        <v>40</v>
      </c>
      <c r="C195" s="170">
        <v>105.04357464879853</v>
      </c>
      <c r="D195" s="65">
        <v>105.18337264645089</v>
      </c>
      <c r="E195" s="65">
        <v>104.92400172453513</v>
      </c>
      <c r="G195" s="174"/>
      <c r="H195" s="174"/>
      <c r="I195" s="174"/>
    </row>
    <row r="196" spans="1:9" x14ac:dyDescent="0.25">
      <c r="A196" s="213">
        <v>2014</v>
      </c>
      <c r="B196" s="213"/>
      <c r="C196" s="58"/>
      <c r="D196" s="58"/>
      <c r="E196" s="169"/>
      <c r="G196" s="168"/>
    </row>
    <row r="197" spans="1:9" ht="15" customHeight="1" x14ac:dyDescent="0.25">
      <c r="A197" s="9"/>
      <c r="B197" s="64" t="s">
        <v>45</v>
      </c>
      <c r="C197" s="170">
        <v>105.15896985278053</v>
      </c>
      <c r="D197" s="65">
        <v>104.84435659296444</v>
      </c>
      <c r="E197" s="65">
        <v>105.42806689365393</v>
      </c>
      <c r="G197" s="168"/>
      <c r="H197" s="168"/>
      <c r="I197" s="168"/>
    </row>
    <row r="198" spans="1:9" ht="15" customHeight="1" x14ac:dyDescent="0.25">
      <c r="A198" s="9"/>
      <c r="B198" s="64" t="s">
        <v>46</v>
      </c>
      <c r="C198" s="170">
        <v>105.01355186464795</v>
      </c>
      <c r="D198" s="65">
        <v>105.3921503032707</v>
      </c>
      <c r="E198" s="65">
        <v>104.68972660829299</v>
      </c>
      <c r="G198" s="168"/>
      <c r="H198" s="168"/>
      <c r="I198" s="168"/>
    </row>
    <row r="199" spans="1:9" ht="15" customHeight="1" x14ac:dyDescent="0.25">
      <c r="A199" s="9"/>
      <c r="B199" s="64" t="s">
        <v>43</v>
      </c>
      <c r="C199" s="170">
        <v>104.39801712089321</v>
      </c>
      <c r="D199" s="65">
        <v>104.82460113286137</v>
      </c>
      <c r="E199" s="65">
        <v>104.03314853470717</v>
      </c>
      <c r="G199" s="168"/>
      <c r="H199" s="168"/>
      <c r="I199" s="168"/>
    </row>
    <row r="200" spans="1:9" ht="15" customHeight="1" x14ac:dyDescent="0.25">
      <c r="A200" s="9"/>
      <c r="B200" s="64" t="s">
        <v>47</v>
      </c>
      <c r="C200" s="170">
        <v>104.59296064304696</v>
      </c>
      <c r="D200" s="65">
        <v>105.1621283813342</v>
      </c>
      <c r="E200" s="65">
        <v>104.10613642520197</v>
      </c>
      <c r="G200" s="168"/>
      <c r="H200" s="168"/>
      <c r="I200" s="168"/>
    </row>
    <row r="201" spans="1:9" ht="15" customHeight="1" x14ac:dyDescent="0.25">
      <c r="A201" s="9"/>
      <c r="B201" s="64" t="s">
        <v>35</v>
      </c>
      <c r="C201" s="170">
        <v>105.60752384285271</v>
      </c>
      <c r="D201" s="65">
        <v>106.10721967558275</v>
      </c>
      <c r="E201" s="65">
        <v>105.18012078297227</v>
      </c>
      <c r="G201" s="168"/>
      <c r="H201" s="168"/>
      <c r="I201" s="168"/>
    </row>
    <row r="202" spans="1:9" ht="15" customHeight="1" x14ac:dyDescent="0.25">
      <c r="A202" s="9"/>
      <c r="B202" s="64" t="s">
        <v>42</v>
      </c>
      <c r="C202" s="170">
        <v>105.45481378593364</v>
      </c>
      <c r="D202" s="65">
        <v>106.05845785900058</v>
      </c>
      <c r="E202" s="65">
        <v>104.93850104724626</v>
      </c>
      <c r="G202" s="168"/>
      <c r="H202" s="168"/>
      <c r="I202" s="168"/>
    </row>
    <row r="203" spans="1:9" ht="15" customHeight="1" x14ac:dyDescent="0.25">
      <c r="A203" s="9"/>
      <c r="B203" s="64" t="s">
        <v>48</v>
      </c>
      <c r="C203" s="170">
        <v>105.89024984877231</v>
      </c>
      <c r="D203" s="65">
        <v>106.20631701883168</v>
      </c>
      <c r="E203" s="65">
        <v>105.61990924002026</v>
      </c>
      <c r="G203" s="168"/>
      <c r="H203" s="168"/>
      <c r="I203" s="168"/>
    </row>
    <row r="204" spans="1:9" ht="15" customHeight="1" x14ac:dyDescent="0.25">
      <c r="A204" s="9"/>
      <c r="B204" s="64" t="s">
        <v>49</v>
      </c>
      <c r="C204" s="170">
        <v>105.74086822284956</v>
      </c>
      <c r="D204" s="65">
        <v>106.51128422573854</v>
      </c>
      <c r="E204" s="65">
        <v>105.0819110424051</v>
      </c>
      <c r="G204" s="168"/>
      <c r="H204" s="168"/>
      <c r="I204" s="168"/>
    </row>
    <row r="205" spans="1:9" ht="15" customHeight="1" x14ac:dyDescent="0.25">
      <c r="A205" s="9"/>
      <c r="B205" s="64" t="s">
        <v>41</v>
      </c>
      <c r="C205" s="170">
        <v>105.8090548036067</v>
      </c>
      <c r="D205" s="65">
        <v>106.48847553539866</v>
      </c>
      <c r="E205" s="65">
        <v>105.22792828484501</v>
      </c>
      <c r="G205" s="168"/>
      <c r="H205" s="168"/>
      <c r="I205" s="168"/>
    </row>
    <row r="206" spans="1:9" ht="15" customHeight="1" x14ac:dyDescent="0.25">
      <c r="A206" s="175"/>
      <c r="B206" s="64" t="s">
        <v>50</v>
      </c>
      <c r="C206" s="170">
        <v>105.85453303952553</v>
      </c>
      <c r="D206" s="65">
        <v>106.8855547927573</v>
      </c>
      <c r="E206" s="65">
        <v>104.97267286925536</v>
      </c>
      <c r="G206" s="174"/>
      <c r="H206" s="174"/>
      <c r="I206" s="174"/>
    </row>
    <row r="207" spans="1:9" ht="15" customHeight="1" x14ac:dyDescent="0.25">
      <c r="A207" s="175"/>
      <c r="B207" s="64" t="s">
        <v>51</v>
      </c>
      <c r="C207" s="170">
        <v>105.44398185358602</v>
      </c>
      <c r="D207" s="65">
        <v>106.14778793910757</v>
      </c>
      <c r="E207" s="65">
        <v>104.8419978969239</v>
      </c>
      <c r="G207" s="21"/>
      <c r="H207" s="21"/>
      <c r="I207" s="21"/>
    </row>
    <row r="208" spans="1:9" ht="15" customHeight="1" x14ac:dyDescent="0.25">
      <c r="A208" s="175"/>
      <c r="B208" s="64" t="s">
        <v>40</v>
      </c>
      <c r="C208" s="170">
        <v>105.60147673005247</v>
      </c>
      <c r="D208" s="65">
        <v>106.4168784988309</v>
      </c>
      <c r="E208" s="65">
        <v>104.90404203442206</v>
      </c>
      <c r="G208" s="168"/>
      <c r="H208" s="168"/>
      <c r="I208" s="168"/>
    </row>
    <row r="209" spans="1:9" x14ac:dyDescent="0.25">
      <c r="A209" s="213">
        <v>2015</v>
      </c>
      <c r="B209" s="213"/>
      <c r="C209" s="58"/>
      <c r="D209" s="58"/>
      <c r="E209" s="169"/>
      <c r="G209" s="168"/>
    </row>
    <row r="210" spans="1:9" ht="15" customHeight="1" x14ac:dyDescent="0.25">
      <c r="A210" s="9"/>
      <c r="B210" s="64" t="s">
        <v>45</v>
      </c>
      <c r="C210" s="170">
        <v>105.30480193359342</v>
      </c>
      <c r="D210" s="65">
        <v>106.35549201831586</v>
      </c>
      <c r="E210" s="65">
        <v>104.40611891928246</v>
      </c>
      <c r="G210" s="168"/>
      <c r="H210" s="168"/>
      <c r="I210" s="168"/>
    </row>
    <row r="211" spans="1:9" ht="15" customHeight="1" x14ac:dyDescent="0.25">
      <c r="A211" s="9"/>
      <c r="B211" s="64" t="s">
        <v>46</v>
      </c>
      <c r="C211" s="170">
        <v>105.43217364780411</v>
      </c>
      <c r="D211" s="65">
        <v>106.38592399948861</v>
      </c>
      <c r="E211" s="65">
        <v>104.61640575067163</v>
      </c>
      <c r="G211" s="168"/>
      <c r="H211" s="168"/>
      <c r="I211" s="168"/>
    </row>
    <row r="212" spans="1:9" ht="15" customHeight="1" x14ac:dyDescent="0.25">
      <c r="A212" s="9"/>
      <c r="B212" s="64" t="s">
        <v>43</v>
      </c>
      <c r="C212" s="170">
        <v>105.35756355895435</v>
      </c>
      <c r="D212" s="65">
        <v>105.94361477753759</v>
      </c>
      <c r="E212" s="65">
        <v>104.85629845393902</v>
      </c>
      <c r="G212" s="168"/>
      <c r="H212" s="168"/>
      <c r="I212" s="168"/>
    </row>
    <row r="213" spans="1:9" ht="15" customHeight="1" x14ac:dyDescent="0.25">
      <c r="A213" s="9"/>
      <c r="B213" s="64" t="s">
        <v>47</v>
      </c>
      <c r="C213" s="170">
        <v>106.06388213106912</v>
      </c>
      <c r="D213" s="65">
        <v>106.99773342131819</v>
      </c>
      <c r="E213" s="65">
        <v>105.2651344274007</v>
      </c>
      <c r="G213" s="168"/>
      <c r="H213" s="168"/>
      <c r="I213" s="168"/>
    </row>
    <row r="214" spans="1:9" ht="15" customHeight="1" x14ac:dyDescent="0.25">
      <c r="A214" s="9"/>
      <c r="B214" s="64" t="s">
        <v>35</v>
      </c>
      <c r="C214" s="170">
        <v>106.10127795050008</v>
      </c>
      <c r="D214" s="65">
        <v>106.82397230166286</v>
      </c>
      <c r="E214" s="65">
        <v>105.48313836074649</v>
      </c>
      <c r="G214" s="168"/>
      <c r="H214" s="168"/>
      <c r="I214" s="168"/>
    </row>
    <row r="215" spans="1:9" ht="15" customHeight="1" x14ac:dyDescent="0.25">
      <c r="A215" s="9"/>
      <c r="B215" s="64" t="s">
        <v>42</v>
      </c>
      <c r="C215" s="170">
        <v>106.98715425252276</v>
      </c>
      <c r="D215" s="65">
        <v>107.96828216587758</v>
      </c>
      <c r="E215" s="65">
        <v>106.14796960291099</v>
      </c>
      <c r="G215" s="168"/>
      <c r="H215" s="168"/>
      <c r="I215" s="168"/>
    </row>
    <row r="216" spans="1:9" ht="15" customHeight="1" x14ac:dyDescent="0.25">
      <c r="A216" s="9"/>
      <c r="B216" s="64" t="s">
        <v>48</v>
      </c>
      <c r="C216" s="170">
        <v>106.85657855404348</v>
      </c>
      <c r="D216" s="65">
        <v>107.98011858556926</v>
      </c>
      <c r="E216" s="65">
        <v>105.89558505375992</v>
      </c>
      <c r="G216" s="168"/>
      <c r="H216" s="168"/>
      <c r="I216" s="168"/>
    </row>
    <row r="217" spans="1:9" ht="15" customHeight="1" x14ac:dyDescent="0.25">
      <c r="A217" s="9"/>
      <c r="B217" s="64" t="s">
        <v>49</v>
      </c>
      <c r="C217" s="170">
        <v>107.01969350992501</v>
      </c>
      <c r="D217" s="65">
        <v>108.11368976368043</v>
      </c>
      <c r="E217" s="65">
        <v>106.08396958403534</v>
      </c>
      <c r="G217" s="168"/>
      <c r="H217" s="168"/>
      <c r="I217" s="168"/>
    </row>
    <row r="218" spans="1:9" ht="15" customHeight="1" x14ac:dyDescent="0.25">
      <c r="A218" s="9"/>
      <c r="B218" s="64" t="s">
        <v>41</v>
      </c>
      <c r="C218" s="170">
        <v>106.97557619963439</v>
      </c>
      <c r="D218" s="65">
        <v>107.9372591431315</v>
      </c>
      <c r="E218" s="65">
        <v>106.15302334695215</v>
      </c>
      <c r="G218" s="174"/>
      <c r="H218" s="174"/>
      <c r="I218" s="174"/>
    </row>
    <row r="219" spans="1:9" ht="15" customHeight="1" x14ac:dyDescent="0.25">
      <c r="A219" s="9"/>
      <c r="B219" s="64" t="s">
        <v>50</v>
      </c>
      <c r="C219" s="170">
        <v>106.95325296574117</v>
      </c>
      <c r="D219" s="65">
        <v>108.07561267079635</v>
      </c>
      <c r="E219" s="65">
        <v>105.99326902990096</v>
      </c>
      <c r="G219" s="174"/>
      <c r="H219" s="174"/>
      <c r="I219" s="174"/>
    </row>
    <row r="220" spans="1:9" ht="15" customHeight="1" x14ac:dyDescent="0.25">
      <c r="A220" s="175"/>
      <c r="B220" s="64" t="s">
        <v>51</v>
      </c>
      <c r="C220" s="170">
        <v>107.06489578214516</v>
      </c>
      <c r="D220" s="65">
        <v>108.24394019171041</v>
      </c>
      <c r="E220" s="65">
        <v>106.0564279195456</v>
      </c>
      <c r="G220" s="174"/>
      <c r="H220" s="174"/>
      <c r="I220" s="174"/>
    </row>
    <row r="221" spans="1:9" ht="15" customHeight="1" x14ac:dyDescent="0.25">
      <c r="A221" s="175"/>
      <c r="B221" s="64" t="s">
        <v>40</v>
      </c>
      <c r="C221" s="170">
        <v>106.50307845458552</v>
      </c>
      <c r="D221" s="65">
        <v>107.64960242752787</v>
      </c>
      <c r="E221" s="65">
        <v>105.5224261814123</v>
      </c>
      <c r="G221" s="174"/>
      <c r="H221" s="174"/>
      <c r="I221" s="174"/>
    </row>
    <row r="222" spans="1:9" ht="15" customHeight="1" x14ac:dyDescent="0.25">
      <c r="A222" s="213">
        <v>2016</v>
      </c>
      <c r="B222" s="213"/>
      <c r="C222" s="58"/>
      <c r="D222" s="58"/>
      <c r="E222" s="169"/>
      <c r="G222" s="174"/>
      <c r="H222" s="174"/>
      <c r="I222" s="174"/>
    </row>
    <row r="223" spans="1:9" ht="15" customHeight="1" x14ac:dyDescent="0.25">
      <c r="A223" s="176"/>
      <c r="B223" s="64" t="s">
        <v>45</v>
      </c>
      <c r="C223" s="170">
        <v>106.40071755950871</v>
      </c>
      <c r="D223" s="65">
        <v>107.80747544854762</v>
      </c>
      <c r="E223" s="65">
        <v>105.1974803361735</v>
      </c>
      <c r="G223" s="174"/>
      <c r="H223" s="174"/>
      <c r="I223" s="174"/>
    </row>
    <row r="224" spans="1:9" ht="15" customHeight="1" x14ac:dyDescent="0.25">
      <c r="A224" s="176"/>
      <c r="B224" s="64" t="s">
        <v>46</v>
      </c>
      <c r="C224" s="170">
        <v>106.63038619744921</v>
      </c>
      <c r="D224" s="65">
        <v>107.82176551159691</v>
      </c>
      <c r="E224" s="65">
        <v>105.61136796477138</v>
      </c>
      <c r="G224" s="174"/>
      <c r="H224" s="174"/>
      <c r="I224" s="174"/>
    </row>
    <row r="225" spans="1:9" ht="15" customHeight="1" x14ac:dyDescent="0.25">
      <c r="A225" s="176"/>
      <c r="B225" s="64" t="s">
        <v>43</v>
      </c>
      <c r="C225" s="170">
        <v>106.062411174174</v>
      </c>
      <c r="D225" s="65">
        <v>107.4687097798739</v>
      </c>
      <c r="E225" s="65">
        <v>104.85956678802452</v>
      </c>
      <c r="G225" s="174"/>
      <c r="H225" s="174"/>
      <c r="I225" s="174"/>
    </row>
    <row r="226" spans="1:9" ht="15" customHeight="1" x14ac:dyDescent="0.25">
      <c r="A226" s="176"/>
      <c r="B226" s="64" t="s">
        <v>47</v>
      </c>
      <c r="C226" s="170">
        <v>105.86893022730047</v>
      </c>
      <c r="D226" s="65">
        <v>107.64143873197617</v>
      </c>
      <c r="E226" s="65">
        <v>104.35285683036282</v>
      </c>
      <c r="G226" s="174"/>
      <c r="H226" s="174"/>
      <c r="I226" s="174"/>
    </row>
    <row r="227" spans="1:9" ht="15" customHeight="1" x14ac:dyDescent="0.25">
      <c r="A227" s="176"/>
      <c r="B227" s="64" t="s">
        <v>35</v>
      </c>
      <c r="C227" s="170">
        <v>105.93595093311723</v>
      </c>
      <c r="D227" s="65">
        <v>107.70207649008842</v>
      </c>
      <c r="E227" s="65">
        <v>104.42533704014436</v>
      </c>
      <c r="G227" s="174"/>
      <c r="H227" s="174"/>
      <c r="I227" s="174"/>
    </row>
    <row r="228" spans="1:9" ht="15" customHeight="1" x14ac:dyDescent="0.25">
      <c r="A228" s="176"/>
      <c r="B228" s="64" t="s">
        <v>42</v>
      </c>
      <c r="C228" s="170">
        <v>106.16673824347546</v>
      </c>
      <c r="D228" s="65">
        <v>107.78400426074076</v>
      </c>
      <c r="E228" s="65">
        <v>104.78344785131129</v>
      </c>
      <c r="G228" s="174"/>
      <c r="H228" s="174"/>
      <c r="I228" s="174"/>
    </row>
    <row r="229" spans="1:9" ht="15" customHeight="1" x14ac:dyDescent="0.25">
      <c r="A229" s="176"/>
      <c r="B229" s="64" t="s">
        <v>48</v>
      </c>
      <c r="C229" s="170">
        <v>106.44633482430255</v>
      </c>
      <c r="D229" s="65">
        <v>108.07966540192885</v>
      </c>
      <c r="E229" s="65">
        <v>105.04930398884424</v>
      </c>
      <c r="G229" s="174"/>
      <c r="H229" s="174"/>
      <c r="I229" s="174"/>
    </row>
    <row r="230" spans="1:9" ht="15" customHeight="1" x14ac:dyDescent="0.25">
      <c r="A230" s="176"/>
      <c r="B230" s="64" t="s">
        <v>49</v>
      </c>
      <c r="C230" s="170">
        <v>106.34650731154315</v>
      </c>
      <c r="D230" s="65">
        <v>107.71666788997094</v>
      </c>
      <c r="E230" s="65">
        <v>105.17457273576682</v>
      </c>
      <c r="G230" s="174"/>
      <c r="H230" s="174"/>
      <c r="I230" s="174"/>
    </row>
    <row r="231" spans="1:9" ht="15" customHeight="1" x14ac:dyDescent="0.25">
      <c r="A231" s="176"/>
      <c r="B231" s="64" t="s">
        <v>41</v>
      </c>
      <c r="C231" s="170">
        <v>106.75036802647057</v>
      </c>
      <c r="D231" s="65">
        <v>108.35867547314169</v>
      </c>
      <c r="E231" s="65">
        <v>105.37474013663935</v>
      </c>
      <c r="G231" s="174"/>
      <c r="H231" s="174"/>
      <c r="I231" s="174"/>
    </row>
    <row r="232" spans="1:9" ht="15" customHeight="1" x14ac:dyDescent="0.25">
      <c r="A232" s="176"/>
      <c r="B232" s="64" t="s">
        <v>50</v>
      </c>
      <c r="C232" s="170">
        <v>108.78521616648365</v>
      </c>
      <c r="D232" s="65">
        <v>109.37532954155068</v>
      </c>
      <c r="E232" s="65">
        <v>108.28047659160642</v>
      </c>
      <c r="G232" s="174"/>
      <c r="H232" s="174"/>
      <c r="I232" s="174"/>
    </row>
    <row r="233" spans="1:9" ht="15" customHeight="1" x14ac:dyDescent="0.25">
      <c r="A233" s="176"/>
      <c r="B233" s="64" t="s">
        <v>51</v>
      </c>
      <c r="C233" s="170">
        <v>108.6699796816679</v>
      </c>
      <c r="D233" s="65">
        <v>109.43065477943924</v>
      </c>
      <c r="E233" s="65">
        <v>108.01935415496268</v>
      </c>
      <c r="G233" s="174"/>
      <c r="H233" s="174"/>
      <c r="I233" s="174"/>
    </row>
    <row r="234" spans="1:9" ht="15" customHeight="1" x14ac:dyDescent="0.25">
      <c r="A234" s="176"/>
      <c r="B234" s="64" t="s">
        <v>40</v>
      </c>
      <c r="C234" s="170">
        <v>108.97152391399352</v>
      </c>
      <c r="D234" s="65">
        <v>109.61461679906843</v>
      </c>
      <c r="E234" s="65">
        <v>108.4214695631963</v>
      </c>
      <c r="G234" s="174"/>
      <c r="H234" s="174"/>
      <c r="I234" s="174"/>
    </row>
    <row r="235" spans="1:9" ht="15" customHeight="1" x14ac:dyDescent="0.25">
      <c r="A235" s="213">
        <v>2017</v>
      </c>
      <c r="B235" s="213"/>
      <c r="G235" s="174"/>
      <c r="H235" s="174"/>
      <c r="I235" s="174"/>
    </row>
    <row r="236" spans="1:9" ht="15" customHeight="1" x14ac:dyDescent="0.25">
      <c r="A236" s="177"/>
      <c r="B236" s="64" t="s">
        <v>45</v>
      </c>
      <c r="C236" s="170">
        <v>109.49980955008905</v>
      </c>
      <c r="D236" s="65">
        <v>110.00033350331248</v>
      </c>
      <c r="E236" s="65">
        <v>109.07169817685147</v>
      </c>
      <c r="G236" s="174"/>
      <c r="H236" s="174"/>
      <c r="I236" s="174"/>
    </row>
    <row r="237" spans="1:9" ht="15" customHeight="1" x14ac:dyDescent="0.25">
      <c r="A237" s="177"/>
      <c r="B237" s="64" t="s">
        <v>46</v>
      </c>
      <c r="C237" s="170">
        <v>109.88576174896833</v>
      </c>
      <c r="D237" s="65">
        <v>110.19473478970797</v>
      </c>
      <c r="E237" s="65">
        <v>109.62148893662328</v>
      </c>
      <c r="G237" s="174"/>
      <c r="H237" s="174"/>
      <c r="I237" s="174"/>
    </row>
    <row r="238" spans="1:9" ht="15" customHeight="1" x14ac:dyDescent="0.25">
      <c r="A238" s="177"/>
      <c r="B238" s="64" t="s">
        <v>43</v>
      </c>
      <c r="C238" s="170">
        <v>110.60323178045907</v>
      </c>
      <c r="D238" s="65">
        <v>110.43188535416721</v>
      </c>
      <c r="E238" s="65">
        <v>110.74978891001659</v>
      </c>
      <c r="G238" s="174"/>
      <c r="H238" s="174"/>
      <c r="I238" s="174"/>
    </row>
    <row r="239" spans="1:9" ht="15" customHeight="1" x14ac:dyDescent="0.25">
      <c r="A239" s="177"/>
      <c r="B239" s="64" t="s">
        <v>47</v>
      </c>
      <c r="C239" s="170">
        <v>110.59194937513206</v>
      </c>
      <c r="D239" s="65">
        <v>110.4759024861235</v>
      </c>
      <c r="E239" s="65">
        <v>110.69120734808921</v>
      </c>
      <c r="G239" s="174"/>
      <c r="H239" s="174"/>
      <c r="I239" s="174"/>
    </row>
    <row r="240" spans="1:9" ht="15" customHeight="1" x14ac:dyDescent="0.25">
      <c r="A240" s="177"/>
      <c r="B240" s="64" t="s">
        <v>35</v>
      </c>
      <c r="C240" s="170">
        <v>110.85201445600245</v>
      </c>
      <c r="D240" s="65">
        <v>110.76399676778138</v>
      </c>
      <c r="E240" s="65">
        <v>110.92729831231124</v>
      </c>
      <c r="G240" s="174"/>
      <c r="H240" s="174"/>
      <c r="I240" s="174"/>
    </row>
    <row r="241" spans="1:9" ht="15" customHeight="1" x14ac:dyDescent="0.25">
      <c r="A241" s="177"/>
      <c r="B241" s="64" t="s">
        <v>42</v>
      </c>
      <c r="C241" s="170">
        <v>109.74800644419963</v>
      </c>
      <c r="D241" s="65">
        <v>110.12785640422548</v>
      </c>
      <c r="E241" s="65">
        <v>109.4231107284929</v>
      </c>
      <c r="G241" s="174"/>
      <c r="H241" s="174"/>
      <c r="I241" s="174"/>
    </row>
    <row r="242" spans="1:9" ht="15" customHeight="1" x14ac:dyDescent="0.25">
      <c r="A242" s="177"/>
      <c r="B242" s="64" t="s">
        <v>48</v>
      </c>
      <c r="C242" s="170">
        <v>109.6669128495823</v>
      </c>
      <c r="D242" s="65">
        <v>110.64310784713696</v>
      </c>
      <c r="E242" s="65">
        <v>108.83194745330235</v>
      </c>
      <c r="G242" s="174"/>
      <c r="H242" s="174"/>
      <c r="I242" s="174"/>
    </row>
    <row r="243" spans="1:9" ht="15" customHeight="1" x14ac:dyDescent="0.25">
      <c r="A243" s="177"/>
      <c r="B243" s="64" t="s">
        <v>49</v>
      </c>
      <c r="C243" s="170">
        <v>109.27002315425663</v>
      </c>
      <c r="D243" s="65">
        <v>110.36744976871628</v>
      </c>
      <c r="E243" s="65">
        <v>108.3313651501429</v>
      </c>
      <c r="G243" s="174"/>
      <c r="H243" s="174"/>
      <c r="I243" s="174"/>
    </row>
    <row r="244" spans="1:9" ht="15" customHeight="1" x14ac:dyDescent="0.25">
      <c r="A244" s="177"/>
      <c r="B244" s="64" t="s">
        <v>41</v>
      </c>
      <c r="C244" s="170">
        <v>109.83466504100939</v>
      </c>
      <c r="D244" s="65">
        <v>111.03618447704602</v>
      </c>
      <c r="E244" s="65">
        <v>108.8069736939307</v>
      </c>
      <c r="G244" s="174"/>
      <c r="H244" s="174"/>
      <c r="I244" s="174"/>
    </row>
    <row r="245" spans="1:9" ht="15" customHeight="1" x14ac:dyDescent="0.25">
      <c r="A245" s="177"/>
      <c r="B245" s="64" t="s">
        <v>50</v>
      </c>
      <c r="C245" s="170">
        <v>109.5388392789536</v>
      </c>
      <c r="D245" s="65">
        <v>111.06707720222175</v>
      </c>
      <c r="E245" s="65">
        <v>108.23169696987796</v>
      </c>
      <c r="G245" s="174"/>
      <c r="H245" s="174"/>
      <c r="I245" s="174"/>
    </row>
    <row r="246" spans="1:9" ht="15" customHeight="1" x14ac:dyDescent="0.25">
      <c r="A246" s="177"/>
      <c r="B246" s="64" t="s">
        <v>51</v>
      </c>
      <c r="C246" s="170">
        <v>109.34008741675697</v>
      </c>
      <c r="D246" s="65">
        <v>111.13797189910584</v>
      </c>
      <c r="E246" s="65">
        <v>107.80230927506346</v>
      </c>
      <c r="G246" s="174"/>
      <c r="H246" s="174"/>
      <c r="I246" s="174"/>
    </row>
    <row r="247" spans="1:9" ht="15" customHeight="1" x14ac:dyDescent="0.25">
      <c r="A247" s="177"/>
      <c r="B247" s="64" t="s">
        <v>40</v>
      </c>
      <c r="C247" s="170">
        <v>110.35293458574249</v>
      </c>
      <c r="D247" s="65">
        <v>112.06312602531305</v>
      </c>
      <c r="E247" s="65">
        <v>108.89016262252547</v>
      </c>
      <c r="G247" s="174"/>
      <c r="H247" s="174"/>
      <c r="I247" s="174"/>
    </row>
    <row r="248" spans="1:9" ht="15" customHeight="1" x14ac:dyDescent="0.25">
      <c r="A248" s="213">
        <v>2018</v>
      </c>
      <c r="B248" s="213"/>
      <c r="C248" s="170"/>
      <c r="D248" s="65"/>
      <c r="E248" s="65"/>
      <c r="G248" s="174"/>
      <c r="H248" s="174"/>
      <c r="I248" s="174"/>
    </row>
    <row r="249" spans="1:9" ht="15" customHeight="1" x14ac:dyDescent="0.25">
      <c r="A249" s="177"/>
      <c r="B249" s="64" t="s">
        <v>45</v>
      </c>
      <c r="C249" s="170">
        <v>110.69350514191611</v>
      </c>
      <c r="D249" s="65">
        <v>112.32023320452198</v>
      </c>
      <c r="E249" s="65">
        <v>109.30212161215425</v>
      </c>
      <c r="G249" s="174"/>
      <c r="H249" s="174"/>
      <c r="I249" s="174"/>
    </row>
    <row r="250" spans="1:9" ht="15" customHeight="1" x14ac:dyDescent="0.25">
      <c r="A250" s="177"/>
      <c r="B250" s="64" t="s">
        <v>46</v>
      </c>
      <c r="C250" s="170">
        <v>111.0034911865295</v>
      </c>
      <c r="D250" s="65">
        <v>112.84447365174462</v>
      </c>
      <c r="E250" s="65">
        <v>109.42885020039111</v>
      </c>
      <c r="G250" s="174"/>
      <c r="H250" s="174"/>
      <c r="I250" s="174"/>
    </row>
    <row r="251" spans="1:9" ht="15" customHeight="1" x14ac:dyDescent="0.25">
      <c r="A251" s="177"/>
      <c r="B251" s="64" t="s">
        <v>43</v>
      </c>
      <c r="C251" s="170">
        <v>110.76093918113826</v>
      </c>
      <c r="D251" s="65">
        <v>112.4696703509111</v>
      </c>
      <c r="E251" s="65">
        <v>109.29941622529516</v>
      </c>
      <c r="G251" s="174"/>
      <c r="H251" s="174"/>
      <c r="I251" s="174"/>
    </row>
    <row r="252" spans="1:9" ht="15" customHeight="1" x14ac:dyDescent="0.25">
      <c r="A252" s="177"/>
      <c r="B252" s="64" t="s">
        <v>47</v>
      </c>
      <c r="C252" s="170">
        <v>108.89245390904621</v>
      </c>
      <c r="D252" s="65">
        <v>111.03360688074105</v>
      </c>
      <c r="E252" s="65">
        <v>107.06106915089276</v>
      </c>
      <c r="G252" s="174"/>
      <c r="H252" s="174"/>
      <c r="I252" s="174"/>
    </row>
    <row r="253" spans="1:9" ht="15" customHeight="1" x14ac:dyDescent="0.25">
      <c r="A253" s="177"/>
      <c r="B253" s="64" t="s">
        <v>35</v>
      </c>
      <c r="C253" s="170">
        <v>108.51463443023214</v>
      </c>
      <c r="D253" s="65">
        <v>111.14423640728874</v>
      </c>
      <c r="E253" s="65">
        <v>106.26546632106161</v>
      </c>
      <c r="G253" s="174"/>
      <c r="H253" s="174"/>
      <c r="I253" s="174"/>
    </row>
    <row r="254" spans="1:9" ht="15" customHeight="1" x14ac:dyDescent="0.25">
      <c r="A254" s="177"/>
      <c r="B254" s="64" t="s">
        <v>42</v>
      </c>
      <c r="C254" s="170">
        <v>108.72807281591703</v>
      </c>
      <c r="D254" s="65">
        <v>111.40550293251844</v>
      </c>
      <c r="E254" s="65">
        <v>106.43799603420834</v>
      </c>
      <c r="G254" s="174"/>
      <c r="H254" s="174"/>
      <c r="I254" s="174"/>
    </row>
    <row r="255" spans="1:9" ht="15" customHeight="1" x14ac:dyDescent="0.25">
      <c r="A255" s="177"/>
      <c r="B255" s="64" t="s">
        <v>48</v>
      </c>
      <c r="C255" s="170">
        <v>109.32031589254262</v>
      </c>
      <c r="D255" s="65">
        <v>111.5163889461129</v>
      </c>
      <c r="E255" s="65">
        <v>107.44195653603356</v>
      </c>
      <c r="G255" s="174"/>
      <c r="H255" s="174"/>
      <c r="I255" s="174"/>
    </row>
    <row r="256" spans="1:9" ht="15" customHeight="1" x14ac:dyDescent="0.25">
      <c r="A256" s="177"/>
      <c r="B256" s="64" t="s">
        <v>49</v>
      </c>
      <c r="C256" s="170">
        <v>110.83180460967041</v>
      </c>
      <c r="D256" s="65">
        <v>113.21448551332371</v>
      </c>
      <c r="E256" s="65">
        <v>108.79383462425646</v>
      </c>
      <c r="G256" s="174"/>
      <c r="H256" s="174"/>
      <c r="I256" s="174"/>
    </row>
    <row r="257" spans="1:9" ht="15" customHeight="1" x14ac:dyDescent="0.25">
      <c r="A257" s="177"/>
      <c r="B257" s="64" t="s">
        <v>41</v>
      </c>
      <c r="C257" s="170">
        <v>110.07416684510345</v>
      </c>
      <c r="D257" s="65">
        <v>112.64940273113903</v>
      </c>
      <c r="E257" s="65">
        <v>107.87149949126074</v>
      </c>
      <c r="G257" s="174"/>
      <c r="H257" s="174"/>
      <c r="I257" s="174"/>
    </row>
    <row r="258" spans="1:9" ht="15" customHeight="1" x14ac:dyDescent="0.25">
      <c r="A258" s="177"/>
      <c r="B258" s="64" t="s">
        <v>50</v>
      </c>
      <c r="C258" s="170">
        <v>109.5777691858395</v>
      </c>
      <c r="D258" s="65">
        <v>112.63502817149774</v>
      </c>
      <c r="E258" s="65">
        <v>106.96281472808749</v>
      </c>
      <c r="G258" s="174"/>
      <c r="H258" s="174"/>
      <c r="I258" s="174"/>
    </row>
    <row r="259" spans="1:9" ht="15" customHeight="1" x14ac:dyDescent="0.25">
      <c r="A259" s="177"/>
      <c r="B259" s="64" t="s">
        <v>51</v>
      </c>
      <c r="C259" s="170">
        <v>109.66122266267195</v>
      </c>
      <c r="D259" s="65">
        <v>112.56378466981801</v>
      </c>
      <c r="E259" s="65">
        <v>107.1785846215071</v>
      </c>
      <c r="G259" s="174"/>
      <c r="H259" s="174"/>
      <c r="I259" s="174"/>
    </row>
    <row r="260" spans="1:9" ht="15" customHeight="1" x14ac:dyDescent="0.25">
      <c r="A260" s="177"/>
      <c r="B260" s="64" t="s">
        <v>40</v>
      </c>
      <c r="C260" s="170">
        <f>'[1]Chnages in rep.'!OV3</f>
        <v>109.37394472691939</v>
      </c>
      <c r="D260" s="65">
        <f>'[1]Male, month on month'!OW3</f>
        <v>112.66818250198619</v>
      </c>
      <c r="E260" s="65">
        <f>'[1]Atolls month on month'!OW3</f>
        <v>106.55629604382904</v>
      </c>
      <c r="G260" s="174"/>
      <c r="H260" s="174"/>
      <c r="I260" s="174"/>
    </row>
    <row r="261" spans="1:9" ht="15" customHeight="1" x14ac:dyDescent="0.25">
      <c r="A261" s="213">
        <v>2019</v>
      </c>
      <c r="B261" s="213"/>
      <c r="C261" s="170"/>
      <c r="D261" s="65"/>
      <c r="E261" s="65"/>
      <c r="G261" s="174"/>
      <c r="H261" s="174"/>
      <c r="I261" s="174"/>
    </row>
    <row r="262" spans="1:9" ht="15" customHeight="1" x14ac:dyDescent="0.25">
      <c r="A262" s="177"/>
      <c r="B262" s="64" t="s">
        <v>45</v>
      </c>
      <c r="C262" s="170">
        <f>'[1]Chnages in rep.'!OW3</f>
        <v>109.2766872548938</v>
      </c>
      <c r="D262" s="65">
        <f>'[1]Male, month on month'!OX3</f>
        <v>112.52893998511631</v>
      </c>
      <c r="E262" s="65">
        <f>'[1]Atolls month on month'!OX3</f>
        <v>106.49494949092723</v>
      </c>
      <c r="G262" s="174"/>
      <c r="H262" s="174"/>
      <c r="I262" s="174"/>
    </row>
    <row r="263" spans="1:9" ht="15" customHeight="1" x14ac:dyDescent="0.25">
      <c r="A263" s="177"/>
      <c r="B263" s="64" t="s">
        <v>46</v>
      </c>
      <c r="C263" s="170">
        <f>'[1]Chnages in rep.'!OX3</f>
        <v>109.63054495776362</v>
      </c>
      <c r="D263" s="65">
        <f>'[1]Male, month on month'!OY3</f>
        <v>112.71089669337843</v>
      </c>
      <c r="E263" s="65">
        <f>'[1]Atolls month on month'!OY3</f>
        <v>106.99583866030028</v>
      </c>
      <c r="G263" s="174"/>
      <c r="H263" s="174"/>
      <c r="I263" s="174"/>
    </row>
    <row r="264" spans="1:9" ht="15" customHeight="1" x14ac:dyDescent="0.25">
      <c r="A264" s="177"/>
      <c r="B264" s="64" t="s">
        <v>43</v>
      </c>
      <c r="C264" s="170">
        <f>'[1]Chnages in rep.'!OY3</f>
        <v>109.39648889511552</v>
      </c>
      <c r="D264" s="65">
        <f>'[1]Male, month on month'!OZ3</f>
        <v>112.76372094962066</v>
      </c>
      <c r="E264" s="65">
        <f>'[1]Atolls month on month'!OZ3</f>
        <v>106.5164062745331</v>
      </c>
      <c r="G264" s="174"/>
      <c r="H264" s="174"/>
      <c r="I264" s="174"/>
    </row>
    <row r="265" spans="1:9" ht="15" customHeight="1" x14ac:dyDescent="0.25">
      <c r="A265" s="177"/>
      <c r="B265" s="64" t="s">
        <v>47</v>
      </c>
      <c r="C265" s="170">
        <f>'[1]Chnages in rep.'!OZ3</f>
        <v>109.83904520277112</v>
      </c>
      <c r="D265" s="65">
        <f>'[1]Male, month on month'!PA3</f>
        <v>113.38510963079342</v>
      </c>
      <c r="E265" s="65">
        <f>'[1]Atolls month on month'!PA3</f>
        <v>106.80600252400818</v>
      </c>
      <c r="G265" s="174"/>
      <c r="H265" s="174"/>
      <c r="I265" s="174"/>
    </row>
    <row r="266" spans="1:9" ht="15" customHeight="1" x14ac:dyDescent="0.25">
      <c r="A266" s="177"/>
      <c r="B266" s="64" t="s">
        <v>35</v>
      </c>
      <c r="C266" s="170">
        <f>'[1]Chnages in rep.'!PA3</f>
        <v>110.18516792603768</v>
      </c>
      <c r="D266" s="65">
        <f>'[1]Male, month on month'!PB3</f>
        <v>113.63643648152313</v>
      </c>
      <c r="E266" s="65">
        <f>'[1]Atolls month on month'!PB3</f>
        <v>107.23320666387359</v>
      </c>
      <c r="G266" s="174"/>
      <c r="H266" s="174"/>
      <c r="I266" s="174"/>
    </row>
    <row r="267" spans="1:9" ht="15" customHeight="1" x14ac:dyDescent="0.25">
      <c r="A267" s="177"/>
      <c r="B267" s="64" t="s">
        <v>42</v>
      </c>
      <c r="C267" s="170">
        <f>'[1]Chnages in rep.'!PB3</f>
        <v>110.45321621384969</v>
      </c>
      <c r="D267" s="65">
        <f>'[1]Male, month on month'!PC3</f>
        <v>114.24055006925742</v>
      </c>
      <c r="E267" s="65">
        <f>'[1]Atolls month on month'!PC3</f>
        <v>107.21380941362357</v>
      </c>
      <c r="G267" s="174"/>
      <c r="H267" s="174"/>
      <c r="I267" s="174"/>
    </row>
    <row r="268" spans="1:9" s="182" customFormat="1" ht="15" customHeight="1" x14ac:dyDescent="0.25">
      <c r="A268" s="178"/>
      <c r="B268" s="179"/>
      <c r="C268" s="180"/>
      <c r="D268" s="181"/>
      <c r="E268" s="181"/>
      <c r="G268" s="183"/>
      <c r="H268" s="183"/>
      <c r="I268" s="183"/>
    </row>
    <row r="269" spans="1:9" ht="20.25" customHeight="1" x14ac:dyDescent="0.25">
      <c r="A269" s="184"/>
      <c r="B269" s="218" t="s">
        <v>54</v>
      </c>
      <c r="C269" s="219"/>
      <c r="D269" s="219"/>
      <c r="E269" s="220"/>
      <c r="G269" s="174"/>
      <c r="H269" s="174"/>
      <c r="I269" s="174"/>
    </row>
    <row r="270" spans="1:9" x14ac:dyDescent="0.25">
      <c r="B270" s="18" t="s">
        <v>261</v>
      </c>
      <c r="G270" s="168"/>
    </row>
    <row r="271" spans="1:9" ht="15" customHeight="1" x14ac:dyDescent="0.25">
      <c r="B271" s="214" t="s">
        <v>249</v>
      </c>
      <c r="C271" s="215"/>
      <c r="D271" s="215"/>
      <c r="E271" s="215"/>
      <c r="G271" s="168"/>
    </row>
    <row r="272" spans="1:9" x14ac:dyDescent="0.25">
      <c r="B272" s="216"/>
      <c r="C272" s="217"/>
      <c r="D272" s="217"/>
      <c r="E272" s="217"/>
    </row>
    <row r="273" spans="1:5" x14ac:dyDescent="0.25">
      <c r="B273" s="198"/>
      <c r="C273" s="199"/>
      <c r="D273" s="199"/>
      <c r="E273" s="199"/>
    </row>
    <row r="277" spans="1:5" x14ac:dyDescent="0.25">
      <c r="A277" s="164"/>
      <c r="B277" s="164"/>
      <c r="C277" s="164"/>
      <c r="D277" s="164"/>
      <c r="E277" s="14"/>
    </row>
  </sheetData>
  <mergeCells count="32">
    <mergeCell ref="A135:B135"/>
    <mergeCell ref="A136:B136"/>
    <mergeCell ref="A134:B134"/>
    <mergeCell ref="A3:B3"/>
    <mergeCell ref="A4:B4"/>
    <mergeCell ref="A17:B17"/>
    <mergeCell ref="A30:B30"/>
    <mergeCell ref="A43:B43"/>
    <mergeCell ref="A56:B56"/>
    <mergeCell ref="A69:B69"/>
    <mergeCell ref="A82:B82"/>
    <mergeCell ref="A95:B95"/>
    <mergeCell ref="A108:B108"/>
    <mergeCell ref="A121:B121"/>
    <mergeCell ref="A137:B137"/>
    <mergeCell ref="A138:B138"/>
    <mergeCell ref="A139:B139"/>
    <mergeCell ref="A140:B140"/>
    <mergeCell ref="A141:B141"/>
    <mergeCell ref="A142:B142"/>
    <mergeCell ref="A144:B144"/>
    <mergeCell ref="A157:B157"/>
    <mergeCell ref="A170:B170"/>
    <mergeCell ref="A209:B209"/>
    <mergeCell ref="A222:B222"/>
    <mergeCell ref="A235:B235"/>
    <mergeCell ref="A248:B248"/>
    <mergeCell ref="A261:B261"/>
    <mergeCell ref="A196:B196"/>
    <mergeCell ref="A183:B183"/>
    <mergeCell ref="B269:E269"/>
    <mergeCell ref="B271:E273"/>
  </mergeCells>
  <pageMargins left="1.3645833333333299" right="0.7" top="0.75" bottom="0.75" header="0.3" footer="0.3"/>
  <pageSetup paperSize="9" orientation="portrait"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000"/>
  </sheetPr>
  <dimension ref="A1:FC405"/>
  <sheetViews>
    <sheetView tabSelected="1" topLeftCell="A392" workbookViewId="0">
      <selection activeCell="A402" sqref="A402:E402"/>
    </sheetView>
  </sheetViews>
  <sheetFormatPr defaultRowHeight="15" x14ac:dyDescent="0.25"/>
  <cols>
    <col min="1" max="1" width="3.42578125" style="7" customWidth="1"/>
    <col min="2" max="2" width="10.5703125" style="8" customWidth="1"/>
    <col min="3" max="3" width="11.42578125" style="6" customWidth="1"/>
    <col min="4" max="4" width="15.140625" style="6" customWidth="1"/>
    <col min="5" max="5" width="13.5703125" style="6" customWidth="1"/>
  </cols>
  <sheetData>
    <row r="1" spans="1:159" ht="15.75" x14ac:dyDescent="0.25">
      <c r="A1" s="236" t="s">
        <v>257</v>
      </c>
      <c r="B1" s="237"/>
      <c r="C1" s="237"/>
      <c r="D1" s="237"/>
      <c r="E1" s="238"/>
    </row>
    <row r="2" spans="1:159" ht="13.5" customHeight="1" x14ac:dyDescent="0.25">
      <c r="A2" s="15"/>
      <c r="B2" s="16"/>
      <c r="C2" s="14"/>
      <c r="D2" s="14"/>
      <c r="E2" s="17"/>
    </row>
    <row r="3" spans="1:159" x14ac:dyDescent="0.25">
      <c r="A3" s="221" t="s">
        <v>44</v>
      </c>
      <c r="B3" s="222"/>
      <c r="C3" s="44" t="s">
        <v>38</v>
      </c>
      <c r="D3" s="44" t="s">
        <v>36</v>
      </c>
      <c r="E3" s="44" t="s">
        <v>39</v>
      </c>
    </row>
    <row r="4" spans="1:159" hidden="1" x14ac:dyDescent="0.25">
      <c r="A4" s="218">
        <v>2000</v>
      </c>
      <c r="B4" s="220"/>
      <c r="C4" s="5"/>
      <c r="D4" s="5"/>
      <c r="E4" s="5"/>
    </row>
    <row r="5" spans="1:159" hidden="1" x14ac:dyDescent="0.25">
      <c r="A5" s="9"/>
      <c r="B5" s="10" t="s">
        <v>45</v>
      </c>
      <c r="C5" s="11">
        <v>-2.5311438412859988</v>
      </c>
      <c r="D5" s="11">
        <v>-2.5311438412859988</v>
      </c>
      <c r="E5" s="6" t="s">
        <v>5</v>
      </c>
    </row>
    <row r="6" spans="1:159" hidden="1" x14ac:dyDescent="0.25">
      <c r="A6" s="9"/>
      <c r="B6" s="10" t="s">
        <v>46</v>
      </c>
      <c r="C6" s="11">
        <v>-2.8707268096899385</v>
      </c>
      <c r="D6" s="11">
        <v>-2.8707268096899385</v>
      </c>
      <c r="E6" s="6" t="s">
        <v>5</v>
      </c>
    </row>
    <row r="7" spans="1:159" hidden="1" x14ac:dyDescent="0.25">
      <c r="A7" s="9"/>
      <c r="B7" s="10" t="s">
        <v>43</v>
      </c>
      <c r="C7" s="11">
        <v>-4.802486763227809</v>
      </c>
      <c r="D7" s="11">
        <v>-4.802486763227809</v>
      </c>
      <c r="E7" s="6" t="s">
        <v>5</v>
      </c>
    </row>
    <row r="8" spans="1:159" hidden="1" x14ac:dyDescent="0.25">
      <c r="A8" s="9"/>
      <c r="B8" s="10" t="s">
        <v>47</v>
      </c>
      <c r="C8" s="11">
        <v>-5.6305498550484394</v>
      </c>
      <c r="D8" s="11">
        <v>-5.6305498550484394</v>
      </c>
      <c r="E8" s="6" t="s">
        <v>5</v>
      </c>
      <c r="F8" s="1"/>
      <c r="G8" s="1"/>
      <c r="H8" s="1"/>
      <c r="I8" s="1"/>
      <c r="J8" s="1"/>
      <c r="K8" s="1"/>
      <c r="L8" s="1"/>
      <c r="M8" s="1"/>
      <c r="N8" s="1"/>
      <c r="O8" s="1"/>
      <c r="P8" s="1"/>
      <c r="Q8" s="1"/>
      <c r="R8" s="1"/>
      <c r="S8" s="1"/>
      <c r="T8" s="1"/>
      <c r="U8" s="1"/>
      <c r="V8" s="1"/>
      <c r="W8" s="1"/>
      <c r="X8" s="1"/>
      <c r="Y8" s="1"/>
      <c r="Z8" s="1"/>
      <c r="AA8" s="1"/>
      <c r="AB8" s="1"/>
      <c r="AC8" s="1"/>
      <c r="AD8" s="1"/>
      <c r="AE8" s="1"/>
      <c r="AF8" s="1"/>
      <c r="AG8" s="1"/>
      <c r="AH8" s="1"/>
      <c r="AI8" s="1"/>
      <c r="AJ8" s="1"/>
      <c r="AK8" s="1"/>
      <c r="AL8" s="1"/>
      <c r="AM8" s="1"/>
      <c r="AN8" s="1"/>
      <c r="AO8" s="1"/>
      <c r="AP8" s="1"/>
      <c r="AQ8" s="1"/>
      <c r="AR8" s="1"/>
      <c r="AS8" s="1"/>
      <c r="AT8" s="1"/>
      <c r="AU8" s="1"/>
      <c r="AV8" s="1"/>
      <c r="AW8" s="1"/>
      <c r="AX8" s="1"/>
      <c r="AY8" s="1"/>
      <c r="AZ8" s="1"/>
      <c r="BA8" s="1"/>
      <c r="BB8" s="1"/>
      <c r="BC8" s="1"/>
      <c r="BD8" s="1"/>
      <c r="BE8" s="1"/>
      <c r="BF8" s="1"/>
      <c r="BG8" s="1"/>
      <c r="BH8" s="1"/>
      <c r="BI8" s="1"/>
      <c r="BJ8" s="1"/>
      <c r="BK8" s="1"/>
      <c r="BL8" s="1"/>
      <c r="BM8" s="1"/>
      <c r="BN8" s="1"/>
      <c r="BO8" s="1"/>
      <c r="BP8" s="1"/>
      <c r="BQ8" s="1"/>
      <c r="BR8" s="1"/>
      <c r="BS8" s="1"/>
      <c r="BT8" s="1"/>
      <c r="BU8" s="1"/>
      <c r="BV8" s="1"/>
      <c r="BW8" s="1"/>
      <c r="BX8" s="1"/>
      <c r="BY8" s="1"/>
      <c r="BZ8" s="1"/>
      <c r="CA8" s="1"/>
      <c r="CB8" s="1"/>
      <c r="CC8" s="1"/>
      <c r="CD8" s="1"/>
      <c r="CE8" s="1"/>
      <c r="CF8" s="1"/>
      <c r="CG8" s="1"/>
      <c r="CH8" s="1"/>
      <c r="CI8" s="1"/>
      <c r="CJ8" s="1"/>
      <c r="CK8" s="1"/>
      <c r="CL8" s="1"/>
      <c r="CM8" s="1"/>
      <c r="CN8" s="1"/>
      <c r="CO8" s="1"/>
      <c r="CP8" s="1"/>
      <c r="CQ8" s="1"/>
      <c r="CR8" s="1"/>
      <c r="CS8" s="1"/>
      <c r="CT8" s="1"/>
      <c r="CU8" s="1"/>
      <c r="CV8" s="1"/>
      <c r="CW8" s="1"/>
      <c r="CX8" s="1"/>
      <c r="CY8" s="1"/>
      <c r="CZ8" s="1"/>
      <c r="DA8" s="1"/>
      <c r="DB8" s="1"/>
      <c r="DC8" s="1"/>
      <c r="DD8" s="1"/>
      <c r="DE8" s="1"/>
      <c r="DF8" s="1"/>
      <c r="DG8" s="1"/>
      <c r="DH8" s="1"/>
      <c r="DI8" s="1"/>
      <c r="DJ8" s="1"/>
      <c r="DK8" s="1"/>
      <c r="DL8" s="1"/>
      <c r="DM8" s="1"/>
      <c r="DN8" s="1"/>
      <c r="DO8" s="1"/>
      <c r="DP8" s="1"/>
      <c r="DQ8" s="1"/>
      <c r="DR8" s="1"/>
      <c r="DS8" s="1"/>
      <c r="DT8" s="1"/>
      <c r="DU8" s="1"/>
      <c r="DV8" s="1"/>
      <c r="DW8" s="1"/>
      <c r="DX8" s="1"/>
      <c r="DY8" s="1"/>
      <c r="DZ8" s="1"/>
      <c r="EA8" s="1"/>
      <c r="EB8" s="1"/>
      <c r="EC8" s="1"/>
      <c r="ED8" s="1"/>
      <c r="EE8" s="1"/>
      <c r="EF8" s="1"/>
      <c r="EG8" s="1"/>
      <c r="EH8" s="1"/>
      <c r="EI8" s="1"/>
      <c r="EJ8" s="1"/>
      <c r="EK8" s="1"/>
      <c r="EL8" s="1"/>
      <c r="EM8" s="1"/>
      <c r="EN8" s="1"/>
      <c r="EO8" s="1"/>
      <c r="EP8" s="1"/>
      <c r="EQ8" s="1"/>
      <c r="ER8" s="1"/>
      <c r="ES8" s="1"/>
      <c r="ET8" s="1"/>
      <c r="EU8" s="1"/>
      <c r="EV8" s="1"/>
      <c r="EW8" s="1"/>
      <c r="EX8" s="1"/>
      <c r="EY8" s="1"/>
      <c r="EZ8" s="1"/>
      <c r="FA8" s="1"/>
      <c r="FB8" s="1"/>
      <c r="FC8" s="1"/>
    </row>
    <row r="9" spans="1:159" hidden="1" x14ac:dyDescent="0.25">
      <c r="A9" s="9"/>
      <c r="B9" s="10" t="s">
        <v>35</v>
      </c>
      <c r="C9" s="11">
        <v>2.4383324600758316</v>
      </c>
      <c r="D9" s="11">
        <v>2.4383324600758316</v>
      </c>
      <c r="E9" s="6" t="s">
        <v>5</v>
      </c>
    </row>
    <row r="10" spans="1:159" hidden="1" x14ac:dyDescent="0.25">
      <c r="A10" s="9"/>
      <c r="B10" s="10" t="s">
        <v>42</v>
      </c>
      <c r="C10" s="11">
        <v>8.4752069743658112</v>
      </c>
      <c r="D10" s="11">
        <v>8.4752069743658112</v>
      </c>
      <c r="E10" s="6" t="s">
        <v>5</v>
      </c>
    </row>
    <row r="11" spans="1:159" hidden="1" x14ac:dyDescent="0.25">
      <c r="A11" s="9"/>
      <c r="B11" s="10" t="s">
        <v>48</v>
      </c>
      <c r="C11" s="11">
        <v>1.8247956183020886</v>
      </c>
      <c r="D11" s="11">
        <v>1.8247956183020886</v>
      </c>
      <c r="E11" s="6" t="s">
        <v>5</v>
      </c>
    </row>
    <row r="12" spans="1:159" hidden="1" x14ac:dyDescent="0.25">
      <c r="A12" s="9"/>
      <c r="B12" s="10" t="s">
        <v>49</v>
      </c>
      <c r="C12" s="11">
        <v>1.3725680378612104</v>
      </c>
      <c r="D12" s="11">
        <v>1.3725680378612104</v>
      </c>
      <c r="E12" s="6" t="s">
        <v>5</v>
      </c>
    </row>
    <row r="13" spans="1:159" hidden="1" x14ac:dyDescent="0.25">
      <c r="A13" s="9"/>
      <c r="B13" s="10" t="s">
        <v>41</v>
      </c>
      <c r="C13" s="11">
        <v>1.2472420938273832</v>
      </c>
      <c r="D13" s="11">
        <v>1.2472420938273832</v>
      </c>
      <c r="E13" s="6" t="s">
        <v>5</v>
      </c>
    </row>
    <row r="14" spans="1:159" hidden="1" x14ac:dyDescent="0.25">
      <c r="A14" s="9"/>
      <c r="B14" s="10" t="s">
        <v>50</v>
      </c>
      <c r="C14" s="11">
        <v>-6.0816771932356906</v>
      </c>
      <c r="D14" s="11">
        <v>-6.0816771932356906</v>
      </c>
      <c r="E14" s="6" t="s">
        <v>5</v>
      </c>
    </row>
    <row r="15" spans="1:159" hidden="1" x14ac:dyDescent="0.25">
      <c r="A15" s="9"/>
      <c r="B15" s="10" t="s">
        <v>51</v>
      </c>
      <c r="C15" s="11">
        <v>-3.9554758673944646</v>
      </c>
      <c r="D15" s="11">
        <v>-3.9554758673944646</v>
      </c>
      <c r="E15" s="6" t="s">
        <v>5</v>
      </c>
    </row>
    <row r="16" spans="1:159" hidden="1" x14ac:dyDescent="0.25">
      <c r="A16" s="9"/>
      <c r="B16" s="10" t="s">
        <v>40</v>
      </c>
      <c r="C16" s="11">
        <v>-2.7672408416159699</v>
      </c>
      <c r="D16" s="11">
        <v>-2.7672408416159699</v>
      </c>
      <c r="E16" s="6" t="s">
        <v>5</v>
      </c>
    </row>
    <row r="17" spans="1:5" hidden="1" x14ac:dyDescent="0.25">
      <c r="A17" s="223">
        <v>2001</v>
      </c>
      <c r="B17" s="223"/>
      <c r="C17" s="11"/>
      <c r="D17" s="11"/>
    </row>
    <row r="18" spans="1:5" hidden="1" x14ac:dyDescent="0.25">
      <c r="A18" s="9"/>
      <c r="B18" s="10" t="s">
        <v>45</v>
      </c>
      <c r="C18" s="11">
        <v>-1.0044620759731004</v>
      </c>
      <c r="D18" s="11">
        <v>-1.0044620759731004</v>
      </c>
      <c r="E18" s="6" t="s">
        <v>5</v>
      </c>
    </row>
    <row r="19" spans="1:5" hidden="1" x14ac:dyDescent="0.25">
      <c r="A19" s="9"/>
      <c r="B19" s="10" t="s">
        <v>46</v>
      </c>
      <c r="C19" s="11">
        <v>1.752665982464352</v>
      </c>
      <c r="D19" s="11">
        <v>1.752665982464352</v>
      </c>
      <c r="E19" s="6" t="s">
        <v>5</v>
      </c>
    </row>
    <row r="20" spans="1:5" hidden="1" x14ac:dyDescent="0.25">
      <c r="A20" s="9"/>
      <c r="B20" s="10" t="s">
        <v>43</v>
      </c>
      <c r="C20" s="11">
        <v>-0.15876238492608108</v>
      </c>
      <c r="D20" s="11">
        <v>-0.15876238492608108</v>
      </c>
      <c r="E20" s="6" t="s">
        <v>5</v>
      </c>
    </row>
    <row r="21" spans="1:5" hidden="1" x14ac:dyDescent="0.25">
      <c r="A21" s="9"/>
      <c r="B21" s="10" t="s">
        <v>47</v>
      </c>
      <c r="C21" s="11">
        <v>-3.8878791846589822</v>
      </c>
      <c r="D21" s="11">
        <v>-3.8878791846589822</v>
      </c>
      <c r="E21" s="6" t="s">
        <v>5</v>
      </c>
    </row>
    <row r="22" spans="1:5" hidden="1" x14ac:dyDescent="0.25">
      <c r="A22" s="9"/>
      <c r="B22" s="10" t="s">
        <v>35</v>
      </c>
      <c r="C22" s="11">
        <v>-3.9291133069306095</v>
      </c>
      <c r="D22" s="11">
        <v>-3.9291133069306095</v>
      </c>
      <c r="E22" s="6" t="s">
        <v>5</v>
      </c>
    </row>
    <row r="23" spans="1:5" hidden="1" x14ac:dyDescent="0.25">
      <c r="A23" s="9"/>
      <c r="B23" s="10" t="s">
        <v>42</v>
      </c>
      <c r="C23" s="11">
        <v>-1.7604034026977633</v>
      </c>
      <c r="D23" s="11">
        <v>-1.7604034026977633</v>
      </c>
      <c r="E23" s="6" t="s">
        <v>5</v>
      </c>
    </row>
    <row r="24" spans="1:5" hidden="1" x14ac:dyDescent="0.25">
      <c r="A24" s="9"/>
      <c r="B24" s="10" t="s">
        <v>48</v>
      </c>
      <c r="C24" s="11">
        <v>-1.2076977246221698</v>
      </c>
      <c r="D24" s="11">
        <v>-1.2076977246221698</v>
      </c>
      <c r="E24" s="6" t="s">
        <v>5</v>
      </c>
    </row>
    <row r="25" spans="1:5" hidden="1" x14ac:dyDescent="0.25">
      <c r="A25" s="9"/>
      <c r="B25" s="10" t="s">
        <v>49</v>
      </c>
      <c r="C25" s="11">
        <v>-1.1248442246866941</v>
      </c>
      <c r="D25" s="11">
        <v>-1.1248442246866941</v>
      </c>
      <c r="E25" s="6" t="s">
        <v>5</v>
      </c>
    </row>
    <row r="26" spans="1:5" hidden="1" x14ac:dyDescent="0.25">
      <c r="A26" s="9"/>
      <c r="B26" s="10" t="s">
        <v>41</v>
      </c>
      <c r="C26" s="11">
        <v>3.5728191697149914</v>
      </c>
      <c r="D26" s="11">
        <v>3.5728191697149914</v>
      </c>
      <c r="E26" s="6" t="s">
        <v>5</v>
      </c>
    </row>
    <row r="27" spans="1:5" hidden="1" x14ac:dyDescent="0.25">
      <c r="A27" s="9"/>
      <c r="B27" s="10" t="s">
        <v>50</v>
      </c>
      <c r="C27" s="11">
        <v>2.4179145337459573</v>
      </c>
      <c r="D27" s="11">
        <v>2.4179145337459573</v>
      </c>
      <c r="E27" s="6" t="s">
        <v>5</v>
      </c>
    </row>
    <row r="28" spans="1:5" hidden="1" x14ac:dyDescent="0.25">
      <c r="A28" s="9"/>
      <c r="B28" s="10" t="s">
        <v>51</v>
      </c>
      <c r="C28" s="11">
        <v>7.6490913054173548</v>
      </c>
      <c r="D28" s="11">
        <v>7.6490913054173548</v>
      </c>
      <c r="E28" s="6" t="s">
        <v>5</v>
      </c>
    </row>
    <row r="29" spans="1:5" hidden="1" x14ac:dyDescent="0.25">
      <c r="A29" s="9"/>
      <c r="B29" s="10" t="s">
        <v>40</v>
      </c>
      <c r="C29" s="11">
        <v>6.9098690364045812</v>
      </c>
      <c r="D29" s="11">
        <v>6.9098690364045812</v>
      </c>
      <c r="E29" s="6" t="s">
        <v>5</v>
      </c>
    </row>
    <row r="30" spans="1:5" hidden="1" x14ac:dyDescent="0.25">
      <c r="A30" s="223">
        <v>2002</v>
      </c>
      <c r="B30" s="223"/>
      <c r="C30" s="11"/>
      <c r="D30" s="11"/>
    </row>
    <row r="31" spans="1:5" hidden="1" x14ac:dyDescent="0.25">
      <c r="A31" s="9"/>
      <c r="B31" s="10" t="s">
        <v>45</v>
      </c>
      <c r="C31" s="11">
        <v>11.244439565420761</v>
      </c>
      <c r="D31" s="11">
        <v>11.244439565420761</v>
      </c>
      <c r="E31" s="6" t="s">
        <v>5</v>
      </c>
    </row>
    <row r="32" spans="1:5" hidden="1" x14ac:dyDescent="0.25">
      <c r="A32" s="9"/>
      <c r="B32" s="10" t="s">
        <v>46</v>
      </c>
      <c r="C32" s="11">
        <v>8.2127618846706376</v>
      </c>
      <c r="D32" s="11">
        <v>8.2127618846706376</v>
      </c>
      <c r="E32" s="6" t="s">
        <v>5</v>
      </c>
    </row>
    <row r="33" spans="1:5" hidden="1" x14ac:dyDescent="0.25">
      <c r="A33" s="9"/>
      <c r="B33" s="10" t="s">
        <v>43</v>
      </c>
      <c r="C33" s="11">
        <v>8.0789201926410037</v>
      </c>
      <c r="D33" s="11">
        <v>8.0789201926410037</v>
      </c>
      <c r="E33" s="6" t="s">
        <v>5</v>
      </c>
    </row>
    <row r="34" spans="1:5" hidden="1" x14ac:dyDescent="0.25">
      <c r="A34" s="9"/>
      <c r="B34" s="10" t="s">
        <v>47</v>
      </c>
      <c r="C34" s="11">
        <v>3.4742237700258194</v>
      </c>
      <c r="D34" s="11">
        <v>3.4742237700258194</v>
      </c>
      <c r="E34" s="6" t="s">
        <v>5</v>
      </c>
    </row>
    <row r="35" spans="1:5" hidden="1" x14ac:dyDescent="0.25">
      <c r="A35" s="9"/>
      <c r="B35" s="10" t="s">
        <v>35</v>
      </c>
      <c r="C35" s="11">
        <v>3.5491371078977707</v>
      </c>
      <c r="D35" s="11">
        <v>3.5491371078977707</v>
      </c>
      <c r="E35" s="6" t="s">
        <v>5</v>
      </c>
    </row>
    <row r="36" spans="1:5" hidden="1" x14ac:dyDescent="0.25">
      <c r="A36" s="9"/>
      <c r="B36" s="10" t="s">
        <v>42</v>
      </c>
      <c r="C36" s="11">
        <v>0.19863423202597374</v>
      </c>
      <c r="D36" s="11">
        <v>0.19863423202597374</v>
      </c>
      <c r="E36" s="6" t="s">
        <v>5</v>
      </c>
    </row>
    <row r="37" spans="1:5" hidden="1" x14ac:dyDescent="0.25">
      <c r="A37" s="9"/>
      <c r="B37" s="10" t="s">
        <v>48</v>
      </c>
      <c r="C37" s="11">
        <v>6.141342709323161</v>
      </c>
      <c r="D37" s="11">
        <v>6.141342709323161</v>
      </c>
      <c r="E37" s="6" t="s">
        <v>5</v>
      </c>
    </row>
    <row r="38" spans="1:5" hidden="1" x14ac:dyDescent="0.25">
      <c r="A38" s="9"/>
      <c r="B38" s="10" t="s">
        <v>49</v>
      </c>
      <c r="C38" s="11">
        <v>5.2605918679321295</v>
      </c>
      <c r="D38" s="11">
        <v>5.2605918679321295</v>
      </c>
      <c r="E38" s="6" t="s">
        <v>5</v>
      </c>
    </row>
    <row r="39" spans="1:5" hidden="1" x14ac:dyDescent="0.25">
      <c r="A39" s="9"/>
      <c r="B39" s="10" t="s">
        <v>41</v>
      </c>
      <c r="C39" s="11">
        <v>0.77846483711820902</v>
      </c>
      <c r="D39" s="11">
        <v>0.77846483711820902</v>
      </c>
      <c r="E39" s="6" t="s">
        <v>5</v>
      </c>
    </row>
    <row r="40" spans="1:5" hidden="1" x14ac:dyDescent="0.25">
      <c r="A40" s="9"/>
      <c r="B40" s="10" t="s">
        <v>50</v>
      </c>
      <c r="C40" s="11">
        <v>2.4204609953643708</v>
      </c>
      <c r="D40" s="11">
        <v>2.4204609953643708</v>
      </c>
      <c r="E40" s="6" t="s">
        <v>5</v>
      </c>
    </row>
    <row r="41" spans="1:5" hidden="1" x14ac:dyDescent="0.25">
      <c r="A41" s="9"/>
      <c r="B41" s="10" t="s">
        <v>51</v>
      </c>
      <c r="C41" s="11">
        <v>1.8015554381056287</v>
      </c>
      <c r="D41" s="11">
        <v>1.8015554381056287</v>
      </c>
      <c r="E41" s="6" t="s">
        <v>5</v>
      </c>
    </row>
    <row r="42" spans="1:5" hidden="1" x14ac:dyDescent="0.25">
      <c r="A42" s="9"/>
      <c r="B42" s="10" t="s">
        <v>40</v>
      </c>
      <c r="C42" s="11">
        <v>5.3183978681214938E-2</v>
      </c>
      <c r="D42" s="11">
        <v>5.3183978681214938E-2</v>
      </c>
      <c r="E42" s="6" t="s">
        <v>5</v>
      </c>
    </row>
    <row r="43" spans="1:5" hidden="1" x14ac:dyDescent="0.25">
      <c r="A43" s="223">
        <v>2003</v>
      </c>
      <c r="B43" s="223"/>
      <c r="C43" s="11"/>
      <c r="D43" s="11"/>
    </row>
    <row r="44" spans="1:5" hidden="1" x14ac:dyDescent="0.25">
      <c r="A44" s="9"/>
      <c r="B44" s="10" t="s">
        <v>45</v>
      </c>
      <c r="C44" s="11">
        <v>-2.6812349838235994</v>
      </c>
      <c r="D44" s="11">
        <v>-2.6812349838235994</v>
      </c>
      <c r="E44" s="6" t="s">
        <v>5</v>
      </c>
    </row>
    <row r="45" spans="1:5" hidden="1" x14ac:dyDescent="0.25">
      <c r="A45" s="9"/>
      <c r="B45" s="10" t="s">
        <v>46</v>
      </c>
      <c r="C45" s="11">
        <v>-2.8285692603703394</v>
      </c>
      <c r="D45" s="11">
        <v>-2.8285692603703394</v>
      </c>
      <c r="E45" s="6" t="s">
        <v>5</v>
      </c>
    </row>
    <row r="46" spans="1:5" hidden="1" x14ac:dyDescent="0.25">
      <c r="A46" s="9"/>
      <c r="B46" s="10" t="s">
        <v>43</v>
      </c>
      <c r="C46" s="11">
        <v>-1.5682929261729872</v>
      </c>
      <c r="D46" s="11">
        <v>-1.5682929261729872</v>
      </c>
      <c r="E46" s="6" t="s">
        <v>5</v>
      </c>
    </row>
    <row r="47" spans="1:5" hidden="1" x14ac:dyDescent="0.25">
      <c r="A47" s="9"/>
      <c r="B47" s="10" t="s">
        <v>47</v>
      </c>
      <c r="C47" s="11">
        <v>-0.15420024838420643</v>
      </c>
      <c r="D47" s="11">
        <v>-0.15420024838420643</v>
      </c>
      <c r="E47" s="6" t="s">
        <v>5</v>
      </c>
    </row>
    <row r="48" spans="1:5" hidden="1" x14ac:dyDescent="0.25">
      <c r="A48" s="9"/>
      <c r="B48" s="10" t="s">
        <v>35</v>
      </c>
      <c r="C48" s="11">
        <v>-0.90591173380102363</v>
      </c>
      <c r="D48" s="11">
        <v>-0.90591173380102363</v>
      </c>
      <c r="E48" s="6" t="s">
        <v>5</v>
      </c>
    </row>
    <row r="49" spans="1:5" hidden="1" x14ac:dyDescent="0.25">
      <c r="A49" s="9"/>
      <c r="B49" s="10" t="s">
        <v>42</v>
      </c>
      <c r="C49" s="11">
        <v>-1.3907479633518682</v>
      </c>
      <c r="D49" s="11">
        <v>-1.3907479633518682</v>
      </c>
      <c r="E49" s="6" t="s">
        <v>5</v>
      </c>
    </row>
    <row r="50" spans="1:5" hidden="1" x14ac:dyDescent="0.25">
      <c r="A50" s="9"/>
      <c r="B50" s="10" t="s">
        <v>48</v>
      </c>
      <c r="C50" s="11">
        <v>-0.99297074899741267</v>
      </c>
      <c r="D50" s="11">
        <v>-0.99297074899741267</v>
      </c>
      <c r="E50" s="6" t="s">
        <v>5</v>
      </c>
    </row>
    <row r="51" spans="1:5" hidden="1" x14ac:dyDescent="0.25">
      <c r="A51" s="9"/>
      <c r="B51" s="10" t="s">
        <v>49</v>
      </c>
      <c r="C51" s="11">
        <v>-0.53307541343661224</v>
      </c>
      <c r="D51" s="11">
        <v>-0.53307541343661224</v>
      </c>
      <c r="E51" s="6" t="s">
        <v>5</v>
      </c>
    </row>
    <row r="52" spans="1:5" hidden="1" x14ac:dyDescent="0.25">
      <c r="A52" s="9"/>
      <c r="B52" s="10" t="s">
        <v>41</v>
      </c>
      <c r="C52" s="11">
        <v>0.55312920302483803</v>
      </c>
      <c r="D52" s="11">
        <v>0.55312920302483803</v>
      </c>
      <c r="E52" s="6" t="s">
        <v>5</v>
      </c>
    </row>
    <row r="53" spans="1:5" hidden="1" x14ac:dyDescent="0.25">
      <c r="A53" s="9"/>
      <c r="B53" s="10" t="s">
        <v>50</v>
      </c>
      <c r="C53" s="11">
        <v>0.57121916941751394</v>
      </c>
      <c r="D53" s="11">
        <v>0.57121916941751394</v>
      </c>
      <c r="E53" s="6" t="s">
        <v>5</v>
      </c>
    </row>
    <row r="54" spans="1:5" hidden="1" x14ac:dyDescent="0.25">
      <c r="A54" s="9"/>
      <c r="B54" s="10" t="s">
        <v>51</v>
      </c>
      <c r="C54" s="11">
        <v>-2.2816745812863637</v>
      </c>
      <c r="D54" s="11">
        <v>-2.2816745812863637</v>
      </c>
      <c r="E54" s="6" t="s">
        <v>5</v>
      </c>
    </row>
    <row r="55" spans="1:5" hidden="1" x14ac:dyDescent="0.25">
      <c r="A55" s="9"/>
      <c r="B55" s="10" t="s">
        <v>40</v>
      </c>
      <c r="C55" s="11">
        <v>-2.8280260493282916</v>
      </c>
      <c r="D55" s="11">
        <v>-2.8280260493282916</v>
      </c>
      <c r="E55" s="6" t="s">
        <v>5</v>
      </c>
    </row>
    <row r="56" spans="1:5" hidden="1" x14ac:dyDescent="0.25">
      <c r="A56" s="223">
        <v>2004</v>
      </c>
      <c r="B56" s="223"/>
      <c r="C56" s="11"/>
      <c r="D56" s="11"/>
    </row>
    <row r="57" spans="1:5" hidden="1" x14ac:dyDescent="0.25">
      <c r="A57" s="9"/>
      <c r="B57" s="10" t="s">
        <v>45</v>
      </c>
      <c r="C57" s="11">
        <v>-2.2820534457957065</v>
      </c>
      <c r="D57" s="11">
        <v>-2.2820534457957065</v>
      </c>
      <c r="E57" s="6" t="s">
        <v>5</v>
      </c>
    </row>
    <row r="58" spans="1:5" hidden="1" x14ac:dyDescent="0.25">
      <c r="A58" s="9"/>
      <c r="B58" s="10" t="s">
        <v>46</v>
      </c>
      <c r="C58" s="11">
        <v>-1.7006153770110943</v>
      </c>
      <c r="D58" s="11">
        <v>-1.7006153770110943</v>
      </c>
      <c r="E58" s="6" t="s">
        <v>5</v>
      </c>
    </row>
    <row r="59" spans="1:5" hidden="1" x14ac:dyDescent="0.25">
      <c r="A59" s="9"/>
      <c r="B59" s="10" t="s">
        <v>43</v>
      </c>
      <c r="C59" s="11">
        <v>-2.2143811320680329</v>
      </c>
      <c r="D59" s="11">
        <v>-2.2143811320680329</v>
      </c>
      <c r="E59" s="6" t="s">
        <v>5</v>
      </c>
    </row>
    <row r="60" spans="1:5" hidden="1" x14ac:dyDescent="0.25">
      <c r="A60" s="9"/>
      <c r="B60" s="10" t="s">
        <v>47</v>
      </c>
      <c r="C60" s="11">
        <v>-0.90996648379387812</v>
      </c>
      <c r="D60" s="11">
        <v>-0.90996648379387812</v>
      </c>
      <c r="E60" s="6" t="s">
        <v>5</v>
      </c>
    </row>
    <row r="61" spans="1:5" hidden="1" x14ac:dyDescent="0.25">
      <c r="A61" s="9"/>
      <c r="B61" s="10" t="s">
        <v>35</v>
      </c>
      <c r="C61" s="11">
        <v>-0.87998172779271133</v>
      </c>
      <c r="D61" s="11">
        <v>-0.87998172779271133</v>
      </c>
      <c r="E61" s="6" t="s">
        <v>5</v>
      </c>
    </row>
    <row r="62" spans="1:5" hidden="1" x14ac:dyDescent="0.25">
      <c r="A62" s="9"/>
      <c r="B62" s="10" t="s">
        <v>42</v>
      </c>
      <c r="C62" s="11">
        <v>-2.4847851886090622</v>
      </c>
      <c r="D62" s="11">
        <v>-2.4847851886090622</v>
      </c>
      <c r="E62" s="6" t="s">
        <v>5</v>
      </c>
    </row>
    <row r="63" spans="1:5" hidden="1" x14ac:dyDescent="0.25">
      <c r="A63" s="9"/>
      <c r="B63" s="10" t="s">
        <v>48</v>
      </c>
      <c r="C63" s="11">
        <v>-2.9694104057707893</v>
      </c>
      <c r="D63" s="11">
        <v>-2.9694104057707893</v>
      </c>
      <c r="E63" s="6" t="s">
        <v>5</v>
      </c>
    </row>
    <row r="64" spans="1:5" hidden="1" x14ac:dyDescent="0.25">
      <c r="A64" s="9"/>
      <c r="B64" s="10" t="s">
        <v>49</v>
      </c>
      <c r="C64" s="11">
        <v>-3.1062618743879944</v>
      </c>
      <c r="D64" s="11">
        <v>-3.1062618743879944</v>
      </c>
      <c r="E64" s="6" t="s">
        <v>5</v>
      </c>
    </row>
    <row r="65" spans="1:5" hidden="1" x14ac:dyDescent="0.25">
      <c r="A65" s="9"/>
      <c r="B65" s="10" t="s">
        <v>41</v>
      </c>
      <c r="C65" s="11">
        <v>-2.4471911041296424</v>
      </c>
      <c r="D65" s="11">
        <v>-2.4471911041296424</v>
      </c>
      <c r="E65" s="6" t="s">
        <v>5</v>
      </c>
    </row>
    <row r="66" spans="1:5" hidden="1" x14ac:dyDescent="0.25">
      <c r="A66" s="9"/>
      <c r="B66" s="10" t="s">
        <v>50</v>
      </c>
      <c r="C66" s="11">
        <v>-2.1204327500794595</v>
      </c>
      <c r="D66" s="11">
        <v>-2.1204327500794595</v>
      </c>
      <c r="E66" s="6" t="s">
        <v>5</v>
      </c>
    </row>
    <row r="67" spans="1:5" hidden="1" x14ac:dyDescent="0.25">
      <c r="A67" s="9"/>
      <c r="B67" s="10" t="s">
        <v>51</v>
      </c>
      <c r="C67" s="11">
        <v>4.8736350326472611E-2</v>
      </c>
      <c r="D67" s="11">
        <v>4.8736350326472611E-2</v>
      </c>
      <c r="E67" s="6" t="s">
        <v>5</v>
      </c>
    </row>
    <row r="68" spans="1:5" hidden="1" x14ac:dyDescent="0.25">
      <c r="A68" s="9"/>
      <c r="B68" s="10" t="s">
        <v>40</v>
      </c>
      <c r="C68" s="11">
        <v>0.95910117142052886</v>
      </c>
      <c r="D68" s="11">
        <v>0.95910117142052886</v>
      </c>
      <c r="E68" s="6" t="s">
        <v>5</v>
      </c>
    </row>
    <row r="69" spans="1:5" hidden="1" x14ac:dyDescent="0.25">
      <c r="A69" s="223">
        <v>2005</v>
      </c>
      <c r="B69" s="223"/>
      <c r="C69" s="11"/>
      <c r="D69" s="11"/>
    </row>
    <row r="70" spans="1:5" hidden="1" x14ac:dyDescent="0.25">
      <c r="A70" s="9"/>
      <c r="B70" s="10" t="s">
        <v>45</v>
      </c>
      <c r="C70" s="11">
        <v>0.60921667408062596</v>
      </c>
      <c r="D70" s="11">
        <v>0.60921667408062596</v>
      </c>
      <c r="E70" s="6" t="s">
        <v>5</v>
      </c>
    </row>
    <row r="71" spans="1:5" hidden="1" x14ac:dyDescent="0.25">
      <c r="A71" s="9"/>
      <c r="B71" s="10" t="s">
        <v>46</v>
      </c>
      <c r="C71" s="11">
        <v>0.70627491522288199</v>
      </c>
      <c r="D71" s="11">
        <v>0.70627491522288199</v>
      </c>
      <c r="E71" s="6" t="s">
        <v>5</v>
      </c>
    </row>
    <row r="72" spans="1:5" hidden="1" x14ac:dyDescent="0.25">
      <c r="A72" s="9"/>
      <c r="B72" s="10" t="s">
        <v>43</v>
      </c>
      <c r="C72" s="11">
        <v>0.22020559899644798</v>
      </c>
      <c r="D72" s="11">
        <v>0.22020559899644798</v>
      </c>
      <c r="E72" s="6" t="s">
        <v>5</v>
      </c>
    </row>
    <row r="73" spans="1:5" hidden="1" x14ac:dyDescent="0.25">
      <c r="A73" s="9"/>
      <c r="B73" s="10" t="s">
        <v>47</v>
      </c>
      <c r="C73" s="11">
        <v>0.79099494992467267</v>
      </c>
      <c r="D73" s="11">
        <v>0.79099494992467267</v>
      </c>
      <c r="E73" s="6" t="s">
        <v>5</v>
      </c>
    </row>
    <row r="74" spans="1:5" hidden="1" x14ac:dyDescent="0.25">
      <c r="A74" s="9"/>
      <c r="B74" s="10" t="s">
        <v>35</v>
      </c>
      <c r="C74" s="11">
        <v>-0.8969133121075834</v>
      </c>
      <c r="D74" s="11">
        <v>-0.8969133121075834</v>
      </c>
      <c r="E74" s="6" t="s">
        <v>5</v>
      </c>
    </row>
    <row r="75" spans="1:5" hidden="1" x14ac:dyDescent="0.25">
      <c r="A75" s="9"/>
      <c r="B75" s="10" t="s">
        <v>42</v>
      </c>
      <c r="C75" s="11">
        <v>0.58549999999999436</v>
      </c>
      <c r="D75" s="11">
        <v>0.58549999999999436</v>
      </c>
      <c r="E75" s="6" t="s">
        <v>5</v>
      </c>
    </row>
    <row r="76" spans="1:5" hidden="1" x14ac:dyDescent="0.25">
      <c r="A76" s="9"/>
      <c r="B76" s="10" t="s">
        <v>48</v>
      </c>
      <c r="C76" s="11">
        <v>1.5748331324208387</v>
      </c>
      <c r="D76" s="11">
        <v>1.5748331324208387</v>
      </c>
      <c r="E76" s="6" t="s">
        <v>5</v>
      </c>
    </row>
    <row r="77" spans="1:5" hidden="1" x14ac:dyDescent="0.25">
      <c r="A77" s="9"/>
      <c r="B77" s="10" t="s">
        <v>49</v>
      </c>
      <c r="C77" s="11">
        <v>1.7294988157633862</v>
      </c>
      <c r="D77" s="11">
        <v>1.7294988157633862</v>
      </c>
      <c r="E77" s="6" t="s">
        <v>5</v>
      </c>
    </row>
    <row r="78" spans="1:5" hidden="1" x14ac:dyDescent="0.25">
      <c r="A78" s="9"/>
      <c r="B78" s="10" t="s">
        <v>41</v>
      </c>
      <c r="C78" s="11">
        <v>2.3999200934664344</v>
      </c>
      <c r="D78" s="11">
        <v>2.3999200934664344</v>
      </c>
      <c r="E78" s="6" t="s">
        <v>5</v>
      </c>
    </row>
    <row r="79" spans="1:5" hidden="1" x14ac:dyDescent="0.25">
      <c r="A79" s="9"/>
      <c r="B79" s="10" t="s">
        <v>50</v>
      </c>
      <c r="C79" s="11">
        <v>1.9266735377428956</v>
      </c>
      <c r="D79" s="11">
        <v>1.9266735377428956</v>
      </c>
      <c r="E79" s="6" t="s">
        <v>5</v>
      </c>
    </row>
    <row r="80" spans="1:5" hidden="1" x14ac:dyDescent="0.25">
      <c r="A80" s="9"/>
      <c r="B80" s="10" t="s">
        <v>51</v>
      </c>
      <c r="C80" s="11">
        <v>4.2014625761384039</v>
      </c>
      <c r="D80" s="11">
        <v>4.2014625761384039</v>
      </c>
      <c r="E80" s="6" t="s">
        <v>5</v>
      </c>
    </row>
    <row r="81" spans="1:5" hidden="1" x14ac:dyDescent="0.25">
      <c r="A81" s="9"/>
      <c r="B81" s="10" t="s">
        <v>40</v>
      </c>
      <c r="C81" s="11">
        <v>1.7849347963348583</v>
      </c>
      <c r="D81" s="11">
        <v>1.7849347963348583</v>
      </c>
      <c r="E81" s="6" t="s">
        <v>5</v>
      </c>
    </row>
    <row r="82" spans="1:5" hidden="1" x14ac:dyDescent="0.25">
      <c r="A82" s="223">
        <v>2006</v>
      </c>
      <c r="B82" s="223"/>
      <c r="C82" s="11"/>
      <c r="D82" s="11"/>
    </row>
    <row r="83" spans="1:5" hidden="1" x14ac:dyDescent="0.25">
      <c r="A83" s="9"/>
      <c r="B83" s="10" t="s">
        <v>45</v>
      </c>
      <c r="C83" s="11">
        <v>1.5326328228549402</v>
      </c>
      <c r="D83" s="11">
        <v>1.5326328228549402</v>
      </c>
      <c r="E83" s="6" t="s">
        <v>5</v>
      </c>
    </row>
    <row r="84" spans="1:5" hidden="1" x14ac:dyDescent="0.25">
      <c r="A84" s="9"/>
      <c r="B84" s="10" t="s">
        <v>46</v>
      </c>
      <c r="C84" s="11">
        <v>2.3941601465955031</v>
      </c>
      <c r="D84" s="11">
        <v>2.3941601465955031</v>
      </c>
      <c r="E84" s="6" t="s">
        <v>5</v>
      </c>
    </row>
    <row r="85" spans="1:5" hidden="1" x14ac:dyDescent="0.25">
      <c r="A85" s="9"/>
      <c r="B85" s="10" t="s">
        <v>43</v>
      </c>
      <c r="C85" s="11">
        <v>3.8319314235239821</v>
      </c>
      <c r="D85" s="11">
        <v>3.8319314235239821</v>
      </c>
      <c r="E85" s="6" t="s">
        <v>5</v>
      </c>
    </row>
    <row r="86" spans="1:5" hidden="1" x14ac:dyDescent="0.25">
      <c r="A86" s="9"/>
      <c r="B86" s="10" t="s">
        <v>47</v>
      </c>
      <c r="C86" s="11">
        <v>2.7735706829993489</v>
      </c>
      <c r="D86" s="11">
        <v>2.7735706829993489</v>
      </c>
      <c r="E86" s="6" t="s">
        <v>5</v>
      </c>
    </row>
    <row r="87" spans="1:5" hidden="1" x14ac:dyDescent="0.25">
      <c r="A87" s="9"/>
      <c r="B87" s="10" t="s">
        <v>35</v>
      </c>
      <c r="C87" s="11">
        <v>2.4867317578986192</v>
      </c>
      <c r="D87" s="11">
        <v>2.4867317578986192</v>
      </c>
      <c r="E87" s="6" t="s">
        <v>5</v>
      </c>
    </row>
    <row r="88" spans="1:5" hidden="1" x14ac:dyDescent="0.25">
      <c r="A88" s="9"/>
      <c r="B88" s="10" t="s">
        <v>42</v>
      </c>
      <c r="C88" s="11">
        <v>3.4306137564559469</v>
      </c>
      <c r="D88" s="11">
        <v>3.4306137564559469</v>
      </c>
      <c r="E88" s="6" t="s">
        <v>5</v>
      </c>
    </row>
    <row r="89" spans="1:5" hidden="1" x14ac:dyDescent="0.25">
      <c r="A89" s="9"/>
      <c r="B89" s="10" t="s">
        <v>48</v>
      </c>
      <c r="C89" s="11">
        <v>2.1551541291336518</v>
      </c>
      <c r="D89" s="11">
        <v>2.1551541291336518</v>
      </c>
      <c r="E89" s="6" t="s">
        <v>5</v>
      </c>
    </row>
    <row r="90" spans="1:5" hidden="1" x14ac:dyDescent="0.25">
      <c r="A90" s="9"/>
      <c r="B90" s="10" t="s">
        <v>49</v>
      </c>
      <c r="C90" s="11">
        <v>2.620692248248413</v>
      </c>
      <c r="D90" s="11">
        <v>2.620692248248413</v>
      </c>
      <c r="E90" s="6" t="s">
        <v>5</v>
      </c>
    </row>
    <row r="91" spans="1:5" hidden="1" x14ac:dyDescent="0.25">
      <c r="A91" s="9"/>
      <c r="B91" s="10" t="s">
        <v>41</v>
      </c>
      <c r="C91" s="11">
        <v>4.3777741651025437</v>
      </c>
      <c r="D91" s="11">
        <v>4.3777741651025437</v>
      </c>
      <c r="E91" s="6" t="s">
        <v>5</v>
      </c>
    </row>
    <row r="92" spans="1:5" hidden="1" x14ac:dyDescent="0.25">
      <c r="A92" s="9"/>
      <c r="B92" s="10" t="s">
        <v>50</v>
      </c>
      <c r="C92" s="11">
        <v>2.1580567484319912</v>
      </c>
      <c r="D92" s="11">
        <v>2.1580567484319912</v>
      </c>
      <c r="E92" s="6" t="s">
        <v>5</v>
      </c>
    </row>
    <row r="93" spans="1:5" hidden="1" x14ac:dyDescent="0.25">
      <c r="A93" s="9"/>
      <c r="B93" s="10" t="s">
        <v>51</v>
      </c>
      <c r="C93" s="11">
        <v>1.1525226940924282</v>
      </c>
      <c r="D93" s="11">
        <v>1.1525226940924282</v>
      </c>
      <c r="E93" s="6" t="s">
        <v>5</v>
      </c>
    </row>
    <row r="94" spans="1:5" hidden="1" x14ac:dyDescent="0.25">
      <c r="A94" s="9"/>
      <c r="B94" s="10" t="s">
        <v>40</v>
      </c>
      <c r="C94" s="11">
        <v>3.9942519191204839</v>
      </c>
      <c r="D94" s="11">
        <v>3.9942519191204839</v>
      </c>
      <c r="E94" s="6" t="s">
        <v>5</v>
      </c>
    </row>
    <row r="95" spans="1:5" hidden="1" x14ac:dyDescent="0.25">
      <c r="A95" s="223">
        <v>2007</v>
      </c>
      <c r="B95" s="223"/>
      <c r="C95" s="11"/>
      <c r="D95" s="11"/>
    </row>
    <row r="96" spans="1:5" hidden="1" x14ac:dyDescent="0.25">
      <c r="A96" s="9"/>
      <c r="B96" s="10" t="s">
        <v>45</v>
      </c>
      <c r="C96" s="11">
        <v>6.7949025451885969</v>
      </c>
      <c r="D96" s="11">
        <v>6.7949025451885969</v>
      </c>
      <c r="E96" s="6" t="s">
        <v>5</v>
      </c>
    </row>
    <row r="97" spans="1:5" hidden="1" x14ac:dyDescent="0.25">
      <c r="A97" s="9"/>
      <c r="B97" s="10" t="s">
        <v>46</v>
      </c>
      <c r="C97" s="11">
        <v>5.0663662872914017</v>
      </c>
      <c r="D97" s="11">
        <v>5.0663662872914017</v>
      </c>
      <c r="E97" s="6" t="s">
        <v>5</v>
      </c>
    </row>
    <row r="98" spans="1:5" hidden="1" x14ac:dyDescent="0.25">
      <c r="A98" s="9"/>
      <c r="B98" s="10" t="s">
        <v>43</v>
      </c>
      <c r="C98" s="11">
        <v>3.3366008143568049</v>
      </c>
      <c r="D98" s="11">
        <v>3.3366008143568049</v>
      </c>
      <c r="E98" s="6" t="s">
        <v>5</v>
      </c>
    </row>
    <row r="99" spans="1:5" hidden="1" x14ac:dyDescent="0.25">
      <c r="A99" s="9"/>
      <c r="B99" s="10" t="s">
        <v>47</v>
      </c>
      <c r="C99" s="11">
        <v>4.2989919058699755</v>
      </c>
      <c r="D99" s="11">
        <v>4.2989919058699755</v>
      </c>
      <c r="E99" s="6" t="s">
        <v>5</v>
      </c>
    </row>
    <row r="100" spans="1:5" hidden="1" x14ac:dyDescent="0.25">
      <c r="A100" s="9"/>
      <c r="B100" s="10" t="s">
        <v>35</v>
      </c>
      <c r="C100" s="11">
        <v>5.6889392624372759</v>
      </c>
      <c r="D100" s="11">
        <v>5.6889392624372759</v>
      </c>
      <c r="E100" s="6" t="s">
        <v>5</v>
      </c>
    </row>
    <row r="101" spans="1:5" hidden="1" x14ac:dyDescent="0.25">
      <c r="A101" s="9"/>
      <c r="B101" s="10" t="s">
        <v>42</v>
      </c>
      <c r="C101" s="11">
        <v>5.4952026313917823</v>
      </c>
      <c r="D101" s="11">
        <v>5.4952026313917823</v>
      </c>
      <c r="E101" s="6" t="s">
        <v>5</v>
      </c>
    </row>
    <row r="102" spans="1:5" hidden="1" x14ac:dyDescent="0.25">
      <c r="A102" s="9"/>
      <c r="B102" s="10" t="s">
        <v>48</v>
      </c>
      <c r="C102" s="11">
        <v>6.3285785058362576</v>
      </c>
      <c r="D102" s="11">
        <v>6.3285785058362576</v>
      </c>
      <c r="E102" s="6" t="s">
        <v>5</v>
      </c>
    </row>
    <row r="103" spans="1:5" hidden="1" x14ac:dyDescent="0.25">
      <c r="A103" s="9"/>
      <c r="B103" s="10" t="s">
        <v>49</v>
      </c>
      <c r="C103" s="11">
        <v>9.2622464770738766</v>
      </c>
      <c r="D103" s="11">
        <v>9.2622464770738766</v>
      </c>
      <c r="E103" s="6" t="s">
        <v>5</v>
      </c>
    </row>
    <row r="104" spans="1:5" hidden="1" x14ac:dyDescent="0.25">
      <c r="A104" s="9"/>
      <c r="B104" s="10" t="s">
        <v>41</v>
      </c>
      <c r="C104" s="11">
        <v>7.5028058944077491</v>
      </c>
      <c r="D104" s="11">
        <v>7.5028058944077491</v>
      </c>
      <c r="E104" s="6" t="s">
        <v>5</v>
      </c>
    </row>
    <row r="105" spans="1:5" hidden="1" x14ac:dyDescent="0.25">
      <c r="A105" s="9"/>
      <c r="B105" s="10" t="s">
        <v>50</v>
      </c>
      <c r="C105" s="11">
        <v>9.2150102499933606</v>
      </c>
      <c r="D105" s="11">
        <v>9.2150102499933606</v>
      </c>
      <c r="E105" s="6" t="s">
        <v>5</v>
      </c>
    </row>
    <row r="106" spans="1:5" hidden="1" x14ac:dyDescent="0.25">
      <c r="A106" s="9"/>
      <c r="B106" s="10" t="s">
        <v>51</v>
      </c>
      <c r="C106" s="11">
        <v>9.4769938868185513</v>
      </c>
      <c r="D106" s="11">
        <v>9.4769938868185513</v>
      </c>
      <c r="E106" s="6" t="s">
        <v>5</v>
      </c>
    </row>
    <row r="107" spans="1:5" hidden="1" x14ac:dyDescent="0.25">
      <c r="A107" s="9"/>
      <c r="B107" s="10" t="s">
        <v>40</v>
      </c>
      <c r="C107" s="11">
        <v>8.8853985738347241</v>
      </c>
      <c r="D107" s="11">
        <v>8.8853985738347241</v>
      </c>
      <c r="E107" s="6" t="s">
        <v>5</v>
      </c>
    </row>
    <row r="108" spans="1:5" hidden="1" x14ac:dyDescent="0.25">
      <c r="A108" s="223">
        <v>2008</v>
      </c>
      <c r="B108" s="223"/>
      <c r="C108" s="11"/>
      <c r="D108" s="11"/>
    </row>
    <row r="109" spans="1:5" hidden="1" x14ac:dyDescent="0.25">
      <c r="A109" s="9"/>
      <c r="B109" s="10" t="s">
        <v>45</v>
      </c>
      <c r="C109" s="11">
        <v>8.4323132207184024</v>
      </c>
      <c r="D109" s="11">
        <v>8.4323132207184024</v>
      </c>
      <c r="E109" s="6" t="s">
        <v>5</v>
      </c>
    </row>
    <row r="110" spans="1:5" hidden="1" x14ac:dyDescent="0.25">
      <c r="A110" s="9"/>
      <c r="B110" s="10" t="s">
        <v>46</v>
      </c>
      <c r="C110" s="11">
        <v>10.632041205993769</v>
      </c>
      <c r="D110" s="11">
        <v>10.632041205993769</v>
      </c>
      <c r="E110" s="6" t="s">
        <v>5</v>
      </c>
    </row>
    <row r="111" spans="1:5" hidden="1" x14ac:dyDescent="0.25">
      <c r="A111" s="9"/>
      <c r="B111" s="10" t="s">
        <v>43</v>
      </c>
      <c r="C111" s="11">
        <v>12.692256239996036</v>
      </c>
      <c r="D111" s="11">
        <v>12.692256239996036</v>
      </c>
      <c r="E111" s="6" t="s">
        <v>5</v>
      </c>
    </row>
    <row r="112" spans="1:5" hidden="1" x14ac:dyDescent="0.25">
      <c r="A112" s="9"/>
      <c r="B112" s="10" t="s">
        <v>47</v>
      </c>
      <c r="C112" s="11">
        <v>14.024317365430349</v>
      </c>
      <c r="D112" s="11">
        <v>14.024317365430349</v>
      </c>
      <c r="E112" s="6" t="s">
        <v>5</v>
      </c>
    </row>
    <row r="113" spans="1:5" hidden="1" x14ac:dyDescent="0.25">
      <c r="A113" s="9"/>
      <c r="B113" s="10" t="s">
        <v>35</v>
      </c>
      <c r="C113" s="11">
        <v>13.983360493412157</v>
      </c>
      <c r="D113" s="11">
        <v>13.983360493412157</v>
      </c>
      <c r="E113" s="6" t="s">
        <v>5</v>
      </c>
    </row>
    <row r="114" spans="1:5" hidden="1" x14ac:dyDescent="0.25">
      <c r="A114" s="9"/>
      <c r="B114" s="10" t="s">
        <v>42</v>
      </c>
      <c r="C114" s="11">
        <v>14.345185379560688</v>
      </c>
      <c r="D114" s="11">
        <v>14.345185379560688</v>
      </c>
      <c r="E114" s="6" t="s">
        <v>5</v>
      </c>
    </row>
    <row r="115" spans="1:5" hidden="1" x14ac:dyDescent="0.25">
      <c r="A115" s="9"/>
      <c r="B115" s="10" t="s">
        <v>48</v>
      </c>
      <c r="C115" s="11">
        <v>16.226265664706709</v>
      </c>
      <c r="D115" s="11">
        <v>16.226265664706709</v>
      </c>
      <c r="E115" s="6" t="s">
        <v>5</v>
      </c>
    </row>
    <row r="116" spans="1:5" hidden="1" x14ac:dyDescent="0.25">
      <c r="A116" s="9"/>
      <c r="B116" s="10" t="s">
        <v>49</v>
      </c>
      <c r="C116" s="11">
        <v>14.144672109086054</v>
      </c>
      <c r="D116" s="11">
        <v>14.144672109086054</v>
      </c>
      <c r="E116" s="6" t="s">
        <v>5</v>
      </c>
    </row>
    <row r="117" spans="1:5" hidden="1" x14ac:dyDescent="0.25">
      <c r="A117" s="9"/>
      <c r="B117" s="10" t="s">
        <v>41</v>
      </c>
      <c r="C117" s="11">
        <v>12.451135345872189</v>
      </c>
      <c r="D117" s="11">
        <v>12.451135345872189</v>
      </c>
      <c r="E117" s="6" t="s">
        <v>5</v>
      </c>
    </row>
    <row r="118" spans="1:5" hidden="1" x14ac:dyDescent="0.25">
      <c r="A118" s="9"/>
      <c r="B118" s="10" t="s">
        <v>50</v>
      </c>
      <c r="C118" s="11">
        <v>10.525995039277447</v>
      </c>
      <c r="D118" s="11">
        <v>10.525995039277447</v>
      </c>
      <c r="E118" s="6" t="s">
        <v>5</v>
      </c>
    </row>
    <row r="119" spans="1:5" hidden="1" x14ac:dyDescent="0.25">
      <c r="A119" s="9"/>
      <c r="B119" s="10" t="s">
        <v>51</v>
      </c>
      <c r="C119" s="11">
        <v>8.4335942365984184</v>
      </c>
      <c r="D119" s="11">
        <v>8.4335942365984184</v>
      </c>
      <c r="E119" s="6" t="s">
        <v>5</v>
      </c>
    </row>
    <row r="120" spans="1:5" hidden="1" x14ac:dyDescent="0.25">
      <c r="A120" s="9"/>
      <c r="B120" s="10" t="s">
        <v>40</v>
      </c>
      <c r="C120" s="11">
        <v>8.9383248168224192</v>
      </c>
      <c r="D120" s="11">
        <v>8.9383248168224192</v>
      </c>
      <c r="E120" s="6" t="s">
        <v>5</v>
      </c>
    </row>
    <row r="121" spans="1:5" hidden="1" x14ac:dyDescent="0.25">
      <c r="A121" s="223">
        <v>2009</v>
      </c>
      <c r="B121" s="223"/>
      <c r="C121" s="11"/>
      <c r="D121" s="11"/>
    </row>
    <row r="122" spans="1:5" hidden="1" x14ac:dyDescent="0.25">
      <c r="A122" s="9"/>
      <c r="B122" s="10" t="s">
        <v>45</v>
      </c>
      <c r="C122" s="11">
        <v>8.6987893306259778</v>
      </c>
      <c r="D122" s="11">
        <v>8.6987893306259778</v>
      </c>
      <c r="E122" s="6" t="s">
        <v>5</v>
      </c>
    </row>
    <row r="123" spans="1:5" hidden="1" x14ac:dyDescent="0.25">
      <c r="A123" s="9"/>
      <c r="B123" s="10" t="s">
        <v>46</v>
      </c>
      <c r="C123" s="11">
        <v>6.2349604819357696</v>
      </c>
      <c r="D123" s="11">
        <v>6.2349604819357696</v>
      </c>
      <c r="E123" s="6" t="s">
        <v>5</v>
      </c>
    </row>
    <row r="124" spans="1:5" hidden="1" x14ac:dyDescent="0.25">
      <c r="A124" s="9"/>
      <c r="B124" s="10" t="s">
        <v>43</v>
      </c>
      <c r="C124" s="11">
        <v>7.7443187714018924</v>
      </c>
      <c r="D124" s="11">
        <v>7.7443187714018924</v>
      </c>
      <c r="E124" s="6" t="s">
        <v>5</v>
      </c>
    </row>
    <row r="125" spans="1:5" hidden="1" x14ac:dyDescent="0.25">
      <c r="A125" s="9"/>
      <c r="B125" s="10" t="s">
        <v>47</v>
      </c>
      <c r="C125" s="11">
        <v>4.2630194600207894</v>
      </c>
      <c r="D125" s="11">
        <v>4.2630194600207894</v>
      </c>
      <c r="E125" s="6" t="s">
        <v>5</v>
      </c>
    </row>
    <row r="126" spans="1:5" hidden="1" x14ac:dyDescent="0.25">
      <c r="A126" s="9"/>
      <c r="B126" s="10" t="s">
        <v>35</v>
      </c>
      <c r="C126" s="11">
        <v>3.8765821516782095</v>
      </c>
      <c r="D126" s="11">
        <v>3.8765821516782095</v>
      </c>
      <c r="E126" s="6" t="s">
        <v>5</v>
      </c>
    </row>
    <row r="127" spans="1:5" hidden="1" x14ac:dyDescent="0.25">
      <c r="A127" s="9"/>
      <c r="B127" s="10" t="s">
        <v>42</v>
      </c>
      <c r="C127" s="11">
        <v>3.6722643877368011</v>
      </c>
      <c r="D127" s="11">
        <v>3.6722643877368011</v>
      </c>
      <c r="E127" s="6" t="s">
        <v>5</v>
      </c>
    </row>
    <row r="128" spans="1:5" hidden="1" x14ac:dyDescent="0.25">
      <c r="A128" s="9"/>
      <c r="B128" s="10" t="s">
        <v>48</v>
      </c>
      <c r="C128" s="11">
        <v>1.2029381886379698</v>
      </c>
      <c r="D128" s="11">
        <v>1.2029381886379698</v>
      </c>
      <c r="E128" s="6" t="s">
        <v>5</v>
      </c>
    </row>
    <row r="129" spans="1:5" hidden="1" x14ac:dyDescent="0.25">
      <c r="A129" s="9"/>
      <c r="B129" s="10" t="s">
        <v>49</v>
      </c>
      <c r="C129" s="11">
        <v>1.3814627780475153</v>
      </c>
      <c r="D129" s="11">
        <v>1.3814627780475153</v>
      </c>
      <c r="E129" s="6" t="s">
        <v>5</v>
      </c>
    </row>
    <row r="130" spans="1:5" hidden="1" x14ac:dyDescent="0.25">
      <c r="A130" s="9"/>
      <c r="B130" s="10" t="s">
        <v>41</v>
      </c>
      <c r="C130" s="11">
        <v>2.5986580367482137</v>
      </c>
      <c r="D130" s="11">
        <v>2.5986580367482137</v>
      </c>
      <c r="E130" s="6" t="s">
        <v>5</v>
      </c>
    </row>
    <row r="131" spans="1:5" hidden="1" x14ac:dyDescent="0.25">
      <c r="A131" s="9"/>
      <c r="B131" s="10" t="s">
        <v>50</v>
      </c>
      <c r="C131" s="11">
        <v>3.038533248997477</v>
      </c>
      <c r="D131" s="11">
        <v>3.038533248997477</v>
      </c>
      <c r="E131" s="6" t="s">
        <v>5</v>
      </c>
    </row>
    <row r="132" spans="1:5" hidden="1" x14ac:dyDescent="0.25">
      <c r="A132" s="9"/>
      <c r="B132" s="10" t="s">
        <v>51</v>
      </c>
      <c r="C132" s="11">
        <v>6.9150960330281785</v>
      </c>
      <c r="D132" s="11">
        <v>6.9150960330281785</v>
      </c>
      <c r="E132" s="6" t="s">
        <v>5</v>
      </c>
    </row>
    <row r="133" spans="1:5" hidden="1" x14ac:dyDescent="0.25">
      <c r="A133" s="9"/>
      <c r="B133" s="10" t="s">
        <v>40</v>
      </c>
      <c r="C133" s="11">
        <v>5.4132841065408499</v>
      </c>
      <c r="D133" s="11">
        <v>5.4132841065408499</v>
      </c>
      <c r="E133" s="6" t="s">
        <v>5</v>
      </c>
    </row>
    <row r="134" spans="1:5" ht="13.5" customHeight="1" x14ac:dyDescent="0.25">
      <c r="A134" s="25"/>
      <c r="B134" s="26"/>
      <c r="C134" s="45"/>
      <c r="D134" s="45"/>
      <c r="E134" s="24"/>
    </row>
    <row r="135" spans="1:5" x14ac:dyDescent="0.25">
      <c r="A135" s="239" t="s">
        <v>53</v>
      </c>
      <c r="B135" s="240"/>
      <c r="C135" s="240"/>
      <c r="D135" s="240"/>
      <c r="E135" s="240"/>
    </row>
    <row r="136" spans="1:5" ht="15.75" customHeight="1" x14ac:dyDescent="0.25">
      <c r="A136" s="9"/>
      <c r="B136" s="10"/>
      <c r="C136" s="11"/>
      <c r="D136" s="11"/>
    </row>
    <row r="137" spans="1:5" x14ac:dyDescent="0.25">
      <c r="A137" s="213">
        <v>2010</v>
      </c>
      <c r="B137" s="213"/>
      <c r="C137" s="21">
        <v>6.1498853675017617</v>
      </c>
      <c r="D137" s="21">
        <v>6.1498853675017617</v>
      </c>
      <c r="E137" s="22" t="s">
        <v>5</v>
      </c>
    </row>
    <row r="138" spans="1:5" x14ac:dyDescent="0.25">
      <c r="A138" s="213">
        <v>2011</v>
      </c>
      <c r="B138" s="213"/>
      <c r="C138" s="21">
        <v>11.273414605593723</v>
      </c>
      <c r="D138" s="21">
        <v>11.273414605593723</v>
      </c>
      <c r="E138" s="22" t="s">
        <v>5</v>
      </c>
    </row>
    <row r="139" spans="1:5" x14ac:dyDescent="0.25">
      <c r="A139" s="213">
        <v>2012</v>
      </c>
      <c r="B139" s="213"/>
      <c r="C139" s="21">
        <v>10.884695658563071</v>
      </c>
      <c r="D139" s="21">
        <v>10.890821576540755</v>
      </c>
      <c r="E139" s="22" t="s">
        <v>5</v>
      </c>
    </row>
    <row r="140" spans="1:5" x14ac:dyDescent="0.25">
      <c r="A140" s="213">
        <v>2013</v>
      </c>
      <c r="B140" s="213"/>
      <c r="C140" s="21">
        <v>3.8056300091942941</v>
      </c>
      <c r="D140" s="21">
        <v>3.9971959307297356</v>
      </c>
      <c r="E140" s="22" t="s">
        <v>5</v>
      </c>
    </row>
    <row r="141" spans="1:5" x14ac:dyDescent="0.25">
      <c r="A141" s="213">
        <v>2014</v>
      </c>
      <c r="B141" s="213"/>
      <c r="C141" s="21">
        <v>2.1200017571813001</v>
      </c>
      <c r="D141" s="21">
        <v>2.4484985272985815</v>
      </c>
      <c r="E141" s="21">
        <v>1.8380373043106468</v>
      </c>
    </row>
    <row r="142" spans="1:5" x14ac:dyDescent="0.25">
      <c r="A142" s="213">
        <v>2015</v>
      </c>
      <c r="B142" s="213"/>
      <c r="C142" s="21">
        <v>0.95320665877764998</v>
      </c>
      <c r="D142" s="21">
        <v>1.3713146744890103</v>
      </c>
      <c r="E142" s="21">
        <v>0.59217330355134656</v>
      </c>
    </row>
    <row r="143" spans="1:5" x14ac:dyDescent="0.25">
      <c r="A143" s="213">
        <v>2016</v>
      </c>
      <c r="B143" s="213"/>
      <c r="C143" s="21">
        <v>0.50250941361158485</v>
      </c>
      <c r="D143" s="21">
        <v>0.80139984913900619</v>
      </c>
      <c r="E143" s="21">
        <v>0.24242056068641826</v>
      </c>
    </row>
    <row r="144" spans="1:5" x14ac:dyDescent="0.25">
      <c r="A144" s="213">
        <v>2017</v>
      </c>
      <c r="B144" s="213"/>
      <c r="C144" s="21">
        <f>(('[1]table 8'!C141/'[1]table 8'!C140)-1)*100</f>
        <v>2.8174733823451481</v>
      </c>
      <c r="D144" s="21">
        <f>(('[1]table 8'!D141/'[1]table 8'!D140)-1)*100</f>
        <v>2.2719835137866129</v>
      </c>
      <c r="E144" s="21">
        <f>(('[1]table 8'!E141/'[1]table 8'!E140)-1)*100</f>
        <v>3.294795356832747</v>
      </c>
    </row>
    <row r="145" spans="1:5" x14ac:dyDescent="0.25">
      <c r="A145" s="213">
        <v>2018</v>
      </c>
      <c r="B145" s="213"/>
      <c r="C145" s="21">
        <f>(('[1]table 8'!C142/'[1]table 8'!C141)-1)*100</f>
        <v>-0.13280291306096981</v>
      </c>
      <c r="D145" s="21">
        <f>(('[1]table 8'!D142/'[1]table 8'!D141)-1)*100</f>
        <v>1.3668025190966659</v>
      </c>
      <c r="E145" s="21">
        <f>(('[1]table 8'!E142/'[1]table 8'!E141)-1)*100</f>
        <v>-1.4320147956416118</v>
      </c>
    </row>
    <row r="146" spans="1:5" ht="14.25" customHeight="1" x14ac:dyDescent="0.25">
      <c r="A146" s="241"/>
      <c r="B146" s="241"/>
      <c r="C146" s="20"/>
      <c r="D146" s="20"/>
      <c r="E146" s="14"/>
    </row>
    <row r="147" spans="1:5" x14ac:dyDescent="0.25">
      <c r="A147" s="224" t="s">
        <v>52</v>
      </c>
      <c r="B147" s="225"/>
      <c r="C147" s="225"/>
      <c r="D147" s="225"/>
      <c r="E147" s="225"/>
    </row>
    <row r="148" spans="1:5" ht="12.75" customHeight="1" x14ac:dyDescent="0.25">
      <c r="A148" s="9"/>
      <c r="B148" s="19"/>
      <c r="C148" s="11"/>
      <c r="D148" s="11"/>
    </row>
    <row r="149" spans="1:5" x14ac:dyDescent="0.25">
      <c r="A149" s="213">
        <v>2010</v>
      </c>
      <c r="B149" s="213"/>
      <c r="C149" s="11"/>
      <c r="D149" s="11"/>
    </row>
    <row r="150" spans="1:5" x14ac:dyDescent="0.25">
      <c r="A150" s="9"/>
      <c r="B150" s="10" t="s">
        <v>45</v>
      </c>
      <c r="C150" s="21">
        <v>3.6787192502928612</v>
      </c>
      <c r="D150" s="21">
        <v>3.6787192502928612</v>
      </c>
      <c r="E150" s="22" t="s">
        <v>5</v>
      </c>
    </row>
    <row r="151" spans="1:5" x14ac:dyDescent="0.25">
      <c r="A151" s="9"/>
      <c r="B151" s="10" t="s">
        <v>46</v>
      </c>
      <c r="C151" s="21">
        <v>5.833804569995249</v>
      </c>
      <c r="D151" s="21">
        <v>5.833804569995249</v>
      </c>
      <c r="E151" s="22" t="s">
        <v>5</v>
      </c>
    </row>
    <row r="152" spans="1:5" x14ac:dyDescent="0.25">
      <c r="A152" s="9"/>
      <c r="B152" s="10" t="s">
        <v>43</v>
      </c>
      <c r="C152" s="21">
        <v>4.1543552543887641</v>
      </c>
      <c r="D152" s="21">
        <v>4.1543552543887641</v>
      </c>
      <c r="E152" s="22" t="s">
        <v>5</v>
      </c>
    </row>
    <row r="153" spans="1:5" x14ac:dyDescent="0.25">
      <c r="A153" s="9"/>
      <c r="B153" s="10" t="s">
        <v>47</v>
      </c>
      <c r="C153" s="21">
        <v>6.2780317985318801</v>
      </c>
      <c r="D153" s="21">
        <v>6.2780317985318801</v>
      </c>
      <c r="E153" s="22" t="s">
        <v>5</v>
      </c>
    </row>
    <row r="154" spans="1:5" x14ac:dyDescent="0.25">
      <c r="A154" s="9"/>
      <c r="B154" s="10" t="s">
        <v>35</v>
      </c>
      <c r="C154" s="21">
        <v>5.3389178667781589</v>
      </c>
      <c r="D154" s="21">
        <v>5.3389178667781589</v>
      </c>
      <c r="E154" s="22" t="s">
        <v>5</v>
      </c>
    </row>
    <row r="155" spans="1:5" x14ac:dyDescent="0.25">
      <c r="A155" s="9"/>
      <c r="B155" s="10" t="s">
        <v>42</v>
      </c>
      <c r="C155" s="21">
        <v>6.0835733297670114</v>
      </c>
      <c r="D155" s="21">
        <v>6.0835733297670114</v>
      </c>
      <c r="E155" s="22" t="s">
        <v>5</v>
      </c>
    </row>
    <row r="156" spans="1:5" x14ac:dyDescent="0.25">
      <c r="A156" s="9"/>
      <c r="B156" s="10" t="s">
        <v>48</v>
      </c>
      <c r="C156" s="21">
        <v>8.9066893986073481</v>
      </c>
      <c r="D156" s="21">
        <v>8.9066893986073481</v>
      </c>
      <c r="E156" s="22" t="s">
        <v>5</v>
      </c>
    </row>
    <row r="157" spans="1:5" x14ac:dyDescent="0.25">
      <c r="A157" s="9"/>
      <c r="B157" s="10" t="s">
        <v>49</v>
      </c>
      <c r="C157" s="21">
        <v>8.2362262487674975</v>
      </c>
      <c r="D157" s="21">
        <v>8.2362262487674975</v>
      </c>
      <c r="E157" s="22" t="s">
        <v>5</v>
      </c>
    </row>
    <row r="158" spans="1:5" x14ac:dyDescent="0.25">
      <c r="A158" s="9"/>
      <c r="B158" s="10" t="s">
        <v>41</v>
      </c>
      <c r="C158" s="21">
        <v>6.6341639388678653</v>
      </c>
      <c r="D158" s="21">
        <v>6.6341639388678653</v>
      </c>
      <c r="E158" s="22" t="s">
        <v>5</v>
      </c>
    </row>
    <row r="159" spans="1:5" x14ac:dyDescent="0.25">
      <c r="A159" s="9"/>
      <c r="B159" s="10" t="s">
        <v>50</v>
      </c>
      <c r="C159" s="21">
        <v>6.8680424003632501</v>
      </c>
      <c r="D159" s="21">
        <v>6.8680424003632501</v>
      </c>
      <c r="E159" s="22" t="s">
        <v>5</v>
      </c>
    </row>
    <row r="160" spans="1:5" x14ac:dyDescent="0.25">
      <c r="A160" s="9"/>
      <c r="B160" s="10" t="s">
        <v>51</v>
      </c>
      <c r="C160" s="21">
        <v>4.806164067711638</v>
      </c>
      <c r="D160" s="21">
        <v>4.806164067711638</v>
      </c>
      <c r="E160" s="22" t="s">
        <v>5</v>
      </c>
    </row>
    <row r="161" spans="1:5" x14ac:dyDescent="0.25">
      <c r="A161" s="9"/>
      <c r="B161" s="10" t="s">
        <v>40</v>
      </c>
      <c r="C161" s="21">
        <v>6.936011455342328</v>
      </c>
      <c r="D161" s="21">
        <v>6.936011455342328</v>
      </c>
      <c r="E161" s="22" t="s">
        <v>5</v>
      </c>
    </row>
    <row r="162" spans="1:5" x14ac:dyDescent="0.25">
      <c r="A162" s="213">
        <v>2011</v>
      </c>
      <c r="B162" s="213"/>
      <c r="C162" s="21"/>
      <c r="D162" s="21"/>
      <c r="E162" s="22"/>
    </row>
    <row r="163" spans="1:5" x14ac:dyDescent="0.25">
      <c r="A163" s="9"/>
      <c r="B163" s="10" t="s">
        <v>45</v>
      </c>
      <c r="C163" s="21">
        <v>7.7959876650150584</v>
      </c>
      <c r="D163" s="21">
        <v>7.7959876650150584</v>
      </c>
      <c r="E163" s="22" t="s">
        <v>5</v>
      </c>
    </row>
    <row r="164" spans="1:5" x14ac:dyDescent="0.25">
      <c r="A164" s="9"/>
      <c r="B164" s="10" t="s">
        <v>46</v>
      </c>
      <c r="C164" s="21">
        <v>5.9516968921776714</v>
      </c>
      <c r="D164" s="21">
        <v>5.9516968921776714</v>
      </c>
      <c r="E164" s="22" t="s">
        <v>5</v>
      </c>
    </row>
    <row r="165" spans="1:5" x14ac:dyDescent="0.25">
      <c r="A165" s="9"/>
      <c r="B165" s="10" t="s">
        <v>43</v>
      </c>
      <c r="C165" s="21">
        <v>5.6906353216183758</v>
      </c>
      <c r="D165" s="21">
        <v>5.6906353216183758</v>
      </c>
      <c r="E165" s="22" t="s">
        <v>5</v>
      </c>
    </row>
    <row r="166" spans="1:5" x14ac:dyDescent="0.25">
      <c r="A166" s="9"/>
      <c r="B166" s="10" t="s">
        <v>47</v>
      </c>
      <c r="C166" s="21">
        <v>9.3991553842239117</v>
      </c>
      <c r="D166" s="21">
        <v>9.3991553842239117</v>
      </c>
      <c r="E166" s="22" t="s">
        <v>5</v>
      </c>
    </row>
    <row r="167" spans="1:5" x14ac:dyDescent="0.25">
      <c r="A167" s="9"/>
      <c r="B167" s="10" t="s">
        <v>35</v>
      </c>
      <c r="C167" s="21">
        <v>12.883312020928649</v>
      </c>
      <c r="D167" s="21">
        <v>12.883312020928649</v>
      </c>
      <c r="E167" s="22" t="s">
        <v>5</v>
      </c>
    </row>
    <row r="168" spans="1:5" x14ac:dyDescent="0.25">
      <c r="A168" s="9"/>
      <c r="B168" s="10" t="s">
        <v>42</v>
      </c>
      <c r="C168" s="21">
        <v>12.686891578974823</v>
      </c>
      <c r="D168" s="21">
        <v>12.686891578974823</v>
      </c>
      <c r="E168" s="22" t="s">
        <v>5</v>
      </c>
    </row>
    <row r="169" spans="1:5" x14ac:dyDescent="0.25">
      <c r="A169" s="9"/>
      <c r="B169" s="10" t="s">
        <v>48</v>
      </c>
      <c r="C169" s="21">
        <v>10.337808519870361</v>
      </c>
      <c r="D169" s="21">
        <v>10.337808519870361</v>
      </c>
      <c r="E169" s="22" t="s">
        <v>5</v>
      </c>
    </row>
    <row r="170" spans="1:5" x14ac:dyDescent="0.25">
      <c r="A170" s="9"/>
      <c r="B170" s="10" t="s">
        <v>49</v>
      </c>
      <c r="C170" s="21">
        <v>9.9904957096830458</v>
      </c>
      <c r="D170" s="21">
        <v>9.9904957096830458</v>
      </c>
      <c r="E170" s="22" t="s">
        <v>5</v>
      </c>
    </row>
    <row r="171" spans="1:5" x14ac:dyDescent="0.25">
      <c r="A171" s="9"/>
      <c r="B171" s="10" t="s">
        <v>41</v>
      </c>
      <c r="C171" s="21">
        <v>12.873436061408473</v>
      </c>
      <c r="D171" s="21">
        <v>12.873436061408473</v>
      </c>
      <c r="E171" s="22" t="s">
        <v>5</v>
      </c>
    </row>
    <row r="172" spans="1:5" x14ac:dyDescent="0.25">
      <c r="A172" s="9"/>
      <c r="B172" s="10" t="s">
        <v>50</v>
      </c>
      <c r="C172" s="21">
        <v>13.505629342541159</v>
      </c>
      <c r="D172" s="21">
        <v>13.505629342541159</v>
      </c>
      <c r="E172" s="22" t="s">
        <v>5</v>
      </c>
    </row>
    <row r="173" spans="1:5" x14ac:dyDescent="0.25">
      <c r="A173" s="9"/>
      <c r="B173" s="10" t="s">
        <v>51</v>
      </c>
      <c r="C173" s="21">
        <v>16.837680589848514</v>
      </c>
      <c r="D173" s="21">
        <v>16.837680589848514</v>
      </c>
      <c r="E173" s="22" t="s">
        <v>5</v>
      </c>
    </row>
    <row r="174" spans="1:5" x14ac:dyDescent="0.25">
      <c r="A174" s="9"/>
      <c r="B174" s="10" t="s">
        <v>40</v>
      </c>
      <c r="C174" s="21">
        <v>16.658160536887266</v>
      </c>
      <c r="D174" s="21">
        <v>16.658160536887266</v>
      </c>
      <c r="E174" s="22" t="s">
        <v>5</v>
      </c>
    </row>
    <row r="175" spans="1:5" x14ac:dyDescent="0.25">
      <c r="A175" s="213">
        <v>2012</v>
      </c>
      <c r="B175" s="213"/>
      <c r="C175" s="21"/>
      <c r="D175" s="21"/>
      <c r="E175" s="22"/>
    </row>
    <row r="176" spans="1:5" x14ac:dyDescent="0.25">
      <c r="A176" s="9"/>
      <c r="B176" s="10" t="s">
        <v>45</v>
      </c>
      <c r="C176" s="21">
        <v>16.992126209986203</v>
      </c>
      <c r="D176" s="21">
        <v>16.992126209986203</v>
      </c>
      <c r="E176" s="22" t="s">
        <v>5</v>
      </c>
    </row>
    <row r="177" spans="1:5" x14ac:dyDescent="0.25">
      <c r="A177" s="9"/>
      <c r="B177" s="10" t="s">
        <v>46</v>
      </c>
      <c r="C177" s="21">
        <v>17.567096842596584</v>
      </c>
      <c r="D177" s="21">
        <v>17.567096842596584</v>
      </c>
      <c r="E177" s="22" t="s">
        <v>5</v>
      </c>
    </row>
    <row r="178" spans="1:5" x14ac:dyDescent="0.25">
      <c r="A178" s="9"/>
      <c r="B178" s="10" t="s">
        <v>43</v>
      </c>
      <c r="C178" s="21">
        <v>17.716493485863239</v>
      </c>
      <c r="D178" s="21">
        <v>17.716493485863239</v>
      </c>
      <c r="E178" s="22" t="s">
        <v>5</v>
      </c>
    </row>
    <row r="179" spans="1:5" x14ac:dyDescent="0.25">
      <c r="A179" s="9"/>
      <c r="B179" s="10" t="s">
        <v>47</v>
      </c>
      <c r="C179" s="21">
        <v>12.634261176899365</v>
      </c>
      <c r="D179" s="21">
        <v>12.634261176899365</v>
      </c>
      <c r="E179" s="22" t="s">
        <v>5</v>
      </c>
    </row>
    <row r="180" spans="1:5" x14ac:dyDescent="0.25">
      <c r="A180" s="9"/>
      <c r="B180" s="10" t="s">
        <v>35</v>
      </c>
      <c r="C180" s="21">
        <v>6.8561656978384677</v>
      </c>
      <c r="D180" s="21">
        <v>6.8561656978384677</v>
      </c>
      <c r="E180" s="22" t="s">
        <v>5</v>
      </c>
    </row>
    <row r="181" spans="1:5" x14ac:dyDescent="0.25">
      <c r="A181" s="9"/>
      <c r="B181" s="10" t="s">
        <v>42</v>
      </c>
      <c r="C181" s="21">
        <v>10.297495915037702</v>
      </c>
      <c r="D181" s="21">
        <v>10.297495915037702</v>
      </c>
      <c r="E181" s="22" t="s">
        <v>5</v>
      </c>
    </row>
    <row r="182" spans="1:5" x14ac:dyDescent="0.25">
      <c r="A182" s="9"/>
      <c r="B182" s="10" t="s">
        <v>48</v>
      </c>
      <c r="C182" s="21">
        <v>10.500729503740637</v>
      </c>
      <c r="D182" s="21">
        <v>10.418307822199768</v>
      </c>
      <c r="E182" s="22" t="s">
        <v>5</v>
      </c>
    </row>
    <row r="183" spans="1:5" x14ac:dyDescent="0.25">
      <c r="A183" s="9"/>
      <c r="B183" s="10" t="s">
        <v>49</v>
      </c>
      <c r="C183" s="21">
        <v>10.866575206924933</v>
      </c>
      <c r="D183" s="21">
        <v>10.713898954305412</v>
      </c>
      <c r="E183" s="22" t="s">
        <v>5</v>
      </c>
    </row>
    <row r="184" spans="1:5" x14ac:dyDescent="0.25">
      <c r="A184" s="9"/>
      <c r="B184" s="10" t="s">
        <v>41</v>
      </c>
      <c r="C184" s="21">
        <v>9.463825267482683</v>
      </c>
      <c r="D184" s="21">
        <v>9.3772912618951043</v>
      </c>
      <c r="E184" s="22" t="s">
        <v>5</v>
      </c>
    </row>
    <row r="185" spans="1:5" x14ac:dyDescent="0.25">
      <c r="A185" s="9"/>
      <c r="B185" s="10" t="s">
        <v>50</v>
      </c>
      <c r="C185" s="21">
        <v>9.1472951710695796</v>
      </c>
      <c r="D185" s="21">
        <v>9.0798386481207203</v>
      </c>
      <c r="E185" s="22" t="s">
        <v>5</v>
      </c>
    </row>
    <row r="186" spans="1:5" x14ac:dyDescent="0.25">
      <c r="A186" s="9"/>
      <c r="B186" s="10" t="s">
        <v>51</v>
      </c>
      <c r="C186" s="21">
        <v>5.8961751504207349</v>
      </c>
      <c r="D186" s="21">
        <v>5.9694378646101054</v>
      </c>
      <c r="E186" s="22" t="s">
        <v>5</v>
      </c>
    </row>
    <row r="187" spans="1:5" x14ac:dyDescent="0.25">
      <c r="A187" s="60"/>
      <c r="B187" s="61" t="s">
        <v>40</v>
      </c>
      <c r="C187" s="58">
        <v>5.0669562125144729</v>
      </c>
      <c r="D187" s="58">
        <v>5.4302984659286402</v>
      </c>
      <c r="E187" s="59" t="s">
        <v>5</v>
      </c>
    </row>
    <row r="188" spans="1:5" x14ac:dyDescent="0.25">
      <c r="A188" s="213">
        <v>2013</v>
      </c>
      <c r="B188" s="213"/>
      <c r="C188" s="58"/>
      <c r="D188" s="58"/>
      <c r="E188" s="59"/>
    </row>
    <row r="189" spans="1:5" x14ac:dyDescent="0.25">
      <c r="A189" s="9"/>
      <c r="B189" s="10" t="s">
        <v>45</v>
      </c>
      <c r="C189" s="58">
        <v>4.3286082082422128</v>
      </c>
      <c r="D189" s="58">
        <v>4.7136399686493746</v>
      </c>
      <c r="E189" s="59" t="s">
        <v>5</v>
      </c>
    </row>
    <row r="190" spans="1:5" x14ac:dyDescent="0.25">
      <c r="A190" s="60"/>
      <c r="B190" s="64" t="s">
        <v>46</v>
      </c>
      <c r="C190" s="58">
        <v>4.4335929403362728</v>
      </c>
      <c r="D190" s="65">
        <v>4.7506196050961735</v>
      </c>
      <c r="E190" s="59" t="s">
        <v>5</v>
      </c>
    </row>
    <row r="191" spans="1:5" x14ac:dyDescent="0.25">
      <c r="A191" s="60"/>
      <c r="B191" s="66" t="s">
        <v>43</v>
      </c>
      <c r="C191" s="58">
        <v>4.1651035441879092</v>
      </c>
      <c r="D191" s="58">
        <v>4.560427345403717</v>
      </c>
      <c r="E191" s="59" t="s">
        <v>5</v>
      </c>
    </row>
    <row r="192" spans="1:5" x14ac:dyDescent="0.25">
      <c r="A192" s="60"/>
      <c r="B192" s="66" t="s">
        <v>47</v>
      </c>
      <c r="C192" s="58">
        <v>4.3799485182937303</v>
      </c>
      <c r="D192" s="58">
        <v>4.659753913552378</v>
      </c>
      <c r="E192" s="59" t="s">
        <v>5</v>
      </c>
    </row>
    <row r="193" spans="1:5" x14ac:dyDescent="0.25">
      <c r="A193" s="60"/>
      <c r="B193" s="66" t="s">
        <v>35</v>
      </c>
      <c r="C193" s="58">
        <v>6.5969864911449738</v>
      </c>
      <c r="D193" s="58">
        <v>7.0330353890180275</v>
      </c>
      <c r="E193" s="59" t="s">
        <v>5</v>
      </c>
    </row>
    <row r="194" spans="1:5" x14ac:dyDescent="0.25">
      <c r="A194" s="60"/>
      <c r="B194" s="66" t="s">
        <v>42</v>
      </c>
      <c r="C194" s="58">
        <v>2.0671926734614932</v>
      </c>
      <c r="D194" s="58">
        <v>2.4449780638472474</v>
      </c>
      <c r="E194" s="58">
        <v>1.7440628387641155</v>
      </c>
    </row>
    <row r="195" spans="1:5" x14ac:dyDescent="0.25">
      <c r="A195" s="60"/>
      <c r="B195" s="66" t="s">
        <v>48</v>
      </c>
      <c r="C195" s="58">
        <v>3.004512575531848</v>
      </c>
      <c r="D195" s="58">
        <v>3.5615520903521602</v>
      </c>
      <c r="E195" s="58">
        <v>2.5287208753609125</v>
      </c>
    </row>
    <row r="196" spans="1:5" x14ac:dyDescent="0.25">
      <c r="A196" s="60"/>
      <c r="B196" s="66" t="s">
        <v>49</v>
      </c>
      <c r="C196" s="58">
        <v>2.5148873159002383</v>
      </c>
      <c r="D196" s="58">
        <v>2.7000905223472982</v>
      </c>
      <c r="E196" s="58">
        <v>2.356882375447511</v>
      </c>
    </row>
    <row r="197" spans="1:5" x14ac:dyDescent="0.25">
      <c r="A197" s="60"/>
      <c r="B197" s="66" t="s">
        <v>41</v>
      </c>
      <c r="C197" s="58">
        <v>3.401101668818729</v>
      </c>
      <c r="D197" s="58">
        <v>3.4050825888838565</v>
      </c>
      <c r="E197" s="58">
        <v>3.3977016732779974</v>
      </c>
    </row>
    <row r="198" spans="1:5" x14ac:dyDescent="0.25">
      <c r="A198" s="60"/>
      <c r="B198" s="66" t="s">
        <v>50</v>
      </c>
      <c r="C198" s="58">
        <v>3.9514741793007513</v>
      </c>
      <c r="D198" s="58">
        <v>3.6733537034947084</v>
      </c>
      <c r="E198" s="58">
        <v>4.1890853513676163</v>
      </c>
    </row>
    <row r="199" spans="1:5" x14ac:dyDescent="0.25">
      <c r="A199" s="60"/>
      <c r="B199" s="66" t="s">
        <v>51</v>
      </c>
      <c r="C199" s="58">
        <v>3.7229145759384741</v>
      </c>
      <c r="D199" s="58">
        <v>3.6220277766843889</v>
      </c>
      <c r="E199" s="58">
        <v>3.8093165504330395</v>
      </c>
    </row>
    <row r="200" spans="1:5" x14ac:dyDescent="0.25">
      <c r="A200" s="60"/>
      <c r="B200" s="66" t="s">
        <v>40</v>
      </c>
      <c r="C200" s="58">
        <v>3.2866700653403358</v>
      </c>
      <c r="D200" s="58">
        <v>3.0677014377208378</v>
      </c>
      <c r="E200" s="58">
        <v>3.4751649542801966</v>
      </c>
    </row>
    <row r="201" spans="1:5" x14ac:dyDescent="0.25">
      <c r="A201" s="213">
        <v>2014</v>
      </c>
      <c r="B201" s="213"/>
      <c r="C201" s="58"/>
      <c r="D201" s="58"/>
      <c r="E201" s="59"/>
    </row>
    <row r="202" spans="1:5" x14ac:dyDescent="0.25">
      <c r="A202" s="9"/>
      <c r="B202" s="10" t="s">
        <v>45</v>
      </c>
      <c r="C202" s="58">
        <v>3.2759797916374511</v>
      </c>
      <c r="D202" s="58">
        <v>2.5883906671014589</v>
      </c>
      <c r="E202" s="58">
        <v>3.8681326372765668</v>
      </c>
    </row>
    <row r="203" spans="1:5" x14ac:dyDescent="0.25">
      <c r="A203" s="9"/>
      <c r="B203" s="10" t="s">
        <v>46</v>
      </c>
      <c r="C203" s="58">
        <v>3.3425454116763564</v>
      </c>
      <c r="D203" s="58">
        <v>3.4012267464817336</v>
      </c>
      <c r="E203" s="58">
        <v>3.2920702900450571</v>
      </c>
    </row>
    <row r="204" spans="1:5" x14ac:dyDescent="0.25">
      <c r="A204" s="9"/>
      <c r="B204" s="10" t="s">
        <v>43</v>
      </c>
      <c r="C204" s="58">
        <v>2.2250517630140187</v>
      </c>
      <c r="D204" s="58">
        <v>2.2546833127091936</v>
      </c>
      <c r="E204" s="58">
        <v>2.1995280752597379</v>
      </c>
    </row>
    <row r="205" spans="1:5" x14ac:dyDescent="0.25">
      <c r="A205" s="9"/>
      <c r="B205" s="10" t="s">
        <v>47</v>
      </c>
      <c r="C205" s="58">
        <v>2.2981689589115506</v>
      </c>
      <c r="D205" s="58">
        <v>2.5798690121687118</v>
      </c>
      <c r="E205" s="58">
        <v>2.0560223652975163</v>
      </c>
    </row>
    <row r="206" spans="1:5" x14ac:dyDescent="0.25">
      <c r="A206" s="9"/>
      <c r="B206" s="10" t="s">
        <v>35</v>
      </c>
      <c r="C206" s="58">
        <v>3.1917361463479121</v>
      </c>
      <c r="D206" s="58">
        <v>3.2576126103493364</v>
      </c>
      <c r="E206" s="58">
        <v>3.1349611286097812</v>
      </c>
    </row>
    <row r="207" spans="1:5" x14ac:dyDescent="0.25">
      <c r="A207" s="9"/>
      <c r="B207" s="10" t="s">
        <v>42</v>
      </c>
      <c r="C207" s="58">
        <v>3.319010765104502</v>
      </c>
      <c r="D207" s="58">
        <v>3.5272395616125607</v>
      </c>
      <c r="E207" s="58">
        <v>3.1396802126375079</v>
      </c>
    </row>
    <row r="208" spans="1:5" x14ac:dyDescent="0.25">
      <c r="A208" s="9"/>
      <c r="B208" s="10" t="s">
        <v>48</v>
      </c>
      <c r="C208" s="58">
        <v>2.550840899025264</v>
      </c>
      <c r="D208" s="58">
        <v>2.3800554124083106</v>
      </c>
      <c r="E208" s="58">
        <v>2.6981857048613556</v>
      </c>
    </row>
    <row r="209" spans="1:5" x14ac:dyDescent="0.25">
      <c r="A209" s="9"/>
      <c r="B209" s="10" t="s">
        <v>49</v>
      </c>
      <c r="C209" s="58">
        <v>2.2333841551956946</v>
      </c>
      <c r="D209" s="58">
        <v>2.9342927834610677</v>
      </c>
      <c r="E209" s="58">
        <v>1.6334033613703669</v>
      </c>
    </row>
    <row r="210" spans="1:5" x14ac:dyDescent="0.25">
      <c r="A210" s="9"/>
      <c r="B210" s="10" t="s">
        <v>41</v>
      </c>
      <c r="C210" s="58">
        <v>1.4023268050649573</v>
      </c>
      <c r="D210" s="58">
        <v>2.1302588161895564</v>
      </c>
      <c r="E210" s="58">
        <v>0.78057549541474813</v>
      </c>
    </row>
    <row r="211" spans="1:5" x14ac:dyDescent="0.25">
      <c r="A211" s="9"/>
      <c r="B211" s="10" t="s">
        <v>50</v>
      </c>
      <c r="C211" s="58">
        <v>0.86577192066401576</v>
      </c>
      <c r="D211" s="58">
        <v>2.1845807645516135</v>
      </c>
      <c r="E211" s="58">
        <v>-0.255370191730242</v>
      </c>
    </row>
    <row r="212" spans="1:5" x14ac:dyDescent="0.25">
      <c r="A212" s="9"/>
      <c r="B212" s="10" t="s">
        <v>51</v>
      </c>
      <c r="C212" s="58">
        <v>0.35227046319095123</v>
      </c>
      <c r="D212" s="58">
        <v>1.0505361051722728</v>
      </c>
      <c r="E212" s="58">
        <v>-0.24466276106918095</v>
      </c>
    </row>
    <row r="213" spans="1:5" x14ac:dyDescent="0.25">
      <c r="A213" s="9"/>
      <c r="B213" s="10" t="s">
        <v>40</v>
      </c>
      <c r="C213" s="58">
        <v>0.53111490457100619</v>
      </c>
      <c r="D213" s="58">
        <v>1.1727194340175329</v>
      </c>
      <c r="E213" s="58">
        <v>-1.9022997393358665E-2</v>
      </c>
    </row>
    <row r="214" spans="1:5" x14ac:dyDescent="0.25">
      <c r="A214" s="213">
        <v>2015</v>
      </c>
      <c r="B214" s="213"/>
      <c r="C214" s="58"/>
      <c r="D214" s="58"/>
      <c r="E214" s="59"/>
    </row>
    <row r="215" spans="1:5" x14ac:dyDescent="0.25">
      <c r="A215" s="9"/>
      <c r="B215" s="10" t="s">
        <v>45</v>
      </c>
      <c r="C215" s="58">
        <v>0.13867773811122586</v>
      </c>
      <c r="D215" s="58">
        <v>1.4413130801289364</v>
      </c>
      <c r="E215" s="58">
        <v>-0.9693319857626892</v>
      </c>
    </row>
    <row r="216" spans="1:5" x14ac:dyDescent="0.25">
      <c r="A216" s="9"/>
      <c r="B216" s="10" t="s">
        <v>46</v>
      </c>
      <c r="C216" s="58">
        <v>0.39863596242866173</v>
      </c>
      <c r="D216" s="58">
        <v>0.94292951928420798</v>
      </c>
      <c r="E216" s="58">
        <v>-7.003634453616181E-2</v>
      </c>
    </row>
    <row r="217" spans="1:5" x14ac:dyDescent="0.25">
      <c r="A217" s="9"/>
      <c r="B217" s="10" t="s">
        <v>43</v>
      </c>
      <c r="C217" s="58">
        <v>0.91912324057839001</v>
      </c>
      <c r="D217" s="58">
        <v>1.0675105200332657</v>
      </c>
      <c r="E217" s="58">
        <v>0.79123811095387353</v>
      </c>
    </row>
    <row r="218" spans="1:5" x14ac:dyDescent="0.25">
      <c r="A218" s="9"/>
      <c r="B218" s="10" t="s">
        <v>47</v>
      </c>
      <c r="C218" s="58">
        <v>1.4063293351472161</v>
      </c>
      <c r="D218" s="58">
        <v>1.745500084714724</v>
      </c>
      <c r="E218" s="58">
        <v>1.1132850012462558</v>
      </c>
    </row>
    <row r="219" spans="1:5" x14ac:dyDescent="0.25">
      <c r="A219" s="9"/>
      <c r="B219" s="10" t="s">
        <v>35</v>
      </c>
      <c r="C219" s="58">
        <v>0.46753686639038339</v>
      </c>
      <c r="D219" s="58">
        <v>0.67549845172791834</v>
      </c>
      <c r="E219" s="58">
        <v>0.28809396254589892</v>
      </c>
    </row>
    <row r="220" spans="1:5" x14ac:dyDescent="0.25">
      <c r="A220" s="9"/>
      <c r="B220" s="10" t="s">
        <v>42</v>
      </c>
      <c r="C220" s="58">
        <v>1.4530777795498828</v>
      </c>
      <c r="D220" s="58">
        <v>1.800727962135773</v>
      </c>
      <c r="E220" s="58">
        <v>1.1525498683464086</v>
      </c>
    </row>
    <row r="221" spans="1:5" x14ac:dyDescent="0.25">
      <c r="A221" s="9"/>
      <c r="B221" s="10" t="s">
        <v>48</v>
      </c>
      <c r="C221" s="58">
        <v>0.91257571556515593</v>
      </c>
      <c r="D221" s="58">
        <v>1.6701469522034662</v>
      </c>
      <c r="E221" s="58">
        <v>0.2610074329009171</v>
      </c>
    </row>
    <row r="222" spans="1:5" x14ac:dyDescent="0.25">
      <c r="A222" s="9"/>
      <c r="B222" s="10" t="s">
        <v>49</v>
      </c>
      <c r="C222" s="58">
        <v>1.2093954859348388</v>
      </c>
      <c r="D222" s="58">
        <v>1.5044467350011193</v>
      </c>
      <c r="E222" s="58">
        <v>0.95359756183523992</v>
      </c>
    </row>
    <row r="223" spans="1:5" x14ac:dyDescent="0.25">
      <c r="A223" s="9"/>
      <c r="B223" s="10" t="s">
        <v>41</v>
      </c>
      <c r="C223" s="58">
        <v>1.1024778533301083</v>
      </c>
      <c r="D223" s="58">
        <v>1.3605074168342668</v>
      </c>
      <c r="E223" s="58">
        <v>0.87913453888683879</v>
      </c>
    </row>
    <row r="224" spans="1:5" x14ac:dyDescent="0.25">
      <c r="A224" s="9"/>
      <c r="B224" s="10" t="s">
        <v>50</v>
      </c>
      <c r="C224" s="58">
        <v>1.0379526456419041</v>
      </c>
      <c r="D224" s="58">
        <v>1.1133944903466864</v>
      </c>
      <c r="E224" s="58">
        <v>0.97224937952828938</v>
      </c>
    </row>
    <row r="225" spans="1:5" x14ac:dyDescent="0.25">
      <c r="A225" s="60"/>
      <c r="B225" s="10" t="s">
        <v>51</v>
      </c>
      <c r="C225" s="58">
        <v>1.5372275402211644</v>
      </c>
      <c r="D225" s="58">
        <v>1.9747488791808987</v>
      </c>
      <c r="E225" s="58">
        <v>1.1583430752776014</v>
      </c>
    </row>
    <row r="226" spans="1:5" x14ac:dyDescent="0.25">
      <c r="A226" s="60"/>
      <c r="B226" s="10" t="s">
        <v>40</v>
      </c>
      <c r="C226" s="58">
        <v>0.85377757248394914</v>
      </c>
      <c r="D226" s="58">
        <v>1.1583913624289455</v>
      </c>
      <c r="E226" s="58">
        <v>0.58947599634657788</v>
      </c>
    </row>
    <row r="227" spans="1:5" x14ac:dyDescent="0.25">
      <c r="A227" s="213">
        <v>2016</v>
      </c>
      <c r="B227" s="213"/>
      <c r="C227" s="58"/>
      <c r="D227" s="58"/>
      <c r="E227" s="58"/>
    </row>
    <row r="228" spans="1:5" x14ac:dyDescent="0.25">
      <c r="A228" s="60"/>
      <c r="B228" s="10" t="s">
        <v>45</v>
      </c>
      <c r="C228" s="58">
        <v>1.0407081213698044</v>
      </c>
      <c r="D228" s="58">
        <v>1.3652171624402021</v>
      </c>
      <c r="E228" s="58">
        <v>0.75796459544947847</v>
      </c>
    </row>
    <row r="229" spans="1:5" x14ac:dyDescent="0.25">
      <c r="A229" s="60"/>
      <c r="B229" s="10" t="s">
        <v>46</v>
      </c>
      <c r="C229" s="58">
        <v>1.1364771380392158</v>
      </c>
      <c r="D229" s="58">
        <v>1.349653655417038</v>
      </c>
      <c r="E229" s="58">
        <v>0.951057539169331</v>
      </c>
    </row>
    <row r="230" spans="1:5" x14ac:dyDescent="0.25">
      <c r="A230" s="60"/>
      <c r="B230" s="10" t="s">
        <v>43</v>
      </c>
      <c r="C230" s="58">
        <v>0.66900523456510097</v>
      </c>
      <c r="D230" s="58">
        <v>1.4395346104989271</v>
      </c>
      <c r="E230" s="58">
        <v>3.1169649641338282E-3</v>
      </c>
    </row>
    <row r="231" spans="1:5" x14ac:dyDescent="0.25">
      <c r="A231" s="60"/>
      <c r="B231" s="10" t="s">
        <v>47</v>
      </c>
      <c r="C231" s="58">
        <v>-0.18380611745640874</v>
      </c>
      <c r="D231" s="58">
        <v>0.60160649209577421</v>
      </c>
      <c r="E231" s="58">
        <v>-0.86664744409465921</v>
      </c>
    </row>
    <row r="232" spans="1:5" x14ac:dyDescent="0.25">
      <c r="A232" s="60"/>
      <c r="B232" s="10" t="s">
        <v>35</v>
      </c>
      <c r="C232" s="58">
        <v>-0.15582000573073351</v>
      </c>
      <c r="D232" s="58">
        <v>0.82201042472549446</v>
      </c>
      <c r="E232" s="58">
        <v>-1.0028155561550678</v>
      </c>
    </row>
    <row r="233" spans="1:5" x14ac:dyDescent="0.25">
      <c r="A233" s="60"/>
      <c r="B233" s="10" t="s">
        <v>42</v>
      </c>
      <c r="C233" s="58">
        <v>-0.76683599519887791</v>
      </c>
      <c r="D233" s="58">
        <v>-0.1706778152251287</v>
      </c>
      <c r="E233" s="58">
        <v>-1.2854902045740801</v>
      </c>
    </row>
    <row r="234" spans="1:5" x14ac:dyDescent="0.25">
      <c r="A234" s="60"/>
      <c r="B234" s="10" t="s">
        <v>48</v>
      </c>
      <c r="C234" s="58">
        <v>-0.38391995634919907</v>
      </c>
      <c r="D234" s="58">
        <v>9.2189949097631896E-2</v>
      </c>
      <c r="E234" s="58">
        <v>-0.79916557851400505</v>
      </c>
    </row>
    <row r="235" spans="1:5" x14ac:dyDescent="0.25">
      <c r="A235" s="60"/>
      <c r="B235" s="10" t="s">
        <v>49</v>
      </c>
      <c r="C235" s="58">
        <v>-0.62903020584658131</v>
      </c>
      <c r="D235" s="58">
        <v>-0.36722627317347101</v>
      </c>
      <c r="E235" s="58">
        <v>-0.85724247672325227</v>
      </c>
    </row>
    <row r="236" spans="1:5" x14ac:dyDescent="0.25">
      <c r="A236" s="60"/>
      <c r="B236" s="10" t="s">
        <v>41</v>
      </c>
      <c r="C236" s="58">
        <v>-0.21052298212775877</v>
      </c>
      <c r="D236" s="58">
        <v>0.39042711789760709</v>
      </c>
      <c r="E236" s="58">
        <v>-0.73317102591515804</v>
      </c>
    </row>
    <row r="237" spans="1:5" x14ac:dyDescent="0.25">
      <c r="A237" s="60"/>
      <c r="B237" s="10" t="s">
        <v>50</v>
      </c>
      <c r="C237" s="58">
        <v>1.7128634706690793</v>
      </c>
      <c r="D237" s="58">
        <v>1.2025995861927985</v>
      </c>
      <c r="E237" s="58">
        <v>2.1578800075127802</v>
      </c>
    </row>
    <row r="238" spans="1:5" x14ac:dyDescent="0.25">
      <c r="A238" s="60"/>
      <c r="B238" s="10" t="s">
        <v>51</v>
      </c>
      <c r="C238" s="58">
        <v>1.4991691607198154</v>
      </c>
      <c r="D238" s="58">
        <v>1.0963335089493542</v>
      </c>
      <c r="E238" s="58">
        <v>1.8508319334554324</v>
      </c>
    </row>
    <row r="239" spans="1:5" x14ac:dyDescent="0.25">
      <c r="A239" s="60"/>
      <c r="B239" s="10" t="s">
        <v>40</v>
      </c>
      <c r="C239" s="58">
        <v>2.3177221684353322</v>
      </c>
      <c r="D239" s="58">
        <v>1.8253800545742438</v>
      </c>
      <c r="E239" s="58">
        <v>2.7473244187922852</v>
      </c>
    </row>
    <row r="240" spans="1:5" x14ac:dyDescent="0.25">
      <c r="A240" s="213">
        <v>2017</v>
      </c>
      <c r="B240" s="213"/>
      <c r="C240" s="58"/>
      <c r="D240" s="58"/>
      <c r="E240" s="58"/>
    </row>
    <row r="241" spans="1:5" x14ac:dyDescent="0.25">
      <c r="A241" s="60"/>
      <c r="B241" s="10" t="s">
        <v>45</v>
      </c>
      <c r="C241" s="58">
        <v>2.9126607993475773</v>
      </c>
      <c r="D241" s="58">
        <v>2.0340500931323779</v>
      </c>
      <c r="E241" s="58">
        <v>3.682804786100724</v>
      </c>
    </row>
    <row r="242" spans="1:5" x14ac:dyDescent="0.25">
      <c r="A242" s="60"/>
      <c r="B242" s="10" t="s">
        <v>46</v>
      </c>
      <c r="C242" s="58">
        <v>3.0529529786107013</v>
      </c>
      <c r="D242" s="58">
        <v>2.2008258414724535</v>
      </c>
      <c r="E242" s="58">
        <v>3.7970542841463395</v>
      </c>
    </row>
    <row r="243" spans="1:5" x14ac:dyDescent="0.25">
      <c r="A243" s="60"/>
      <c r="B243" s="10" t="s">
        <v>43</v>
      </c>
      <c r="C243" s="58">
        <v>4.281272277346404</v>
      </c>
      <c r="D243" s="58">
        <v>2.7572449509840835</v>
      </c>
      <c r="E243" s="58">
        <v>5.617248194339064</v>
      </c>
    </row>
    <row r="244" spans="1:5" x14ac:dyDescent="0.25">
      <c r="A244" s="60"/>
      <c r="B244" s="10" t="s">
        <v>47</v>
      </c>
      <c r="C244" s="58">
        <v>4.4611947411684172</v>
      </c>
      <c r="D244" s="58">
        <v>2.6332458833117744</v>
      </c>
      <c r="E244" s="58">
        <v>6.0739597460470751</v>
      </c>
    </row>
    <row r="245" spans="1:5" x14ac:dyDescent="0.25">
      <c r="A245" s="60"/>
      <c r="B245" s="10" t="s">
        <v>35</v>
      </c>
      <c r="C245" s="58">
        <v>4.6405997959927614</v>
      </c>
      <c r="D245" s="58">
        <v>2.8429538013361677</v>
      </c>
      <c r="E245" s="58">
        <v>6.2264211507091716</v>
      </c>
    </row>
    <row r="246" spans="1:5" x14ac:dyDescent="0.25">
      <c r="A246" s="60"/>
      <c r="B246" s="10" t="s">
        <v>42</v>
      </c>
      <c r="C246" s="58">
        <v>3.3732487782671905</v>
      </c>
      <c r="D246" s="58">
        <v>2.1745825454904333</v>
      </c>
      <c r="E246" s="58">
        <v>4.4278585714848218</v>
      </c>
    </row>
    <row r="247" spans="1:5" x14ac:dyDescent="0.25">
      <c r="A247" s="60"/>
      <c r="B247" s="10" t="s">
        <v>48</v>
      </c>
      <c r="C247" s="58">
        <v>3.0255414905506539</v>
      </c>
      <c r="D247" s="58">
        <v>2.3718082727913092</v>
      </c>
      <c r="E247" s="58">
        <v>3.6008267745018196</v>
      </c>
    </row>
    <row r="248" spans="1:5" x14ac:dyDescent="0.25">
      <c r="A248" s="60"/>
      <c r="B248" s="10" t="s">
        <v>49</v>
      </c>
      <c r="C248" s="58">
        <v>2.7490473515496161</v>
      </c>
      <c r="D248" s="58">
        <v>2.4608836595772177</v>
      </c>
      <c r="E248" s="58">
        <v>3.0014787151139588</v>
      </c>
    </row>
    <row r="249" spans="1:5" x14ac:dyDescent="0.25">
      <c r="A249" s="60"/>
      <c r="B249" s="10" t="s">
        <v>41</v>
      </c>
      <c r="C249" s="58">
        <v>2.889261247112529</v>
      </c>
      <c r="D249" s="58">
        <v>2.4709687454310014</v>
      </c>
      <c r="E249" s="58">
        <v>3.2571691781548173</v>
      </c>
    </row>
    <row r="250" spans="1:5" x14ac:dyDescent="0.25">
      <c r="A250" s="60"/>
      <c r="B250" s="10" t="s">
        <v>50</v>
      </c>
      <c r="C250" s="58">
        <v>0.69276243503217927</v>
      </c>
      <c r="D250" s="58">
        <v>1.5467360580873946</v>
      </c>
      <c r="E250" s="58">
        <v>-4.5049323076440384E-2</v>
      </c>
    </row>
    <row r="251" spans="1:5" x14ac:dyDescent="0.25">
      <c r="A251" s="60"/>
      <c r="B251" s="10" t="s">
        <v>51</v>
      </c>
      <c r="C251" s="58">
        <v>0.61664475971381361</v>
      </c>
      <c r="D251" s="58">
        <v>1.5601817636088811</v>
      </c>
      <c r="E251" s="58">
        <v>-0.20093147343562823</v>
      </c>
    </row>
    <row r="252" spans="1:5" x14ac:dyDescent="0.25">
      <c r="A252" s="60"/>
      <c r="B252" s="10" t="s">
        <v>40</v>
      </c>
      <c r="C252" s="58">
        <v>1.267680419739059</v>
      </c>
      <c r="D252" s="58">
        <v>2.2337433617388047</v>
      </c>
      <c r="E252" s="58">
        <v>0.43228805255768332</v>
      </c>
    </row>
    <row r="253" spans="1:5" x14ac:dyDescent="0.25">
      <c r="A253" s="213">
        <v>2018</v>
      </c>
      <c r="B253" s="213"/>
      <c r="C253" s="58"/>
      <c r="D253" s="58"/>
      <c r="E253" s="58"/>
    </row>
    <row r="254" spans="1:5" x14ac:dyDescent="0.25">
      <c r="A254" s="60"/>
      <c r="B254" s="10" t="s">
        <v>45</v>
      </c>
      <c r="C254" s="58">
        <v>1.0901348566099589</v>
      </c>
      <c r="D254" s="58">
        <v>2.1089933342244294</v>
      </c>
      <c r="E254" s="58">
        <v>0.21125868502493983</v>
      </c>
    </row>
    <row r="255" spans="1:5" x14ac:dyDescent="0.25">
      <c r="A255" s="60"/>
      <c r="B255" s="10" t="s">
        <v>46</v>
      </c>
      <c r="C255" s="58">
        <v>1.0171740358087433</v>
      </c>
      <c r="D255" s="58">
        <v>2.40459661443293</v>
      </c>
      <c r="E255" s="58">
        <v>-0.17573081528161616</v>
      </c>
    </row>
    <row r="256" spans="1:5" x14ac:dyDescent="0.25">
      <c r="A256" s="60"/>
      <c r="B256" s="10" t="s">
        <v>43</v>
      </c>
      <c r="C256" s="58">
        <v>0.14258842001311223</v>
      </c>
      <c r="D256" s="58">
        <v>1.8452867939440676</v>
      </c>
      <c r="E256" s="58">
        <v>-1.3095940850052945</v>
      </c>
    </row>
    <row r="257" spans="1:5" x14ac:dyDescent="0.25">
      <c r="A257" s="60"/>
      <c r="B257" s="10" t="s">
        <v>47</v>
      </c>
      <c r="C257" s="58">
        <v>-1.5367262044736152</v>
      </c>
      <c r="D257" s="58">
        <v>0.50481994902698002</v>
      </c>
      <c r="E257" s="58">
        <v>-3.2795181154550046</v>
      </c>
    </row>
    <row r="258" spans="1:5" x14ac:dyDescent="0.25">
      <c r="A258" s="60"/>
      <c r="B258" s="10" t="s">
        <v>35</v>
      </c>
      <c r="C258" s="58">
        <v>-2.1085589082352918</v>
      </c>
      <c r="D258" s="58">
        <v>0.34328811762232014</v>
      </c>
      <c r="E258" s="58">
        <v>-4.202601219155655</v>
      </c>
    </row>
    <row r="259" spans="1:5" x14ac:dyDescent="0.25">
      <c r="A259" s="60"/>
      <c r="B259" s="10" t="s">
        <v>42</v>
      </c>
      <c r="C259" s="58">
        <v>-0.92934137150014751</v>
      </c>
      <c r="D259" s="58">
        <v>1.1601483675513835</v>
      </c>
      <c r="E259" s="58">
        <v>-2.7280477354472255</v>
      </c>
    </row>
    <row r="260" spans="1:5" x14ac:dyDescent="0.25">
      <c r="A260" s="60"/>
      <c r="B260" s="10" t="s">
        <v>48</v>
      </c>
      <c r="C260" s="58">
        <v>-0.31604514801567563</v>
      </c>
      <c r="D260" s="58">
        <v>0.78927744887864471</v>
      </c>
      <c r="E260" s="58">
        <v>-1.2771901539896713</v>
      </c>
    </row>
    <row r="261" spans="1:5" x14ac:dyDescent="0.25">
      <c r="A261" s="60"/>
      <c r="B261" s="10" t="s">
        <v>49</v>
      </c>
      <c r="C261" s="58">
        <v>1.4292862857812505</v>
      </c>
      <c r="D261" s="58">
        <v>2.5795972912064258</v>
      </c>
      <c r="E261" s="58">
        <v>0.42690265508293912</v>
      </c>
    </row>
    <row r="262" spans="1:5" x14ac:dyDescent="0.25">
      <c r="A262" s="60"/>
      <c r="B262" s="10" t="s">
        <v>41</v>
      </c>
      <c r="C262" s="58">
        <v>0.21805666180585437</v>
      </c>
      <c r="D262" s="58">
        <v>1.4528761607676799</v>
      </c>
      <c r="E262" s="58">
        <v>-0.85975574075004557</v>
      </c>
    </row>
    <row r="263" spans="1:5" x14ac:dyDescent="0.25">
      <c r="A263" s="60"/>
      <c r="B263" s="10" t="s">
        <v>50</v>
      </c>
      <c r="C263" s="58">
        <v>3.5539820525909427E-2</v>
      </c>
      <c r="D263" s="58">
        <v>1.4117153424512807</v>
      </c>
      <c r="E263" s="58">
        <v>-1.1723758171726772</v>
      </c>
    </row>
    <row r="264" spans="1:5" x14ac:dyDescent="0.25">
      <c r="A264" s="60"/>
      <c r="B264" s="10" t="s">
        <v>51</v>
      </c>
      <c r="C264" s="58">
        <v>0.29370311795247073</v>
      </c>
      <c r="D264" s="58">
        <v>1.2829213511351023</v>
      </c>
      <c r="E264" s="58">
        <v>-0.57858190399696641</v>
      </c>
    </row>
    <row r="265" spans="1:5" x14ac:dyDescent="0.25">
      <c r="A265" s="60"/>
      <c r="B265" s="10" t="s">
        <v>40</v>
      </c>
      <c r="C265" s="58">
        <f>'[1]Chnages in rep.'!OV21</f>
        <v>-0.88714438134169793</v>
      </c>
      <c r="D265" s="58">
        <f>'[1]Male, month on month'!OW21</f>
        <v>0.53992468185874998</v>
      </c>
      <c r="E265" s="58">
        <f>'[1]Atolls month on month'!OW21</f>
        <v>-2.1433217863645937</v>
      </c>
    </row>
    <row r="266" spans="1:5" x14ac:dyDescent="0.25">
      <c r="A266" s="213">
        <v>2019</v>
      </c>
      <c r="B266" s="213"/>
      <c r="C266" s="58"/>
      <c r="D266" s="58"/>
      <c r="E266" s="58"/>
    </row>
    <row r="267" spans="1:5" x14ac:dyDescent="0.25">
      <c r="A267" s="60"/>
      <c r="B267" s="10" t="s">
        <v>45</v>
      </c>
      <c r="C267" s="58">
        <f>'[1]Chnages in rep.'!OW21</f>
        <v>-1.2799467188303937</v>
      </c>
      <c r="D267" s="58">
        <f>'[1]Male, month on month'!OX21</f>
        <v>0.18581405561568509</v>
      </c>
      <c r="E267" s="58">
        <f>'[1]Atolls month on month'!OX21</f>
        <v>-2.5682686482408346</v>
      </c>
    </row>
    <row r="268" spans="1:5" x14ac:dyDescent="0.25">
      <c r="A268" s="60"/>
      <c r="B268" s="10" t="s">
        <v>46</v>
      </c>
      <c r="C268" s="58">
        <f>'[1]Chnages in rep.'!OX21</f>
        <v>-1.2368495928283818</v>
      </c>
      <c r="D268" s="58">
        <f>'[1]Male, month on month'!OY21</f>
        <v>-0.11837261856387782</v>
      </c>
      <c r="E268" s="58">
        <f>'[1]Atolls month on month'!OY21</f>
        <v>-2.2233730278947372</v>
      </c>
    </row>
    <row r="269" spans="1:5" x14ac:dyDescent="0.25">
      <c r="A269" s="60"/>
      <c r="B269" s="10" t="s">
        <v>43</v>
      </c>
      <c r="C269" s="58">
        <f>'[1]Chnages in rep.'!OY21</f>
        <v>-1.2318876095762543</v>
      </c>
      <c r="D269" s="58">
        <f>'[1]Male, month on month'!OZ21</f>
        <v>0.26144879574387936</v>
      </c>
      <c r="E269" s="58">
        <f>'[1]Atolls month on month'!OZ21</f>
        <v>-2.5462258142582739</v>
      </c>
    </row>
    <row r="270" spans="1:5" x14ac:dyDescent="0.25">
      <c r="A270" s="60"/>
      <c r="B270" s="10" t="s">
        <v>47</v>
      </c>
      <c r="C270" s="58">
        <f>'[1]Chnages in rep.'!OZ21</f>
        <v>0.8692900745129295</v>
      </c>
      <c r="D270" s="58">
        <f>'[1]Male, month on month'!PA21</f>
        <v>2.1178297419249592</v>
      </c>
      <c r="E270" s="58">
        <f>'[1]Atolls month on month'!PA21</f>
        <v>-0.23824404978162184</v>
      </c>
    </row>
    <row r="271" spans="1:5" x14ac:dyDescent="0.25">
      <c r="A271" s="60"/>
      <c r="B271" s="10" t="s">
        <v>35</v>
      </c>
      <c r="C271" s="58">
        <f>'[1]Chnages in rep.'!PA21</f>
        <v>1.5394545671898241</v>
      </c>
      <c r="D271" s="58">
        <f>'[1]Male, month on month'!PB21</f>
        <v>2.2423115716965425</v>
      </c>
      <c r="E271" s="58">
        <f>'[1]Atolls month on month'!PB21</f>
        <v>0.91068187654503863</v>
      </c>
    </row>
    <row r="272" spans="1:5" x14ac:dyDescent="0.25">
      <c r="A272" s="60"/>
      <c r="B272" s="10" t="s">
        <v>42</v>
      </c>
      <c r="C272" s="58">
        <f>'[1]Chnages in rep.'!PB21</f>
        <v>1.5866586735639343</v>
      </c>
      <c r="D272" s="58">
        <f>'[1]Male, month on month'!PC21</f>
        <v>2.5447999085433493</v>
      </c>
      <c r="E272" s="58">
        <f>'[1]Atolls month on month'!PC21</f>
        <v>0.72888762314342603</v>
      </c>
    </row>
    <row r="273" spans="1:5" ht="12.75" customHeight="1" x14ac:dyDescent="0.25">
      <c r="A273" s="14"/>
      <c r="B273" s="58"/>
      <c r="C273" s="58"/>
      <c r="D273" s="58"/>
      <c r="E273" s="14"/>
    </row>
    <row r="274" spans="1:5" x14ac:dyDescent="0.25">
      <c r="A274" s="224" t="s">
        <v>55</v>
      </c>
      <c r="B274" s="225"/>
      <c r="C274" s="225"/>
      <c r="D274" s="225"/>
      <c r="E274" s="225"/>
    </row>
    <row r="275" spans="1:5" ht="9.75" customHeight="1" x14ac:dyDescent="0.25"/>
    <row r="276" spans="1:5" x14ac:dyDescent="0.25">
      <c r="A276" s="213">
        <v>2010</v>
      </c>
      <c r="B276" s="213"/>
    </row>
    <row r="277" spans="1:5" hidden="1" x14ac:dyDescent="0.25">
      <c r="A277" s="9"/>
      <c r="B277" s="10" t="s">
        <v>45</v>
      </c>
      <c r="C277" s="21">
        <v>-0.26114093647122694</v>
      </c>
      <c r="D277" s="21">
        <v>-0.26114093647122694</v>
      </c>
      <c r="E277" s="21" t="s">
        <v>5</v>
      </c>
    </row>
    <row r="278" spans="1:5" hidden="1" x14ac:dyDescent="0.25">
      <c r="A278" s="9"/>
      <c r="B278" s="10" t="s">
        <v>46</v>
      </c>
      <c r="C278" s="21">
        <v>0.93642240242963748</v>
      </c>
      <c r="D278" s="21">
        <v>0.93642240242963748</v>
      </c>
      <c r="E278" s="21" t="s">
        <v>5</v>
      </c>
    </row>
    <row r="279" spans="1:5" hidden="1" x14ac:dyDescent="0.25">
      <c r="A279" s="9"/>
      <c r="B279" s="10" t="s">
        <v>43</v>
      </c>
      <c r="C279" s="21">
        <v>0.88034816923101555</v>
      </c>
      <c r="D279" s="21">
        <v>0.88034816923101555</v>
      </c>
      <c r="E279" s="21" t="s">
        <v>5</v>
      </c>
    </row>
    <row r="280" spans="1:5" hidden="1" x14ac:dyDescent="0.25">
      <c r="A280" s="9"/>
      <c r="B280" s="10" t="s">
        <v>47</v>
      </c>
      <c r="C280" s="21">
        <v>0.87747395207253831</v>
      </c>
      <c r="D280" s="21">
        <v>0.87747395207253831</v>
      </c>
      <c r="E280" s="21" t="s">
        <v>5</v>
      </c>
    </row>
    <row r="281" spans="1:5" hidden="1" x14ac:dyDescent="0.25">
      <c r="A281" s="9"/>
      <c r="B281" s="10" t="s">
        <v>35</v>
      </c>
      <c r="C281" s="21">
        <v>0.1250277737649963</v>
      </c>
      <c r="D281" s="21">
        <v>0.1250277737649963</v>
      </c>
      <c r="E281" s="21" t="s">
        <v>5</v>
      </c>
    </row>
    <row r="282" spans="1:5" hidden="1" x14ac:dyDescent="0.25">
      <c r="A282" s="9"/>
      <c r="B282" s="10" t="s">
        <v>42</v>
      </c>
      <c r="C282" s="21">
        <v>1.0846622459905753</v>
      </c>
      <c r="D282" s="21">
        <v>1.0846622459905753</v>
      </c>
      <c r="E282" s="21" t="s">
        <v>5</v>
      </c>
    </row>
    <row r="283" spans="1:5" hidden="1" x14ac:dyDescent="0.25">
      <c r="A283" s="9"/>
      <c r="B283" s="10" t="s">
        <v>48</v>
      </c>
      <c r="C283" s="21">
        <v>2.1903881432707273</v>
      </c>
      <c r="D283" s="21">
        <v>2.1903881432707273</v>
      </c>
      <c r="E283" s="21" t="s">
        <v>5</v>
      </c>
    </row>
    <row r="284" spans="1:5" hidden="1" x14ac:dyDescent="0.25">
      <c r="A284" s="9"/>
      <c r="B284" s="10" t="s">
        <v>49</v>
      </c>
      <c r="C284" s="21">
        <v>0.63207046859004024</v>
      </c>
      <c r="D284" s="21">
        <v>0.63207046859004024</v>
      </c>
      <c r="E284" s="21" t="s">
        <v>5</v>
      </c>
    </row>
    <row r="285" spans="1:5" hidden="1" x14ac:dyDescent="0.25">
      <c r="A285" s="9"/>
      <c r="B285" s="10" t="s">
        <v>41</v>
      </c>
      <c r="C285" s="21">
        <v>-1.2857212304991372</v>
      </c>
      <c r="D285" s="21">
        <v>-1.2857212304991372</v>
      </c>
      <c r="E285" s="21" t="s">
        <v>5</v>
      </c>
    </row>
    <row r="286" spans="1:5" hidden="1" x14ac:dyDescent="0.25">
      <c r="A286" s="9"/>
      <c r="B286" s="10" t="s">
        <v>50</v>
      </c>
      <c r="C286" s="21">
        <v>-0.22603507219276509</v>
      </c>
      <c r="D286" s="21">
        <v>-0.22603507219276509</v>
      </c>
      <c r="E286" s="21" t="s">
        <v>5</v>
      </c>
    </row>
    <row r="287" spans="1:5" x14ac:dyDescent="0.25">
      <c r="A287" s="9"/>
      <c r="B287" s="10" t="s">
        <v>51</v>
      </c>
      <c r="C287" s="21">
        <v>0.47362446108318901</v>
      </c>
      <c r="D287" s="21">
        <v>0.47362446108318856</v>
      </c>
      <c r="E287" s="21" t="s">
        <v>5</v>
      </c>
    </row>
    <row r="288" spans="1:5" x14ac:dyDescent="0.25">
      <c r="A288" s="9"/>
      <c r="B288" s="10" t="s">
        <v>40</v>
      </c>
      <c r="C288" s="21">
        <v>1.3414839053257799</v>
      </c>
      <c r="D288" s="21">
        <v>1.3414839053257799</v>
      </c>
      <c r="E288" s="21" t="s">
        <v>5</v>
      </c>
    </row>
    <row r="289" spans="1:7" x14ac:dyDescent="0.25">
      <c r="A289" s="9"/>
      <c r="B289" s="10"/>
      <c r="C289" s="21"/>
      <c r="D289" s="21"/>
      <c r="E289" s="21"/>
    </row>
    <row r="290" spans="1:7" x14ac:dyDescent="0.25">
      <c r="A290" s="213">
        <v>2011</v>
      </c>
      <c r="B290" s="213"/>
      <c r="C290" s="21"/>
      <c r="D290" s="22"/>
      <c r="E290" s="21"/>
    </row>
    <row r="291" spans="1:7" x14ac:dyDescent="0.25">
      <c r="A291" s="9"/>
      <c r="B291" s="10" t="s">
        <v>45</v>
      </c>
      <c r="C291" s="21">
        <v>0.540955988663816</v>
      </c>
      <c r="D291" s="21">
        <v>0.540955988663816</v>
      </c>
      <c r="E291" s="21" t="s">
        <v>5</v>
      </c>
    </row>
    <row r="292" spans="1:7" x14ac:dyDescent="0.25">
      <c r="A292" s="9"/>
      <c r="B292" s="10" t="s">
        <v>46</v>
      </c>
      <c r="C292" s="21">
        <v>-0.79050748162610152</v>
      </c>
      <c r="D292" s="21">
        <v>-0.79050748162610152</v>
      </c>
      <c r="E292" s="21" t="s">
        <v>5</v>
      </c>
    </row>
    <row r="293" spans="1:7" x14ac:dyDescent="0.25">
      <c r="A293" s="9"/>
      <c r="B293" s="10" t="s">
        <v>43</v>
      </c>
      <c r="C293" s="21">
        <v>0.63178223867843553</v>
      </c>
      <c r="D293" s="21">
        <v>0.63178223867843553</v>
      </c>
      <c r="E293" s="21" t="s">
        <v>5</v>
      </c>
    </row>
    <row r="294" spans="1:7" x14ac:dyDescent="0.25">
      <c r="A294" s="9"/>
      <c r="B294" s="10" t="s">
        <v>47</v>
      </c>
      <c r="C294" s="21">
        <v>4.4171076658620301</v>
      </c>
      <c r="D294" s="21">
        <v>4.4171076658620301</v>
      </c>
      <c r="E294" s="21" t="s">
        <v>5</v>
      </c>
    </row>
    <row r="295" spans="1:7" x14ac:dyDescent="0.25">
      <c r="A295" s="9"/>
      <c r="B295" s="10" t="s">
        <v>35</v>
      </c>
      <c r="C295" s="21">
        <v>3.3138209485660042</v>
      </c>
      <c r="D295" s="21">
        <v>3.3138209485660042</v>
      </c>
      <c r="E295" s="21" t="s">
        <v>5</v>
      </c>
    </row>
    <row r="296" spans="1:7" x14ac:dyDescent="0.25">
      <c r="A296" s="9"/>
      <c r="B296" s="10" t="s">
        <v>42</v>
      </c>
      <c r="C296" s="21">
        <v>0.90877181827677678</v>
      </c>
      <c r="D296" s="21">
        <v>0.90877181827677678</v>
      </c>
      <c r="E296" s="21" t="s">
        <v>5</v>
      </c>
    </row>
    <row r="297" spans="1:7" x14ac:dyDescent="0.25">
      <c r="A297" s="9"/>
      <c r="B297" s="10" t="s">
        <v>48</v>
      </c>
      <c r="C297" s="21">
        <v>6.0116323478554001E-2</v>
      </c>
      <c r="D297" s="21">
        <v>6.0116323478554001E-2</v>
      </c>
      <c r="E297" s="21" t="s">
        <v>5</v>
      </c>
    </row>
    <row r="298" spans="1:7" x14ac:dyDescent="0.25">
      <c r="A298" s="9"/>
      <c r="B298" s="10" t="s">
        <v>49</v>
      </c>
      <c r="C298" s="21">
        <v>0.31530862912392266</v>
      </c>
      <c r="D298" s="21">
        <v>0.31530862912392266</v>
      </c>
      <c r="E298" s="21" t="s">
        <v>5</v>
      </c>
    </row>
    <row r="299" spans="1:7" x14ac:dyDescent="0.25">
      <c r="A299" s="9"/>
      <c r="B299" s="10" t="s">
        <v>41</v>
      </c>
      <c r="C299" s="21">
        <v>1.301660303876595</v>
      </c>
      <c r="D299" s="21">
        <v>1.301660303876595</v>
      </c>
      <c r="E299" s="21" t="s">
        <v>5</v>
      </c>
    </row>
    <row r="300" spans="1:7" x14ac:dyDescent="0.25">
      <c r="A300" s="9"/>
      <c r="B300" s="10" t="s">
        <v>50</v>
      </c>
      <c r="C300" s="21">
        <v>0.33278932848386233</v>
      </c>
      <c r="D300" s="21">
        <v>0.33278932848386233</v>
      </c>
      <c r="E300" s="21" t="s">
        <v>5</v>
      </c>
    </row>
    <row r="301" spans="1:7" x14ac:dyDescent="0.25">
      <c r="A301" s="9"/>
      <c r="B301" s="10" t="s">
        <v>51</v>
      </c>
      <c r="C301" s="21">
        <v>3.4231104702459936</v>
      </c>
      <c r="D301" s="21">
        <v>3.4231104702459936</v>
      </c>
      <c r="E301" s="21" t="s">
        <v>5</v>
      </c>
    </row>
    <row r="302" spans="1:7" x14ac:dyDescent="0.25">
      <c r="A302" s="9"/>
      <c r="B302" s="10" t="s">
        <v>40</v>
      </c>
      <c r="C302" s="21">
        <v>1.1857736202019353</v>
      </c>
      <c r="D302" s="21">
        <v>1.1857736202019353</v>
      </c>
      <c r="E302" s="21" t="s">
        <v>5</v>
      </c>
      <c r="G302" s="21"/>
    </row>
    <row r="303" spans="1:7" x14ac:dyDescent="0.25">
      <c r="A303" s="213">
        <v>2012</v>
      </c>
      <c r="B303" s="213"/>
      <c r="C303" s="21"/>
      <c r="D303" s="22"/>
      <c r="E303" s="21"/>
      <c r="G303" s="1"/>
    </row>
    <row r="304" spans="1:7" x14ac:dyDescent="0.25">
      <c r="A304" s="9"/>
      <c r="B304" s="10" t="s">
        <v>45</v>
      </c>
      <c r="C304" s="21">
        <v>0.82878178572964867</v>
      </c>
      <c r="D304" s="21">
        <v>0.82878178572964867</v>
      </c>
      <c r="E304" s="21" t="s">
        <v>5</v>
      </c>
    </row>
    <row r="305" spans="1:5" x14ac:dyDescent="0.25">
      <c r="A305" s="9"/>
      <c r="B305" s="10" t="s">
        <v>46</v>
      </c>
      <c r="C305" s="21">
        <v>-0.3029315521839604</v>
      </c>
      <c r="D305" s="21">
        <v>-0.3029315521839604</v>
      </c>
      <c r="E305" s="21" t="s">
        <v>5</v>
      </c>
    </row>
    <row r="306" spans="1:5" x14ac:dyDescent="0.25">
      <c r="A306" s="9"/>
      <c r="B306" s="10" t="s">
        <v>43</v>
      </c>
      <c r="C306" s="21">
        <v>0.75965858228270733</v>
      </c>
      <c r="D306" s="21">
        <v>0.75965858228270733</v>
      </c>
      <c r="E306" s="21" t="s">
        <v>5</v>
      </c>
    </row>
    <row r="307" spans="1:5" x14ac:dyDescent="0.25">
      <c r="A307" s="9"/>
      <c r="B307" s="10" t="s">
        <v>47</v>
      </c>
      <c r="C307" s="21">
        <v>-9.0943691034139906E-2</v>
      </c>
      <c r="D307" s="21">
        <v>-9.0943691034139906E-2</v>
      </c>
      <c r="E307" s="21" t="s">
        <v>5</v>
      </c>
    </row>
    <row r="308" spans="1:5" x14ac:dyDescent="0.25">
      <c r="A308" s="9"/>
      <c r="B308" s="10" t="s">
        <v>35</v>
      </c>
      <c r="C308" s="21">
        <v>-1.9861394321378456</v>
      </c>
      <c r="D308" s="21">
        <v>-1.9861394321378456</v>
      </c>
      <c r="E308" s="21" t="s">
        <v>5</v>
      </c>
    </row>
    <row r="309" spans="1:5" x14ac:dyDescent="0.25">
      <c r="A309" s="9"/>
      <c r="B309" s="10" t="s">
        <v>42</v>
      </c>
      <c r="C309" s="21">
        <v>4.158564690507105</v>
      </c>
      <c r="D309" s="21">
        <v>4.158564690507105</v>
      </c>
      <c r="E309" s="21" t="s">
        <v>5</v>
      </c>
    </row>
    <row r="310" spans="1:5" x14ac:dyDescent="0.25">
      <c r="A310" s="9"/>
      <c r="B310" s="10" t="s">
        <v>48</v>
      </c>
      <c r="C310" s="21">
        <v>0.24448657012601238</v>
      </c>
      <c r="D310" s="21">
        <v>0.16971494476736293</v>
      </c>
      <c r="E310" s="21">
        <v>0.30844071858455724</v>
      </c>
    </row>
    <row r="311" spans="1:5" x14ac:dyDescent="0.25">
      <c r="A311" s="9"/>
      <c r="B311" s="10" t="s">
        <v>49</v>
      </c>
      <c r="C311" s="21">
        <v>0.64743245120539861</v>
      </c>
      <c r="D311" s="21">
        <v>0.58385391142401488</v>
      </c>
      <c r="E311" s="21">
        <v>0.70173764990701937</v>
      </c>
    </row>
    <row r="312" spans="1:5" x14ac:dyDescent="0.25">
      <c r="A312" s="9"/>
      <c r="B312" s="10" t="s">
        <v>41</v>
      </c>
      <c r="C312" s="21">
        <v>1.9931364460523682E-2</v>
      </c>
      <c r="D312" s="21">
        <v>7.8683065291751397E-2</v>
      </c>
      <c r="E312" s="21">
        <v>-3.0192276319884748E-2</v>
      </c>
    </row>
    <row r="313" spans="1:5" x14ac:dyDescent="0.25">
      <c r="A313" s="9"/>
      <c r="B313" s="10" t="s">
        <v>50</v>
      </c>
      <c r="C313" s="21">
        <v>4.2662910903112916E-2</v>
      </c>
      <c r="D313" s="21">
        <v>5.9933326212124882E-2</v>
      </c>
      <c r="E313" s="21">
        <v>2.7912718968425843E-2</v>
      </c>
    </row>
    <row r="314" spans="1:5" x14ac:dyDescent="0.25">
      <c r="A314" s="9"/>
      <c r="B314" s="10" t="s">
        <v>51</v>
      </c>
      <c r="C314" s="21">
        <v>0.34249409289468513</v>
      </c>
      <c r="D314" s="21">
        <v>0.47401072984865067</v>
      </c>
      <c r="E314" s="21">
        <v>1.6205766238419628E-2</v>
      </c>
    </row>
    <row r="315" spans="1:5" x14ac:dyDescent="0.25">
      <c r="A315" s="60"/>
      <c r="B315" s="61" t="s">
        <v>40</v>
      </c>
      <c r="C315" s="58">
        <f>'[1]Chnages in rep.'!MB40</f>
        <v>0.39343943425627081</v>
      </c>
      <c r="D315" s="58">
        <f>'[1]Male, month on month'!MC39</f>
        <v>0.67097201094534764</v>
      </c>
      <c r="E315" s="58">
        <f>'[1]Atolls month on month'!MC39</f>
        <v>0.15575360429840313</v>
      </c>
    </row>
    <row r="316" spans="1:5" x14ac:dyDescent="0.25">
      <c r="A316" s="213">
        <v>2013</v>
      </c>
      <c r="B316" s="213"/>
      <c r="C316" s="58"/>
      <c r="D316" s="58"/>
      <c r="E316" s="58"/>
    </row>
    <row r="317" spans="1:5" x14ac:dyDescent="0.25">
      <c r="A317" s="9"/>
      <c r="B317" s="10" t="s">
        <v>45</v>
      </c>
      <c r="C317" s="21">
        <v>0.12021714763241764</v>
      </c>
      <c r="D317" s="58">
        <v>0.14340192540029939</v>
      </c>
      <c r="E317" s="21">
        <v>0.10025898212731033</v>
      </c>
    </row>
    <row r="318" spans="1:5" x14ac:dyDescent="0.25">
      <c r="A318" s="9"/>
      <c r="B318" s="10" t="s">
        <v>46</v>
      </c>
      <c r="C318" s="21">
        <v>-0.20260748766021131</v>
      </c>
      <c r="D318" s="58">
        <v>-0.26772351866400923</v>
      </c>
      <c r="E318" s="21">
        <v>-0.14652945838417031</v>
      </c>
    </row>
    <row r="319" spans="1:5" ht="14.25" customHeight="1" x14ac:dyDescent="0.25">
      <c r="A319" s="9"/>
      <c r="B319" s="10" t="s">
        <v>43</v>
      </c>
      <c r="C319" s="21">
        <v>0.5006145416900365</v>
      </c>
      <c r="D319" s="58">
        <v>0.57671257944424958</v>
      </c>
      <c r="E319" s="21">
        <v>0.43515833275591387</v>
      </c>
    </row>
    <row r="320" spans="1:5" ht="14.25" customHeight="1" x14ac:dyDescent="0.25">
      <c r="A320" s="9"/>
      <c r="B320" s="10" t="s">
        <v>47</v>
      </c>
      <c r="C320" s="21">
        <v>0.11512300390781327</v>
      </c>
      <c r="D320" s="58">
        <v>3.9643343257678154E-3</v>
      </c>
      <c r="E320" s="21">
        <v>0.21087159629622487</v>
      </c>
    </row>
    <row r="321" spans="1:5" ht="14.25" customHeight="1" x14ac:dyDescent="0.25">
      <c r="A321" s="9"/>
      <c r="B321" s="10" t="s">
        <v>35</v>
      </c>
      <c r="C321" s="21">
        <f>'[1]Chnages in rep.'!MG40</f>
        <v>9.5682352882620059E-2</v>
      </c>
      <c r="D321" s="58">
        <f>'[1]Male, month on month'!MH39</f>
        <v>0.23643869294276421</v>
      </c>
      <c r="E321" s="21">
        <f>'[1]Atolls month on month'!MH39</f>
        <v>-2.5310411872159211E-2</v>
      </c>
    </row>
    <row r="322" spans="1:5" ht="14.25" customHeight="1" x14ac:dyDescent="0.25">
      <c r="A322" s="9"/>
      <c r="B322" s="10" t="s">
        <v>42</v>
      </c>
      <c r="C322" s="21">
        <f>'[1]Chnages in rep.'!MH40</f>
        <v>-0.2676094249594585</v>
      </c>
      <c r="D322" s="58">
        <f>'[1]Male, month on month'!MI39</f>
        <v>-0.30627613149381006</v>
      </c>
      <c r="E322" s="21">
        <f>'[1]Atolls month on month'!MI39</f>
        <v>-0.23428488359796829</v>
      </c>
    </row>
    <row r="323" spans="1:5" ht="14.25" customHeight="1" x14ac:dyDescent="0.25">
      <c r="A323" s="9"/>
      <c r="B323" s="10" t="s">
        <v>48</v>
      </c>
      <c r="C323" s="21">
        <f>'[1]Chnages in rep.'!MI$40</f>
        <v>1.1650679035972944</v>
      </c>
      <c r="D323" s="58">
        <f>'[1]Male, month on month'!MJ$39</f>
        <v>1.2614902964104724</v>
      </c>
      <c r="E323" s="21">
        <f>'[1]Atolls month on month'!MJ$39</f>
        <v>1.0820271269931014</v>
      </c>
    </row>
    <row r="324" spans="1:5" ht="14.25" customHeight="1" x14ac:dyDescent="0.25">
      <c r="A324" s="9"/>
      <c r="B324" s="10" t="s">
        <v>49</v>
      </c>
      <c r="C324" s="21">
        <f>'[1]Chnages in rep.'!MJ$40</f>
        <v>0.16901141883518545</v>
      </c>
      <c r="D324" s="58">
        <f>'[1]Male, month on month'!MK$39</f>
        <v>-0.25283811141193491</v>
      </c>
      <c r="E324" s="21">
        <f>'[1]Atolls month on month'!MK$39</f>
        <v>0.53296118036079143</v>
      </c>
    </row>
    <row r="325" spans="1:5" ht="14.25" customHeight="1" x14ac:dyDescent="0.25">
      <c r="A325" s="9"/>
      <c r="B325" s="10" t="s">
        <v>41</v>
      </c>
      <c r="C325" s="21">
        <f>'[1]Chnages in rep.'!MK$40</f>
        <v>0.88457747659020924</v>
      </c>
      <c r="D325" s="58">
        <f>'[1]Male, month on month'!ML$39</f>
        <v>0.76568029413164318</v>
      </c>
      <c r="E325" s="21">
        <f>'[1]Atolls month on month'!ML$39</f>
        <v>0.98635397503572531</v>
      </c>
    </row>
    <row r="326" spans="1:5" ht="14.25" customHeight="1" x14ac:dyDescent="0.25">
      <c r="A326" s="9"/>
      <c r="B326" s="10" t="s">
        <v>50</v>
      </c>
      <c r="C326" s="21">
        <f>'[1]Chnages in rep.'!ML$40</f>
        <v>0.5751594767321011</v>
      </c>
      <c r="D326" s="58">
        <f>'[1]Male, month on month'!MM$39</f>
        <v>0.31952588364987378</v>
      </c>
      <c r="E326" s="21">
        <f>'[1]Atolls month on month'!MM$39</f>
        <v>0.79350476016584182</v>
      </c>
    </row>
    <row r="327" spans="1:5" ht="14.25" customHeight="1" x14ac:dyDescent="0.25">
      <c r="A327" s="9"/>
      <c r="B327" s="10" t="s">
        <v>51</v>
      </c>
      <c r="C327" s="21">
        <f>'[1]Chnages in rep.'!MM$40</f>
        <v>0.12186960602404984</v>
      </c>
      <c r="D327" s="58">
        <f>'[1]Male, month on month'!MN$39</f>
        <v>0.42426871286125323</v>
      </c>
      <c r="E327" s="21">
        <f>'[1]Atolls month on month'!MN$39</f>
        <v>-0.13520508300082223</v>
      </c>
    </row>
    <row r="328" spans="1:5" ht="14.25" customHeight="1" x14ac:dyDescent="0.25">
      <c r="A328" s="9"/>
      <c r="B328" s="10" t="s">
        <v>40</v>
      </c>
      <c r="C328" s="21">
        <f>'[1]Chnages in rep.'!MN$40</f>
        <v>-2.8801755478091717E-2</v>
      </c>
      <c r="D328" s="58">
        <f>'[1]Male, month on month'!MO$39</f>
        <v>0.13243235338340487</v>
      </c>
      <c r="E328" s="21">
        <f>'[1]Atolls month on month'!MO$39</f>
        <v>-0.16663754557982857</v>
      </c>
    </row>
    <row r="329" spans="1:5" x14ac:dyDescent="0.25">
      <c r="A329" s="233">
        <v>2014</v>
      </c>
      <c r="B329" s="234"/>
      <c r="C329" s="21"/>
      <c r="D329" s="58"/>
      <c r="E329" s="21"/>
    </row>
    <row r="330" spans="1:5" x14ac:dyDescent="0.25">
      <c r="A330" s="9"/>
      <c r="B330" s="10" t="s">
        <v>45</v>
      </c>
      <c r="C330" s="21">
        <v>0.10985460497494604</v>
      </c>
      <c r="D330" s="58">
        <v>0.52248278124586989</v>
      </c>
      <c r="E330" s="21">
        <v>-0.70032611534622813</v>
      </c>
    </row>
    <row r="331" spans="1:5" x14ac:dyDescent="0.25">
      <c r="A331" s="9"/>
      <c r="B331" s="10" t="s">
        <v>46</v>
      </c>
      <c r="C331" s="21">
        <v>-0.58614791407883837</v>
      </c>
      <c r="D331" s="58">
        <v>0.52248278124586989</v>
      </c>
      <c r="E331" s="21">
        <v>-0.70032611534622813</v>
      </c>
    </row>
    <row r="332" spans="1:5" x14ac:dyDescent="0.25">
      <c r="A332" s="9"/>
      <c r="B332" s="10" t="s">
        <v>43</v>
      </c>
      <c r="C332" s="21">
        <v>-0.58614791407883837</v>
      </c>
      <c r="D332" s="58">
        <v>-0.5385118045093229</v>
      </c>
      <c r="E332" s="21">
        <v>-0.62716571611890481</v>
      </c>
    </row>
    <row r="333" spans="1:5" x14ac:dyDescent="0.25">
      <c r="A333" s="9"/>
      <c r="B333" s="10" t="s">
        <v>47</v>
      </c>
      <c r="C333" s="21">
        <v>0.1867310582422288</v>
      </c>
      <c r="D333" s="58">
        <v>0.32199239951795633</v>
      </c>
      <c r="E333" s="21">
        <v>7.0158301967038206E-2</v>
      </c>
    </row>
    <row r="334" spans="1:5" x14ac:dyDescent="0.25">
      <c r="A334" s="9"/>
      <c r="B334" s="10" t="s">
        <v>35</v>
      </c>
      <c r="C334" s="21">
        <v>0.97001097738138586</v>
      </c>
      <c r="D334" s="58">
        <v>0.89869928347352523</v>
      </c>
      <c r="E334" s="21">
        <v>1.0316244504395167</v>
      </c>
    </row>
    <row r="335" spans="1:5" x14ac:dyDescent="0.25">
      <c r="A335" s="9"/>
      <c r="B335" s="10" t="s">
        <v>42</v>
      </c>
      <c r="C335" s="21">
        <v>-0.14460149368364927</v>
      </c>
      <c r="D335" s="58">
        <v>-4.5955229748984028E-2</v>
      </c>
      <c r="E335" s="21">
        <v>-0.22971996412188833</v>
      </c>
    </row>
    <row r="336" spans="1:5" x14ac:dyDescent="0.25">
      <c r="A336" s="9"/>
      <c r="B336" s="10" t="s">
        <v>48</v>
      </c>
      <c r="C336" s="21">
        <v>0.4129124571995213</v>
      </c>
      <c r="D336" s="58">
        <v>0.13941288871810453</v>
      </c>
      <c r="E336" s="21">
        <v>0.64934050512805985</v>
      </c>
    </row>
    <row r="337" spans="1:5" x14ac:dyDescent="0.25">
      <c r="A337" s="9"/>
      <c r="B337" s="10" t="s">
        <v>49</v>
      </c>
      <c r="C337" s="21">
        <v>-0.14107212527697532</v>
      </c>
      <c r="D337" s="58">
        <v>0.28714601491433012</v>
      </c>
      <c r="E337" s="21">
        <v>-0.50937195599417562</v>
      </c>
    </row>
    <row r="338" spans="1:5" x14ac:dyDescent="0.25">
      <c r="A338" s="9"/>
      <c r="B338" s="10" t="s">
        <v>41</v>
      </c>
      <c r="C338" s="21">
        <v>6.4484604583947558E-2</v>
      </c>
      <c r="D338" s="58">
        <v>-2.1414341687531202E-2</v>
      </c>
      <c r="E338" s="21">
        <v>0.13895564040606878</v>
      </c>
    </row>
    <row r="339" spans="1:5" x14ac:dyDescent="0.25">
      <c r="A339" s="9"/>
      <c r="B339" s="10" t="s">
        <v>50</v>
      </c>
      <c r="C339" s="21">
        <v>4.2981421583676571E-2</v>
      </c>
      <c r="D339" s="58">
        <v>0.37288472331133971</v>
      </c>
      <c r="E339" s="21">
        <v>-0.24257382973338348</v>
      </c>
    </row>
    <row r="340" spans="1:5" x14ac:dyDescent="0.25">
      <c r="A340" s="9"/>
      <c r="B340" s="10" t="s">
        <v>51</v>
      </c>
      <c r="C340" s="21">
        <v>-0.3878446903981092</v>
      </c>
      <c r="D340" s="58">
        <v>-0.69024000023221177</v>
      </c>
      <c r="E340" s="21">
        <v>-0.1244847528024895</v>
      </c>
    </row>
    <row r="341" spans="1:5" x14ac:dyDescent="0.25">
      <c r="A341" s="9"/>
      <c r="B341" s="10" t="s">
        <v>40</v>
      </c>
      <c r="C341" s="21">
        <v>0.14936355181003336</v>
      </c>
      <c r="D341" s="58">
        <v>0.25350557458407863</v>
      </c>
      <c r="E341" s="21">
        <v>5.9178705807538812E-2</v>
      </c>
    </row>
    <row r="342" spans="1:5" x14ac:dyDescent="0.25">
      <c r="A342" s="232">
        <v>2015</v>
      </c>
      <c r="B342" s="235"/>
      <c r="C342" s="21"/>
      <c r="D342" s="21"/>
      <c r="E342" s="21"/>
    </row>
    <row r="343" spans="1:5" x14ac:dyDescent="0.25">
      <c r="A343" s="9"/>
      <c r="B343" s="10" t="s">
        <v>45</v>
      </c>
      <c r="C343" s="21">
        <v>-0.28093811341051156</v>
      </c>
      <c r="D343" s="21">
        <v>-5.7684909932509409E-2</v>
      </c>
      <c r="E343" s="21">
        <v>-0.47464626289253076</v>
      </c>
    </row>
    <row r="344" spans="1:5" x14ac:dyDescent="0.25">
      <c r="A344" s="9"/>
      <c r="B344" s="10" t="s">
        <v>46</v>
      </c>
      <c r="C344" s="21">
        <v>0.12095527637097092</v>
      </c>
      <c r="D344" s="21">
        <v>2.8613455304693503E-2</v>
      </c>
      <c r="E344" s="21">
        <v>0.2014123631506104</v>
      </c>
    </row>
    <row r="345" spans="1:5" x14ac:dyDescent="0.25">
      <c r="A345" s="9"/>
      <c r="B345" s="10" t="s">
        <v>43</v>
      </c>
      <c r="C345" s="21">
        <v>-7.0765959069563067E-2</v>
      </c>
      <c r="D345" s="21">
        <v>-0.41575915809420882</v>
      </c>
      <c r="E345" s="21">
        <v>0.22930696342131629</v>
      </c>
    </row>
    <row r="346" spans="1:5" x14ac:dyDescent="0.25">
      <c r="A346" s="9"/>
      <c r="B346" s="10" t="s">
        <v>47</v>
      </c>
      <c r="C346" s="21">
        <v>0.67040139146681277</v>
      </c>
      <c r="D346" s="21">
        <v>0.99498081691289375</v>
      </c>
      <c r="E346" s="21">
        <v>0.38990120716617671</v>
      </c>
    </row>
    <row r="347" spans="1:5" x14ac:dyDescent="0.25">
      <c r="A347" s="9"/>
      <c r="B347" s="10" t="s">
        <v>35</v>
      </c>
      <c r="C347" s="21">
        <v>3.5257826396306591E-2</v>
      </c>
      <c r="D347" s="21">
        <v>-0.16239700982366712</v>
      </c>
      <c r="E347" s="21">
        <v>0.20709984795217462</v>
      </c>
    </row>
    <row r="348" spans="1:5" x14ac:dyDescent="0.25">
      <c r="A348" s="9"/>
      <c r="B348" s="10" t="s">
        <v>42</v>
      </c>
      <c r="C348" s="21">
        <v>0.83493462014281317</v>
      </c>
      <c r="D348" s="21">
        <v>1.0712107400230986</v>
      </c>
      <c r="E348" s="21">
        <v>0.63027252743543816</v>
      </c>
    </row>
    <row r="349" spans="1:5" x14ac:dyDescent="0.25">
      <c r="A349" s="9"/>
      <c r="B349" s="10" t="s">
        <v>48</v>
      </c>
      <c r="C349" s="21">
        <v>-0.12204801538236998</v>
      </c>
      <c r="D349" s="21">
        <v>1.0962867477593008E-2</v>
      </c>
      <c r="E349" s="21">
        <v>-0.23776672327809889</v>
      </c>
    </row>
    <row r="350" spans="1:5" x14ac:dyDescent="0.25">
      <c r="A350" s="9"/>
      <c r="B350" s="10" t="s">
        <v>49</v>
      </c>
      <c r="C350" s="21">
        <v>0.15264849210854248</v>
      </c>
      <c r="D350" s="21">
        <v>0.12369978831363593</v>
      </c>
      <c r="E350" s="21">
        <v>0.17789649132189389</v>
      </c>
    </row>
    <row r="351" spans="1:5" x14ac:dyDescent="0.25">
      <c r="A351" s="9"/>
      <c r="B351" s="10" t="s">
        <v>41</v>
      </c>
      <c r="C351" s="21">
        <v>-4.122354385786009E-2</v>
      </c>
      <c r="D351" s="21">
        <v>-0.16318989846205723</v>
      </c>
      <c r="E351" s="21">
        <v>6.5093494509649297E-2</v>
      </c>
    </row>
    <row r="352" spans="1:5" x14ac:dyDescent="0.25">
      <c r="A352" s="9"/>
      <c r="B352" s="10" t="s">
        <v>50</v>
      </c>
      <c r="C352" s="21">
        <v>-2.0867598648455221E-2</v>
      </c>
      <c r="D352" s="21">
        <v>0.12817958206756686</v>
      </c>
      <c r="E352" s="21">
        <v>-0.15049436371591396</v>
      </c>
    </row>
    <row r="353" spans="1:5" x14ac:dyDescent="0.25">
      <c r="A353" s="9"/>
      <c r="B353" s="10" t="s">
        <v>51</v>
      </c>
      <c r="C353" s="21">
        <v>0.10438468518554345</v>
      </c>
      <c r="D353" s="21">
        <v>0.15574977254748656</v>
      </c>
      <c r="E353" s="21">
        <v>5.9587641953773307E-2</v>
      </c>
    </row>
    <row r="354" spans="1:5" x14ac:dyDescent="0.25">
      <c r="A354" s="9"/>
      <c r="B354" s="10" t="s">
        <v>40</v>
      </c>
      <c r="C354" s="21">
        <v>-0.52474466393057639</v>
      </c>
      <c r="D354" s="21">
        <v>-0.54907255143328282</v>
      </c>
      <c r="E354" s="21">
        <v>-0.5035071882096509</v>
      </c>
    </row>
    <row r="355" spans="1:5" x14ac:dyDescent="0.25">
      <c r="A355" s="232">
        <v>2016</v>
      </c>
      <c r="B355" s="232"/>
      <c r="C355" s="21"/>
      <c r="D355" s="21"/>
      <c r="E355" s="21"/>
    </row>
    <row r="356" spans="1:5" x14ac:dyDescent="0.25">
      <c r="A356" s="9"/>
      <c r="B356" s="10" t="s">
        <v>45</v>
      </c>
      <c r="C356" s="21">
        <v>-9.6110738358101688E-2</v>
      </c>
      <c r="D356" s="21">
        <v>0.1466545323528079</v>
      </c>
      <c r="E356" s="21">
        <v>-0.30794008155210495</v>
      </c>
    </row>
    <row r="357" spans="1:5" x14ac:dyDescent="0.25">
      <c r="A357" s="9"/>
      <c r="B357" s="10" t="s">
        <v>46</v>
      </c>
      <c r="C357" s="21">
        <v>0.21585252732159166</v>
      </c>
      <c r="D357" s="21">
        <v>1.3255168985115695E-2</v>
      </c>
      <c r="E357" s="21">
        <v>0.39343872807147129</v>
      </c>
    </row>
    <row r="358" spans="1:5" x14ac:dyDescent="0.25">
      <c r="A358" s="9"/>
      <c r="B358" s="10" t="s">
        <v>43</v>
      </c>
      <c r="C358" s="21">
        <v>-0.5326577568831814</v>
      </c>
      <c r="D358" s="21">
        <v>-0.3274438422036674</v>
      </c>
      <c r="E358" s="21">
        <v>-0.71185630035360825</v>
      </c>
    </row>
    <row r="359" spans="1:5" x14ac:dyDescent="0.25">
      <c r="A359" s="9"/>
      <c r="B359" s="10" t="s">
        <v>47</v>
      </c>
      <c r="C359" s="21">
        <v>-0.18242178801290976</v>
      </c>
      <c r="D359" s="21">
        <v>0.16072487746066066</v>
      </c>
      <c r="E359" s="21">
        <v>-0.48322720871623037</v>
      </c>
    </row>
    <row r="360" spans="1:5" x14ac:dyDescent="0.25">
      <c r="A360" s="9"/>
      <c r="B360" s="10" t="s">
        <v>35</v>
      </c>
      <c r="C360" s="21">
        <v>6.3305358496457131E-2</v>
      </c>
      <c r="D360" s="21">
        <v>5.6333098875827048E-2</v>
      </c>
      <c r="E360" s="21">
        <v>6.945685243611166E-2</v>
      </c>
    </row>
    <row r="361" spans="1:5" x14ac:dyDescent="0.25">
      <c r="A361" s="9"/>
      <c r="B361" s="10" t="s">
        <v>42</v>
      </c>
      <c r="C361" s="21">
        <v>0.21785551394535307</v>
      </c>
      <c r="D361" s="21">
        <v>7.6068886805424896E-2</v>
      </c>
      <c r="E361" s="21">
        <v>0.34293479084417378</v>
      </c>
    </row>
    <row r="362" spans="1:5" x14ac:dyDescent="0.25">
      <c r="A362" s="9"/>
      <c r="B362" s="10" t="s">
        <v>48</v>
      </c>
      <c r="C362" s="21">
        <v>0.2633560995213724</v>
      </c>
      <c r="D362" s="21">
        <v>0.27430892293893727</v>
      </c>
      <c r="E362" s="21">
        <v>0.25371959310807046</v>
      </c>
    </row>
    <row r="363" spans="1:5" x14ac:dyDescent="0.25">
      <c r="A363" s="9"/>
      <c r="B363" s="10" t="s">
        <v>49</v>
      </c>
      <c r="C363" s="21">
        <v>-9.378201036623901E-2</v>
      </c>
      <c r="D363" s="21">
        <v>-0.33586106193795873</v>
      </c>
      <c r="E363" s="21">
        <v>0.11924757439218947</v>
      </c>
    </row>
    <row r="364" spans="1:5" x14ac:dyDescent="0.25">
      <c r="A364" s="9"/>
      <c r="B364" s="10" t="s">
        <v>41</v>
      </c>
      <c r="C364" s="21">
        <v>0.37975926538358351</v>
      </c>
      <c r="D364" s="21">
        <v>0.59601507895374883</v>
      </c>
      <c r="E364" s="21">
        <v>0.19031919566283584</v>
      </c>
    </row>
    <row r="365" spans="1:5" x14ac:dyDescent="0.25">
      <c r="A365" s="9"/>
      <c r="B365" s="10" t="s">
        <v>50</v>
      </c>
      <c r="C365" s="21">
        <v>1.9061743557722499</v>
      </c>
      <c r="D365" s="21">
        <v>0.93823043145353502</v>
      </c>
      <c r="E365" s="21">
        <v>2.7575265677516336</v>
      </c>
    </row>
    <row r="366" spans="1:5" x14ac:dyDescent="0.25">
      <c r="A366" s="9"/>
      <c r="B366" s="10" t="s">
        <v>51</v>
      </c>
      <c r="C366" s="21">
        <v>-0.10593028067288346</v>
      </c>
      <c r="D366" s="21">
        <v>5.0582922237074612E-2</v>
      </c>
      <c r="E366" s="21">
        <v>-0.24115375630325842</v>
      </c>
    </row>
    <row r="367" spans="1:5" x14ac:dyDescent="0.25">
      <c r="A367" s="9"/>
      <c r="B367" s="10" t="s">
        <v>40</v>
      </c>
      <c r="C367" s="21">
        <v>0.27748623236054648</v>
      </c>
      <c r="D367" s="21">
        <v>0.16810830566624801</v>
      </c>
      <c r="E367" s="21">
        <v>0.37226237036813714</v>
      </c>
    </row>
    <row r="368" spans="1:5" x14ac:dyDescent="0.25">
      <c r="A368" s="232">
        <v>2017</v>
      </c>
      <c r="B368" s="232"/>
      <c r="C368" s="21"/>
      <c r="D368" s="21"/>
      <c r="E368" s="10"/>
    </row>
    <row r="369" spans="1:5" x14ac:dyDescent="0.25">
      <c r="A369" s="10"/>
      <c r="B369" s="10" t="s">
        <v>45</v>
      </c>
      <c r="C369" s="21">
        <v>0.48479237246648044</v>
      </c>
      <c r="D369" s="21">
        <v>0.35188437044950671</v>
      </c>
      <c r="E369" s="21">
        <v>0.59972311413485357</v>
      </c>
    </row>
    <row r="370" spans="1:5" x14ac:dyDescent="0.25">
      <c r="A370" s="10"/>
      <c r="B370" s="10" t="s">
        <v>46</v>
      </c>
      <c r="C370" s="21">
        <v>0.35246837457076907</v>
      </c>
      <c r="D370" s="21">
        <v>0.17672790636551472</v>
      </c>
      <c r="E370" s="21">
        <v>0.50406362875212718</v>
      </c>
    </row>
    <row r="371" spans="1:5" x14ac:dyDescent="0.25">
      <c r="A371" s="10"/>
      <c r="B371" s="10" t="s">
        <v>43</v>
      </c>
      <c r="C371" s="21">
        <v>0.65292356359123449</v>
      </c>
      <c r="D371" s="21">
        <v>0.21521043170693588</v>
      </c>
      <c r="E371" s="21">
        <v>1.0292689730255544</v>
      </c>
    </row>
    <row r="372" spans="1:5" x14ac:dyDescent="0.25">
      <c r="A372" s="10"/>
      <c r="B372" s="10" t="s">
        <v>47</v>
      </c>
      <c r="C372" s="21">
        <v>-1.0200791735814896E-2</v>
      </c>
      <c r="D372" s="21">
        <v>3.9859078576021112E-2</v>
      </c>
      <c r="E372" s="21">
        <v>-5.2895416328946343E-2</v>
      </c>
    </row>
    <row r="373" spans="1:5" x14ac:dyDescent="0.25">
      <c r="A373" s="10"/>
      <c r="B373" s="10" t="s">
        <v>35</v>
      </c>
      <c r="C373" s="21">
        <v>0.23515733499572811</v>
      </c>
      <c r="D373" s="21">
        <v>0.26077567612001751</v>
      </c>
      <c r="E373" s="21">
        <v>0.21328791136914216</v>
      </c>
    </row>
    <row r="374" spans="1:5" x14ac:dyDescent="0.25">
      <c r="A374" s="10"/>
      <c r="B374" s="10" t="s">
        <v>42</v>
      </c>
      <c r="C374" s="21">
        <v>-0.99592958884928695</v>
      </c>
      <c r="D374" s="21">
        <v>-0.57432052121555444</v>
      </c>
      <c r="E374" s="21">
        <v>-1.3560120968450495</v>
      </c>
    </row>
    <row r="375" spans="1:5" x14ac:dyDescent="0.25">
      <c r="A375" s="10"/>
      <c r="B375" s="10" t="s">
        <v>48</v>
      </c>
      <c r="C375" s="21">
        <v>-7.3890722250669061E-2</v>
      </c>
      <c r="D375" s="21">
        <v>0.4678665868336207</v>
      </c>
      <c r="E375" s="21">
        <v>-0.54025449583258167</v>
      </c>
    </row>
    <row r="376" spans="1:5" x14ac:dyDescent="0.25">
      <c r="A376" s="10"/>
      <c r="B376" s="10" t="s">
        <v>49</v>
      </c>
      <c r="C376" s="21">
        <v>-0.36190468484330607</v>
      </c>
      <c r="D376" s="21">
        <v>-0.24914166258012127</v>
      </c>
      <c r="E376" s="21">
        <v>-0.4599589687340977</v>
      </c>
    </row>
    <row r="377" spans="1:5" x14ac:dyDescent="0.25">
      <c r="A377" s="10"/>
      <c r="B377" s="10" t="s">
        <v>41</v>
      </c>
      <c r="C377" s="21">
        <v>0.51673997172640984</v>
      </c>
      <c r="D377" s="21">
        <v>0.60591660832167715</v>
      </c>
      <c r="E377" s="21">
        <v>0.43903124744031352</v>
      </c>
    </row>
    <row r="378" spans="1:5" x14ac:dyDescent="0.25">
      <c r="A378" s="10"/>
      <c r="B378" s="10" t="s">
        <v>50</v>
      </c>
      <c r="C378" s="21">
        <v>-0.26933733711969055</v>
      </c>
      <c r="D378" s="21">
        <v>2.7822214281969515E-2</v>
      </c>
      <c r="E378" s="21">
        <v>-0.52871310038543617</v>
      </c>
    </row>
    <row r="379" spans="1:5" x14ac:dyDescent="0.25">
      <c r="A379" s="10"/>
      <c r="B379" s="10" t="s">
        <v>51</v>
      </c>
      <c r="C379" s="21">
        <v>-0.18144419231107545</v>
      </c>
      <c r="D379" s="21">
        <v>6.3830523562802277E-2</v>
      </c>
      <c r="E379" s="21">
        <v>-0.3967300770808313</v>
      </c>
    </row>
    <row r="380" spans="1:5" x14ac:dyDescent="0.25">
      <c r="A380" s="10"/>
      <c r="B380" s="10" t="s">
        <v>40</v>
      </c>
      <c r="C380" s="21">
        <v>0.92632738176345875</v>
      </c>
      <c r="D380" s="21">
        <v>0.83243747424786019</v>
      </c>
      <c r="E380" s="21">
        <v>1.0091187793447753</v>
      </c>
    </row>
    <row r="381" spans="1:5" x14ac:dyDescent="0.25">
      <c r="A381" s="232">
        <v>2018</v>
      </c>
      <c r="B381" s="232"/>
      <c r="C381" s="21"/>
      <c r="D381" s="21"/>
      <c r="E381" s="10"/>
    </row>
    <row r="382" spans="1:5" x14ac:dyDescent="0.25">
      <c r="A382" s="10"/>
      <c r="B382" s="10" t="s">
        <v>45</v>
      </c>
      <c r="C382" s="21">
        <v>0.30861939236332958</v>
      </c>
      <c r="D382" s="21">
        <v>0.22943066852414429</v>
      </c>
      <c r="E382" s="21">
        <v>0.37832525887289137</v>
      </c>
    </row>
    <row r="383" spans="1:5" x14ac:dyDescent="0.25">
      <c r="A383" s="10"/>
      <c r="B383" s="10" t="s">
        <v>46</v>
      </c>
      <c r="C383" s="21">
        <v>0.28003995737235776</v>
      </c>
      <c r="D383" s="21">
        <v>0.46673732084232533</v>
      </c>
      <c r="E383" s="21">
        <v>0.11594339283416133</v>
      </c>
    </row>
    <row r="384" spans="1:5" x14ac:dyDescent="0.25">
      <c r="A384" s="10"/>
      <c r="B384" s="10" t="s">
        <v>43</v>
      </c>
      <c r="C384" s="21">
        <v>-0.21850844761599486</v>
      </c>
      <c r="D384" s="21">
        <v>-0.33214147640957536</v>
      </c>
      <c r="E384" s="21">
        <v>-0.11828139915472935</v>
      </c>
    </row>
    <row r="385" spans="1:5" x14ac:dyDescent="0.25">
      <c r="A385" s="10"/>
      <c r="B385" s="10" t="s">
        <v>47</v>
      </c>
      <c r="C385" s="21">
        <v>-1.6869532579859459</v>
      </c>
      <c r="D385" s="21">
        <v>-1.2768450958284716</v>
      </c>
      <c r="E385" s="21">
        <v>-2.047903961159836</v>
      </c>
    </row>
    <row r="386" spans="1:5" x14ac:dyDescent="0.25">
      <c r="A386" s="10"/>
      <c r="B386" s="10" t="s">
        <v>35</v>
      </c>
      <c r="C386" s="21">
        <v>-0.34696571272941901</v>
      </c>
      <c r="D386" s="21">
        <v>9.9636073847908513E-2</v>
      </c>
      <c r="E386" s="21">
        <v>-0.74312991280689467</v>
      </c>
    </row>
    <row r="387" spans="1:5" x14ac:dyDescent="0.25">
      <c r="A387" s="10"/>
      <c r="B387" s="10" t="s">
        <v>42</v>
      </c>
      <c r="C387" s="21">
        <v>0.19669087658598094</v>
      </c>
      <c r="D387" s="21">
        <v>0.23506979189842347</v>
      </c>
      <c r="E387" s="21">
        <v>0.16235727289377611</v>
      </c>
    </row>
    <row r="388" spans="1:5" x14ac:dyDescent="0.25">
      <c r="A388" s="10"/>
      <c r="B388" s="10" t="s">
        <v>48</v>
      </c>
      <c r="C388" s="21">
        <v>0.54470116253075851</v>
      </c>
      <c r="D388" s="21">
        <v>9.953369508293175E-2</v>
      </c>
      <c r="E388" s="21">
        <v>0.94323506570206384</v>
      </c>
    </row>
    <row r="389" spans="1:5" x14ac:dyDescent="0.25">
      <c r="A389" s="10"/>
      <c r="B389" s="10" t="s">
        <v>49</v>
      </c>
      <c r="C389" s="21">
        <v>1.3826238103936017</v>
      </c>
      <c r="D389" s="21">
        <v>1.5227327420289427</v>
      </c>
      <c r="E389" s="21">
        <v>1.2582403856072011</v>
      </c>
    </row>
    <row r="390" spans="1:5" x14ac:dyDescent="0.25">
      <c r="A390" s="10"/>
      <c r="B390" s="10" t="s">
        <v>41</v>
      </c>
      <c r="C390" s="21">
        <v>-0.6835923742604666</v>
      </c>
      <c r="D390" s="21">
        <v>-0.49912586682043791</v>
      </c>
      <c r="E390" s="21">
        <v>-0.84778253857969998</v>
      </c>
    </row>
    <row r="391" spans="1:5" x14ac:dyDescent="0.25">
      <c r="A391" s="10"/>
      <c r="B391" s="10" t="s">
        <v>50</v>
      </c>
      <c r="C391" s="21">
        <v>-0.45096653782761287</v>
      </c>
      <c r="D391" s="21">
        <v>-1.2760440173487098E-2</v>
      </c>
      <c r="E391" s="21">
        <v>-0.84237705738655633</v>
      </c>
    </row>
    <row r="392" spans="1:5" x14ac:dyDescent="0.25">
      <c r="A392" s="10"/>
      <c r="B392" s="10" t="s">
        <v>51</v>
      </c>
      <c r="C392" s="21">
        <v>7.6159131046837913E-2</v>
      </c>
      <c r="D392" s="21">
        <v>-6.3251639242511981E-2</v>
      </c>
      <c r="E392" s="21">
        <v>0.20172421038855415</v>
      </c>
    </row>
    <row r="393" spans="1:5" x14ac:dyDescent="0.25">
      <c r="A393" s="10"/>
      <c r="B393" s="10" t="s">
        <v>40</v>
      </c>
      <c r="C393" s="21">
        <f>'[1]Chnages in rep.'!OV40</f>
        <v>-0.26196856899567411</v>
      </c>
      <c r="D393" s="21">
        <f>'[1]Male, month on month'!OW39</f>
        <v>9.2745488679524257E-2</v>
      </c>
      <c r="E393" s="21">
        <f>'[1]Atolls month on month'!OW39</f>
        <v>-0.58060906465188244</v>
      </c>
    </row>
    <row r="394" spans="1:5" x14ac:dyDescent="0.25">
      <c r="A394" s="232">
        <v>2019</v>
      </c>
      <c r="B394" s="232"/>
      <c r="C394" s="21"/>
      <c r="D394" s="21"/>
      <c r="E394" s="21"/>
    </row>
    <row r="395" spans="1:5" x14ac:dyDescent="0.25">
      <c r="A395" s="10"/>
      <c r="B395" s="10" t="s">
        <v>45</v>
      </c>
      <c r="C395" s="21">
        <f>'[1]Chnages in rep.'!OW40</f>
        <v>-8.8921975218525517E-2</v>
      </c>
      <c r="D395" s="21">
        <f>'[1]Male, month on month'!OX39</f>
        <v>-0.12358636997399364</v>
      </c>
      <c r="E395" s="21">
        <f>'[1]Atolls month on month'!OX39</f>
        <v>-5.7571964472724613E-2</v>
      </c>
    </row>
    <row r="396" spans="1:5" x14ac:dyDescent="0.25">
      <c r="A396" s="10"/>
      <c r="B396" s="10" t="s">
        <v>46</v>
      </c>
      <c r="C396" s="21">
        <f>'[1]Chnages in rep.'!OX40</f>
        <v>0.32381810957027302</v>
      </c>
      <c r="D396" s="21">
        <f>'[1]Male, month on month'!OY39</f>
        <v>0.16169770041927212</v>
      </c>
      <c r="E396" s="21">
        <f>'[1]Atolls month on month'!OY39</f>
        <v>0.47034077368686145</v>
      </c>
    </row>
    <row r="397" spans="1:5" x14ac:dyDescent="0.25">
      <c r="A397" s="10"/>
      <c r="B397" s="10" t="s">
        <v>43</v>
      </c>
      <c r="C397" s="21">
        <f>'[1]Chnages in rep.'!OY40</f>
        <v>-0.21349530164085362</v>
      </c>
      <c r="D397" s="21">
        <f>'[1]Male, month on month'!OZ39</f>
        <v>4.6867035745390417E-2</v>
      </c>
      <c r="E397" s="21">
        <f>'[1]Atolls month on month'!OZ39</f>
        <v>-0.44808507673772535</v>
      </c>
    </row>
    <row r="398" spans="1:5" x14ac:dyDescent="0.25">
      <c r="A398" s="10"/>
      <c r="B398" s="10" t="s">
        <v>47</v>
      </c>
      <c r="C398" s="21">
        <f>'[1]Chnages in rep.'!OZ40</f>
        <v>0.4045434292501815</v>
      </c>
      <c r="D398" s="21">
        <f>'[1]Male, month on month'!PA39</f>
        <v>0.55105372183521517</v>
      </c>
      <c r="E398" s="21">
        <f>'[1]Atolls month on month'!PA39</f>
        <v>0.27187947810469737</v>
      </c>
    </row>
    <row r="399" spans="1:5" x14ac:dyDescent="0.25">
      <c r="A399" s="10"/>
      <c r="B399" s="10" t="s">
        <v>35</v>
      </c>
      <c r="C399" s="21">
        <f>'[1]Chnages in rep.'!PA40</f>
        <v>0.31511810998319234</v>
      </c>
      <c r="D399" s="21">
        <f>'[1]Male, month on month'!PB39</f>
        <v>0.22165772167799247</v>
      </c>
      <c r="E399" s="21">
        <f>'[1]Atolls month on month'!PB39</f>
        <v>0.39998139596075788</v>
      </c>
    </row>
    <row r="400" spans="1:5" x14ac:dyDescent="0.25">
      <c r="A400" s="10"/>
      <c r="B400" s="10" t="s">
        <v>42</v>
      </c>
      <c r="C400" s="21">
        <f>'[1]Chnages in rep.'!PB40</f>
        <v>0.24327075309440449</v>
      </c>
      <c r="D400" s="21">
        <f>'[1]Male, month on month'!PC39</f>
        <v>0.53161961641812194</v>
      </c>
      <c r="E400" s="21">
        <f>'[1]Atolls month on month'!PC39</f>
        <v>-1.8088846592856367E-2</v>
      </c>
    </row>
    <row r="401" spans="1:5" ht="14.25" customHeight="1" x14ac:dyDescent="0.25">
      <c r="A401" s="9"/>
      <c r="B401" s="93"/>
      <c r="C401" s="62"/>
      <c r="D401" s="62"/>
      <c r="E401" s="62"/>
    </row>
    <row r="402" spans="1:5" x14ac:dyDescent="0.25">
      <c r="A402" s="226" t="s">
        <v>251</v>
      </c>
      <c r="B402" s="227"/>
      <c r="C402" s="227"/>
      <c r="D402" s="227"/>
      <c r="E402" s="228"/>
    </row>
    <row r="403" spans="1:5" x14ac:dyDescent="0.25">
      <c r="A403" s="214" t="s">
        <v>249</v>
      </c>
      <c r="B403" s="215"/>
      <c r="C403" s="215"/>
      <c r="D403" s="215"/>
      <c r="E403" s="229"/>
    </row>
    <row r="404" spans="1:5" x14ac:dyDescent="0.25">
      <c r="A404" s="216"/>
      <c r="B404" s="217"/>
      <c r="C404" s="217"/>
      <c r="D404" s="217"/>
      <c r="E404" s="230"/>
    </row>
    <row r="405" spans="1:5" x14ac:dyDescent="0.25">
      <c r="A405" s="198"/>
      <c r="B405" s="199"/>
      <c r="C405" s="199"/>
      <c r="D405" s="199"/>
      <c r="E405" s="231"/>
    </row>
  </sheetData>
  <mergeCells count="47">
    <mergeCell ref="A368:B368"/>
    <mergeCell ref="A381:B381"/>
    <mergeCell ref="A394:B394"/>
    <mergeCell ref="A402:E402"/>
    <mergeCell ref="A403:E405"/>
    <mergeCell ref="A303:B303"/>
    <mergeCell ref="A316:B316"/>
    <mergeCell ref="A329:B329"/>
    <mergeCell ref="A342:B342"/>
    <mergeCell ref="A355:B355"/>
    <mergeCell ref="A145:B145"/>
    <mergeCell ref="A266:B266"/>
    <mergeCell ref="A175:B175"/>
    <mergeCell ref="A188:B188"/>
    <mergeCell ref="A201:B201"/>
    <mergeCell ref="A214:B214"/>
    <mergeCell ref="A227:B227"/>
    <mergeCell ref="A240:B240"/>
    <mergeCell ref="A253:B253"/>
    <mergeCell ref="A146:B146"/>
    <mergeCell ref="A147:E147"/>
    <mergeCell ref="A149:B149"/>
    <mergeCell ref="A162:B162"/>
    <mergeCell ref="A137:B137"/>
    <mergeCell ref="A139:B139"/>
    <mergeCell ref="A142:B142"/>
    <mergeCell ref="A143:B143"/>
    <mergeCell ref="A141:B141"/>
    <mergeCell ref="A144:B144"/>
    <mergeCell ref="A1:E1"/>
    <mergeCell ref="A56:B56"/>
    <mergeCell ref="A3:B3"/>
    <mergeCell ref="A4:B4"/>
    <mergeCell ref="A17:B17"/>
    <mergeCell ref="A30:B30"/>
    <mergeCell ref="A43:B43"/>
    <mergeCell ref="A69:B69"/>
    <mergeCell ref="A82:B82"/>
    <mergeCell ref="A95:B95"/>
    <mergeCell ref="A140:B140"/>
    <mergeCell ref="A108:B108"/>
    <mergeCell ref="A121:B121"/>
    <mergeCell ref="A138:B138"/>
    <mergeCell ref="A135:E135"/>
    <mergeCell ref="A274:E274"/>
    <mergeCell ref="A276:B276"/>
    <mergeCell ref="A290:B290"/>
  </mergeCells>
  <pageMargins left="0.7" right="0.7" top="0.75" bottom="0.75" header="0.3" footer="0.3"/>
  <pageSetup orientation="portrait" r:id="rId1"/>
  <rowBreaks count="1" manualBreakCount="1">
    <brk id="249" max="16383"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9</vt:i4>
      </vt:variant>
      <vt:variant>
        <vt:lpstr>Named Ranges</vt:lpstr>
      </vt:variant>
      <vt:variant>
        <vt:i4>13</vt:i4>
      </vt:variant>
    </vt:vector>
  </HeadingPairs>
  <TitlesOfParts>
    <vt:vector size="22" baseType="lpstr">
      <vt:lpstr>table 1</vt:lpstr>
      <vt:lpstr>table 2</vt:lpstr>
      <vt:lpstr>table 3</vt:lpstr>
      <vt:lpstr>table 4</vt:lpstr>
      <vt:lpstr>table 5</vt:lpstr>
      <vt:lpstr>table 6</vt:lpstr>
      <vt:lpstr>table 7</vt:lpstr>
      <vt:lpstr>table 8 </vt:lpstr>
      <vt:lpstr>table 9</vt:lpstr>
      <vt:lpstr>'table 1'!Print_Area</vt:lpstr>
      <vt:lpstr>'table 2'!Print_Area</vt:lpstr>
      <vt:lpstr>'table 3'!Print_Area</vt:lpstr>
      <vt:lpstr>'table 4'!Print_Area</vt:lpstr>
      <vt:lpstr>'table 5'!Print_Area</vt:lpstr>
      <vt:lpstr>'table 6'!Print_Area</vt:lpstr>
      <vt:lpstr>'table 7'!Print_Area</vt:lpstr>
      <vt:lpstr>'table 8 '!Print_Area</vt:lpstr>
      <vt:lpstr>'table 4'!Print_Titles</vt:lpstr>
      <vt:lpstr>'table 5'!Print_Titles</vt:lpstr>
      <vt:lpstr>'table 7'!Print_Titles</vt:lpstr>
      <vt:lpstr>'table 8 '!Print_Titles</vt:lpstr>
      <vt:lpstr>'table 9'!Print_Titles</vt:lpstr>
    </vt:vector>
  </TitlesOfParts>
  <Company>Min. of Planning and National Development</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prima</dc:creator>
  <cp:lastModifiedBy>Azmeela Hassan Azeez</cp:lastModifiedBy>
  <cp:lastPrinted>2019-05-23T06:28:05Z</cp:lastPrinted>
  <dcterms:created xsi:type="dcterms:W3CDTF">2012-11-24T10:19:41Z</dcterms:created>
  <dcterms:modified xsi:type="dcterms:W3CDTF">2019-07-23T06:23:30Z</dcterms:modified>
</cp:coreProperties>
</file>