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fileserver\ST2\PES\STI\CPI (consumer price index)\Rebasing 2010\Documentation\Writeup\Tables\2019\April\"/>
    </mc:Choice>
  </mc:AlternateContent>
  <bookViews>
    <workbookView xWindow="4305" yWindow="930" windowWidth="15450" windowHeight="10470" activeTab="5"/>
  </bookViews>
  <sheets>
    <sheet name="table 1" sheetId="30" r:id="rId1"/>
    <sheet name="table 2" sheetId="31" r:id="rId2"/>
    <sheet name="table 3" sheetId="34" r:id="rId3"/>
    <sheet name="table 4" sheetId="24" r:id="rId4"/>
    <sheet name="table 5" sheetId="26" r:id="rId5"/>
    <sheet name="table 6" sheetId="33" r:id="rId6"/>
    <sheet name="table 7" sheetId="28" r:id="rId7"/>
    <sheet name="table 8 " sheetId="35" r:id="rId8"/>
    <sheet name="table 9" sheetId="13" r:id="rId9"/>
  </sheets>
  <externalReferences>
    <externalReference r:id="rId10"/>
  </externalReferences>
  <definedNames>
    <definedName name="_xlnm._FilterDatabase" localSheetId="0" hidden="1">'table 1'!$A$1:$H$118</definedName>
    <definedName name="_xlnm._FilterDatabase" localSheetId="3" hidden="1">'table 4'!$A$4:$J$224</definedName>
    <definedName name="_xlnm.Print_Area" localSheetId="0">'table 1'!$A$1:$J$119</definedName>
    <definedName name="_xlnm.Print_Area" localSheetId="1">'table 2'!$A$1:$J$119</definedName>
    <definedName name="_xlnm.Print_Area" localSheetId="2">'table 3'!$A$1:$J$119</definedName>
    <definedName name="_xlnm.Print_Area" localSheetId="3">'table 4'!$A$1:$N$226</definedName>
    <definedName name="_xlnm.Print_Area" localSheetId="4">'table 5'!$A$1:$N$227</definedName>
    <definedName name="_xlnm.Print_Area" localSheetId="5">'table 6'!$A$1:$N$227</definedName>
    <definedName name="_xlnm.Print_Area" localSheetId="6">'table 7'!$A$1:$H$67</definedName>
    <definedName name="_xlnm.Print_Area" localSheetId="7">'table 8 '!$A$1:$E$267</definedName>
    <definedName name="_xlnm.Print_Titles" localSheetId="3">'table 4'!$3:$4</definedName>
    <definedName name="_xlnm.Print_Titles" localSheetId="4">'table 5'!$3:$4</definedName>
    <definedName name="_xlnm.Print_Titles" localSheetId="6">'table 7'!$3:$4</definedName>
    <definedName name="_xlnm.Print_Titles" localSheetId="7">'table 8 '!$3:$3</definedName>
    <definedName name="_xlnm.Print_Titles" localSheetId="8">'table 9'!$3:$3</definedName>
  </definedNames>
  <calcPr calcId="152511"/>
</workbook>
</file>

<file path=xl/calcChain.xml><?xml version="1.0" encoding="utf-8"?>
<calcChain xmlns="http://schemas.openxmlformats.org/spreadsheetml/2006/main">
  <c r="N224" i="33" l="1"/>
  <c r="M224" i="33"/>
  <c r="G224" i="33"/>
  <c r="F224" i="33"/>
  <c r="N223" i="33"/>
  <c r="M223" i="33"/>
  <c r="G223" i="33"/>
  <c r="F223" i="33"/>
  <c r="N222" i="33"/>
  <c r="M222" i="33"/>
  <c r="G222" i="33"/>
  <c r="F222" i="33"/>
  <c r="N221" i="33"/>
  <c r="M221" i="33"/>
  <c r="G221" i="33"/>
  <c r="F221" i="33"/>
  <c r="N220" i="33"/>
  <c r="M220" i="33"/>
  <c r="G220" i="33"/>
  <c r="F220" i="33"/>
  <c r="N219" i="33"/>
  <c r="M219" i="33"/>
  <c r="G219" i="33"/>
  <c r="F219" i="33"/>
  <c r="N218" i="33"/>
  <c r="M218" i="33"/>
  <c r="G218" i="33"/>
  <c r="F218" i="33"/>
  <c r="N217" i="33"/>
  <c r="M217" i="33"/>
  <c r="G217" i="33"/>
  <c r="F217" i="33"/>
  <c r="N216" i="33"/>
  <c r="M216" i="33"/>
  <c r="G216" i="33"/>
  <c r="F216" i="33"/>
  <c r="N215" i="33"/>
  <c r="M215" i="33"/>
  <c r="G215" i="33"/>
  <c r="F215" i="33"/>
  <c r="N214" i="33"/>
  <c r="M214" i="33"/>
  <c r="G214" i="33"/>
  <c r="F214" i="33"/>
  <c r="N213" i="33"/>
  <c r="M213" i="33"/>
  <c r="G213" i="33"/>
  <c r="F213" i="33"/>
  <c r="N212" i="33"/>
  <c r="M212" i="33"/>
  <c r="G212" i="33"/>
  <c r="F212" i="33"/>
  <c r="N211" i="33"/>
  <c r="M211" i="33"/>
  <c r="G211" i="33"/>
  <c r="F211" i="33"/>
  <c r="N210" i="33"/>
  <c r="M210" i="33"/>
  <c r="G210" i="33"/>
  <c r="F210" i="33"/>
  <c r="N209" i="33"/>
  <c r="M209" i="33"/>
  <c r="G209" i="33"/>
  <c r="F209" i="33"/>
  <c r="N208" i="33"/>
  <c r="M208" i="33"/>
  <c r="G208" i="33"/>
  <c r="F208" i="33"/>
  <c r="N207" i="33"/>
  <c r="M207" i="33"/>
  <c r="G207" i="33"/>
  <c r="F207" i="33"/>
  <c r="N206" i="33"/>
  <c r="M206" i="33"/>
  <c r="G206" i="33"/>
  <c r="F206" i="33"/>
  <c r="N205" i="33"/>
  <c r="M205" i="33"/>
  <c r="G205" i="33"/>
  <c r="F205" i="33"/>
  <c r="N204" i="33"/>
  <c r="M204" i="33"/>
  <c r="G204" i="33"/>
  <c r="F204" i="33"/>
  <c r="N203" i="33"/>
  <c r="M203" i="33"/>
  <c r="G203" i="33"/>
  <c r="F203" i="33"/>
  <c r="N202" i="33"/>
  <c r="M202" i="33"/>
  <c r="G202" i="33"/>
  <c r="F202" i="33"/>
  <c r="N201" i="33"/>
  <c r="M201" i="33"/>
  <c r="G201" i="33"/>
  <c r="F201" i="33"/>
  <c r="N200" i="33"/>
  <c r="M200" i="33"/>
  <c r="G200" i="33"/>
  <c r="F200" i="33"/>
  <c r="N199" i="33"/>
  <c r="M199" i="33"/>
  <c r="G199" i="33"/>
  <c r="F199" i="33"/>
  <c r="N198" i="33"/>
  <c r="M198" i="33"/>
  <c r="G198" i="33"/>
  <c r="F198" i="33"/>
  <c r="N197" i="33"/>
  <c r="M197" i="33"/>
  <c r="G197" i="33"/>
  <c r="F197" i="33"/>
  <c r="N196" i="33"/>
  <c r="M196" i="33"/>
  <c r="G196" i="33"/>
  <c r="F196" i="33"/>
  <c r="N195" i="33"/>
  <c r="M195" i="33"/>
  <c r="G195" i="33"/>
  <c r="F195" i="33"/>
  <c r="N194" i="33"/>
  <c r="M194" i="33"/>
  <c r="G194" i="33"/>
  <c r="F194" i="33"/>
  <c r="N193" i="33"/>
  <c r="M193" i="33"/>
  <c r="G193" i="33"/>
  <c r="F193" i="33"/>
  <c r="N192" i="33"/>
  <c r="M192" i="33"/>
  <c r="G192" i="33"/>
  <c r="F192" i="33"/>
  <c r="N191" i="33"/>
  <c r="M191" i="33"/>
  <c r="G191" i="33"/>
  <c r="F191" i="33"/>
  <c r="N190" i="33"/>
  <c r="M190" i="33"/>
  <c r="G190" i="33"/>
  <c r="F190" i="33"/>
  <c r="N189" i="33"/>
  <c r="M189" i="33"/>
  <c r="G189" i="33"/>
  <c r="F189" i="33"/>
  <c r="N188" i="33"/>
  <c r="M188" i="33"/>
  <c r="G188" i="33"/>
  <c r="F188" i="33"/>
  <c r="N187" i="33"/>
  <c r="M187" i="33"/>
  <c r="G187" i="33"/>
  <c r="F187" i="33"/>
  <c r="N186" i="33"/>
  <c r="M186" i="33"/>
  <c r="G186" i="33"/>
  <c r="F186" i="33"/>
  <c r="N185" i="33"/>
  <c r="M185" i="33"/>
  <c r="G185" i="33"/>
  <c r="F185" i="33"/>
  <c r="N184" i="33"/>
  <c r="M184" i="33"/>
  <c r="G184" i="33"/>
  <c r="F184" i="33"/>
  <c r="N183" i="33"/>
  <c r="M183" i="33"/>
  <c r="G183" i="33"/>
  <c r="F183" i="33"/>
  <c r="N182" i="33"/>
  <c r="M182" i="33"/>
  <c r="G182" i="33"/>
  <c r="F182" i="33"/>
  <c r="N181" i="33"/>
  <c r="M181" i="33"/>
  <c r="G181" i="33"/>
  <c r="F181" i="33"/>
  <c r="N180" i="33"/>
  <c r="M180" i="33"/>
  <c r="G180" i="33"/>
  <c r="F180" i="33"/>
  <c r="N179" i="33"/>
  <c r="M179" i="33"/>
  <c r="G179" i="33"/>
  <c r="F179" i="33"/>
  <c r="N178" i="33"/>
  <c r="M178" i="33"/>
  <c r="G178" i="33"/>
  <c r="F178" i="33"/>
  <c r="N177" i="33"/>
  <c r="M177" i="33"/>
  <c r="G177" i="33"/>
  <c r="F177" i="33"/>
  <c r="N176" i="33"/>
  <c r="M176" i="33"/>
  <c r="G176" i="33"/>
  <c r="F176" i="33"/>
  <c r="N175" i="33"/>
  <c r="M175" i="33"/>
  <c r="G175" i="33"/>
  <c r="F175" i="33"/>
  <c r="N174" i="33"/>
  <c r="M174" i="33"/>
  <c r="G174" i="33"/>
  <c r="F174" i="33"/>
  <c r="N173" i="33"/>
  <c r="M173" i="33"/>
  <c r="G173" i="33"/>
  <c r="F173" i="33"/>
  <c r="N172" i="33"/>
  <c r="M172" i="33"/>
  <c r="G172" i="33"/>
  <c r="F172" i="33"/>
  <c r="N171" i="33"/>
  <c r="M171" i="33"/>
  <c r="G171" i="33"/>
  <c r="F171" i="33"/>
  <c r="N170" i="33"/>
  <c r="M170" i="33"/>
  <c r="G170" i="33"/>
  <c r="F170" i="33"/>
  <c r="N169" i="33"/>
  <c r="M169" i="33"/>
  <c r="G169" i="33"/>
  <c r="F169" i="33"/>
  <c r="N168" i="33"/>
  <c r="M168" i="33"/>
  <c r="G168" i="33"/>
  <c r="F168" i="33"/>
  <c r="N167" i="33"/>
  <c r="M167" i="33"/>
  <c r="G167" i="33"/>
  <c r="F167" i="33"/>
  <c r="N166" i="33"/>
  <c r="M166" i="33"/>
  <c r="G166" i="33"/>
  <c r="F166" i="33"/>
  <c r="N165" i="33"/>
  <c r="M165" i="33"/>
  <c r="G165" i="33"/>
  <c r="F165" i="33"/>
  <c r="N164" i="33"/>
  <c r="M164" i="33"/>
  <c r="G164" i="33"/>
  <c r="F164" i="33"/>
  <c r="N163" i="33"/>
  <c r="M163" i="33"/>
  <c r="G163" i="33"/>
  <c r="F163" i="33"/>
  <c r="N162" i="33"/>
  <c r="M162" i="33"/>
  <c r="G162" i="33"/>
  <c r="F162" i="33"/>
  <c r="N161" i="33"/>
  <c r="M161" i="33"/>
  <c r="G161" i="33"/>
  <c r="F161" i="33"/>
  <c r="N160" i="33"/>
  <c r="M160" i="33"/>
  <c r="G160" i="33"/>
  <c r="F160" i="33"/>
  <c r="N159" i="33"/>
  <c r="M159" i="33"/>
  <c r="G159" i="33"/>
  <c r="F159" i="33"/>
  <c r="N158" i="33"/>
  <c r="M158" i="33"/>
  <c r="G158" i="33"/>
  <c r="F158" i="33"/>
  <c r="N157" i="33"/>
  <c r="M157" i="33"/>
  <c r="G157" i="33"/>
  <c r="F157" i="33"/>
  <c r="N156" i="33"/>
  <c r="M156" i="33"/>
  <c r="G156" i="33"/>
  <c r="F156" i="33"/>
  <c r="N155" i="33"/>
  <c r="M155" i="33"/>
  <c r="G155" i="33"/>
  <c r="F155" i="33"/>
  <c r="N154" i="33"/>
  <c r="M154" i="33"/>
  <c r="G154" i="33"/>
  <c r="F154" i="33"/>
  <c r="N153" i="33"/>
  <c r="M153" i="33"/>
  <c r="G153" i="33"/>
  <c r="F153" i="33"/>
  <c r="N152" i="33"/>
  <c r="M152" i="33"/>
  <c r="G152" i="33"/>
  <c r="F152" i="33"/>
  <c r="N151" i="33"/>
  <c r="M151" i="33"/>
  <c r="G151" i="33"/>
  <c r="F151" i="33"/>
  <c r="N150" i="33"/>
  <c r="M150" i="33"/>
  <c r="G150" i="33"/>
  <c r="F150" i="33"/>
  <c r="N149" i="33"/>
  <c r="M149" i="33"/>
  <c r="G149" i="33"/>
  <c r="F149" i="33"/>
  <c r="N148" i="33"/>
  <c r="M148" i="33"/>
  <c r="G148" i="33"/>
  <c r="F148" i="33"/>
  <c r="N147" i="33"/>
  <c r="M147" i="33"/>
  <c r="G147" i="33"/>
  <c r="F147" i="33"/>
  <c r="N146" i="33"/>
  <c r="M146" i="33"/>
  <c r="G146" i="33"/>
  <c r="F146" i="33"/>
  <c r="N145" i="33"/>
  <c r="M145" i="33"/>
  <c r="G145" i="33"/>
  <c r="F145" i="33"/>
  <c r="N144" i="33"/>
  <c r="M144" i="33"/>
  <c r="G144" i="33"/>
  <c r="F144" i="33"/>
  <c r="N143" i="33"/>
  <c r="M143" i="33"/>
  <c r="G143" i="33"/>
  <c r="F143" i="33"/>
  <c r="N142" i="33"/>
  <c r="M142" i="33"/>
  <c r="G142" i="33"/>
  <c r="F142" i="33"/>
  <c r="N141" i="33"/>
  <c r="M141" i="33"/>
  <c r="G141" i="33"/>
  <c r="F141" i="33"/>
  <c r="N140" i="33"/>
  <c r="M140" i="33"/>
  <c r="G140" i="33"/>
  <c r="F140" i="33"/>
  <c r="N139" i="33"/>
  <c r="M139" i="33"/>
  <c r="G139" i="33"/>
  <c r="F139" i="33"/>
  <c r="N138" i="33"/>
  <c r="M138" i="33"/>
  <c r="G138" i="33"/>
  <c r="F138" i="33"/>
  <c r="N137" i="33"/>
  <c r="M137" i="33"/>
  <c r="G137" i="33"/>
  <c r="F137" i="33"/>
  <c r="N136" i="33"/>
  <c r="M136" i="33"/>
  <c r="G136" i="33"/>
  <c r="F136" i="33"/>
  <c r="N135" i="33"/>
  <c r="M135" i="33"/>
  <c r="G135" i="33"/>
  <c r="F135" i="33"/>
  <c r="N134" i="33"/>
  <c r="M134" i="33"/>
  <c r="G134" i="33"/>
  <c r="F134" i="33"/>
  <c r="N133" i="33"/>
  <c r="M133" i="33"/>
  <c r="G133" i="33"/>
  <c r="F133" i="33"/>
  <c r="N132" i="33"/>
  <c r="M132" i="33"/>
  <c r="G132" i="33"/>
  <c r="F132" i="33"/>
  <c r="N131" i="33"/>
  <c r="M131" i="33"/>
  <c r="G131" i="33"/>
  <c r="F131" i="33"/>
  <c r="N130" i="33"/>
  <c r="M130" i="33"/>
  <c r="G130" i="33"/>
  <c r="F130" i="33"/>
  <c r="N129" i="33"/>
  <c r="M129" i="33"/>
  <c r="G129" i="33"/>
  <c r="F129" i="33"/>
  <c r="N128" i="33"/>
  <c r="M128" i="33"/>
  <c r="G128" i="33"/>
  <c r="F128" i="33"/>
  <c r="N127" i="33"/>
  <c r="M127" i="33"/>
  <c r="G127" i="33"/>
  <c r="F127" i="33"/>
  <c r="N126" i="33"/>
  <c r="M126" i="33"/>
  <c r="G126" i="33"/>
  <c r="F126" i="33"/>
  <c r="N125" i="33"/>
  <c r="M125" i="33"/>
  <c r="G125" i="33"/>
  <c r="F125" i="33"/>
  <c r="N124" i="33"/>
  <c r="M124" i="33"/>
  <c r="G124" i="33"/>
  <c r="F124" i="33"/>
  <c r="N123" i="33"/>
  <c r="M123" i="33"/>
  <c r="G123" i="33"/>
  <c r="F123" i="33"/>
  <c r="N122" i="33"/>
  <c r="M122" i="33"/>
  <c r="G122" i="33"/>
  <c r="F122" i="33"/>
  <c r="N121" i="33"/>
  <c r="M121" i="33"/>
  <c r="G121" i="33"/>
  <c r="F121" i="33"/>
  <c r="N120" i="33"/>
  <c r="M120" i="33"/>
  <c r="G120" i="33"/>
  <c r="F120" i="33"/>
  <c r="N119" i="33"/>
  <c r="M119" i="33"/>
  <c r="G119" i="33"/>
  <c r="F119" i="33"/>
  <c r="N118" i="33"/>
  <c r="M118" i="33"/>
  <c r="G118" i="33"/>
  <c r="F118" i="33"/>
  <c r="N117" i="33"/>
  <c r="M117" i="33"/>
  <c r="G117" i="33"/>
  <c r="F117" i="33"/>
  <c r="N116" i="33"/>
  <c r="M116" i="33"/>
  <c r="G116" i="33"/>
  <c r="F116" i="33"/>
  <c r="N115" i="33"/>
  <c r="M115" i="33"/>
  <c r="G115" i="33"/>
  <c r="F115" i="33"/>
  <c r="N114" i="33"/>
  <c r="M114" i="33"/>
  <c r="G114" i="33"/>
  <c r="F114" i="33"/>
  <c r="N113" i="33"/>
  <c r="M113" i="33"/>
  <c r="G113" i="33"/>
  <c r="F113" i="33"/>
  <c r="N112" i="33"/>
  <c r="M112" i="33"/>
  <c r="G112" i="33"/>
  <c r="F112" i="33"/>
  <c r="N111" i="33"/>
  <c r="M111" i="33"/>
  <c r="G111" i="33"/>
  <c r="F111" i="33"/>
  <c r="N110" i="33"/>
  <c r="M110" i="33"/>
  <c r="G110" i="33"/>
  <c r="F110" i="33"/>
  <c r="N109" i="33"/>
  <c r="M109" i="33"/>
  <c r="G109" i="33"/>
  <c r="F109" i="33"/>
  <c r="N108" i="33"/>
  <c r="M108" i="33"/>
  <c r="G108" i="33"/>
  <c r="F108" i="33"/>
  <c r="N107" i="33"/>
  <c r="M107" i="33"/>
  <c r="G107" i="33"/>
  <c r="F107" i="33"/>
  <c r="N106" i="33"/>
  <c r="M106" i="33"/>
  <c r="G106" i="33"/>
  <c r="F106" i="33"/>
  <c r="N105" i="33"/>
  <c r="M105" i="33"/>
  <c r="G105" i="33"/>
  <c r="F105" i="33"/>
  <c r="N104" i="33"/>
  <c r="M104" i="33"/>
  <c r="G104" i="33"/>
  <c r="F104" i="33"/>
  <c r="N103" i="33"/>
  <c r="M103" i="33"/>
  <c r="G103" i="33"/>
  <c r="F103" i="33"/>
  <c r="N102" i="33"/>
  <c r="M102" i="33"/>
  <c r="G102" i="33"/>
  <c r="F102" i="33"/>
  <c r="N101" i="33"/>
  <c r="M101" i="33"/>
  <c r="G101" i="33"/>
  <c r="F101" i="33"/>
  <c r="N100" i="33"/>
  <c r="M100" i="33"/>
  <c r="G100" i="33"/>
  <c r="F100" i="33"/>
  <c r="N99" i="33"/>
  <c r="M99" i="33"/>
  <c r="G99" i="33"/>
  <c r="F99" i="33"/>
  <c r="N98" i="33"/>
  <c r="M98" i="33"/>
  <c r="G98" i="33"/>
  <c r="F98" i="33"/>
  <c r="N97" i="33"/>
  <c r="M97" i="33"/>
  <c r="G97" i="33"/>
  <c r="F97" i="33"/>
  <c r="N96" i="33"/>
  <c r="M96" i="33"/>
  <c r="G96" i="33"/>
  <c r="F96" i="33"/>
  <c r="N95" i="33"/>
  <c r="M95" i="33"/>
  <c r="G95" i="33"/>
  <c r="F95" i="33"/>
  <c r="N94" i="33"/>
  <c r="M94" i="33"/>
  <c r="G94" i="33"/>
  <c r="F94" i="33"/>
  <c r="N93" i="33"/>
  <c r="M93" i="33"/>
  <c r="G93" i="33"/>
  <c r="F93" i="33"/>
  <c r="N92" i="33"/>
  <c r="M92" i="33"/>
  <c r="G92" i="33"/>
  <c r="F92" i="33"/>
  <c r="N91" i="33"/>
  <c r="M91" i="33"/>
  <c r="G91" i="33"/>
  <c r="F91" i="33"/>
  <c r="N90" i="33"/>
  <c r="M90" i="33"/>
  <c r="G90" i="33"/>
  <c r="F90" i="33"/>
  <c r="N89" i="33"/>
  <c r="M89" i="33"/>
  <c r="G89" i="33"/>
  <c r="F89" i="33"/>
  <c r="N88" i="33"/>
  <c r="M88" i="33"/>
  <c r="G88" i="33"/>
  <c r="F88" i="33"/>
  <c r="N87" i="33"/>
  <c r="M87" i="33"/>
  <c r="G87" i="33"/>
  <c r="F87" i="33"/>
  <c r="N86" i="33"/>
  <c r="M86" i="33"/>
  <c r="G86" i="33"/>
  <c r="F86" i="33"/>
  <c r="N85" i="33"/>
  <c r="M85" i="33"/>
  <c r="G85" i="33"/>
  <c r="F85" i="33"/>
  <c r="N84" i="33"/>
  <c r="M84" i="33"/>
  <c r="G84" i="33"/>
  <c r="F84" i="33"/>
  <c r="N83" i="33"/>
  <c r="M83" i="33"/>
  <c r="G83" i="33"/>
  <c r="F83" i="33"/>
  <c r="N82" i="33"/>
  <c r="M82" i="33"/>
  <c r="G82" i="33"/>
  <c r="F82" i="33"/>
  <c r="N81" i="33"/>
  <c r="M81" i="33"/>
  <c r="G81" i="33"/>
  <c r="F81" i="33"/>
  <c r="N80" i="33"/>
  <c r="M80" i="33"/>
  <c r="G80" i="33"/>
  <c r="F80" i="33"/>
  <c r="N79" i="33"/>
  <c r="M79" i="33"/>
  <c r="G79" i="33"/>
  <c r="F79" i="33"/>
  <c r="N78" i="33"/>
  <c r="M78" i="33"/>
  <c r="G78" i="33"/>
  <c r="F78" i="33"/>
  <c r="N77" i="33"/>
  <c r="M77" i="33"/>
  <c r="G77" i="33"/>
  <c r="F77" i="33"/>
  <c r="N76" i="33"/>
  <c r="M76" i="33"/>
  <c r="G76" i="33"/>
  <c r="F76" i="33"/>
  <c r="N75" i="33"/>
  <c r="M75" i="33"/>
  <c r="G75" i="33"/>
  <c r="F75" i="33"/>
  <c r="N74" i="33"/>
  <c r="M74" i="33"/>
  <c r="G74" i="33"/>
  <c r="F74" i="33"/>
  <c r="N73" i="33"/>
  <c r="M73" i="33"/>
  <c r="G73" i="33"/>
  <c r="F73" i="33"/>
  <c r="N72" i="33"/>
  <c r="M72" i="33"/>
  <c r="G72" i="33"/>
  <c r="F72" i="33"/>
  <c r="N71" i="33"/>
  <c r="M71" i="33"/>
  <c r="G71" i="33"/>
  <c r="F71" i="33"/>
  <c r="N70" i="33"/>
  <c r="M70" i="33"/>
  <c r="G70" i="33"/>
  <c r="F70" i="33"/>
  <c r="N69" i="33"/>
  <c r="M69" i="33"/>
  <c r="G69" i="33"/>
  <c r="F69" i="33"/>
  <c r="N68" i="33"/>
  <c r="M68" i="33"/>
  <c r="G68" i="33"/>
  <c r="F68" i="33"/>
  <c r="N67" i="33"/>
  <c r="M67" i="33"/>
  <c r="G67" i="33"/>
  <c r="F67" i="33"/>
  <c r="N66" i="33"/>
  <c r="M66" i="33"/>
  <c r="G66" i="33"/>
  <c r="F66" i="33"/>
  <c r="N65" i="33"/>
  <c r="M65" i="33"/>
  <c r="G65" i="33"/>
  <c r="F65" i="33"/>
  <c r="N64" i="33"/>
  <c r="M64" i="33"/>
  <c r="G64" i="33"/>
  <c r="F64" i="33"/>
  <c r="N63" i="33"/>
  <c r="M63" i="33"/>
  <c r="G63" i="33"/>
  <c r="F63" i="33"/>
  <c r="N62" i="33"/>
  <c r="M62" i="33"/>
  <c r="G62" i="33"/>
  <c r="F62" i="33"/>
  <c r="N61" i="33"/>
  <c r="M61" i="33"/>
  <c r="G61" i="33"/>
  <c r="F61" i="33"/>
  <c r="N60" i="33"/>
  <c r="M60" i="33"/>
  <c r="G60" i="33"/>
  <c r="F60" i="33"/>
  <c r="N59" i="33"/>
  <c r="M59" i="33"/>
  <c r="G59" i="33"/>
  <c r="F59" i="33"/>
  <c r="N58" i="33"/>
  <c r="M58" i="33"/>
  <c r="G58" i="33"/>
  <c r="F58" i="33"/>
  <c r="N57" i="33"/>
  <c r="M57" i="33"/>
  <c r="G57" i="33"/>
  <c r="F57" i="33"/>
  <c r="N56" i="33"/>
  <c r="M56" i="33"/>
  <c r="G56" i="33"/>
  <c r="F56" i="33"/>
  <c r="N55" i="33"/>
  <c r="M55" i="33"/>
  <c r="G55" i="33"/>
  <c r="F55" i="33"/>
  <c r="N54" i="33"/>
  <c r="M54" i="33"/>
  <c r="G54" i="33"/>
  <c r="F54" i="33"/>
  <c r="N53" i="33"/>
  <c r="M53" i="33"/>
  <c r="G53" i="33"/>
  <c r="F53" i="33"/>
  <c r="N52" i="33"/>
  <c r="M52" i="33"/>
  <c r="G52" i="33"/>
  <c r="F52" i="33"/>
  <c r="N51" i="33"/>
  <c r="M51" i="33"/>
  <c r="G51" i="33"/>
  <c r="F51" i="33"/>
  <c r="N50" i="33"/>
  <c r="M50" i="33"/>
  <c r="G50" i="33"/>
  <c r="F50" i="33"/>
  <c r="N49" i="33"/>
  <c r="M49" i="33"/>
  <c r="G49" i="33"/>
  <c r="F49" i="33"/>
  <c r="N48" i="33"/>
  <c r="M48" i="33"/>
  <c r="G48" i="33"/>
  <c r="F48" i="33"/>
  <c r="N47" i="33"/>
  <c r="M47" i="33"/>
  <c r="G47" i="33"/>
  <c r="F47" i="33"/>
  <c r="N46" i="33"/>
  <c r="M46" i="33"/>
  <c r="G46" i="33"/>
  <c r="F46" i="33"/>
  <c r="N45" i="33"/>
  <c r="M45" i="33"/>
  <c r="G45" i="33"/>
  <c r="F45" i="33"/>
  <c r="N44" i="33"/>
  <c r="M44" i="33"/>
  <c r="G44" i="33"/>
  <c r="F44" i="33"/>
  <c r="N43" i="33"/>
  <c r="M43" i="33"/>
  <c r="G43" i="33"/>
  <c r="F43" i="33"/>
  <c r="N42" i="33"/>
  <c r="M42" i="33"/>
  <c r="G42" i="33"/>
  <c r="F42" i="33"/>
  <c r="N41" i="33"/>
  <c r="M41" i="33"/>
  <c r="G41" i="33"/>
  <c r="F41" i="33"/>
  <c r="N40" i="33"/>
  <c r="M40" i="33"/>
  <c r="G40" i="33"/>
  <c r="F40" i="33"/>
  <c r="N39" i="33"/>
  <c r="M39" i="33"/>
  <c r="G39" i="33"/>
  <c r="F39" i="33"/>
  <c r="N38" i="33"/>
  <c r="M38" i="33"/>
  <c r="G38" i="33"/>
  <c r="F38" i="33"/>
  <c r="N37" i="33"/>
  <c r="M37" i="33"/>
  <c r="G37" i="33"/>
  <c r="F37" i="33"/>
  <c r="N36" i="33"/>
  <c r="M36" i="33"/>
  <c r="G36" i="33"/>
  <c r="F36" i="33"/>
  <c r="N35" i="33"/>
  <c r="M35" i="33"/>
  <c r="G35" i="33"/>
  <c r="F35" i="33"/>
  <c r="N34" i="33"/>
  <c r="M34" i="33"/>
  <c r="G34" i="33"/>
  <c r="F34" i="33"/>
  <c r="N33" i="33"/>
  <c r="M33" i="33"/>
  <c r="G33" i="33"/>
  <c r="F33" i="33"/>
  <c r="N32" i="33"/>
  <c r="M32" i="33"/>
  <c r="G32" i="33"/>
  <c r="F32" i="33"/>
  <c r="N31" i="33"/>
  <c r="M31" i="33"/>
  <c r="G31" i="33"/>
  <c r="F31" i="33"/>
  <c r="N30" i="33"/>
  <c r="M30" i="33"/>
  <c r="G30" i="33"/>
  <c r="F30" i="33"/>
  <c r="N29" i="33"/>
  <c r="M29" i="33"/>
  <c r="G29" i="33"/>
  <c r="F29" i="33"/>
  <c r="N28" i="33"/>
  <c r="M28" i="33"/>
  <c r="G28" i="33"/>
  <c r="F28" i="33"/>
  <c r="N27" i="33"/>
  <c r="M27" i="33"/>
  <c r="G27" i="33"/>
  <c r="F27" i="33"/>
  <c r="N26" i="33"/>
  <c r="M26" i="33"/>
  <c r="G26" i="33"/>
  <c r="F26" i="33"/>
  <c r="N25" i="33"/>
  <c r="M25" i="33"/>
  <c r="G25" i="33"/>
  <c r="F25" i="33"/>
  <c r="N24" i="33"/>
  <c r="M24" i="33"/>
  <c r="G24" i="33"/>
  <c r="F24" i="33"/>
  <c r="N23" i="33"/>
  <c r="M23" i="33"/>
  <c r="G23" i="33"/>
  <c r="F23" i="33"/>
  <c r="N22" i="33"/>
  <c r="M22" i="33"/>
  <c r="G22" i="33"/>
  <c r="F22" i="33"/>
  <c r="N21" i="33"/>
  <c r="M21" i="33"/>
  <c r="G21" i="33"/>
  <c r="F21" i="33"/>
  <c r="N20" i="33"/>
  <c r="M20" i="33"/>
  <c r="G20" i="33"/>
  <c r="F20" i="33"/>
  <c r="N19" i="33"/>
  <c r="M19" i="33"/>
  <c r="G19" i="33"/>
  <c r="F19" i="33"/>
  <c r="N18" i="33"/>
  <c r="M18" i="33"/>
  <c r="G18" i="33"/>
  <c r="F18" i="33"/>
  <c r="N17" i="33"/>
  <c r="M17" i="33"/>
  <c r="G17" i="33"/>
  <c r="F17" i="33"/>
  <c r="N16" i="33"/>
  <c r="M16" i="33"/>
  <c r="G16" i="33"/>
  <c r="F16" i="33"/>
  <c r="N15" i="33"/>
  <c r="M15" i="33"/>
  <c r="G15" i="33"/>
  <c r="F15" i="33"/>
  <c r="N14" i="33"/>
  <c r="M14" i="33"/>
  <c r="G14" i="33"/>
  <c r="F14" i="33"/>
  <c r="N13" i="33"/>
  <c r="M13" i="33"/>
  <c r="G13" i="33"/>
  <c r="F13" i="33"/>
  <c r="N12" i="33"/>
  <c r="M12" i="33"/>
  <c r="G12" i="33"/>
  <c r="F12" i="33"/>
  <c r="N11" i="33"/>
  <c r="M11" i="33"/>
  <c r="G11" i="33"/>
  <c r="F11" i="33"/>
  <c r="N10" i="33"/>
  <c r="M10" i="33"/>
  <c r="G10" i="33"/>
  <c r="F10" i="33"/>
  <c r="N9" i="33"/>
  <c r="M9" i="33"/>
  <c r="G9" i="33"/>
  <c r="F9" i="33"/>
  <c r="N8" i="33"/>
  <c r="M8" i="33"/>
  <c r="G8" i="33"/>
  <c r="F8" i="33"/>
  <c r="N7" i="33"/>
  <c r="M7" i="33"/>
  <c r="G7" i="33"/>
  <c r="F7" i="33"/>
  <c r="N5" i="33"/>
  <c r="M5" i="33"/>
  <c r="G5" i="33"/>
  <c r="F5" i="33"/>
  <c r="N224" i="26"/>
  <c r="M224" i="26"/>
  <c r="G224" i="26"/>
  <c r="F224" i="26"/>
  <c r="N223" i="26"/>
  <c r="M223" i="26"/>
  <c r="G223" i="26"/>
  <c r="F223" i="26"/>
  <c r="N222" i="26"/>
  <c r="M222" i="26"/>
  <c r="G222" i="26"/>
  <c r="F222" i="26"/>
  <c r="N221" i="26"/>
  <c r="M221" i="26"/>
  <c r="G221" i="26"/>
  <c r="F221" i="26"/>
  <c r="N220" i="26"/>
  <c r="M220" i="26"/>
  <c r="G220" i="26"/>
  <c r="F220" i="26"/>
  <c r="N219" i="26"/>
  <c r="M219" i="26"/>
  <c r="G219" i="26"/>
  <c r="F219" i="26"/>
  <c r="N218" i="26"/>
  <c r="M218" i="26"/>
  <c r="G218" i="26"/>
  <c r="F218" i="26"/>
  <c r="N217" i="26"/>
  <c r="M217" i="26"/>
  <c r="G217" i="26"/>
  <c r="F217" i="26"/>
  <c r="N216" i="26"/>
  <c r="M216" i="26"/>
  <c r="G216" i="26"/>
  <c r="F216" i="26"/>
  <c r="N215" i="26"/>
  <c r="M215" i="26"/>
  <c r="G215" i="26"/>
  <c r="F215" i="26"/>
  <c r="N214" i="26"/>
  <c r="M214" i="26"/>
  <c r="G214" i="26"/>
  <c r="F214" i="26"/>
  <c r="N213" i="26"/>
  <c r="M213" i="26"/>
  <c r="G213" i="26"/>
  <c r="F213" i="26"/>
  <c r="N212" i="26"/>
  <c r="M212" i="26"/>
  <c r="G212" i="26"/>
  <c r="F212" i="26"/>
  <c r="N211" i="26"/>
  <c r="M211" i="26"/>
  <c r="G211" i="26"/>
  <c r="F211" i="26"/>
  <c r="N210" i="26"/>
  <c r="M210" i="26"/>
  <c r="G210" i="26"/>
  <c r="F210" i="26"/>
  <c r="N209" i="26"/>
  <c r="M209" i="26"/>
  <c r="G209" i="26"/>
  <c r="F209" i="26"/>
  <c r="N208" i="26"/>
  <c r="M208" i="26"/>
  <c r="G208" i="26"/>
  <c r="F208" i="26"/>
  <c r="N207" i="26"/>
  <c r="M207" i="26"/>
  <c r="G207" i="26"/>
  <c r="F207" i="26"/>
  <c r="N206" i="26"/>
  <c r="M206" i="26"/>
  <c r="G206" i="26"/>
  <c r="F206" i="26"/>
  <c r="N205" i="26"/>
  <c r="M205" i="26"/>
  <c r="G205" i="26"/>
  <c r="F205" i="26"/>
  <c r="N204" i="26"/>
  <c r="M204" i="26"/>
  <c r="G204" i="26"/>
  <c r="F204" i="26"/>
  <c r="N203" i="26"/>
  <c r="M203" i="26"/>
  <c r="G203" i="26"/>
  <c r="F203" i="26"/>
  <c r="N202" i="26"/>
  <c r="M202" i="26"/>
  <c r="G202" i="26"/>
  <c r="F202" i="26"/>
  <c r="N201" i="26"/>
  <c r="M201" i="26"/>
  <c r="G201" i="26"/>
  <c r="F201" i="26"/>
  <c r="N200" i="26"/>
  <c r="M200" i="26"/>
  <c r="G200" i="26"/>
  <c r="F200" i="26"/>
  <c r="N199" i="26"/>
  <c r="M199" i="26"/>
  <c r="G199" i="26"/>
  <c r="F199" i="26"/>
  <c r="N198" i="26"/>
  <c r="M198" i="26"/>
  <c r="G198" i="26"/>
  <c r="F198" i="26"/>
  <c r="N197" i="26"/>
  <c r="M197" i="26"/>
  <c r="G197" i="26"/>
  <c r="F197" i="26"/>
  <c r="N196" i="26"/>
  <c r="M196" i="26"/>
  <c r="G196" i="26"/>
  <c r="F196" i="26"/>
  <c r="N195" i="26"/>
  <c r="M195" i="26"/>
  <c r="G195" i="26"/>
  <c r="F195" i="26"/>
  <c r="N194" i="26"/>
  <c r="M194" i="26"/>
  <c r="G194" i="26"/>
  <c r="F194" i="26"/>
  <c r="N193" i="26"/>
  <c r="M193" i="26"/>
  <c r="G193" i="26"/>
  <c r="F193" i="26"/>
  <c r="N192" i="26"/>
  <c r="M192" i="26"/>
  <c r="G192" i="26"/>
  <c r="F192" i="26"/>
  <c r="N191" i="26"/>
  <c r="M191" i="26"/>
  <c r="G191" i="26"/>
  <c r="F191" i="26"/>
  <c r="N190" i="26"/>
  <c r="M190" i="26"/>
  <c r="G190" i="26"/>
  <c r="F190" i="26"/>
  <c r="N189" i="26"/>
  <c r="M189" i="26"/>
  <c r="G189" i="26"/>
  <c r="F189" i="26"/>
  <c r="N188" i="26"/>
  <c r="M188" i="26"/>
  <c r="G188" i="26"/>
  <c r="F188" i="26"/>
  <c r="N187" i="26"/>
  <c r="M187" i="26"/>
  <c r="G187" i="26"/>
  <c r="F187" i="26"/>
  <c r="N186" i="26"/>
  <c r="M186" i="26"/>
  <c r="G186" i="26"/>
  <c r="F186" i="26"/>
  <c r="N185" i="26"/>
  <c r="M185" i="26"/>
  <c r="G185" i="26"/>
  <c r="F185" i="26"/>
  <c r="N184" i="26"/>
  <c r="M184" i="26"/>
  <c r="G184" i="26"/>
  <c r="F184" i="26"/>
  <c r="N183" i="26"/>
  <c r="M183" i="26"/>
  <c r="G183" i="26"/>
  <c r="F183" i="26"/>
  <c r="N182" i="26"/>
  <c r="M182" i="26"/>
  <c r="G182" i="26"/>
  <c r="F182" i="26"/>
  <c r="N181" i="26"/>
  <c r="M181" i="26"/>
  <c r="G181" i="26"/>
  <c r="F181" i="26"/>
  <c r="N180" i="26"/>
  <c r="M180" i="26"/>
  <c r="G180" i="26"/>
  <c r="F180" i="26"/>
  <c r="N179" i="26"/>
  <c r="M179" i="26"/>
  <c r="G179" i="26"/>
  <c r="F179" i="26"/>
  <c r="N178" i="26"/>
  <c r="M178" i="26"/>
  <c r="G178" i="26"/>
  <c r="F178" i="26"/>
  <c r="N177" i="26"/>
  <c r="M177" i="26"/>
  <c r="G177" i="26"/>
  <c r="F177" i="26"/>
  <c r="N176" i="26"/>
  <c r="M176" i="26"/>
  <c r="G176" i="26"/>
  <c r="F176" i="26"/>
  <c r="N175" i="26"/>
  <c r="M175" i="26"/>
  <c r="G175" i="26"/>
  <c r="F175" i="26"/>
  <c r="N174" i="26"/>
  <c r="M174" i="26"/>
  <c r="G174" i="26"/>
  <c r="F174" i="26"/>
  <c r="N173" i="26"/>
  <c r="M173" i="26"/>
  <c r="G173" i="26"/>
  <c r="F173" i="26"/>
  <c r="N172" i="26"/>
  <c r="M172" i="26"/>
  <c r="G172" i="26"/>
  <c r="F172" i="26"/>
  <c r="N171" i="26"/>
  <c r="M171" i="26"/>
  <c r="G171" i="26"/>
  <c r="F171" i="26"/>
  <c r="N170" i="26"/>
  <c r="M170" i="26"/>
  <c r="G170" i="26"/>
  <c r="F170" i="26"/>
  <c r="N169" i="26"/>
  <c r="M169" i="26"/>
  <c r="G169" i="26"/>
  <c r="F169" i="26"/>
  <c r="N168" i="26"/>
  <c r="M168" i="26"/>
  <c r="G168" i="26"/>
  <c r="F168" i="26"/>
  <c r="N167" i="26"/>
  <c r="M167" i="26"/>
  <c r="G167" i="26"/>
  <c r="F167" i="26"/>
  <c r="N166" i="26"/>
  <c r="M166" i="26"/>
  <c r="G166" i="26"/>
  <c r="F166" i="26"/>
  <c r="N165" i="26"/>
  <c r="M165" i="26"/>
  <c r="G165" i="26"/>
  <c r="F165" i="26"/>
  <c r="N164" i="26"/>
  <c r="M164" i="26"/>
  <c r="G164" i="26"/>
  <c r="F164" i="26"/>
  <c r="N163" i="26"/>
  <c r="M163" i="26"/>
  <c r="G163" i="26"/>
  <c r="F163" i="26"/>
  <c r="N162" i="26"/>
  <c r="M162" i="26"/>
  <c r="G162" i="26"/>
  <c r="F162" i="26"/>
  <c r="N161" i="26"/>
  <c r="M161" i="26"/>
  <c r="G161" i="26"/>
  <c r="F161" i="26"/>
  <c r="N160" i="26"/>
  <c r="M160" i="26"/>
  <c r="G160" i="26"/>
  <c r="F160" i="26"/>
  <c r="N159" i="26"/>
  <c r="M159" i="26"/>
  <c r="G159" i="26"/>
  <c r="F159" i="26"/>
  <c r="N158" i="26"/>
  <c r="M158" i="26"/>
  <c r="G158" i="26"/>
  <c r="F158" i="26"/>
  <c r="N157" i="26"/>
  <c r="M157" i="26"/>
  <c r="G157" i="26"/>
  <c r="F157" i="26"/>
  <c r="N156" i="26"/>
  <c r="M156" i="26"/>
  <c r="G156" i="26"/>
  <c r="F156" i="26"/>
  <c r="N155" i="26"/>
  <c r="M155" i="26"/>
  <c r="G155" i="26"/>
  <c r="F155" i="26"/>
  <c r="N154" i="26"/>
  <c r="M154" i="26"/>
  <c r="G154" i="26"/>
  <c r="F154" i="26"/>
  <c r="N153" i="26"/>
  <c r="M153" i="26"/>
  <c r="G153" i="26"/>
  <c r="F153" i="26"/>
  <c r="N152" i="26"/>
  <c r="M152" i="26"/>
  <c r="G152" i="26"/>
  <c r="F152" i="26"/>
  <c r="N151" i="26"/>
  <c r="M151" i="26"/>
  <c r="G151" i="26"/>
  <c r="F151" i="26"/>
  <c r="N150" i="26"/>
  <c r="M150" i="26"/>
  <c r="G150" i="26"/>
  <c r="F150" i="26"/>
  <c r="N149" i="26"/>
  <c r="M149" i="26"/>
  <c r="G149" i="26"/>
  <c r="F149" i="26"/>
  <c r="N148" i="26"/>
  <c r="M148" i="26"/>
  <c r="G148" i="26"/>
  <c r="F148" i="26"/>
  <c r="N147" i="26"/>
  <c r="M147" i="26"/>
  <c r="G147" i="26"/>
  <c r="F147" i="26"/>
  <c r="N146" i="26"/>
  <c r="M146" i="26"/>
  <c r="G146" i="26"/>
  <c r="F146" i="26"/>
  <c r="N145" i="26"/>
  <c r="M145" i="26"/>
  <c r="G145" i="26"/>
  <c r="F145" i="26"/>
  <c r="N144" i="26"/>
  <c r="M144" i="26"/>
  <c r="G144" i="26"/>
  <c r="F144" i="26"/>
  <c r="N143" i="26"/>
  <c r="M143" i="26"/>
  <c r="G143" i="26"/>
  <c r="F143" i="26"/>
  <c r="N142" i="26"/>
  <c r="M142" i="26"/>
  <c r="G142" i="26"/>
  <c r="F142" i="26"/>
  <c r="N141" i="26"/>
  <c r="M141" i="26"/>
  <c r="G141" i="26"/>
  <c r="F141" i="26"/>
  <c r="N140" i="26"/>
  <c r="M140" i="26"/>
  <c r="G140" i="26"/>
  <c r="F140" i="26"/>
  <c r="N139" i="26"/>
  <c r="M139" i="26"/>
  <c r="G139" i="26"/>
  <c r="F139" i="26"/>
  <c r="N138" i="26"/>
  <c r="M138" i="26"/>
  <c r="G138" i="26"/>
  <c r="F138" i="26"/>
  <c r="N137" i="26"/>
  <c r="M137" i="26"/>
  <c r="G137" i="26"/>
  <c r="F137" i="26"/>
  <c r="N136" i="26"/>
  <c r="M136" i="26"/>
  <c r="G136" i="26"/>
  <c r="F136" i="26"/>
  <c r="N135" i="26"/>
  <c r="M135" i="26"/>
  <c r="G135" i="26"/>
  <c r="F135" i="26"/>
  <c r="N134" i="26"/>
  <c r="M134" i="26"/>
  <c r="G134" i="26"/>
  <c r="F134" i="26"/>
  <c r="N133" i="26"/>
  <c r="M133" i="26"/>
  <c r="G133" i="26"/>
  <c r="F133" i="26"/>
  <c r="N132" i="26"/>
  <c r="M132" i="26"/>
  <c r="G132" i="26"/>
  <c r="F132" i="26"/>
  <c r="N131" i="26"/>
  <c r="M131" i="26"/>
  <c r="G131" i="26"/>
  <c r="F131" i="26"/>
  <c r="N130" i="26"/>
  <c r="M130" i="26"/>
  <c r="G130" i="26"/>
  <c r="F130" i="26"/>
  <c r="N129" i="26"/>
  <c r="M129" i="26"/>
  <c r="G129" i="26"/>
  <c r="F129" i="26"/>
  <c r="N128" i="26"/>
  <c r="M128" i="26"/>
  <c r="G128" i="26"/>
  <c r="F128" i="26"/>
  <c r="N127" i="26"/>
  <c r="M127" i="26"/>
  <c r="G127" i="26"/>
  <c r="F127" i="26"/>
  <c r="N126" i="26"/>
  <c r="M126" i="26"/>
  <c r="G126" i="26"/>
  <c r="F126" i="26"/>
  <c r="N125" i="26"/>
  <c r="M125" i="26"/>
  <c r="G125" i="26"/>
  <c r="F125" i="26"/>
  <c r="N124" i="26"/>
  <c r="M124" i="26"/>
  <c r="G124" i="26"/>
  <c r="F124" i="26"/>
  <c r="N123" i="26"/>
  <c r="M123" i="26"/>
  <c r="G123" i="26"/>
  <c r="F123" i="26"/>
  <c r="N122" i="26"/>
  <c r="M122" i="26"/>
  <c r="G122" i="26"/>
  <c r="F122" i="26"/>
  <c r="N121" i="26"/>
  <c r="M121" i="26"/>
  <c r="G121" i="26"/>
  <c r="F121" i="26"/>
  <c r="N120" i="26"/>
  <c r="M120" i="26"/>
  <c r="G120" i="26"/>
  <c r="F120" i="26"/>
  <c r="N119" i="26"/>
  <c r="M119" i="26"/>
  <c r="G119" i="26"/>
  <c r="F119" i="26"/>
  <c r="N118" i="26"/>
  <c r="M118" i="26"/>
  <c r="G118" i="26"/>
  <c r="F118" i="26"/>
  <c r="N117" i="26"/>
  <c r="M117" i="26"/>
  <c r="G117" i="26"/>
  <c r="F117" i="26"/>
  <c r="N116" i="26"/>
  <c r="M116" i="26"/>
  <c r="G116" i="26"/>
  <c r="F116" i="26"/>
  <c r="N115" i="26"/>
  <c r="M115" i="26"/>
  <c r="G115" i="26"/>
  <c r="F115" i="26"/>
  <c r="N114" i="26"/>
  <c r="M114" i="26"/>
  <c r="G114" i="26"/>
  <c r="F114" i="26"/>
  <c r="N113" i="26"/>
  <c r="M113" i="26"/>
  <c r="G113" i="26"/>
  <c r="F113" i="26"/>
  <c r="N112" i="26"/>
  <c r="M112" i="26"/>
  <c r="G112" i="26"/>
  <c r="F112" i="26"/>
  <c r="N111" i="26"/>
  <c r="M111" i="26"/>
  <c r="G111" i="26"/>
  <c r="F111" i="26"/>
  <c r="N110" i="26"/>
  <c r="M110" i="26"/>
  <c r="G110" i="26"/>
  <c r="F110" i="26"/>
  <c r="N109" i="26"/>
  <c r="M109" i="26"/>
  <c r="G109" i="26"/>
  <c r="F109" i="26"/>
  <c r="N108" i="26"/>
  <c r="M108" i="26"/>
  <c r="G108" i="26"/>
  <c r="F108" i="26"/>
  <c r="N107" i="26"/>
  <c r="M107" i="26"/>
  <c r="G107" i="26"/>
  <c r="F107" i="26"/>
  <c r="N106" i="26"/>
  <c r="M106" i="26"/>
  <c r="G106" i="26"/>
  <c r="F106" i="26"/>
  <c r="N105" i="26"/>
  <c r="M105" i="26"/>
  <c r="G105" i="26"/>
  <c r="F105" i="26"/>
  <c r="N104" i="26"/>
  <c r="M104" i="26"/>
  <c r="G104" i="26"/>
  <c r="F104" i="26"/>
  <c r="N103" i="26"/>
  <c r="M103" i="26"/>
  <c r="G103" i="26"/>
  <c r="F103" i="26"/>
  <c r="N102" i="26"/>
  <c r="M102" i="26"/>
  <c r="G102" i="26"/>
  <c r="F102" i="26"/>
  <c r="N101" i="26"/>
  <c r="M101" i="26"/>
  <c r="G101" i="26"/>
  <c r="F101" i="26"/>
  <c r="N100" i="26"/>
  <c r="M100" i="26"/>
  <c r="G100" i="26"/>
  <c r="F100" i="26"/>
  <c r="N99" i="26"/>
  <c r="M99" i="26"/>
  <c r="G99" i="26"/>
  <c r="F99" i="26"/>
  <c r="N98" i="26"/>
  <c r="M98" i="26"/>
  <c r="G98" i="26"/>
  <c r="F98" i="26"/>
  <c r="N97" i="26"/>
  <c r="M97" i="26"/>
  <c r="G97" i="26"/>
  <c r="F97" i="26"/>
  <c r="N96" i="26"/>
  <c r="M96" i="26"/>
  <c r="G96" i="26"/>
  <c r="F96" i="26"/>
  <c r="N95" i="26"/>
  <c r="M95" i="26"/>
  <c r="G95" i="26"/>
  <c r="F95" i="26"/>
  <c r="N94" i="26"/>
  <c r="M94" i="26"/>
  <c r="G94" i="26"/>
  <c r="F94" i="26"/>
  <c r="N93" i="26"/>
  <c r="M93" i="26"/>
  <c r="G93" i="26"/>
  <c r="F93" i="26"/>
  <c r="N92" i="26"/>
  <c r="M92" i="26"/>
  <c r="G92" i="26"/>
  <c r="F92" i="26"/>
  <c r="N91" i="26"/>
  <c r="M91" i="26"/>
  <c r="G91" i="26"/>
  <c r="F91" i="26"/>
  <c r="N90" i="26"/>
  <c r="M90" i="26"/>
  <c r="G90" i="26"/>
  <c r="F90" i="26"/>
  <c r="N89" i="26"/>
  <c r="M89" i="26"/>
  <c r="G89" i="26"/>
  <c r="F89" i="26"/>
  <c r="N88" i="26"/>
  <c r="M88" i="26"/>
  <c r="G88" i="26"/>
  <c r="F88" i="26"/>
  <c r="N87" i="26"/>
  <c r="M87" i="26"/>
  <c r="G87" i="26"/>
  <c r="F87" i="26"/>
  <c r="N86" i="26"/>
  <c r="M86" i="26"/>
  <c r="G86" i="26"/>
  <c r="F86" i="26"/>
  <c r="N85" i="26"/>
  <c r="M85" i="26"/>
  <c r="G85" i="26"/>
  <c r="F85" i="26"/>
  <c r="N84" i="26"/>
  <c r="M84" i="26"/>
  <c r="G84" i="26"/>
  <c r="F84" i="26"/>
  <c r="N83" i="26"/>
  <c r="M83" i="26"/>
  <c r="G83" i="26"/>
  <c r="F83" i="26"/>
  <c r="N82" i="26"/>
  <c r="M82" i="26"/>
  <c r="G82" i="26"/>
  <c r="F82" i="26"/>
  <c r="N81" i="26"/>
  <c r="M81" i="26"/>
  <c r="G81" i="26"/>
  <c r="F81" i="26"/>
  <c r="N80" i="26"/>
  <c r="M80" i="26"/>
  <c r="G80" i="26"/>
  <c r="F80" i="26"/>
  <c r="N79" i="26"/>
  <c r="M79" i="26"/>
  <c r="G79" i="26"/>
  <c r="F79" i="26"/>
  <c r="N78" i="26"/>
  <c r="M78" i="26"/>
  <c r="G78" i="26"/>
  <c r="F78" i="26"/>
  <c r="N77" i="26"/>
  <c r="M77" i="26"/>
  <c r="G77" i="26"/>
  <c r="F77" i="26"/>
  <c r="N76" i="26"/>
  <c r="M76" i="26"/>
  <c r="G76" i="26"/>
  <c r="F76" i="26"/>
  <c r="N75" i="26"/>
  <c r="M75" i="26"/>
  <c r="G75" i="26"/>
  <c r="F75" i="26"/>
  <c r="N74" i="26"/>
  <c r="M74" i="26"/>
  <c r="G74" i="26"/>
  <c r="F74" i="26"/>
  <c r="N73" i="26"/>
  <c r="M73" i="26"/>
  <c r="G73" i="26"/>
  <c r="F73" i="26"/>
  <c r="N72" i="26"/>
  <c r="M72" i="26"/>
  <c r="G72" i="26"/>
  <c r="F72" i="26"/>
  <c r="N71" i="26"/>
  <c r="M71" i="26"/>
  <c r="G71" i="26"/>
  <c r="F71" i="26"/>
  <c r="N70" i="26"/>
  <c r="M70" i="26"/>
  <c r="G70" i="26"/>
  <c r="F70" i="26"/>
  <c r="N69" i="26"/>
  <c r="M69" i="26"/>
  <c r="G69" i="26"/>
  <c r="F69" i="26"/>
  <c r="N68" i="26"/>
  <c r="M68" i="26"/>
  <c r="G68" i="26"/>
  <c r="F68" i="26"/>
  <c r="N67" i="26"/>
  <c r="M67" i="26"/>
  <c r="G67" i="26"/>
  <c r="F67" i="26"/>
  <c r="N66" i="26"/>
  <c r="M66" i="26"/>
  <c r="G66" i="26"/>
  <c r="F66" i="26"/>
  <c r="N65" i="26"/>
  <c r="M65" i="26"/>
  <c r="G65" i="26"/>
  <c r="F65" i="26"/>
  <c r="N64" i="26"/>
  <c r="M64" i="26"/>
  <c r="G64" i="26"/>
  <c r="F64" i="26"/>
  <c r="N63" i="26"/>
  <c r="M63" i="26"/>
  <c r="G63" i="26"/>
  <c r="F63" i="26"/>
  <c r="N62" i="26"/>
  <c r="M62" i="26"/>
  <c r="G62" i="26"/>
  <c r="F62" i="26"/>
  <c r="N61" i="26"/>
  <c r="M61" i="26"/>
  <c r="G61" i="26"/>
  <c r="F61" i="26"/>
  <c r="N60" i="26"/>
  <c r="M60" i="26"/>
  <c r="G60" i="26"/>
  <c r="F60" i="26"/>
  <c r="N59" i="26"/>
  <c r="M59" i="26"/>
  <c r="G59" i="26"/>
  <c r="F59" i="26"/>
  <c r="N58" i="26"/>
  <c r="M58" i="26"/>
  <c r="G58" i="26"/>
  <c r="F58" i="26"/>
  <c r="N57" i="26"/>
  <c r="M57" i="26"/>
  <c r="G57" i="26"/>
  <c r="F57" i="26"/>
  <c r="N56" i="26"/>
  <c r="M56" i="26"/>
  <c r="G56" i="26"/>
  <c r="F56" i="26"/>
  <c r="N55" i="26"/>
  <c r="M55" i="26"/>
  <c r="G55" i="26"/>
  <c r="F55" i="26"/>
  <c r="N54" i="26"/>
  <c r="M54" i="26"/>
  <c r="G54" i="26"/>
  <c r="F54" i="26"/>
  <c r="N53" i="26"/>
  <c r="M53" i="26"/>
  <c r="G53" i="26"/>
  <c r="F53" i="26"/>
  <c r="N52" i="26"/>
  <c r="M52" i="26"/>
  <c r="G52" i="26"/>
  <c r="F52" i="26"/>
  <c r="N51" i="26"/>
  <c r="M51" i="26"/>
  <c r="G51" i="26"/>
  <c r="F51" i="26"/>
  <c r="N50" i="26"/>
  <c r="M50" i="26"/>
  <c r="G50" i="26"/>
  <c r="F50" i="26"/>
  <c r="N49" i="26"/>
  <c r="M49" i="26"/>
  <c r="G49" i="26"/>
  <c r="F49" i="26"/>
  <c r="N48" i="26"/>
  <c r="M48" i="26"/>
  <c r="G48" i="26"/>
  <c r="F48" i="26"/>
  <c r="N47" i="26"/>
  <c r="M47" i="26"/>
  <c r="G47" i="26"/>
  <c r="F47" i="26"/>
  <c r="N46" i="26"/>
  <c r="M46" i="26"/>
  <c r="G46" i="26"/>
  <c r="F46" i="26"/>
  <c r="N45" i="26"/>
  <c r="M45" i="26"/>
  <c r="G45" i="26"/>
  <c r="F45" i="26"/>
  <c r="N44" i="26"/>
  <c r="M44" i="26"/>
  <c r="G44" i="26"/>
  <c r="F44" i="26"/>
  <c r="N43" i="26"/>
  <c r="M43" i="26"/>
  <c r="G43" i="26"/>
  <c r="F43" i="26"/>
  <c r="N42" i="26"/>
  <c r="M42" i="26"/>
  <c r="G42" i="26"/>
  <c r="F42" i="26"/>
  <c r="N41" i="26"/>
  <c r="M41" i="26"/>
  <c r="G41" i="26"/>
  <c r="F41" i="26"/>
  <c r="N40" i="26"/>
  <c r="M40" i="26"/>
  <c r="G40" i="26"/>
  <c r="F40" i="26"/>
  <c r="N39" i="26"/>
  <c r="M39" i="26"/>
  <c r="G39" i="26"/>
  <c r="F39" i="26"/>
  <c r="N38" i="26"/>
  <c r="M38" i="26"/>
  <c r="G38" i="26"/>
  <c r="F38" i="26"/>
  <c r="N37" i="26"/>
  <c r="M37" i="26"/>
  <c r="G37" i="26"/>
  <c r="F37" i="26"/>
  <c r="N36" i="26"/>
  <c r="M36" i="26"/>
  <c r="G36" i="26"/>
  <c r="F36" i="26"/>
  <c r="N35" i="26"/>
  <c r="M35" i="26"/>
  <c r="G35" i="26"/>
  <c r="F35" i="26"/>
  <c r="N34" i="26"/>
  <c r="M34" i="26"/>
  <c r="G34" i="26"/>
  <c r="F34" i="26"/>
  <c r="N33" i="26"/>
  <c r="M33" i="26"/>
  <c r="G33" i="26"/>
  <c r="F33" i="26"/>
  <c r="N32" i="26"/>
  <c r="M32" i="26"/>
  <c r="G32" i="26"/>
  <c r="F32" i="26"/>
  <c r="N31" i="26"/>
  <c r="M31" i="26"/>
  <c r="G31" i="26"/>
  <c r="F31" i="26"/>
  <c r="N30" i="26"/>
  <c r="M30" i="26"/>
  <c r="G30" i="26"/>
  <c r="F30" i="26"/>
  <c r="N29" i="26"/>
  <c r="M29" i="26"/>
  <c r="G29" i="26"/>
  <c r="F29" i="26"/>
  <c r="N28" i="26"/>
  <c r="M28" i="26"/>
  <c r="G28" i="26"/>
  <c r="F28" i="26"/>
  <c r="N27" i="26"/>
  <c r="M27" i="26"/>
  <c r="G27" i="26"/>
  <c r="F27" i="26"/>
  <c r="N26" i="26"/>
  <c r="M26" i="26"/>
  <c r="G26" i="26"/>
  <c r="F26" i="26"/>
  <c r="N25" i="26"/>
  <c r="M25" i="26"/>
  <c r="G25" i="26"/>
  <c r="F25" i="26"/>
  <c r="N24" i="26"/>
  <c r="M24" i="26"/>
  <c r="G24" i="26"/>
  <c r="F24" i="26"/>
  <c r="N23" i="26"/>
  <c r="M23" i="26"/>
  <c r="G23" i="26"/>
  <c r="F23" i="26"/>
  <c r="N22" i="26"/>
  <c r="M22" i="26"/>
  <c r="G22" i="26"/>
  <c r="F22" i="26"/>
  <c r="N21" i="26"/>
  <c r="M21" i="26"/>
  <c r="G21" i="26"/>
  <c r="F21" i="26"/>
  <c r="N20" i="26"/>
  <c r="M20" i="26"/>
  <c r="G20" i="26"/>
  <c r="F20" i="26"/>
  <c r="N19" i="26"/>
  <c r="M19" i="26"/>
  <c r="G19" i="26"/>
  <c r="F19" i="26"/>
  <c r="N18" i="26"/>
  <c r="M18" i="26"/>
  <c r="G18" i="26"/>
  <c r="F18" i="26"/>
  <c r="N17" i="26"/>
  <c r="M17" i="26"/>
  <c r="G17" i="26"/>
  <c r="F17" i="26"/>
  <c r="N16" i="26"/>
  <c r="M16" i="26"/>
  <c r="G16" i="26"/>
  <c r="F16" i="26"/>
  <c r="N15" i="26"/>
  <c r="M15" i="26"/>
  <c r="G15" i="26"/>
  <c r="F15" i="26"/>
  <c r="N14" i="26"/>
  <c r="M14" i="26"/>
  <c r="G14" i="26"/>
  <c r="F14" i="26"/>
  <c r="N13" i="26"/>
  <c r="M13" i="26"/>
  <c r="G13" i="26"/>
  <c r="F13" i="26"/>
  <c r="N12" i="26"/>
  <c r="M12" i="26"/>
  <c r="G12" i="26"/>
  <c r="F12" i="26"/>
  <c r="N11" i="26"/>
  <c r="M11" i="26"/>
  <c r="G11" i="26"/>
  <c r="F11" i="26"/>
  <c r="N10" i="26"/>
  <c r="M10" i="26"/>
  <c r="G10" i="26"/>
  <c r="F10" i="26"/>
  <c r="N9" i="26"/>
  <c r="M9" i="26"/>
  <c r="G9" i="26"/>
  <c r="F9" i="26"/>
  <c r="N8" i="26"/>
  <c r="M8" i="26"/>
  <c r="G8" i="26"/>
  <c r="F8" i="26"/>
  <c r="N7" i="26"/>
  <c r="M7" i="26"/>
  <c r="G7" i="26"/>
  <c r="F7" i="26"/>
  <c r="N5" i="26"/>
  <c r="M5" i="26"/>
  <c r="G5" i="26"/>
  <c r="F5" i="26"/>
  <c r="N224" i="24"/>
  <c r="M224" i="24"/>
  <c r="G224" i="24"/>
  <c r="F224" i="24"/>
  <c r="N223" i="24"/>
  <c r="M223" i="24"/>
  <c r="G223" i="24"/>
  <c r="F223" i="24"/>
  <c r="N222" i="24"/>
  <c r="M222" i="24"/>
  <c r="G222" i="24"/>
  <c r="F222" i="24"/>
  <c r="N221" i="24"/>
  <c r="M221" i="24"/>
  <c r="G221" i="24"/>
  <c r="F221" i="24"/>
  <c r="N220" i="24"/>
  <c r="M220" i="24"/>
  <c r="G220" i="24"/>
  <c r="F220" i="24"/>
  <c r="N219" i="24"/>
  <c r="M219" i="24"/>
  <c r="G219" i="24"/>
  <c r="F219" i="24"/>
  <c r="N218" i="24"/>
  <c r="M218" i="24"/>
  <c r="G218" i="24"/>
  <c r="F218" i="24"/>
  <c r="N217" i="24"/>
  <c r="M217" i="24"/>
  <c r="G217" i="24"/>
  <c r="F217" i="24"/>
  <c r="N216" i="24"/>
  <c r="M216" i="24"/>
  <c r="G216" i="24"/>
  <c r="F216" i="24"/>
  <c r="N215" i="24"/>
  <c r="M215" i="24"/>
  <c r="G215" i="24"/>
  <c r="F215" i="24"/>
  <c r="N214" i="24"/>
  <c r="M214" i="24"/>
  <c r="G214" i="24"/>
  <c r="F214" i="24"/>
  <c r="N213" i="24"/>
  <c r="M213" i="24"/>
  <c r="G213" i="24"/>
  <c r="F213" i="24"/>
  <c r="N212" i="24"/>
  <c r="M212" i="24"/>
  <c r="G212" i="24"/>
  <c r="F212" i="24"/>
  <c r="N211" i="24"/>
  <c r="M211" i="24"/>
  <c r="G211" i="24"/>
  <c r="F211" i="24"/>
  <c r="N210" i="24"/>
  <c r="M210" i="24"/>
  <c r="G210" i="24"/>
  <c r="F210" i="24"/>
  <c r="N209" i="24"/>
  <c r="M209" i="24"/>
  <c r="G209" i="24"/>
  <c r="F209" i="24"/>
  <c r="N208" i="24"/>
  <c r="M208" i="24"/>
  <c r="G208" i="24"/>
  <c r="F208" i="24"/>
  <c r="N207" i="24"/>
  <c r="M207" i="24"/>
  <c r="G207" i="24"/>
  <c r="F207" i="24"/>
  <c r="N206" i="24"/>
  <c r="M206" i="24"/>
  <c r="G206" i="24"/>
  <c r="F206" i="24"/>
  <c r="N205" i="24"/>
  <c r="M205" i="24"/>
  <c r="G205" i="24"/>
  <c r="F205" i="24"/>
  <c r="N204" i="24"/>
  <c r="M204" i="24"/>
  <c r="G204" i="24"/>
  <c r="F204" i="24"/>
  <c r="N203" i="24"/>
  <c r="M203" i="24"/>
  <c r="G203" i="24"/>
  <c r="F203" i="24"/>
  <c r="N202" i="24"/>
  <c r="M202" i="24"/>
  <c r="G202" i="24"/>
  <c r="F202" i="24"/>
  <c r="N201" i="24"/>
  <c r="M201" i="24"/>
  <c r="G201" i="24"/>
  <c r="F201" i="24"/>
  <c r="N200" i="24"/>
  <c r="M200" i="24"/>
  <c r="G200" i="24"/>
  <c r="F200" i="24"/>
  <c r="N199" i="24"/>
  <c r="M199" i="24"/>
  <c r="G199" i="24"/>
  <c r="F199" i="24"/>
  <c r="N198" i="24"/>
  <c r="M198" i="24"/>
  <c r="G198" i="24"/>
  <c r="F198" i="24"/>
  <c r="N197" i="24"/>
  <c r="M197" i="24"/>
  <c r="G197" i="24"/>
  <c r="F197" i="24"/>
  <c r="N196" i="24"/>
  <c r="M196" i="24"/>
  <c r="G196" i="24"/>
  <c r="F196" i="24"/>
  <c r="N195" i="24"/>
  <c r="M195" i="24"/>
  <c r="G195" i="24"/>
  <c r="F195" i="24"/>
  <c r="N194" i="24"/>
  <c r="M194" i="24"/>
  <c r="G194" i="24"/>
  <c r="F194" i="24"/>
  <c r="N193" i="24"/>
  <c r="M193" i="24"/>
  <c r="G193" i="24"/>
  <c r="F193" i="24"/>
  <c r="N192" i="24"/>
  <c r="M192" i="24"/>
  <c r="G192" i="24"/>
  <c r="F192" i="24"/>
  <c r="N191" i="24"/>
  <c r="M191" i="24"/>
  <c r="G191" i="24"/>
  <c r="F191" i="24"/>
  <c r="N190" i="24"/>
  <c r="M190" i="24"/>
  <c r="G190" i="24"/>
  <c r="F190" i="24"/>
  <c r="N189" i="24"/>
  <c r="M189" i="24"/>
  <c r="G189" i="24"/>
  <c r="F189" i="24"/>
  <c r="N188" i="24"/>
  <c r="M188" i="24"/>
  <c r="G188" i="24"/>
  <c r="F188" i="24"/>
  <c r="N187" i="24"/>
  <c r="M187" i="24"/>
  <c r="G187" i="24"/>
  <c r="F187" i="24"/>
  <c r="N186" i="24"/>
  <c r="M186" i="24"/>
  <c r="G186" i="24"/>
  <c r="F186" i="24"/>
  <c r="N185" i="24"/>
  <c r="M185" i="24"/>
  <c r="G185" i="24"/>
  <c r="F185" i="24"/>
  <c r="N184" i="24"/>
  <c r="M184" i="24"/>
  <c r="G184" i="24"/>
  <c r="F184" i="24"/>
  <c r="N183" i="24"/>
  <c r="M183" i="24"/>
  <c r="G183" i="24"/>
  <c r="F183" i="24"/>
  <c r="N182" i="24"/>
  <c r="M182" i="24"/>
  <c r="G182" i="24"/>
  <c r="F182" i="24"/>
  <c r="N181" i="24"/>
  <c r="M181" i="24"/>
  <c r="G181" i="24"/>
  <c r="F181" i="24"/>
  <c r="N180" i="24"/>
  <c r="M180" i="24"/>
  <c r="G180" i="24"/>
  <c r="F180" i="24"/>
  <c r="N179" i="24"/>
  <c r="M179" i="24"/>
  <c r="G179" i="24"/>
  <c r="F179" i="24"/>
  <c r="N178" i="24"/>
  <c r="M178" i="24"/>
  <c r="G178" i="24"/>
  <c r="F178" i="24"/>
  <c r="N177" i="24"/>
  <c r="M177" i="24"/>
  <c r="G177" i="24"/>
  <c r="F177" i="24"/>
  <c r="N176" i="24"/>
  <c r="M176" i="24"/>
  <c r="G176" i="24"/>
  <c r="F176" i="24"/>
  <c r="N175" i="24"/>
  <c r="M175" i="24"/>
  <c r="G175" i="24"/>
  <c r="F175" i="24"/>
  <c r="N174" i="24"/>
  <c r="M174" i="24"/>
  <c r="G174" i="24"/>
  <c r="F174" i="24"/>
  <c r="N173" i="24"/>
  <c r="M173" i="24"/>
  <c r="G173" i="24"/>
  <c r="F173" i="24"/>
  <c r="N172" i="24"/>
  <c r="M172" i="24"/>
  <c r="G172" i="24"/>
  <c r="F172" i="24"/>
  <c r="N171" i="24"/>
  <c r="M171" i="24"/>
  <c r="G171" i="24"/>
  <c r="F171" i="24"/>
  <c r="N170" i="24"/>
  <c r="M170" i="24"/>
  <c r="G170" i="24"/>
  <c r="F170" i="24"/>
  <c r="N169" i="24"/>
  <c r="M169" i="24"/>
  <c r="G169" i="24"/>
  <c r="F169" i="24"/>
  <c r="N168" i="24"/>
  <c r="M168" i="24"/>
  <c r="G168" i="24"/>
  <c r="F168" i="24"/>
  <c r="N167" i="24"/>
  <c r="M167" i="24"/>
  <c r="G167" i="24"/>
  <c r="F167" i="24"/>
  <c r="N166" i="24"/>
  <c r="M166" i="24"/>
  <c r="G166" i="24"/>
  <c r="F166" i="24"/>
  <c r="N165" i="24"/>
  <c r="M165" i="24"/>
  <c r="G165" i="24"/>
  <c r="F165" i="24"/>
  <c r="N164" i="24"/>
  <c r="M164" i="24"/>
  <c r="G164" i="24"/>
  <c r="F164" i="24"/>
  <c r="N163" i="24"/>
  <c r="M163" i="24"/>
  <c r="G163" i="24"/>
  <c r="F163" i="24"/>
  <c r="N162" i="24"/>
  <c r="M162" i="24"/>
  <c r="G162" i="24"/>
  <c r="F162" i="24"/>
  <c r="N161" i="24"/>
  <c r="M161" i="24"/>
  <c r="G161" i="24"/>
  <c r="F161" i="24"/>
  <c r="N160" i="24"/>
  <c r="M160" i="24"/>
  <c r="G160" i="24"/>
  <c r="F160" i="24"/>
  <c r="N159" i="24"/>
  <c r="M159" i="24"/>
  <c r="G159" i="24"/>
  <c r="F159" i="24"/>
  <c r="N158" i="24"/>
  <c r="M158" i="24"/>
  <c r="G158" i="24"/>
  <c r="F158" i="24"/>
  <c r="N157" i="24"/>
  <c r="M157" i="24"/>
  <c r="G157" i="24"/>
  <c r="F157" i="24"/>
  <c r="N156" i="24"/>
  <c r="M156" i="24"/>
  <c r="G156" i="24"/>
  <c r="F156" i="24"/>
  <c r="N155" i="24"/>
  <c r="M155" i="24"/>
  <c r="G155" i="24"/>
  <c r="F155" i="24"/>
  <c r="N154" i="24"/>
  <c r="M154" i="24"/>
  <c r="G154" i="24"/>
  <c r="F154" i="24"/>
  <c r="N153" i="24"/>
  <c r="M153" i="24"/>
  <c r="G153" i="24"/>
  <c r="F153" i="24"/>
  <c r="N152" i="24"/>
  <c r="M152" i="24"/>
  <c r="G152" i="24"/>
  <c r="F152" i="24"/>
  <c r="N151" i="24"/>
  <c r="M151" i="24"/>
  <c r="G151" i="24"/>
  <c r="F151" i="24"/>
  <c r="N150" i="24"/>
  <c r="M150" i="24"/>
  <c r="G150" i="24"/>
  <c r="F150" i="24"/>
  <c r="N149" i="24"/>
  <c r="M149" i="24"/>
  <c r="G149" i="24"/>
  <c r="F149" i="24"/>
  <c r="N148" i="24"/>
  <c r="M148" i="24"/>
  <c r="G148" i="24"/>
  <c r="F148" i="24"/>
  <c r="N147" i="24"/>
  <c r="M147" i="24"/>
  <c r="G147" i="24"/>
  <c r="F147" i="24"/>
  <c r="N146" i="24"/>
  <c r="M146" i="24"/>
  <c r="G146" i="24"/>
  <c r="F146" i="24"/>
  <c r="N145" i="24"/>
  <c r="M145" i="24"/>
  <c r="G145" i="24"/>
  <c r="F145" i="24"/>
  <c r="N144" i="24"/>
  <c r="M144" i="24"/>
  <c r="G144" i="24"/>
  <c r="F144" i="24"/>
  <c r="N143" i="24"/>
  <c r="M143" i="24"/>
  <c r="G143" i="24"/>
  <c r="F143" i="24"/>
  <c r="N142" i="24"/>
  <c r="M142" i="24"/>
  <c r="G142" i="24"/>
  <c r="F142" i="24"/>
  <c r="N141" i="24"/>
  <c r="M141" i="24"/>
  <c r="G141" i="24"/>
  <c r="F141" i="24"/>
  <c r="N140" i="24"/>
  <c r="M140" i="24"/>
  <c r="G140" i="24"/>
  <c r="F140" i="24"/>
  <c r="N139" i="24"/>
  <c r="M139" i="24"/>
  <c r="G139" i="24"/>
  <c r="F139" i="24"/>
  <c r="N138" i="24"/>
  <c r="M138" i="24"/>
  <c r="G138" i="24"/>
  <c r="F138" i="24"/>
  <c r="N137" i="24"/>
  <c r="M137" i="24"/>
  <c r="G137" i="24"/>
  <c r="F137" i="24"/>
  <c r="N136" i="24"/>
  <c r="M136" i="24"/>
  <c r="G136" i="24"/>
  <c r="F136" i="24"/>
  <c r="N135" i="24"/>
  <c r="M135" i="24"/>
  <c r="G135" i="24"/>
  <c r="F135" i="24"/>
  <c r="N134" i="24"/>
  <c r="M134" i="24"/>
  <c r="G134" i="24"/>
  <c r="F134" i="24"/>
  <c r="N133" i="24"/>
  <c r="M133" i="24"/>
  <c r="G133" i="24"/>
  <c r="F133" i="24"/>
  <c r="N132" i="24"/>
  <c r="M132" i="24"/>
  <c r="G132" i="24"/>
  <c r="F132" i="24"/>
  <c r="N131" i="24"/>
  <c r="M131" i="24"/>
  <c r="G131" i="24"/>
  <c r="F131" i="24"/>
  <c r="N130" i="24"/>
  <c r="M130" i="24"/>
  <c r="G130" i="24"/>
  <c r="F130" i="24"/>
  <c r="N129" i="24"/>
  <c r="M129" i="24"/>
  <c r="G129" i="24"/>
  <c r="F129" i="24"/>
  <c r="N128" i="24"/>
  <c r="M128" i="24"/>
  <c r="G128" i="24"/>
  <c r="F128" i="24"/>
  <c r="N127" i="24"/>
  <c r="M127" i="24"/>
  <c r="G127" i="24"/>
  <c r="F127" i="24"/>
  <c r="N126" i="24"/>
  <c r="M126" i="24"/>
  <c r="G126" i="24"/>
  <c r="F126" i="24"/>
  <c r="N125" i="24"/>
  <c r="M125" i="24"/>
  <c r="G125" i="24"/>
  <c r="F125" i="24"/>
  <c r="N124" i="24"/>
  <c r="M124" i="24"/>
  <c r="G124" i="24"/>
  <c r="F124" i="24"/>
  <c r="N123" i="24"/>
  <c r="M123" i="24"/>
  <c r="G123" i="24"/>
  <c r="F123" i="24"/>
  <c r="N122" i="24"/>
  <c r="M122" i="24"/>
  <c r="G122" i="24"/>
  <c r="F122" i="24"/>
  <c r="N121" i="24"/>
  <c r="M121" i="24"/>
  <c r="G121" i="24"/>
  <c r="F121" i="24"/>
  <c r="N120" i="24"/>
  <c r="M120" i="24"/>
  <c r="G120" i="24"/>
  <c r="F120" i="24"/>
  <c r="N119" i="24"/>
  <c r="M119" i="24"/>
  <c r="G119" i="24"/>
  <c r="F119" i="24"/>
  <c r="N118" i="24"/>
  <c r="M118" i="24"/>
  <c r="G118" i="24"/>
  <c r="F118" i="24"/>
  <c r="N117" i="24"/>
  <c r="M117" i="24"/>
  <c r="G117" i="24"/>
  <c r="F117" i="24"/>
  <c r="N116" i="24"/>
  <c r="M116" i="24"/>
  <c r="G116" i="24"/>
  <c r="F116" i="24"/>
  <c r="N115" i="24"/>
  <c r="M115" i="24"/>
  <c r="G115" i="24"/>
  <c r="F115" i="24"/>
  <c r="N114" i="24"/>
  <c r="M114" i="24"/>
  <c r="G114" i="24"/>
  <c r="F114" i="24"/>
  <c r="N113" i="24"/>
  <c r="M113" i="24"/>
  <c r="G113" i="24"/>
  <c r="F113" i="24"/>
  <c r="N112" i="24"/>
  <c r="M112" i="24"/>
  <c r="G112" i="24"/>
  <c r="F112" i="24"/>
  <c r="N111" i="24"/>
  <c r="M111" i="24"/>
  <c r="G111" i="24"/>
  <c r="F111" i="24"/>
  <c r="N110" i="24"/>
  <c r="M110" i="24"/>
  <c r="G110" i="24"/>
  <c r="F110" i="24"/>
  <c r="N109" i="24"/>
  <c r="M109" i="24"/>
  <c r="G109" i="24"/>
  <c r="F109" i="24"/>
  <c r="N108" i="24"/>
  <c r="M108" i="24"/>
  <c r="G108" i="24"/>
  <c r="F108" i="24"/>
  <c r="N107" i="24"/>
  <c r="M107" i="24"/>
  <c r="G107" i="24"/>
  <c r="F107" i="24"/>
  <c r="N106" i="24"/>
  <c r="M106" i="24"/>
  <c r="G106" i="24"/>
  <c r="F106" i="24"/>
  <c r="N105" i="24"/>
  <c r="M105" i="24"/>
  <c r="G105" i="24"/>
  <c r="F105" i="24"/>
  <c r="N104" i="24"/>
  <c r="M104" i="24"/>
  <c r="G104" i="24"/>
  <c r="F104" i="24"/>
  <c r="N103" i="24"/>
  <c r="M103" i="24"/>
  <c r="G103" i="24"/>
  <c r="F103" i="24"/>
  <c r="N102" i="24"/>
  <c r="M102" i="24"/>
  <c r="G102" i="24"/>
  <c r="F102" i="24"/>
  <c r="N101" i="24"/>
  <c r="M101" i="24"/>
  <c r="G101" i="24"/>
  <c r="F101" i="24"/>
  <c r="N100" i="24"/>
  <c r="M100" i="24"/>
  <c r="G100" i="24"/>
  <c r="F100" i="24"/>
  <c r="N99" i="24"/>
  <c r="M99" i="24"/>
  <c r="G99" i="24"/>
  <c r="F99" i="24"/>
  <c r="N98" i="24"/>
  <c r="M98" i="24"/>
  <c r="G98" i="24"/>
  <c r="F98" i="24"/>
  <c r="N97" i="24"/>
  <c r="M97" i="24"/>
  <c r="G97" i="24"/>
  <c r="F97" i="24"/>
  <c r="N96" i="24"/>
  <c r="M96" i="24"/>
  <c r="G96" i="24"/>
  <c r="F96" i="24"/>
  <c r="N95" i="24"/>
  <c r="M95" i="24"/>
  <c r="G95" i="24"/>
  <c r="F95" i="24"/>
  <c r="N94" i="24"/>
  <c r="M94" i="24"/>
  <c r="G94" i="24"/>
  <c r="F94" i="24"/>
  <c r="N93" i="24"/>
  <c r="M93" i="24"/>
  <c r="G93" i="24"/>
  <c r="F93" i="24"/>
  <c r="N92" i="24"/>
  <c r="M92" i="24"/>
  <c r="G92" i="24"/>
  <c r="F92" i="24"/>
  <c r="N91" i="24"/>
  <c r="M91" i="24"/>
  <c r="G91" i="24"/>
  <c r="F91" i="24"/>
  <c r="N90" i="24"/>
  <c r="M90" i="24"/>
  <c r="G90" i="24"/>
  <c r="F90" i="24"/>
  <c r="N89" i="24"/>
  <c r="M89" i="24"/>
  <c r="G89" i="24"/>
  <c r="F89" i="24"/>
  <c r="N88" i="24"/>
  <c r="M88" i="24"/>
  <c r="G88" i="24"/>
  <c r="F88" i="24"/>
  <c r="N87" i="24"/>
  <c r="M87" i="24"/>
  <c r="G87" i="24"/>
  <c r="F87" i="24"/>
  <c r="N86" i="24"/>
  <c r="M86" i="24"/>
  <c r="G86" i="24"/>
  <c r="F86" i="24"/>
  <c r="N85" i="24"/>
  <c r="M85" i="24"/>
  <c r="G85" i="24"/>
  <c r="F85" i="24"/>
  <c r="N84" i="24"/>
  <c r="M84" i="24"/>
  <c r="G84" i="24"/>
  <c r="F84" i="24"/>
  <c r="N83" i="24"/>
  <c r="M83" i="24"/>
  <c r="G83" i="24"/>
  <c r="F83" i="24"/>
  <c r="N82" i="24"/>
  <c r="M82" i="24"/>
  <c r="G82" i="24"/>
  <c r="F82" i="24"/>
  <c r="N81" i="24"/>
  <c r="M81" i="24"/>
  <c r="G81" i="24"/>
  <c r="F81" i="24"/>
  <c r="N80" i="24"/>
  <c r="M80" i="24"/>
  <c r="G80" i="24"/>
  <c r="F80" i="24"/>
  <c r="N79" i="24"/>
  <c r="M79" i="24"/>
  <c r="G79" i="24"/>
  <c r="F79" i="24"/>
  <c r="N78" i="24"/>
  <c r="M78" i="24"/>
  <c r="G78" i="24"/>
  <c r="F78" i="24"/>
  <c r="N77" i="24"/>
  <c r="M77" i="24"/>
  <c r="G77" i="24"/>
  <c r="F77" i="24"/>
  <c r="N76" i="24"/>
  <c r="M76" i="24"/>
  <c r="G76" i="24"/>
  <c r="F76" i="24"/>
  <c r="N75" i="24"/>
  <c r="M75" i="24"/>
  <c r="G75" i="24"/>
  <c r="F75" i="24"/>
  <c r="N74" i="24"/>
  <c r="M74" i="24"/>
  <c r="G74" i="24"/>
  <c r="F74" i="24"/>
  <c r="N73" i="24"/>
  <c r="M73" i="24"/>
  <c r="G73" i="24"/>
  <c r="F73" i="24"/>
  <c r="N72" i="24"/>
  <c r="M72" i="24"/>
  <c r="G72" i="24"/>
  <c r="F72" i="24"/>
  <c r="N71" i="24"/>
  <c r="M71" i="24"/>
  <c r="G71" i="24"/>
  <c r="F71" i="24"/>
  <c r="N70" i="24"/>
  <c r="M70" i="24"/>
  <c r="G70" i="24"/>
  <c r="F70" i="24"/>
  <c r="N69" i="24"/>
  <c r="M69" i="24"/>
  <c r="G69" i="24"/>
  <c r="F69" i="24"/>
  <c r="N68" i="24"/>
  <c r="M68" i="24"/>
  <c r="G68" i="24"/>
  <c r="F68" i="24"/>
  <c r="N67" i="24"/>
  <c r="M67" i="24"/>
  <c r="G67" i="24"/>
  <c r="F67" i="24"/>
  <c r="N66" i="24"/>
  <c r="M66" i="24"/>
  <c r="G66" i="24"/>
  <c r="F66" i="24"/>
  <c r="N65" i="24"/>
  <c r="M65" i="24"/>
  <c r="G65" i="24"/>
  <c r="F65" i="24"/>
  <c r="N64" i="24"/>
  <c r="M64" i="24"/>
  <c r="G64" i="24"/>
  <c r="F64" i="24"/>
  <c r="N63" i="24"/>
  <c r="M63" i="24"/>
  <c r="G63" i="24"/>
  <c r="F63" i="24"/>
  <c r="N62" i="24"/>
  <c r="M62" i="24"/>
  <c r="G62" i="24"/>
  <c r="F62" i="24"/>
  <c r="N61" i="24"/>
  <c r="M61" i="24"/>
  <c r="G61" i="24"/>
  <c r="F61" i="24"/>
  <c r="N60" i="24"/>
  <c r="M60" i="24"/>
  <c r="G60" i="24"/>
  <c r="F60" i="24"/>
  <c r="N59" i="24"/>
  <c r="M59" i="24"/>
  <c r="G59" i="24"/>
  <c r="F59" i="24"/>
  <c r="N58" i="24"/>
  <c r="M58" i="24"/>
  <c r="G58" i="24"/>
  <c r="F58" i="24"/>
  <c r="N57" i="24"/>
  <c r="M57" i="24"/>
  <c r="G57" i="24"/>
  <c r="F57" i="24"/>
  <c r="N56" i="24"/>
  <c r="M56" i="24"/>
  <c r="G56" i="24"/>
  <c r="F56" i="24"/>
  <c r="N55" i="24"/>
  <c r="M55" i="24"/>
  <c r="G55" i="24"/>
  <c r="F55" i="24"/>
  <c r="N54" i="24"/>
  <c r="M54" i="24"/>
  <c r="G54" i="24"/>
  <c r="F54" i="24"/>
  <c r="N53" i="24"/>
  <c r="M53" i="24"/>
  <c r="G53" i="24"/>
  <c r="F53" i="24"/>
  <c r="N52" i="24"/>
  <c r="M52" i="24"/>
  <c r="G52" i="24"/>
  <c r="F52" i="24"/>
  <c r="N51" i="24"/>
  <c r="M51" i="24"/>
  <c r="G51" i="24"/>
  <c r="F51" i="24"/>
  <c r="N50" i="24"/>
  <c r="M50" i="24"/>
  <c r="G50" i="24"/>
  <c r="F50" i="24"/>
  <c r="N49" i="24"/>
  <c r="M49" i="24"/>
  <c r="G49" i="24"/>
  <c r="F49" i="24"/>
  <c r="N48" i="24"/>
  <c r="M48" i="24"/>
  <c r="G48" i="24"/>
  <c r="F48" i="24"/>
  <c r="N47" i="24"/>
  <c r="M47" i="24"/>
  <c r="G47" i="24"/>
  <c r="F47" i="24"/>
  <c r="N46" i="24"/>
  <c r="M46" i="24"/>
  <c r="G46" i="24"/>
  <c r="F46" i="24"/>
  <c r="N45" i="24"/>
  <c r="M45" i="24"/>
  <c r="G45" i="24"/>
  <c r="F45" i="24"/>
  <c r="N44" i="24"/>
  <c r="M44" i="24"/>
  <c r="G44" i="24"/>
  <c r="F44" i="24"/>
  <c r="N43" i="24"/>
  <c r="M43" i="24"/>
  <c r="G43" i="24"/>
  <c r="F43" i="24"/>
  <c r="N42" i="24"/>
  <c r="M42" i="24"/>
  <c r="G42" i="24"/>
  <c r="F42" i="24"/>
  <c r="N41" i="24"/>
  <c r="M41" i="24"/>
  <c r="G41" i="24"/>
  <c r="F41" i="24"/>
  <c r="N40" i="24"/>
  <c r="M40" i="24"/>
  <c r="G40" i="24"/>
  <c r="F40" i="24"/>
  <c r="N39" i="24"/>
  <c r="M39" i="24"/>
  <c r="G39" i="24"/>
  <c r="F39" i="24"/>
  <c r="N38" i="24"/>
  <c r="M38" i="24"/>
  <c r="G38" i="24"/>
  <c r="F38" i="24"/>
  <c r="N37" i="24"/>
  <c r="M37" i="24"/>
  <c r="G37" i="24"/>
  <c r="F37" i="24"/>
  <c r="N36" i="24"/>
  <c r="M36" i="24"/>
  <c r="G36" i="24"/>
  <c r="F36" i="24"/>
  <c r="N35" i="24"/>
  <c r="M35" i="24"/>
  <c r="G35" i="24"/>
  <c r="F35" i="24"/>
  <c r="N34" i="24"/>
  <c r="M34" i="24"/>
  <c r="G34" i="24"/>
  <c r="F34" i="24"/>
  <c r="N33" i="24"/>
  <c r="M33" i="24"/>
  <c r="G33" i="24"/>
  <c r="F33" i="24"/>
  <c r="N32" i="24"/>
  <c r="M32" i="24"/>
  <c r="G32" i="24"/>
  <c r="F32" i="24"/>
  <c r="N31" i="24"/>
  <c r="M31" i="24"/>
  <c r="G31" i="24"/>
  <c r="F31" i="24"/>
  <c r="N30" i="24"/>
  <c r="M30" i="24"/>
  <c r="G30" i="24"/>
  <c r="F30" i="24"/>
  <c r="N29" i="24"/>
  <c r="M29" i="24"/>
  <c r="G29" i="24"/>
  <c r="F29" i="24"/>
  <c r="N28" i="24"/>
  <c r="M28" i="24"/>
  <c r="G28" i="24"/>
  <c r="F28" i="24"/>
  <c r="N27" i="24"/>
  <c r="M27" i="24"/>
  <c r="G27" i="24"/>
  <c r="F27" i="24"/>
  <c r="N26" i="24"/>
  <c r="M26" i="24"/>
  <c r="G26" i="24"/>
  <c r="F26" i="24"/>
  <c r="N25" i="24"/>
  <c r="M25" i="24"/>
  <c r="G25" i="24"/>
  <c r="F25" i="24"/>
  <c r="N24" i="24"/>
  <c r="M24" i="24"/>
  <c r="G24" i="24"/>
  <c r="F24" i="24"/>
  <c r="N23" i="24"/>
  <c r="M23" i="24"/>
  <c r="G23" i="24"/>
  <c r="F23" i="24"/>
  <c r="N22" i="24"/>
  <c r="M22" i="24"/>
  <c r="G22" i="24"/>
  <c r="F22" i="24"/>
  <c r="N21" i="24"/>
  <c r="M21" i="24"/>
  <c r="G21" i="24"/>
  <c r="F21" i="24"/>
  <c r="N20" i="24"/>
  <c r="M20" i="24"/>
  <c r="G20" i="24"/>
  <c r="F20" i="24"/>
  <c r="N19" i="24"/>
  <c r="M19" i="24"/>
  <c r="G19" i="24"/>
  <c r="F19" i="24"/>
  <c r="N18" i="24"/>
  <c r="M18" i="24"/>
  <c r="G18" i="24"/>
  <c r="F18" i="24"/>
  <c r="N17" i="24"/>
  <c r="M17" i="24"/>
  <c r="G17" i="24"/>
  <c r="F17" i="24"/>
  <c r="N16" i="24"/>
  <c r="M16" i="24"/>
  <c r="G16" i="24"/>
  <c r="F16" i="24"/>
  <c r="N15" i="24"/>
  <c r="M15" i="24"/>
  <c r="G15" i="24"/>
  <c r="F15" i="24"/>
  <c r="N14" i="24"/>
  <c r="M14" i="24"/>
  <c r="G14" i="24"/>
  <c r="F14" i="24"/>
  <c r="N13" i="24"/>
  <c r="M13" i="24"/>
  <c r="G13" i="24"/>
  <c r="F13" i="24"/>
  <c r="N12" i="24"/>
  <c r="M12" i="24"/>
  <c r="G12" i="24"/>
  <c r="F12" i="24"/>
  <c r="N11" i="24"/>
  <c r="M11" i="24"/>
  <c r="G11" i="24"/>
  <c r="F11" i="24"/>
  <c r="N10" i="24"/>
  <c r="M10" i="24"/>
  <c r="G10" i="24"/>
  <c r="F10" i="24"/>
  <c r="N9" i="24"/>
  <c r="M9" i="24"/>
  <c r="G9" i="24"/>
  <c r="F9" i="24"/>
  <c r="N8" i="24"/>
  <c r="M8" i="24"/>
  <c r="G8" i="24"/>
  <c r="F8" i="24"/>
  <c r="N7" i="24"/>
  <c r="M7" i="24"/>
  <c r="G7" i="24"/>
  <c r="F7" i="24"/>
  <c r="N5" i="24"/>
  <c r="M5" i="24"/>
  <c r="G5" i="24"/>
  <c r="F5" i="24"/>
  <c r="J115" i="34"/>
  <c r="E115" i="34"/>
  <c r="J114" i="34"/>
  <c r="E114" i="34"/>
  <c r="J113" i="34"/>
  <c r="E113" i="34"/>
  <c r="J112" i="34"/>
  <c r="E112" i="34"/>
  <c r="J111" i="34"/>
  <c r="E111" i="34"/>
  <c r="J110" i="34"/>
  <c r="E110" i="34"/>
  <c r="J109" i="34"/>
  <c r="E109" i="34"/>
  <c r="J108" i="34"/>
  <c r="E108" i="34"/>
  <c r="J107" i="34"/>
  <c r="E107" i="34"/>
  <c r="J106" i="34"/>
  <c r="E106" i="34"/>
  <c r="J105" i="34"/>
  <c r="E105" i="34"/>
  <c r="J104" i="34"/>
  <c r="E104" i="34"/>
  <c r="J103" i="34"/>
  <c r="E103" i="34"/>
  <c r="J102" i="34"/>
  <c r="E102" i="34"/>
  <c r="J101" i="34"/>
  <c r="E101" i="34"/>
  <c r="J100" i="34"/>
  <c r="E100" i="34"/>
  <c r="J99" i="34"/>
  <c r="E99" i="34"/>
  <c r="J98" i="34"/>
  <c r="E98" i="34"/>
  <c r="J97" i="34"/>
  <c r="E97" i="34"/>
  <c r="J96" i="34"/>
  <c r="E96" i="34"/>
  <c r="J95" i="34"/>
  <c r="E95" i="34"/>
  <c r="J94" i="34"/>
  <c r="E94" i="34"/>
  <c r="J93" i="34"/>
  <c r="E93" i="34"/>
  <c r="J92" i="34"/>
  <c r="E92" i="34"/>
  <c r="J91" i="34"/>
  <c r="E91" i="34"/>
  <c r="J90" i="34"/>
  <c r="E90" i="34"/>
  <c r="J89" i="34"/>
  <c r="E89" i="34"/>
  <c r="J88" i="34"/>
  <c r="E88" i="34"/>
  <c r="J87" i="34"/>
  <c r="E87" i="34"/>
  <c r="J86" i="34"/>
  <c r="E86" i="34"/>
  <c r="J85" i="34"/>
  <c r="E85" i="34"/>
  <c r="J84" i="34"/>
  <c r="E84" i="34"/>
  <c r="J83" i="34"/>
  <c r="E83" i="34"/>
  <c r="J82" i="34"/>
  <c r="E82" i="34"/>
  <c r="J81" i="34"/>
  <c r="E81" i="34"/>
  <c r="J80" i="34"/>
  <c r="E80" i="34"/>
  <c r="J79" i="34"/>
  <c r="E79" i="34"/>
  <c r="J78" i="34"/>
  <c r="E78" i="34"/>
  <c r="J77" i="34"/>
  <c r="E77" i="34"/>
  <c r="J76" i="34"/>
  <c r="E76" i="34"/>
  <c r="J75" i="34"/>
  <c r="E75" i="34"/>
  <c r="J74" i="34"/>
  <c r="E74" i="34"/>
  <c r="J73" i="34"/>
  <c r="E73" i="34"/>
  <c r="J72" i="34"/>
  <c r="E72" i="34"/>
  <c r="J71" i="34"/>
  <c r="E71" i="34"/>
  <c r="J70" i="34"/>
  <c r="E70" i="34"/>
  <c r="J69" i="34"/>
  <c r="E69" i="34"/>
  <c r="J68" i="34"/>
  <c r="E68" i="34"/>
  <c r="J67" i="34"/>
  <c r="E67" i="34"/>
  <c r="J66" i="34"/>
  <c r="E66" i="34"/>
  <c r="J65" i="34"/>
  <c r="E65" i="34"/>
  <c r="J64" i="34"/>
  <c r="E64" i="34"/>
  <c r="J63" i="34"/>
  <c r="E63" i="34"/>
  <c r="J62" i="34"/>
  <c r="E62" i="34"/>
  <c r="J61" i="34"/>
  <c r="E61" i="34"/>
  <c r="J60" i="34"/>
  <c r="E60" i="34"/>
  <c r="J59" i="34"/>
  <c r="E59" i="34"/>
  <c r="J58" i="34"/>
  <c r="E58" i="34"/>
  <c r="J57" i="34"/>
  <c r="E57" i="34"/>
  <c r="J56" i="34"/>
  <c r="E56" i="34"/>
  <c r="J55" i="34"/>
  <c r="E55" i="34"/>
  <c r="J54" i="34"/>
  <c r="E54" i="34"/>
  <c r="J53" i="34"/>
  <c r="E53" i="34"/>
  <c r="J52" i="34"/>
  <c r="E52" i="34"/>
  <c r="J51" i="34"/>
  <c r="E51" i="34"/>
  <c r="J50" i="34"/>
  <c r="E50" i="34"/>
  <c r="J49" i="34"/>
  <c r="E49" i="34"/>
  <c r="J48" i="34"/>
  <c r="E48" i="34"/>
  <c r="J47" i="34"/>
  <c r="E47" i="34"/>
  <c r="J46" i="34"/>
  <c r="E46" i="34"/>
  <c r="J45" i="34"/>
  <c r="E45" i="34"/>
  <c r="J44" i="34"/>
  <c r="E44" i="34"/>
  <c r="J43" i="34"/>
  <c r="E43" i="34"/>
  <c r="J42" i="34"/>
  <c r="E42" i="34"/>
  <c r="J41" i="34"/>
  <c r="E41" i="34"/>
  <c r="J40" i="34"/>
  <c r="E40" i="34"/>
  <c r="J39" i="34"/>
  <c r="E39" i="34"/>
  <c r="J38" i="34"/>
  <c r="E38" i="34"/>
  <c r="J37" i="34"/>
  <c r="E37" i="34"/>
  <c r="J36" i="34"/>
  <c r="E36" i="34"/>
  <c r="J35" i="34"/>
  <c r="E35" i="34"/>
  <c r="J34" i="34"/>
  <c r="E34" i="34"/>
  <c r="J33" i="34"/>
  <c r="E33" i="34"/>
  <c r="J32" i="34"/>
  <c r="E32" i="34"/>
  <c r="J31" i="34"/>
  <c r="E31" i="34"/>
  <c r="J30" i="34"/>
  <c r="E30" i="34"/>
  <c r="J29" i="34"/>
  <c r="E29" i="34"/>
  <c r="J28" i="34"/>
  <c r="E28" i="34"/>
  <c r="J27" i="34"/>
  <c r="E27" i="34"/>
  <c r="J26" i="34"/>
  <c r="E26" i="34"/>
  <c r="J25" i="34"/>
  <c r="E25" i="34"/>
  <c r="J24" i="34"/>
  <c r="E24" i="34"/>
  <c r="J23" i="34"/>
  <c r="E23" i="34"/>
  <c r="J22" i="34"/>
  <c r="E22" i="34"/>
  <c r="J21" i="34"/>
  <c r="E21" i="34"/>
  <c r="J20" i="34"/>
  <c r="E20" i="34"/>
  <c r="J19" i="34"/>
  <c r="E19" i="34"/>
  <c r="J18" i="34"/>
  <c r="E18" i="34"/>
  <c r="J17" i="34"/>
  <c r="E17" i="34"/>
  <c r="J16" i="34"/>
  <c r="E16" i="34"/>
  <c r="J15" i="34"/>
  <c r="E15" i="34"/>
  <c r="J14" i="34"/>
  <c r="E14" i="34"/>
  <c r="J13" i="34"/>
  <c r="E13" i="34"/>
  <c r="J12" i="34"/>
  <c r="E12" i="34"/>
  <c r="J11" i="34"/>
  <c r="E11" i="34"/>
  <c r="J10" i="34"/>
  <c r="E10" i="34"/>
  <c r="J9" i="34"/>
  <c r="E9" i="34"/>
  <c r="J8" i="34"/>
  <c r="E8" i="34"/>
  <c r="J7" i="34"/>
  <c r="E7" i="34"/>
  <c r="J5" i="34"/>
  <c r="E5" i="34"/>
  <c r="J115" i="31"/>
  <c r="E115" i="31"/>
  <c r="J114" i="31"/>
  <c r="E114" i="31"/>
  <c r="J113" i="31"/>
  <c r="E113" i="31"/>
  <c r="J112" i="31"/>
  <c r="E112" i="31"/>
  <c r="J111" i="31"/>
  <c r="E111" i="31"/>
  <c r="J110" i="31"/>
  <c r="E110" i="31"/>
  <c r="J109" i="31"/>
  <c r="E109" i="31"/>
  <c r="J108" i="31"/>
  <c r="E108" i="31"/>
  <c r="J107" i="31"/>
  <c r="E107" i="31"/>
  <c r="J106" i="31"/>
  <c r="E106" i="31"/>
  <c r="J105" i="31"/>
  <c r="E105" i="31"/>
  <c r="J104" i="31"/>
  <c r="E104" i="31"/>
  <c r="J103" i="31"/>
  <c r="E103" i="31"/>
  <c r="J102" i="31"/>
  <c r="E102" i="31"/>
  <c r="J101" i="31"/>
  <c r="E101" i="31"/>
  <c r="J100" i="31"/>
  <c r="E100" i="31"/>
  <c r="J99" i="31"/>
  <c r="E99" i="31"/>
  <c r="J98" i="31"/>
  <c r="E98" i="31"/>
  <c r="J97" i="31"/>
  <c r="E97" i="31"/>
  <c r="J96" i="31"/>
  <c r="E96" i="31"/>
  <c r="J95" i="31"/>
  <c r="E95" i="31"/>
  <c r="J94" i="31"/>
  <c r="E94" i="31"/>
  <c r="J93" i="31"/>
  <c r="E93" i="31"/>
  <c r="J92" i="31"/>
  <c r="E92" i="31"/>
  <c r="J91" i="31"/>
  <c r="E91" i="31"/>
  <c r="J90" i="31"/>
  <c r="E90" i="31"/>
  <c r="J89" i="31"/>
  <c r="E89" i="31"/>
  <c r="J88" i="31"/>
  <c r="E88" i="31"/>
  <c r="J87" i="31"/>
  <c r="E87" i="31"/>
  <c r="J86" i="31"/>
  <c r="E86" i="31"/>
  <c r="J85" i="31"/>
  <c r="E85" i="31"/>
  <c r="J84" i="31"/>
  <c r="E84" i="31"/>
  <c r="J83" i="31"/>
  <c r="E83" i="31"/>
  <c r="J82" i="31"/>
  <c r="E82" i="31"/>
  <c r="J81" i="31"/>
  <c r="E81" i="31"/>
  <c r="J80" i="31"/>
  <c r="E80" i="31"/>
  <c r="J79" i="31"/>
  <c r="E79" i="31"/>
  <c r="J78" i="31"/>
  <c r="E78" i="31"/>
  <c r="J77" i="31"/>
  <c r="E77" i="31"/>
  <c r="J76" i="31"/>
  <c r="E76" i="31"/>
  <c r="J75" i="31"/>
  <c r="E75" i="31"/>
  <c r="J74" i="31"/>
  <c r="E74" i="31"/>
  <c r="J73" i="31"/>
  <c r="E73" i="31"/>
  <c r="J72" i="31"/>
  <c r="E72" i="31"/>
  <c r="J71" i="31"/>
  <c r="E71" i="31"/>
  <c r="J70" i="31"/>
  <c r="E70" i="31"/>
  <c r="J69" i="31"/>
  <c r="E69" i="31"/>
  <c r="J68" i="31"/>
  <c r="E68" i="31"/>
  <c r="J67" i="31"/>
  <c r="E67" i="31"/>
  <c r="J66" i="31"/>
  <c r="E66" i="31"/>
  <c r="J65" i="31"/>
  <c r="E65" i="31"/>
  <c r="J64" i="31"/>
  <c r="E64" i="31"/>
  <c r="J63" i="31"/>
  <c r="E63" i="31"/>
  <c r="J62" i="31"/>
  <c r="E62" i="31"/>
  <c r="J61" i="31"/>
  <c r="E61" i="31"/>
  <c r="J60" i="31"/>
  <c r="E60" i="31"/>
  <c r="J59" i="31"/>
  <c r="E59" i="31"/>
  <c r="J58" i="31"/>
  <c r="E58" i="31"/>
  <c r="J57" i="31"/>
  <c r="E57" i="31"/>
  <c r="J56" i="31"/>
  <c r="E56" i="31"/>
  <c r="J55" i="31"/>
  <c r="E55" i="31"/>
  <c r="J54" i="31"/>
  <c r="E54" i="31"/>
  <c r="J53" i="31"/>
  <c r="E53" i="31"/>
  <c r="J52" i="31"/>
  <c r="E52" i="31"/>
  <c r="J51" i="31"/>
  <c r="E51" i="31"/>
  <c r="J50" i="31"/>
  <c r="E50" i="31"/>
  <c r="J49" i="31"/>
  <c r="E49" i="31"/>
  <c r="J48" i="31"/>
  <c r="E48" i="31"/>
  <c r="J47" i="31"/>
  <c r="E47" i="31"/>
  <c r="J46" i="31"/>
  <c r="E46" i="31"/>
  <c r="J45" i="31"/>
  <c r="E45" i="31"/>
  <c r="J44" i="31"/>
  <c r="E44" i="31"/>
  <c r="J43" i="31"/>
  <c r="E43" i="31"/>
  <c r="J42" i="31"/>
  <c r="E42" i="31"/>
  <c r="J41" i="31"/>
  <c r="E41" i="31"/>
  <c r="J40" i="31"/>
  <c r="E40" i="31"/>
  <c r="J39" i="31"/>
  <c r="E39" i="31"/>
  <c r="J38" i="31"/>
  <c r="E38" i="31"/>
  <c r="J37" i="31"/>
  <c r="E37" i="31"/>
  <c r="J36" i="31"/>
  <c r="E36" i="31"/>
  <c r="J35" i="31"/>
  <c r="E35" i="31"/>
  <c r="J34" i="31"/>
  <c r="E34" i="31"/>
  <c r="J33" i="31"/>
  <c r="E33" i="31"/>
  <c r="J32" i="31"/>
  <c r="E32" i="31"/>
  <c r="J31" i="31"/>
  <c r="E31" i="31"/>
  <c r="J30" i="31"/>
  <c r="E30" i="31"/>
  <c r="J29" i="31"/>
  <c r="E29" i="31"/>
  <c r="J28" i="31"/>
  <c r="E28" i="31"/>
  <c r="J27" i="31"/>
  <c r="E27" i="31"/>
  <c r="J26" i="31"/>
  <c r="E26" i="31"/>
  <c r="J25" i="31"/>
  <c r="E25" i="31"/>
  <c r="J24" i="31"/>
  <c r="E24" i="31"/>
  <c r="J23" i="31"/>
  <c r="E23" i="31"/>
  <c r="J22" i="31"/>
  <c r="E22" i="31"/>
  <c r="J21" i="31"/>
  <c r="E21" i="31"/>
  <c r="J20" i="31"/>
  <c r="E20" i="31"/>
  <c r="J19" i="31"/>
  <c r="E19" i="31"/>
  <c r="J18" i="31"/>
  <c r="E18" i="31"/>
  <c r="J17" i="31"/>
  <c r="E17" i="31"/>
  <c r="J16" i="31"/>
  <c r="E16" i="31"/>
  <c r="J15" i="31"/>
  <c r="E15" i="31"/>
  <c r="J14" i="31"/>
  <c r="E14" i="31"/>
  <c r="J13" i="31"/>
  <c r="E13" i="31"/>
  <c r="J12" i="31"/>
  <c r="E12" i="31"/>
  <c r="J11" i="31"/>
  <c r="E11" i="31"/>
  <c r="J10" i="31"/>
  <c r="E10" i="31"/>
  <c r="J9" i="31"/>
  <c r="E9" i="31"/>
  <c r="J8" i="31"/>
  <c r="E8" i="31"/>
  <c r="J7" i="31"/>
  <c r="E7" i="31"/>
  <c r="J5" i="31"/>
  <c r="E5" i="31"/>
  <c r="J115" i="30"/>
  <c r="E115" i="30"/>
  <c r="J114" i="30"/>
  <c r="E114" i="30"/>
  <c r="J113" i="30"/>
  <c r="E113" i="30"/>
  <c r="J112" i="30"/>
  <c r="E112" i="30"/>
  <c r="J111" i="30"/>
  <c r="E111" i="30"/>
  <c r="J110" i="30"/>
  <c r="E110" i="30"/>
  <c r="J109" i="30"/>
  <c r="E109" i="30"/>
  <c r="J108" i="30"/>
  <c r="E108" i="30"/>
  <c r="J107" i="30"/>
  <c r="E107" i="30"/>
  <c r="J106" i="30"/>
  <c r="E106" i="30"/>
  <c r="J105" i="30"/>
  <c r="E105" i="30"/>
  <c r="J104" i="30"/>
  <c r="E104" i="30"/>
  <c r="J103" i="30"/>
  <c r="E103" i="30"/>
  <c r="J102" i="30"/>
  <c r="E102" i="30"/>
  <c r="J101" i="30"/>
  <c r="E101" i="30"/>
  <c r="J100" i="30"/>
  <c r="E100" i="30"/>
  <c r="J99" i="30"/>
  <c r="E99" i="30"/>
  <c r="J98" i="30"/>
  <c r="E98" i="30"/>
  <c r="J97" i="30"/>
  <c r="E97" i="30"/>
  <c r="J96" i="30"/>
  <c r="E96" i="30"/>
  <c r="J95" i="30"/>
  <c r="E95" i="30"/>
  <c r="J94" i="30"/>
  <c r="E94" i="30"/>
  <c r="J93" i="30"/>
  <c r="E93" i="30"/>
  <c r="J92" i="30"/>
  <c r="E92" i="30"/>
  <c r="J91" i="30"/>
  <c r="E91" i="30"/>
  <c r="J90" i="30"/>
  <c r="E90" i="30"/>
  <c r="J89" i="30"/>
  <c r="E89" i="30"/>
  <c r="J88" i="30"/>
  <c r="E88" i="30"/>
  <c r="J87" i="30"/>
  <c r="E87" i="30"/>
  <c r="J86" i="30"/>
  <c r="E86" i="30"/>
  <c r="J85" i="30"/>
  <c r="E85" i="30"/>
  <c r="J84" i="30"/>
  <c r="E84" i="30"/>
  <c r="J83" i="30"/>
  <c r="E83" i="30"/>
  <c r="J82" i="30"/>
  <c r="E82" i="30"/>
  <c r="J81" i="30"/>
  <c r="E81" i="30"/>
  <c r="J80" i="30"/>
  <c r="E80" i="30"/>
  <c r="J79" i="30"/>
  <c r="E79" i="30"/>
  <c r="J78" i="30"/>
  <c r="E78" i="30"/>
  <c r="J77" i="30"/>
  <c r="E77" i="30"/>
  <c r="J76" i="30"/>
  <c r="E76" i="30"/>
  <c r="J75" i="30"/>
  <c r="E75" i="30"/>
  <c r="J74" i="30"/>
  <c r="E74" i="30"/>
  <c r="J73" i="30"/>
  <c r="E73" i="30"/>
  <c r="J72" i="30"/>
  <c r="E72" i="30"/>
  <c r="J71" i="30"/>
  <c r="E71" i="30"/>
  <c r="J70" i="30"/>
  <c r="E70" i="30"/>
  <c r="J69" i="30"/>
  <c r="E69" i="30"/>
  <c r="J68" i="30"/>
  <c r="E68" i="30"/>
  <c r="J67" i="30"/>
  <c r="E67" i="30"/>
  <c r="J66" i="30"/>
  <c r="E66" i="30"/>
  <c r="J65" i="30"/>
  <c r="E65" i="30"/>
  <c r="J64" i="30"/>
  <c r="E64" i="30"/>
  <c r="J63" i="30"/>
  <c r="E63" i="30"/>
  <c r="J62" i="30"/>
  <c r="E62" i="30"/>
  <c r="J61" i="30"/>
  <c r="E61" i="30"/>
  <c r="J60" i="30"/>
  <c r="E60" i="30"/>
  <c r="J59" i="30"/>
  <c r="E59" i="30"/>
  <c r="J58" i="30"/>
  <c r="E58" i="30"/>
  <c r="J57" i="30"/>
  <c r="E57" i="30"/>
  <c r="J56" i="30"/>
  <c r="E56" i="30"/>
  <c r="J55" i="30"/>
  <c r="E55" i="30"/>
  <c r="J54" i="30"/>
  <c r="E54" i="30"/>
  <c r="J53" i="30"/>
  <c r="E53" i="30"/>
  <c r="J52" i="30"/>
  <c r="E52" i="30"/>
  <c r="J51" i="30"/>
  <c r="E51" i="30"/>
  <c r="J50" i="30"/>
  <c r="E50" i="30"/>
  <c r="J49" i="30"/>
  <c r="E49" i="30"/>
  <c r="J48" i="30"/>
  <c r="E48" i="30"/>
  <c r="J47" i="30"/>
  <c r="E47" i="30"/>
  <c r="J46" i="30"/>
  <c r="E46" i="30"/>
  <c r="J45" i="30"/>
  <c r="E45" i="30"/>
  <c r="J44" i="30"/>
  <c r="E44" i="30"/>
  <c r="J43" i="30"/>
  <c r="E43" i="30"/>
  <c r="J42" i="30"/>
  <c r="E42" i="30"/>
  <c r="J41" i="30"/>
  <c r="E41" i="30"/>
  <c r="J40" i="30"/>
  <c r="E40" i="30"/>
  <c r="J39" i="30"/>
  <c r="E39" i="30"/>
  <c r="J38" i="30"/>
  <c r="E38" i="30"/>
  <c r="J37" i="30"/>
  <c r="E37" i="30"/>
  <c r="J36" i="30"/>
  <c r="E36" i="30"/>
  <c r="J35" i="30"/>
  <c r="E35" i="30"/>
  <c r="J34" i="30"/>
  <c r="E34" i="30"/>
  <c r="J33" i="30"/>
  <c r="E33" i="30"/>
  <c r="J32" i="30"/>
  <c r="E32" i="30"/>
  <c r="J31" i="30"/>
  <c r="E31" i="30"/>
  <c r="J30" i="30"/>
  <c r="E30" i="30"/>
  <c r="J29" i="30"/>
  <c r="E29" i="30"/>
  <c r="J28" i="30"/>
  <c r="E28" i="30"/>
  <c r="J27" i="30"/>
  <c r="E27" i="30"/>
  <c r="J26" i="30"/>
  <c r="E26" i="30"/>
  <c r="J25" i="30"/>
  <c r="E25" i="30"/>
  <c r="J24" i="30"/>
  <c r="E24" i="30"/>
  <c r="J23" i="30"/>
  <c r="E23" i="30"/>
  <c r="J22" i="30"/>
  <c r="E22" i="30"/>
  <c r="J21" i="30"/>
  <c r="E21" i="30"/>
  <c r="J20" i="30"/>
  <c r="E20" i="30"/>
  <c r="J19" i="30"/>
  <c r="E19" i="30"/>
  <c r="J18" i="30"/>
  <c r="E18" i="30"/>
  <c r="J17" i="30"/>
  <c r="E17" i="30"/>
  <c r="J16" i="30"/>
  <c r="E16" i="30"/>
  <c r="J15" i="30"/>
  <c r="E15" i="30"/>
  <c r="J14" i="30"/>
  <c r="E14" i="30"/>
  <c r="J13" i="30"/>
  <c r="E13" i="30"/>
  <c r="J12" i="30"/>
  <c r="E12" i="30"/>
  <c r="J11" i="30"/>
  <c r="E11" i="30"/>
  <c r="J10" i="30"/>
  <c r="E10" i="30"/>
  <c r="J9" i="30"/>
  <c r="E9" i="30"/>
  <c r="J8" i="30"/>
  <c r="E8" i="30"/>
  <c r="J7" i="30"/>
  <c r="E7" i="30"/>
  <c r="J5" i="30"/>
  <c r="E5" i="30"/>
  <c r="E397" i="13" l="1"/>
  <c r="D397" i="13"/>
  <c r="C397" i="13"/>
  <c r="E396" i="13"/>
  <c r="D396" i="13"/>
  <c r="C396" i="13"/>
  <c r="E395" i="13"/>
  <c r="D395" i="13"/>
  <c r="C395" i="13"/>
  <c r="E394" i="13"/>
  <c r="D394" i="13"/>
  <c r="C394" i="13"/>
  <c r="E392" i="13"/>
  <c r="D392" i="13"/>
  <c r="C392" i="13"/>
  <c r="E327" i="13"/>
  <c r="D327" i="13"/>
  <c r="C327" i="13"/>
  <c r="E326" i="13"/>
  <c r="D326" i="13"/>
  <c r="C326" i="13"/>
  <c r="E325" i="13"/>
  <c r="D325" i="13"/>
  <c r="C325" i="13"/>
  <c r="E324" i="13"/>
  <c r="D324" i="13"/>
  <c r="C324" i="13"/>
  <c r="E323" i="13"/>
  <c r="D323" i="13"/>
  <c r="C323" i="13"/>
  <c r="E322" i="13"/>
  <c r="D322" i="13"/>
  <c r="C322" i="13"/>
  <c r="E321" i="13"/>
  <c r="D321" i="13"/>
  <c r="C321" i="13"/>
  <c r="E320" i="13"/>
  <c r="D320" i="13"/>
  <c r="C320" i="13"/>
  <c r="E314" i="13"/>
  <c r="D314" i="13"/>
  <c r="C314" i="13"/>
  <c r="E270" i="13"/>
  <c r="D270" i="13"/>
  <c r="C270" i="13"/>
  <c r="E269" i="13"/>
  <c r="D269" i="13"/>
  <c r="C269" i="13"/>
  <c r="E268" i="13"/>
  <c r="D268" i="13"/>
  <c r="C268" i="13"/>
  <c r="E267" i="13"/>
  <c r="D267" i="13"/>
  <c r="C267" i="13"/>
  <c r="E265" i="13"/>
  <c r="D265" i="13"/>
  <c r="C265" i="13"/>
  <c r="E145" i="13"/>
  <c r="D145" i="13"/>
  <c r="C145" i="13"/>
  <c r="E144" i="13"/>
  <c r="D144" i="13"/>
  <c r="C144" i="13"/>
  <c r="E265" i="35"/>
  <c r="D265" i="35"/>
  <c r="C265" i="35"/>
  <c r="E264" i="35"/>
  <c r="D264" i="35"/>
  <c r="C264" i="35"/>
  <c r="E263" i="35"/>
  <c r="D263" i="35"/>
  <c r="C263" i="35"/>
  <c r="E262" i="35"/>
  <c r="D262" i="35"/>
  <c r="C262" i="35"/>
  <c r="E260" i="35"/>
  <c r="D260" i="35"/>
  <c r="C260" i="35"/>
  <c r="C142" i="35" s="1"/>
  <c r="E142" i="35"/>
  <c r="D142" i="35"/>
  <c r="E141" i="35"/>
  <c r="D141" i="35"/>
  <c r="C141" i="35"/>
  <c r="I63" i="28"/>
  <c r="E63" i="28"/>
  <c r="I62" i="28"/>
  <c r="E62" i="28"/>
  <c r="I61" i="28"/>
  <c r="E61" i="28"/>
  <c r="I60" i="28"/>
  <c r="E60" i="28"/>
  <c r="I59" i="28"/>
  <c r="E59" i="28"/>
  <c r="I58" i="28"/>
  <c r="E58" i="28"/>
  <c r="I57" i="28"/>
  <c r="E57" i="28"/>
  <c r="I56" i="28"/>
  <c r="E56" i="28"/>
  <c r="I55" i="28"/>
  <c r="E55" i="28"/>
  <c r="I54" i="28"/>
  <c r="E54" i="28"/>
  <c r="I53" i="28"/>
  <c r="E53" i="28"/>
  <c r="I52" i="28"/>
  <c r="E52" i="28"/>
  <c r="I51" i="28"/>
  <c r="E51" i="28"/>
  <c r="I50" i="28"/>
  <c r="E50" i="28"/>
  <c r="I49" i="28"/>
  <c r="E49" i="28"/>
  <c r="I48" i="28"/>
  <c r="E48" i="28"/>
  <c r="I47" i="28"/>
  <c r="E47" i="28"/>
  <c r="I43" i="28"/>
  <c r="E43" i="28"/>
  <c r="I42" i="28"/>
  <c r="E42" i="28"/>
  <c r="I41" i="28"/>
  <c r="E41" i="28"/>
  <c r="I40" i="28"/>
  <c r="E40" i="28"/>
  <c r="I39" i="28"/>
  <c r="E39" i="28"/>
  <c r="I38" i="28"/>
  <c r="E38" i="28"/>
  <c r="I37" i="28"/>
  <c r="E37" i="28"/>
  <c r="I36" i="28"/>
  <c r="E36" i="28"/>
  <c r="I35" i="28"/>
  <c r="E35" i="28"/>
  <c r="I34" i="28"/>
  <c r="E34" i="28"/>
  <c r="I33" i="28"/>
  <c r="E33" i="28"/>
  <c r="I32" i="28"/>
  <c r="E32" i="28"/>
  <c r="I31" i="28"/>
  <c r="E31" i="28"/>
  <c r="I30" i="28"/>
  <c r="E30" i="28"/>
  <c r="I29" i="28"/>
  <c r="E29" i="28"/>
  <c r="I28" i="28"/>
  <c r="E28" i="28"/>
  <c r="I27" i="28"/>
  <c r="E27" i="28"/>
  <c r="I23" i="28"/>
  <c r="E23" i="28"/>
  <c r="I22" i="28"/>
  <c r="E22" i="28"/>
  <c r="I21" i="28"/>
  <c r="E21" i="28"/>
  <c r="I20" i="28"/>
  <c r="E20" i="28"/>
  <c r="I19" i="28"/>
  <c r="E19" i="28"/>
  <c r="I18" i="28"/>
  <c r="E18" i="28"/>
  <c r="I17" i="28"/>
  <c r="E17" i="28"/>
  <c r="I16" i="28"/>
  <c r="E16" i="28"/>
  <c r="I15" i="28"/>
  <c r="E15" i="28"/>
  <c r="I14" i="28"/>
  <c r="E14" i="28"/>
  <c r="I13" i="28"/>
  <c r="E13" i="28"/>
  <c r="I12" i="28"/>
  <c r="E12" i="28"/>
  <c r="I11" i="28"/>
  <c r="E11" i="28"/>
  <c r="I10" i="28"/>
  <c r="E10" i="28"/>
  <c r="I9" i="28"/>
  <c r="E9" i="28"/>
  <c r="I8" i="28"/>
  <c r="E8" i="28"/>
  <c r="I7" i="28"/>
  <c r="E7" i="28"/>
</calcChain>
</file>

<file path=xl/sharedStrings.xml><?xml version="1.0" encoding="utf-8"?>
<sst xmlns="http://schemas.openxmlformats.org/spreadsheetml/2006/main" count="2050" uniqueCount="269">
  <si>
    <t>Fish</t>
  </si>
  <si>
    <t>Tobacco</t>
  </si>
  <si>
    <t>Health</t>
  </si>
  <si>
    <t>Transport</t>
  </si>
  <si>
    <t>Communication</t>
  </si>
  <si>
    <t>na</t>
  </si>
  <si>
    <t xml:space="preserve">Rice </t>
  </si>
  <si>
    <t>Bread</t>
  </si>
  <si>
    <t xml:space="preserve">Eggs     </t>
  </si>
  <si>
    <t xml:space="preserve">Bananas </t>
  </si>
  <si>
    <t xml:space="preserve">Apples </t>
  </si>
  <si>
    <t xml:space="preserve">Cabbages </t>
  </si>
  <si>
    <t>Potatoes</t>
  </si>
  <si>
    <t xml:space="preserve">Coffee </t>
  </si>
  <si>
    <t>Tea</t>
  </si>
  <si>
    <t xml:space="preserve">Cigarettes </t>
  </si>
  <si>
    <t>Aracanut</t>
  </si>
  <si>
    <t>Electricity</t>
  </si>
  <si>
    <t>Cookers</t>
  </si>
  <si>
    <t>Medical Services (S)</t>
  </si>
  <si>
    <t>Books</t>
  </si>
  <si>
    <t>Restaurants</t>
  </si>
  <si>
    <t>Total excluding Fish</t>
  </si>
  <si>
    <t>Food and non-alcoholic beverages excluding Fish</t>
  </si>
  <si>
    <t>Total excluding Food and non-alcoholic beverages</t>
  </si>
  <si>
    <t>Total excluding Clothing and Footwear</t>
  </si>
  <si>
    <t>Total excluding Housing and utilities</t>
  </si>
  <si>
    <t>Total excluding Furnishing, household equipment etc</t>
  </si>
  <si>
    <t>Total excluding Health</t>
  </si>
  <si>
    <t>Total excluding Transport</t>
  </si>
  <si>
    <t>Total excluding Communication</t>
  </si>
  <si>
    <t>Total excluding Recreation and culture</t>
  </si>
  <si>
    <t>Total excluding Education</t>
  </si>
  <si>
    <t>Total excluding Restaurants and hotels</t>
  </si>
  <si>
    <t>Total excluding Miscellaneous goods and services</t>
  </si>
  <si>
    <t>May</t>
  </si>
  <si>
    <t>Male'</t>
  </si>
  <si>
    <t>Atolls</t>
  </si>
  <si>
    <t>Republic</t>
  </si>
  <si>
    <t>Atoll</t>
  </si>
  <si>
    <t>December</t>
  </si>
  <si>
    <t>September</t>
  </si>
  <si>
    <t>June</t>
  </si>
  <si>
    <t>March</t>
  </si>
  <si>
    <t>Period</t>
  </si>
  <si>
    <t>January</t>
  </si>
  <si>
    <t>February</t>
  </si>
  <si>
    <t>April</t>
  </si>
  <si>
    <t>July</t>
  </si>
  <si>
    <t>August</t>
  </si>
  <si>
    <t>October</t>
  </si>
  <si>
    <t>November</t>
  </si>
  <si>
    <t>PERCENTAGE CHANGE (from corresponding month of previous year)</t>
  </si>
  <si>
    <t>PERCENTAGE CHANGE (from previous year)</t>
  </si>
  <si>
    <t>(a) Base of each index: June 2012=100</t>
  </si>
  <si>
    <t>PERCENTAGE CHANGE (from previous month)</t>
  </si>
  <si>
    <t>Groups, sub group and expenditure class</t>
  </si>
  <si>
    <t>Food</t>
  </si>
  <si>
    <t>Bread And Cereals (Nd)</t>
  </si>
  <si>
    <t>Pasta Products</t>
  </si>
  <si>
    <t>Pastry-Cook Products</t>
  </si>
  <si>
    <t>Other Cereal Products</t>
  </si>
  <si>
    <t>Meat (Nd)</t>
  </si>
  <si>
    <t>Fish (Nd)</t>
  </si>
  <si>
    <t>Fresh Milk</t>
  </si>
  <si>
    <t>Preserved Milk</t>
  </si>
  <si>
    <t>Other Milk Products</t>
  </si>
  <si>
    <t>Olive Oil</t>
  </si>
  <si>
    <t xml:space="preserve">Edible Oils </t>
  </si>
  <si>
    <t>Fruit (Nd)</t>
  </si>
  <si>
    <t>Citrus Fruits (Fresh)</t>
  </si>
  <si>
    <t>Dried Fruit</t>
  </si>
  <si>
    <t>Vegetables(Nd)</t>
  </si>
  <si>
    <t>Dried Vegetables</t>
  </si>
  <si>
    <t>Confectionery Products</t>
  </si>
  <si>
    <t>Other Sugar Products</t>
  </si>
  <si>
    <t>Non-Alcoholic Beverages</t>
  </si>
  <si>
    <t>Soft Drinks</t>
  </si>
  <si>
    <t>Tobacco (Nd)</t>
  </si>
  <si>
    <t>Clothing</t>
  </si>
  <si>
    <t>Clothing Materials (Sd)</t>
  </si>
  <si>
    <t xml:space="preserve">Clothing Materials </t>
  </si>
  <si>
    <t>Garments (Sd)</t>
  </si>
  <si>
    <t>Footwear</t>
  </si>
  <si>
    <t>Water Supply (S)</t>
  </si>
  <si>
    <t>Water Supply</t>
  </si>
  <si>
    <t>Refuse Collection (Nd)</t>
  </si>
  <si>
    <t>Refuse Collection</t>
  </si>
  <si>
    <t>Gas (Nd)</t>
  </si>
  <si>
    <t>Natural Gas</t>
  </si>
  <si>
    <t>Liquid Fuels(Nd)</t>
  </si>
  <si>
    <t>Liquid Fuels</t>
  </si>
  <si>
    <t>Household Textiles</t>
  </si>
  <si>
    <t>Household Textiles (Sd)</t>
  </si>
  <si>
    <t>Household Appliances</t>
  </si>
  <si>
    <t>Heaters, Air Conditioners</t>
  </si>
  <si>
    <t>Other Major Household Appliances</t>
  </si>
  <si>
    <t>Small Electrical Household Appliances  (Sd)</t>
  </si>
  <si>
    <t>Small Electrical Household Appliances</t>
  </si>
  <si>
    <t>Non-Durable Household Goods (Nd)</t>
  </si>
  <si>
    <t>Other Non-Durable Household Articles</t>
  </si>
  <si>
    <t>Domestic Services</t>
  </si>
  <si>
    <t>Pharmaceutical Products (Nd)</t>
  </si>
  <si>
    <t>Pharmaceutical Products</t>
  </si>
  <si>
    <t>Out-Patient Services</t>
  </si>
  <si>
    <t>Medical Services</t>
  </si>
  <si>
    <t>Dental Services (S)</t>
  </si>
  <si>
    <t>Dental Services</t>
  </si>
  <si>
    <t>Paramedical Services (S)</t>
  </si>
  <si>
    <t>Motor-Cycles (D)</t>
  </si>
  <si>
    <t>Motor- Cycles</t>
  </si>
  <si>
    <t>Transport Services</t>
  </si>
  <si>
    <t>Information Processing Equipment (D)</t>
  </si>
  <si>
    <t>Information Processing Equipment</t>
  </si>
  <si>
    <t>Cultural Services(S)</t>
  </si>
  <si>
    <t>Other Services</t>
  </si>
  <si>
    <t>Books (Sd)</t>
  </si>
  <si>
    <t>Education</t>
  </si>
  <si>
    <t>Secondary Education</t>
  </si>
  <si>
    <t>Secondary Education (S)</t>
  </si>
  <si>
    <t>Post-Secondary Non-Tertiary Education</t>
  </si>
  <si>
    <t>Post-Secondary Non-Tertiary Education (S)</t>
  </si>
  <si>
    <t>Caterinng Services</t>
  </si>
  <si>
    <t>Accommodation Services</t>
  </si>
  <si>
    <t>Accommodation Services  (S)</t>
  </si>
  <si>
    <t>Personal Care</t>
  </si>
  <si>
    <t>Other Personal Effects (Sd)</t>
  </si>
  <si>
    <t>Food and Non-Alcoholic Beverages</t>
  </si>
  <si>
    <t>Clothing and Footwear</t>
  </si>
  <si>
    <t>Housing, Water, Electricity, Gas and Other Fuels</t>
  </si>
  <si>
    <t>Recreation and Culture</t>
  </si>
  <si>
    <t>Restaurants and Hotels</t>
  </si>
  <si>
    <t>Miscellaneous Goods and Services</t>
  </si>
  <si>
    <t>Other Services n.e.c</t>
  </si>
  <si>
    <t xml:space="preserve">Personal Effects n.e.c </t>
  </si>
  <si>
    <t>Pre-Primary and Primary Education</t>
  </si>
  <si>
    <t>Recreational and Cultural Services</t>
  </si>
  <si>
    <t>Other Recreational Items and Equipment, Gardens And Pets</t>
  </si>
  <si>
    <t>Audio-Visual, Photographic and Information Processing Equipment</t>
  </si>
  <si>
    <t>Postal, Telephone and Telefax Services</t>
  </si>
  <si>
    <t>Telephone and Telefax Equipment</t>
  </si>
  <si>
    <t>Medical Product, Appliances and Equipment</t>
  </si>
  <si>
    <t>Goods and Services for Routine Household Maintenance</t>
  </si>
  <si>
    <t>Tools and Equipment for House and Garden</t>
  </si>
  <si>
    <t>Glassware, Tableware and Household Utensils</t>
  </si>
  <si>
    <t>Furniture And Furnishings, Carpets and Other Floor Coverings</t>
  </si>
  <si>
    <t>Electricity, Gas and Other Fuels</t>
  </si>
  <si>
    <t>Water Supply and Miscellaneous Services Relating to the Dwelling</t>
  </si>
  <si>
    <t>Maintenance and the repiar of the Dwelling</t>
  </si>
  <si>
    <t>Actual Rentals for Housing</t>
  </si>
  <si>
    <t>Purcahse of vehicles</t>
  </si>
  <si>
    <t>Newspapers, Books and Stationery</t>
  </si>
  <si>
    <t>Milk, Cheese and Eggs (Nd)</t>
  </si>
  <si>
    <t>Oils and Fats (Nd)</t>
  </si>
  <si>
    <t>Sugar, Jam, Honey, Chocolate and Confectionery(Nd)</t>
  </si>
  <si>
    <t>Food Products n.e.c (Nd)</t>
  </si>
  <si>
    <t>Coffee, Tea and Cocoa (Nd)</t>
  </si>
  <si>
    <t>Mineral Waters, Soft Drinks, Fruit and Vegetable Juices (Nd)</t>
  </si>
  <si>
    <t>Other Articles of Clothing and Clothing Accessories (Sd)</t>
  </si>
  <si>
    <t>Shoes and Other Footwear (Sd)</t>
  </si>
  <si>
    <t>Actual Rentals Paid by Tenants</t>
  </si>
  <si>
    <t>Materials for the Maintenance and Repair of the Dwelling (Nd)</t>
  </si>
  <si>
    <t>Services for the Maintenance and Repair of the Dwelling (S)</t>
  </si>
  <si>
    <t>Furniture and Furnishings (D)</t>
  </si>
  <si>
    <t>Major Household Appliances Whether or Not Electrical (D)</t>
  </si>
  <si>
    <t>Glassware, Tableware and Household Utensils (Sd)</t>
  </si>
  <si>
    <t>Tools and Equipment (D)</t>
  </si>
  <si>
    <t>Domestic Services and Household Services  (S)</t>
  </si>
  <si>
    <t>Therapeutic Appliances and Equipment (D)</t>
  </si>
  <si>
    <t>Fuels and Lubricants(Nd)</t>
  </si>
  <si>
    <t>Maintenance and Repair of Personal Transport Equipment(Nd)</t>
  </si>
  <si>
    <t>Passenger Transport by Road (S)</t>
  </si>
  <si>
    <t>Passenger Transport by Air (S)</t>
  </si>
  <si>
    <t>Passenger Transport by Sea and Inland Waterway (S)</t>
  </si>
  <si>
    <t>Telephone and Telefax Equipment (D)</t>
  </si>
  <si>
    <t>Telephone and Telefax Services (S)</t>
  </si>
  <si>
    <t>Equipment for the Reception, Recording and Reproduction of Sound and Pictures (D)</t>
  </si>
  <si>
    <t>Photographic and Cinematographic Equipment and Optical Instruments (D)</t>
  </si>
  <si>
    <t>Repair of Audio-Visual, Photographic and Information Processing Equipment (S)</t>
  </si>
  <si>
    <t>Games, Toys and Hobbies (Sd)</t>
  </si>
  <si>
    <t>Recreational and Sporting Services (S)</t>
  </si>
  <si>
    <t>Stationery and Drawing Materials(Nd)</t>
  </si>
  <si>
    <t>Pre-Primary and Primary Education (S)</t>
  </si>
  <si>
    <t>Restaurants, Café'S and The Like (S)</t>
  </si>
  <si>
    <t>Hairdressing Salons and Personal Grooming Establishments (S)</t>
  </si>
  <si>
    <t>Other Appliances, Articles and Products for Personal Care (Nd)</t>
  </si>
  <si>
    <t>Other Services n.e.c (S)</t>
  </si>
  <si>
    <t>Fresh, Chilled or Frozen Meat of Poultry</t>
  </si>
  <si>
    <t>Fresh, Chilled or Frozen Meat of Beef, Sheep And Goat</t>
  </si>
  <si>
    <t>Other Preserved or Processed Meat and Meat Preparations</t>
  </si>
  <si>
    <t xml:space="preserve">Fresh, Chilled or Frozen Fish </t>
  </si>
  <si>
    <t>Dried , Smoked or Salted Fish and Seafood</t>
  </si>
  <si>
    <t>Other Preserved or Processed Fish and Seafood and Fish and Seafood Preparations</t>
  </si>
  <si>
    <t>Yoghurt and Cream</t>
  </si>
  <si>
    <t>Cheese and Curd</t>
  </si>
  <si>
    <t>Butter, Margarine and Other Vegetable Fats</t>
  </si>
  <si>
    <t>Other Fresh, Chilled or Frozen Fruits</t>
  </si>
  <si>
    <t>Preserved Fruit and Fruit -Based Products</t>
  </si>
  <si>
    <t>Vegetables Cultivated for their Fruit (Fresh, Chilled or Frozen)</t>
  </si>
  <si>
    <t>Root Crops, Non-Starchy Bulbs and Mushrooms (Fresh, Chilled or Frozen)</t>
  </si>
  <si>
    <t>Travel Goods and Other Carriers</t>
  </si>
  <si>
    <t>Other Appliances, Articlesand Products for Personal Care</t>
  </si>
  <si>
    <t>Hairdressing Salons and Personal Grooming Establishments</t>
  </si>
  <si>
    <t>Cafés</t>
  </si>
  <si>
    <t>Stationery and Drawing Materials</t>
  </si>
  <si>
    <t>Television and Radio Taxes and Hire of Equipment</t>
  </si>
  <si>
    <t>Recreational and Sporting Services</t>
  </si>
  <si>
    <t>Games, Toys and Hobbies</t>
  </si>
  <si>
    <t>Repair of Audio-Visual, Photographic and Information Processing Equipment</t>
  </si>
  <si>
    <t>Photographic and Cinematographic Equipment</t>
  </si>
  <si>
    <t>Television Sets, Video-Cassette Players and Recorders</t>
  </si>
  <si>
    <t>Equipment for the Reception, Recording and Reproduction of Sound</t>
  </si>
  <si>
    <t>Telephone and Telefax Services</t>
  </si>
  <si>
    <t>Passenger Transport by Sea and Inland Waterway</t>
  </si>
  <si>
    <t>Passenger Transport by Air</t>
  </si>
  <si>
    <t>Passenger Transport by Road</t>
  </si>
  <si>
    <t>Maintenance and Repair</t>
  </si>
  <si>
    <t>Fuels and Lubricants</t>
  </si>
  <si>
    <t>Services of Medical Analysis Laboratories and X-Ray Centres</t>
  </si>
  <si>
    <t>Therapeutic Appliances and Equipment</t>
  </si>
  <si>
    <t>Cleaning and Maintenance Products</t>
  </si>
  <si>
    <t>Tools and Equipment</t>
  </si>
  <si>
    <t>Kitchen and Domestic Utensils</t>
  </si>
  <si>
    <t>Clothes Washing Machines, Clothes Drying Machine and Dish Washing Machines</t>
  </si>
  <si>
    <t>Refrigerators, Freezers and Fridge-Freezers</t>
  </si>
  <si>
    <t>Furniture and Furnishings</t>
  </si>
  <si>
    <t>Services for the Maintenance and Repair of the Dwelling</t>
  </si>
  <si>
    <t>Materials for the Maintenance and Repair of the Dweling</t>
  </si>
  <si>
    <t xml:space="preserve">Other Articles of Clothing and Clothing Accessories </t>
  </si>
  <si>
    <t>Garments For Children (3 To 13 Years) and Infants (0 To 2 Years)</t>
  </si>
  <si>
    <t>Garments for Women</t>
  </si>
  <si>
    <t xml:space="preserve">Garments for Men </t>
  </si>
  <si>
    <t>Fruit and Vegetable Juices</t>
  </si>
  <si>
    <t xml:space="preserve">Mineral or Spring Waters </t>
  </si>
  <si>
    <t>Other Food Products n.e.c</t>
  </si>
  <si>
    <t xml:space="preserve">Salt, Spices and Culinary Herbs </t>
  </si>
  <si>
    <t>Edible Ices and Ice Cream</t>
  </si>
  <si>
    <t>Chocolate (Fresh, Chilled or Frozen)</t>
  </si>
  <si>
    <t>Jams, Fruit Jellies And Fruit or Nut Puree And Pastes</t>
  </si>
  <si>
    <t>Sugar (Fresh, Chilled or Frozen)</t>
  </si>
  <si>
    <t>Other Preserved or Processed Vegetables</t>
  </si>
  <si>
    <t>All group CPI</t>
  </si>
  <si>
    <t>Index numbers (a)</t>
  </si>
  <si>
    <t>Percentage change</t>
  </si>
  <si>
    <t>Contribution to total CPI (All groups CPI index points)</t>
  </si>
  <si>
    <t xml:space="preserve">Change in points contribution </t>
  </si>
  <si>
    <t>Actual rents for housing</t>
  </si>
  <si>
    <t>Tobacco and Aracanut</t>
  </si>
  <si>
    <t>Total excluding Alcoholic beverages, tobacco and aracanut</t>
  </si>
  <si>
    <t>The series for the Republic prior to June 2012 was linked to previously published series for Male’ and hence the Male' and Republic have the same values prior to June 2012</t>
  </si>
  <si>
    <t>Furnishing Household Equipments and Routine Maintenance of the House</t>
  </si>
  <si>
    <t>na- not available</t>
  </si>
  <si>
    <t>TABLE 1: CPI GROUP AND SUB- GROUP, REPUBLIC</t>
  </si>
  <si>
    <t>TABLE 2: CPI GROUP AND SUB- GROUP, MALE'</t>
  </si>
  <si>
    <t>TABLE 4: CPI GROUP, SUB- GROUP AND EXPENDITURE CLASS, REPUBLIC</t>
  </si>
  <si>
    <t>TABLE 5: CPI GROUP, SUB- GROUP AND EXPENDITURE CLASS, MALE'</t>
  </si>
  <si>
    <t>TABLE 6: CPI GROUP, SUB- GROUP AND EXPENDITURE CLASS, ATOLLS</t>
  </si>
  <si>
    <t xml:space="preserve">TABLE 9: ALL GROUPS CPI (TOTAL), Percentage changes </t>
  </si>
  <si>
    <t>TABLE 7: ANALYTICAL SERIES</t>
  </si>
  <si>
    <t>TABLE 3: CPI GROUP AND SUB- GROUP, ATOLLS'</t>
  </si>
  <si>
    <t>Feb 2019 Mar 2019</t>
  </si>
  <si>
    <t>Feb 2019 -Mar 2019</t>
  </si>
  <si>
    <t>TABLE 8: ALL GROUPS CPI (TOTAL), Index numbers (a)</t>
  </si>
  <si>
    <t>na- Not Available</t>
  </si>
  <si>
    <t>Mar  2019 Apr 2019</t>
  </si>
  <si>
    <t>Mar  2019 -Apr 2019</t>
  </si>
  <si>
    <t>Mar 2019 -Apr 2019</t>
  </si>
  <si>
    <t>Apr 2018 -Apr 2019</t>
  </si>
  <si>
    <t>Apr  2018 -Apr 2019</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</si>
</sst>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_-;\-* #,##0.00_-;_-* &quot;-&quot;??_-;_-@_-"/>
    <numFmt numFmtId="165" formatCode="_-* #,##0.00\ _ރ_._-;_-* #,##0.00\ _ރ_.\-;_-* &quot;-&quot;??\ _ރ_._-;_-@_-"/>
    <numFmt numFmtId="166" formatCode="[$-409]mmm\-yy;@"/>
    <numFmt numFmtId="167" formatCode="B1mmm\-yy"/>
    <numFmt numFmtId="168" formatCode="0.0"/>
  </numFmts>
  <fonts count="17" x14ac:knownFonts="1">
    <font>
      <sz val="11"/>
      <color theme="1"/>
      <name val="Calibri"/>
      <family val="2"/>
      <scheme val="minor"/>
    </font>
    <font>
      <sz val="11"/>
      <color theme="1"/>
      <name val="Calibri"/>
      <family val="2"/>
      <charset val="1"/>
      <scheme val="minor"/>
    </font>
    <font>
      <b/>
      <sz val="11"/>
      <color theme="1"/>
      <name val="Calibri"/>
      <family val="2"/>
      <scheme val="minor"/>
    </font>
    <font>
      <b/>
      <sz val="12"/>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b/>
      <sz val="12"/>
      <name val="Calibri"/>
      <family val="2"/>
      <scheme val="minor"/>
    </font>
    <font>
      <b/>
      <sz val="1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
      <sz val="12"/>
      <name val="Calibri"/>
      <family val="2"/>
      <scheme val="minor"/>
    </font>
    <font>
      <i/>
      <sz val="11"/>
      <name val="Calibri"/>
      <family val="2"/>
      <scheme val="minor"/>
    </font>
    <font>
      <sz val="11"/>
      <color rgb="FFFF0000"/>
      <name val="Calibri"/>
      <family val="2"/>
      <scheme val="minor"/>
    </font>
    <font>
      <sz val="16"/>
      <name val="Calibri"/>
      <family val="2"/>
      <scheme val="minor"/>
    </font>
    <font>
      <sz val="14"/>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37">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style="thin">
        <color theme="0"/>
      </left>
      <right/>
      <top style="dashDot">
        <color indexed="64"/>
      </top>
      <bottom style="thin">
        <color theme="0"/>
      </bottom>
      <diagonal/>
    </border>
    <border>
      <left/>
      <right/>
      <top style="dashDot">
        <color indexed="64"/>
      </top>
      <bottom style="thin">
        <color theme="0"/>
      </bottom>
      <diagonal/>
    </border>
    <border>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style="thin">
        <color theme="0"/>
      </top>
      <bottom style="dashDot">
        <color indexed="64"/>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style="dashDot">
        <color indexed="64"/>
      </top>
      <bottom style="thin">
        <color theme="0"/>
      </bottom>
      <diagonal/>
    </border>
    <border>
      <left/>
      <right/>
      <top style="dashDot">
        <color indexed="64"/>
      </top>
      <bottom style="thin">
        <color indexed="64"/>
      </bottom>
      <diagonal/>
    </border>
    <border>
      <left style="thin">
        <color theme="0"/>
      </left>
      <right style="thin">
        <color theme="0"/>
      </right>
      <top style="dashDot">
        <color indexed="64"/>
      </top>
      <bottom style="thin">
        <color indexed="64"/>
      </bottom>
      <diagonal/>
    </border>
    <border>
      <left style="thin">
        <color theme="0"/>
      </left>
      <right/>
      <top style="dashDot">
        <color indexed="64"/>
      </top>
      <bottom style="thin">
        <color indexed="64"/>
      </bottom>
      <diagonal/>
    </border>
    <border>
      <left style="thin">
        <color theme="0"/>
      </left>
      <right style="thin">
        <color theme="0"/>
      </right>
      <top/>
      <bottom/>
      <diagonal/>
    </border>
    <border>
      <left style="thin">
        <color theme="0"/>
      </left>
      <right style="thin">
        <color theme="0"/>
      </right>
      <top/>
      <bottom style="thin">
        <color indexed="64"/>
      </bottom>
      <diagonal/>
    </border>
    <border>
      <left style="thin">
        <color theme="0"/>
      </left>
      <right/>
      <top style="thin">
        <color theme="0"/>
      </top>
      <bottom style="thin">
        <color indexed="64"/>
      </bottom>
      <diagonal/>
    </border>
    <border>
      <left/>
      <right/>
      <top/>
      <bottom style="thin">
        <color indexed="64"/>
      </bottom>
      <diagonal/>
    </border>
    <border>
      <left/>
      <right style="thin">
        <color theme="0"/>
      </right>
      <top style="thin">
        <color theme="0"/>
      </top>
      <bottom style="thin">
        <color indexed="64"/>
      </bottom>
      <diagonal/>
    </border>
  </borders>
  <cellStyleXfs count="1106">
    <xf numFmtId="166" fontId="0" fillId="0" borderId="0"/>
    <xf numFmtId="0" fontId="1" fillId="0" borderId="0"/>
    <xf numFmtId="165" fontId="1" fillId="0" borderId="0" applyFont="0" applyFill="0" applyBorder="0" applyAlignment="0" applyProtection="0"/>
    <xf numFmtId="0" fontId="9" fillId="0" borderId="0"/>
    <xf numFmtId="0" fontId="5" fillId="0" borderId="0"/>
    <xf numFmtId="164" fontId="5"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9" fillId="0" borderId="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9" fontId="9" fillId="0" borderId="0" applyFont="0" applyFill="0" applyBorder="0" applyAlignment="0" applyProtection="0"/>
  </cellStyleXfs>
  <cellXfs count="238">
    <xf numFmtId="166" fontId="0" fillId="0" borderId="0" xfId="0"/>
    <xf numFmtId="2" fontId="0" fillId="0" borderId="0" xfId="0" applyNumberFormat="1"/>
    <xf numFmtId="166" fontId="2" fillId="0" borderId="0" xfId="0" applyFont="1"/>
    <xf numFmtId="166" fontId="0" fillId="0" borderId="0" xfId="0" applyAlignment="1">
      <alignment horizontal="right"/>
    </xf>
    <xf numFmtId="166" fontId="0" fillId="0" borderId="0" xfId="0" applyFill="1"/>
    <xf numFmtId="166" fontId="0" fillId="0" borderId="4" xfId="0" applyBorder="1" applyAlignment="1">
      <alignment horizontal="center"/>
    </xf>
    <xf numFmtId="166" fontId="0" fillId="0" borderId="1" xfId="0" applyBorder="1" applyAlignment="1">
      <alignment horizontal="center"/>
    </xf>
    <xf numFmtId="166" fontId="0" fillId="0" borderId="1" xfId="0" applyBorder="1" applyAlignment="1">
      <alignment wrapText="1"/>
    </xf>
    <xf numFmtId="166" fontId="0" fillId="0" borderId="1" xfId="0" applyBorder="1" applyAlignment="1">
      <alignment horizontal="left"/>
    </xf>
    <xf numFmtId="167" fontId="0" fillId="0" borderId="1" xfId="0" applyNumberFormat="1" applyBorder="1" applyAlignment="1">
      <alignment wrapText="1"/>
    </xf>
    <xf numFmtId="167" fontId="0" fillId="0" borderId="1" xfId="0" applyNumberFormat="1" applyBorder="1" applyAlignment="1">
      <alignment horizontal="left"/>
    </xf>
    <xf numFmtId="2" fontId="0" fillId="0" borderId="1" xfId="0" applyNumberFormat="1" applyBorder="1" applyAlignment="1">
      <alignment horizontal="center"/>
    </xf>
    <xf numFmtId="2" fontId="0" fillId="0" borderId="1" xfId="0" applyNumberFormat="1" applyBorder="1" applyAlignment="1">
      <alignment horizontal="left"/>
    </xf>
    <xf numFmtId="167" fontId="3" fillId="0" borderId="1" xfId="0" applyNumberFormat="1" applyFont="1" applyBorder="1" applyAlignment="1">
      <alignment horizontal="left"/>
    </xf>
    <xf numFmtId="166" fontId="0" fillId="0" borderId="6" xfId="0" applyBorder="1" applyAlignment="1">
      <alignment horizontal="center"/>
    </xf>
    <xf numFmtId="166" fontId="0" fillId="0" borderId="7" xfId="0" applyBorder="1" applyAlignment="1"/>
    <xf numFmtId="166" fontId="0" fillId="0" borderId="7" xfId="0" applyBorder="1" applyAlignment="1">
      <alignment horizontal="center"/>
    </xf>
    <xf numFmtId="166" fontId="0" fillId="0" borderId="8" xfId="0" applyBorder="1" applyAlignment="1">
      <alignment horizontal="center"/>
    </xf>
    <xf numFmtId="166" fontId="4" fillId="0" borderId="1" xfId="0" applyFont="1" applyBorder="1" applyAlignment="1">
      <alignment horizontal="left"/>
    </xf>
    <xf numFmtId="167" fontId="2" fillId="0" borderId="1" xfId="0" applyNumberFormat="1" applyFont="1" applyBorder="1" applyAlignment="1">
      <alignment horizontal="left"/>
    </xf>
    <xf numFmtId="2" fontId="0" fillId="0" borderId="6" xfId="0" applyNumberFormat="1" applyBorder="1" applyAlignment="1">
      <alignment horizontal="center"/>
    </xf>
    <xf numFmtId="2" fontId="0" fillId="0" borderId="1" xfId="0" applyNumberFormat="1" applyBorder="1" applyAlignment="1">
      <alignment horizontal="right"/>
    </xf>
    <xf numFmtId="166" fontId="0" fillId="0" borderId="1" xfId="0" applyBorder="1" applyAlignment="1">
      <alignment horizontal="right"/>
    </xf>
    <xf numFmtId="166" fontId="0" fillId="0" borderId="16" xfId="0" applyBorder="1"/>
    <xf numFmtId="166" fontId="0" fillId="0" borderId="19" xfId="0" applyBorder="1" applyAlignment="1">
      <alignment horizontal="center"/>
    </xf>
    <xf numFmtId="167" fontId="0" fillId="0" borderId="8" xfId="0" applyNumberFormat="1" applyBorder="1" applyAlignment="1">
      <alignment wrapText="1"/>
    </xf>
    <xf numFmtId="167" fontId="0" fillId="0" borderId="19" xfId="0" applyNumberFormat="1" applyBorder="1" applyAlignment="1">
      <alignment horizontal="left"/>
    </xf>
    <xf numFmtId="0" fontId="3" fillId="0" borderId="0" xfId="0" quotePrefix="1" applyNumberFormat="1" applyFont="1" applyFill="1"/>
    <xf numFmtId="0" fontId="5" fillId="0" borderId="0" xfId="0" applyNumberFormat="1" applyFont="1" applyFill="1" applyAlignment="1">
      <alignment horizontal="left" indent="1"/>
    </xf>
    <xf numFmtId="0" fontId="5" fillId="0" borderId="0" xfId="0" applyNumberFormat="1" applyFont="1" applyFill="1" applyAlignment="1">
      <alignment horizontal="left" indent="2"/>
    </xf>
    <xf numFmtId="0" fontId="5" fillId="0" borderId="0" xfId="0" applyNumberFormat="1" applyFont="1" applyFill="1" applyAlignment="1">
      <alignment horizontal="left" indent="4"/>
    </xf>
    <xf numFmtId="2" fontId="2" fillId="0" borderId="1" xfId="0" applyNumberFormat="1" applyFont="1" applyBorder="1" applyAlignment="1">
      <alignment horizontal="right"/>
    </xf>
    <xf numFmtId="2" fontId="2" fillId="0" borderId="4" xfId="0" applyNumberFormat="1" applyFont="1" applyBorder="1" applyAlignment="1">
      <alignment horizontal="right"/>
    </xf>
    <xf numFmtId="166" fontId="3" fillId="0" borderId="0" xfId="0" applyFont="1" applyFill="1" applyBorder="1"/>
    <xf numFmtId="0" fontId="0" fillId="0" borderId="0" xfId="0" applyNumberFormat="1"/>
    <xf numFmtId="166" fontId="0" fillId="0" borderId="0" xfId="0" applyBorder="1"/>
    <xf numFmtId="166" fontId="0" fillId="0" borderId="16" xfId="0" applyFill="1" applyBorder="1"/>
    <xf numFmtId="166" fontId="0" fillId="0" borderId="16" xfId="0" applyBorder="1" applyAlignment="1">
      <alignment horizontal="right"/>
    </xf>
    <xf numFmtId="0" fontId="5" fillId="0" borderId="16" xfId="0" applyNumberFormat="1" applyFont="1" applyFill="1" applyBorder="1" applyAlignment="1">
      <alignment horizontal="left" indent="4"/>
    </xf>
    <xf numFmtId="166" fontId="2" fillId="0" borderId="16" xfId="0" applyFont="1" applyBorder="1" applyAlignment="1">
      <alignment wrapText="1"/>
    </xf>
    <xf numFmtId="167" fontId="3" fillId="0" borderId="4" xfId="0" applyNumberFormat="1" applyFont="1" applyBorder="1" applyAlignment="1">
      <alignment horizontal="left"/>
    </xf>
    <xf numFmtId="167" fontId="3" fillId="0" borderId="0" xfId="0" applyNumberFormat="1" applyFont="1" applyBorder="1" applyAlignment="1">
      <alignment horizontal="left"/>
    </xf>
    <xf numFmtId="0" fontId="0" fillId="0" borderId="16" xfId="0" applyNumberFormat="1" applyBorder="1"/>
    <xf numFmtId="2" fontId="0" fillId="0" borderId="16" xfId="0" applyNumberFormat="1" applyBorder="1" applyAlignment="1">
      <alignment horizontal="right"/>
    </xf>
    <xf numFmtId="166" fontId="0" fillId="0" borderId="11" xfId="0" applyBorder="1" applyAlignment="1">
      <alignment horizontal="right"/>
    </xf>
    <xf numFmtId="2" fontId="0" fillId="0" borderId="19" xfId="0" applyNumberFormat="1" applyBorder="1" applyAlignment="1">
      <alignment horizontal="center"/>
    </xf>
    <xf numFmtId="166" fontId="3" fillId="0" borderId="3" xfId="0" applyFont="1" applyFill="1" applyBorder="1" applyAlignment="1"/>
    <xf numFmtId="166" fontId="2" fillId="0" borderId="3" xfId="0" applyFont="1" applyFill="1" applyBorder="1" applyAlignment="1"/>
    <xf numFmtId="0" fontId="3" fillId="2" borderId="0" xfId="0" quotePrefix="1" applyNumberFormat="1" applyFont="1" applyFill="1"/>
    <xf numFmtId="2" fontId="2" fillId="2" borderId="4" xfId="0" applyNumberFormat="1" applyFont="1" applyFill="1" applyBorder="1" applyAlignment="1">
      <alignment horizontal="right"/>
    </xf>
    <xf numFmtId="166" fontId="0" fillId="2" borderId="0" xfId="0" applyFill="1"/>
    <xf numFmtId="0" fontId="5" fillId="2" borderId="0" xfId="0" applyNumberFormat="1" applyFont="1" applyFill="1" applyAlignment="1">
      <alignment horizontal="left" indent="2"/>
    </xf>
    <xf numFmtId="2" fontId="0" fillId="2" borderId="1" xfId="0" applyNumberFormat="1" applyFill="1" applyBorder="1" applyAlignment="1">
      <alignment horizontal="right"/>
    </xf>
    <xf numFmtId="2" fontId="2" fillId="2" borderId="1" xfId="0" applyNumberFormat="1" applyFont="1" applyFill="1" applyBorder="1" applyAlignment="1">
      <alignment horizontal="right"/>
    </xf>
    <xf numFmtId="0" fontId="5" fillId="2" borderId="0" xfId="0" applyNumberFormat="1" applyFont="1" applyFill="1" applyAlignment="1">
      <alignment horizontal="left" indent="1"/>
    </xf>
    <xf numFmtId="166" fontId="3" fillId="2" borderId="0" xfId="0" applyFont="1" applyFill="1" applyBorder="1"/>
    <xf numFmtId="166" fontId="2" fillId="2" borderId="0" xfId="0" applyFont="1" applyFill="1"/>
    <xf numFmtId="0" fontId="5" fillId="2" borderId="0" xfId="0" applyNumberFormat="1" applyFont="1" applyFill="1" applyAlignment="1">
      <alignment horizontal="left" indent="4"/>
    </xf>
    <xf numFmtId="2" fontId="0" fillId="0" borderId="3" xfId="0" applyNumberFormat="1" applyBorder="1" applyAlignment="1">
      <alignment horizontal="right"/>
    </xf>
    <xf numFmtId="166" fontId="0" fillId="0" borderId="3" xfId="0" applyBorder="1" applyAlignment="1">
      <alignment horizontal="right"/>
    </xf>
    <xf numFmtId="167" fontId="0" fillId="0" borderId="3" xfId="0" applyNumberFormat="1" applyBorder="1" applyAlignment="1">
      <alignment wrapText="1"/>
    </xf>
    <xf numFmtId="167" fontId="0" fillId="0" borderId="3" xfId="0" applyNumberFormat="1" applyBorder="1" applyAlignment="1">
      <alignment horizontal="left"/>
    </xf>
    <xf numFmtId="2" fontId="0" fillId="0" borderId="0" xfId="0" applyNumberFormat="1" applyBorder="1" applyAlignment="1">
      <alignment horizontal="right"/>
    </xf>
    <xf numFmtId="2" fontId="6" fillId="0" borderId="1" xfId="0" applyNumberFormat="1" applyFont="1" applyBorder="1" applyAlignment="1">
      <alignment horizontal="center"/>
    </xf>
    <xf numFmtId="167" fontId="0" fillId="0" borderId="12" xfId="0" applyNumberFormat="1" applyBorder="1" applyAlignment="1">
      <alignment horizontal="left"/>
    </xf>
    <xf numFmtId="2" fontId="0" fillId="0" borderId="26" xfId="0" applyNumberFormat="1" applyBorder="1" applyAlignment="1">
      <alignment horizontal="right"/>
    </xf>
    <xf numFmtId="2" fontId="0" fillId="0" borderId="3" xfId="0" applyNumberFormat="1" applyBorder="1" applyAlignment="1">
      <alignment horizontal="left"/>
    </xf>
    <xf numFmtId="166" fontId="0" fillId="0" borderId="22" xfId="0" applyBorder="1" applyAlignment="1">
      <alignment vertical="center"/>
    </xf>
    <xf numFmtId="166" fontId="0" fillId="0" borderId="18" xfId="0" applyBorder="1" applyAlignment="1">
      <alignment vertical="center"/>
    </xf>
    <xf numFmtId="166" fontId="0" fillId="0" borderId="0" xfId="0" applyFill="1" applyBorder="1"/>
    <xf numFmtId="166" fontId="0" fillId="0" borderId="0" xfId="0" applyFill="1" applyBorder="1" applyAlignment="1">
      <alignment horizontal="right"/>
    </xf>
    <xf numFmtId="166" fontId="7" fillId="0" borderId="21" xfId="0" applyNumberFormat="1" applyFont="1" applyBorder="1" applyAlignment="1">
      <alignment horizontal="right"/>
    </xf>
    <xf numFmtId="166" fontId="6" fillId="0" borderId="16" xfId="0" applyFont="1" applyBorder="1"/>
    <xf numFmtId="166" fontId="6" fillId="0" borderId="0" xfId="0" applyFont="1"/>
    <xf numFmtId="166" fontId="6" fillId="0" borderId="0" xfId="0" applyFont="1" applyFill="1" applyBorder="1" applyAlignment="1">
      <alignment horizontal="right"/>
    </xf>
    <xf numFmtId="166" fontId="6" fillId="0" borderId="0" xfId="0" applyFont="1" applyBorder="1"/>
    <xf numFmtId="166" fontId="6" fillId="0" borderId="16" xfId="0" applyFont="1" applyBorder="1" applyAlignment="1">
      <alignment horizontal="right"/>
    </xf>
    <xf numFmtId="166" fontId="6" fillId="0" borderId="18" xfId="0" applyFont="1" applyBorder="1" applyAlignment="1">
      <alignment vertical="center"/>
    </xf>
    <xf numFmtId="2" fontId="8" fillId="0" borderId="4" xfId="0" applyNumberFormat="1" applyFont="1" applyBorder="1" applyAlignment="1">
      <alignment horizontal="right"/>
    </xf>
    <xf numFmtId="2" fontId="8" fillId="2" borderId="4" xfId="0" applyNumberFormat="1" applyFont="1" applyFill="1" applyBorder="1" applyAlignment="1">
      <alignment horizontal="right"/>
    </xf>
    <xf numFmtId="2" fontId="6" fillId="0" borderId="1" xfId="0" applyNumberFormat="1" applyFont="1" applyBorder="1" applyAlignment="1">
      <alignment horizontal="right"/>
    </xf>
    <xf numFmtId="2" fontId="6" fillId="2" borderId="1" xfId="0" applyNumberFormat="1" applyFont="1" applyFill="1" applyBorder="1" applyAlignment="1">
      <alignment horizontal="right"/>
    </xf>
    <xf numFmtId="2" fontId="8" fillId="2" borderId="1" xfId="0" applyNumberFormat="1" applyFont="1" applyFill="1" applyBorder="1" applyAlignment="1">
      <alignment horizontal="right"/>
    </xf>
    <xf numFmtId="2" fontId="8" fillId="0" borderId="1" xfId="0" applyNumberFormat="1" applyFont="1" applyBorder="1" applyAlignment="1">
      <alignment horizontal="right"/>
    </xf>
    <xf numFmtId="166" fontId="6" fillId="0" borderId="1" xfId="0" applyFont="1" applyBorder="1" applyAlignment="1">
      <alignment horizontal="center"/>
    </xf>
    <xf numFmtId="166" fontId="6" fillId="0" borderId="0" xfId="0" applyFont="1" applyAlignment="1">
      <alignment horizontal="right"/>
    </xf>
    <xf numFmtId="166" fontId="6" fillId="0" borderId="0" xfId="0" applyFont="1" applyFill="1" applyAlignment="1">
      <alignment vertical="center"/>
    </xf>
    <xf numFmtId="166" fontId="6" fillId="0" borderId="0" xfId="0" applyFont="1" applyAlignment="1">
      <alignment vertical="center"/>
    </xf>
    <xf numFmtId="166" fontId="6" fillId="0" borderId="16" xfId="0" applyFont="1" applyBorder="1" applyAlignment="1">
      <alignment horizontal="right" vertical="center"/>
    </xf>
    <xf numFmtId="166" fontId="6" fillId="0" borderId="16" xfId="0" applyFont="1" applyBorder="1" applyAlignment="1">
      <alignment vertical="center"/>
    </xf>
    <xf numFmtId="166" fontId="6" fillId="0" borderId="22" xfId="0" applyFont="1" applyBorder="1" applyAlignment="1">
      <alignment vertical="center"/>
    </xf>
    <xf numFmtId="166" fontId="6" fillId="2" borderId="0" xfId="0" applyFont="1" applyFill="1"/>
    <xf numFmtId="166" fontId="8" fillId="2" borderId="0" xfId="0" applyFont="1" applyFill="1"/>
    <xf numFmtId="2" fontId="0" fillId="0" borderId="0" xfId="0" applyNumberFormat="1" applyBorder="1" applyAlignment="1">
      <alignment horizontal="left"/>
    </xf>
    <xf numFmtId="166" fontId="8" fillId="0" borderId="22" xfId="0" applyFont="1" applyFill="1" applyBorder="1" applyAlignment="1">
      <alignment horizontal="center" vertical="center" wrapText="1"/>
    </xf>
    <xf numFmtId="168" fontId="0" fillId="0" borderId="0" xfId="0" applyNumberFormat="1" applyFill="1"/>
    <xf numFmtId="2" fontId="0" fillId="0" borderId="1" xfId="0" applyNumberFormat="1" applyFill="1" applyBorder="1" applyAlignment="1">
      <alignment horizontal="right"/>
    </xf>
    <xf numFmtId="2" fontId="0" fillId="0" borderId="0" xfId="0" applyNumberFormat="1" applyFill="1"/>
    <xf numFmtId="2" fontId="0" fillId="0" borderId="1" xfId="0" applyNumberFormat="1" applyFont="1" applyBorder="1" applyAlignment="1">
      <alignment horizontal="right"/>
    </xf>
    <xf numFmtId="166" fontId="3" fillId="0" borderId="0" xfId="0" applyFont="1" applyBorder="1"/>
    <xf numFmtId="166" fontId="7" fillId="0" borderId="21" xfId="0" applyNumberFormat="1" applyFont="1" applyFill="1" applyBorder="1" applyAlignment="1">
      <alignment horizontal="right"/>
    </xf>
    <xf numFmtId="166" fontId="3" fillId="0" borderId="29" xfId="0" applyFont="1" applyFill="1" applyBorder="1"/>
    <xf numFmtId="2" fontId="8" fillId="0" borderId="30" xfId="0" applyNumberFormat="1" applyFont="1" applyBorder="1" applyAlignment="1">
      <alignment horizontal="right"/>
    </xf>
    <xf numFmtId="2" fontId="6" fillId="0" borderId="0" xfId="0" applyNumberFormat="1" applyFont="1" applyFill="1"/>
    <xf numFmtId="2" fontId="0" fillId="0" borderId="12" xfId="0" applyNumberFormat="1" applyBorder="1" applyAlignment="1">
      <alignment horizontal="right"/>
    </xf>
    <xf numFmtId="166" fontId="7" fillId="0" borderId="0" xfId="0" applyFont="1" applyFill="1" applyBorder="1" applyAlignment="1"/>
    <xf numFmtId="166" fontId="6" fillId="0" borderId="16" xfId="0" applyFont="1" applyFill="1" applyBorder="1"/>
    <xf numFmtId="2" fontId="8" fillId="2" borderId="4" xfId="0" applyNumberFormat="1" applyFont="1" applyFill="1" applyBorder="1" applyAlignment="1">
      <alignment horizontal="center"/>
    </xf>
    <xf numFmtId="166" fontId="6" fillId="0" borderId="0" xfId="0" applyFont="1" applyAlignment="1">
      <alignment horizontal="center"/>
    </xf>
    <xf numFmtId="2" fontId="8" fillId="0" borderId="4" xfId="0" applyNumberFormat="1" applyFont="1" applyBorder="1" applyAlignment="1">
      <alignment horizontal="center"/>
    </xf>
    <xf numFmtId="2" fontId="6" fillId="2" borderId="1" xfId="0" applyNumberFormat="1" applyFont="1" applyFill="1" applyBorder="1" applyAlignment="1">
      <alignment horizontal="center"/>
    </xf>
    <xf numFmtId="2" fontId="8" fillId="2" borderId="1" xfId="0" applyNumberFormat="1" applyFont="1" applyFill="1" applyBorder="1" applyAlignment="1">
      <alignment horizontal="center"/>
    </xf>
    <xf numFmtId="2" fontId="8" fillId="0" borderId="1" xfId="0" applyNumberFormat="1" applyFont="1" applyBorder="1" applyAlignment="1">
      <alignment horizontal="center"/>
    </xf>
    <xf numFmtId="0" fontId="12" fillId="0" borderId="16" xfId="0" applyNumberFormat="1" applyFont="1" applyFill="1" applyBorder="1" applyAlignment="1">
      <alignment horizontal="left" indent="4"/>
    </xf>
    <xf numFmtId="166" fontId="13" fillId="0" borderId="1" xfId="0" applyFont="1" applyBorder="1" applyAlignment="1">
      <alignment horizontal="left"/>
    </xf>
    <xf numFmtId="166" fontId="6" fillId="0" borderId="0" xfId="0" applyFont="1" applyFill="1"/>
    <xf numFmtId="166" fontId="7" fillId="0" borderId="0" xfId="0" applyFont="1" applyFill="1" applyBorder="1"/>
    <xf numFmtId="166" fontId="7" fillId="0" borderId="3" xfId="0" applyFont="1" applyFill="1" applyBorder="1" applyAlignment="1"/>
    <xf numFmtId="166" fontId="6" fillId="0" borderId="0" xfId="0" applyFont="1" applyBorder="1" applyAlignment="1">
      <alignment horizontal="right"/>
    </xf>
    <xf numFmtId="166" fontId="7" fillId="2" borderId="0" xfId="0" applyFont="1" applyFill="1" applyBorder="1"/>
    <xf numFmtId="0" fontId="7" fillId="0" borderId="0" xfId="0" quotePrefix="1" applyNumberFormat="1" applyFont="1" applyFill="1"/>
    <xf numFmtId="0" fontId="12" fillId="2" borderId="0" xfId="0" applyNumberFormat="1" applyFont="1" applyFill="1" applyAlignment="1">
      <alignment horizontal="left" indent="1"/>
    </xf>
    <xf numFmtId="0" fontId="12" fillId="0" borderId="0" xfId="0" applyNumberFormat="1" applyFont="1" applyFill="1" applyAlignment="1">
      <alignment horizontal="left" indent="2"/>
    </xf>
    <xf numFmtId="0" fontId="12" fillId="2" borderId="0" xfId="0" applyNumberFormat="1" applyFont="1" applyFill="1" applyAlignment="1">
      <alignment horizontal="left" indent="4"/>
    </xf>
    <xf numFmtId="0" fontId="12" fillId="0" borderId="0" xfId="0" applyNumberFormat="1" applyFont="1" applyFill="1" applyAlignment="1">
      <alignment horizontal="left" indent="4"/>
    </xf>
    <xf numFmtId="0" fontId="12" fillId="2" borderId="0" xfId="0" applyNumberFormat="1" applyFont="1" applyFill="1" applyAlignment="1">
      <alignment horizontal="left" indent="2"/>
    </xf>
    <xf numFmtId="0" fontId="7" fillId="2" borderId="0" xfId="0" quotePrefix="1" applyNumberFormat="1" applyFont="1" applyFill="1"/>
    <xf numFmtId="0" fontId="12" fillId="0" borderId="0" xfId="0" applyNumberFormat="1" applyFont="1" applyFill="1" applyAlignment="1">
      <alignment horizontal="left" indent="1"/>
    </xf>
    <xf numFmtId="166" fontId="8" fillId="0" borderId="0" xfId="0" applyFont="1"/>
    <xf numFmtId="2" fontId="12" fillId="0" borderId="0" xfId="0" applyNumberFormat="1" applyFont="1"/>
    <xf numFmtId="166" fontId="8" fillId="0" borderId="16" xfId="0" applyFont="1" applyFill="1" applyBorder="1" applyAlignment="1">
      <alignment horizontal="right" wrapText="1"/>
    </xf>
    <xf numFmtId="2" fontId="8" fillId="2" borderId="3" xfId="0" applyNumberFormat="1" applyFont="1" applyFill="1" applyBorder="1" applyAlignment="1">
      <alignment horizontal="center"/>
    </xf>
    <xf numFmtId="2" fontId="2" fillId="2" borderId="3" xfId="0" applyNumberFormat="1" applyFont="1" applyFill="1" applyBorder="1" applyAlignment="1">
      <alignment horizontal="right"/>
    </xf>
    <xf numFmtId="2" fontId="8" fillId="2" borderId="3" xfId="0" applyNumberFormat="1" applyFont="1" applyFill="1" applyBorder="1" applyAlignment="1">
      <alignment horizontal="right"/>
    </xf>
    <xf numFmtId="0" fontId="5" fillId="0" borderId="0" xfId="0" applyNumberFormat="1" applyFont="1" applyFill="1" applyBorder="1" applyAlignment="1">
      <alignment horizontal="left" indent="1"/>
    </xf>
    <xf numFmtId="2" fontId="6" fillId="0" borderId="0" xfId="0" applyNumberFormat="1" applyFont="1" applyBorder="1" applyAlignment="1">
      <alignment horizontal="center"/>
    </xf>
    <xf numFmtId="2" fontId="6" fillId="0" borderId="0" xfId="0" applyNumberFormat="1" applyFont="1" applyBorder="1" applyAlignment="1">
      <alignment horizontal="right"/>
    </xf>
    <xf numFmtId="166" fontId="0" fillId="2" borderId="0" xfId="0" applyFill="1" applyBorder="1"/>
    <xf numFmtId="0" fontId="3" fillId="2" borderId="0" xfId="0" quotePrefix="1" applyNumberFormat="1" applyFont="1" applyFill="1" applyBorder="1"/>
    <xf numFmtId="2" fontId="2" fillId="2" borderId="0" xfId="0" applyNumberFormat="1" applyFont="1" applyFill="1" applyBorder="1" applyAlignment="1">
      <alignment horizontal="right"/>
    </xf>
    <xf numFmtId="2" fontId="6" fillId="0" borderId="4" xfId="0" applyNumberFormat="1" applyFont="1" applyBorder="1" applyAlignment="1">
      <alignment horizontal="center"/>
    </xf>
    <xf numFmtId="2" fontId="0" fillId="0" borderId="4" xfId="0" applyNumberFormat="1" applyBorder="1" applyAlignment="1">
      <alignment horizontal="right"/>
    </xf>
    <xf numFmtId="2" fontId="6" fillId="0" borderId="4" xfId="0" applyNumberFormat="1" applyFont="1" applyBorder="1" applyAlignment="1">
      <alignment horizontal="right"/>
    </xf>
    <xf numFmtId="2" fontId="14" fillId="0" borderId="1" xfId="0" applyNumberFormat="1" applyFont="1" applyBorder="1" applyAlignment="1">
      <alignment horizontal="right"/>
    </xf>
    <xf numFmtId="2" fontId="6" fillId="0" borderId="1" xfId="0" applyNumberFormat="1" applyFont="1" applyFill="1" applyBorder="1" applyAlignment="1">
      <alignment horizontal="right"/>
    </xf>
    <xf numFmtId="2" fontId="14" fillId="0" borderId="1" xfId="0" applyNumberFormat="1" applyFont="1" applyFill="1" applyBorder="1" applyAlignment="1">
      <alignment horizontal="right"/>
    </xf>
    <xf numFmtId="2" fontId="6" fillId="0" borderId="0" xfId="0" applyNumberFormat="1" applyFont="1"/>
    <xf numFmtId="166" fontId="14" fillId="0" borderId="0" xfId="0" applyFont="1"/>
    <xf numFmtId="2" fontId="6" fillId="2" borderId="0" xfId="0" applyNumberFormat="1" applyFont="1" applyFill="1" applyBorder="1" applyAlignment="1">
      <alignment horizontal="center"/>
    </xf>
    <xf numFmtId="2" fontId="0" fillId="2" borderId="0" xfId="0" applyNumberFormat="1" applyFont="1" applyFill="1" applyBorder="1" applyAlignment="1">
      <alignment horizontal="right"/>
    </xf>
    <xf numFmtId="2" fontId="6" fillId="2" borderId="0" xfId="0" applyNumberFormat="1" applyFont="1" applyFill="1" applyBorder="1" applyAlignment="1">
      <alignment horizontal="right"/>
    </xf>
    <xf numFmtId="166" fontId="0" fillId="2" borderId="0" xfId="0" applyFont="1" applyFill="1" applyBorder="1"/>
    <xf numFmtId="166" fontId="0" fillId="0" borderId="0" xfId="0" applyBorder="1" applyAlignment="1">
      <alignment horizontal="right"/>
    </xf>
    <xf numFmtId="166" fontId="15" fillId="0" borderId="0" xfId="0" applyFont="1"/>
    <xf numFmtId="166" fontId="16" fillId="0" borderId="0" xfId="0" applyFont="1"/>
    <xf numFmtId="2" fontId="0" fillId="0" borderId="29" xfId="0" applyNumberFormat="1" applyBorder="1"/>
    <xf numFmtId="166" fontId="7" fillId="0" borderId="21" xfId="0" applyNumberFormat="1" applyFont="1" applyFill="1" applyBorder="1" applyAlignment="1">
      <alignment horizontal="right" vertical="center"/>
    </xf>
    <xf numFmtId="166" fontId="7" fillId="0" borderId="21" xfId="0" applyNumberFormat="1" applyFont="1" applyBorder="1" applyAlignment="1">
      <alignment horizontal="right" vertical="center"/>
    </xf>
    <xf numFmtId="166" fontId="6" fillId="0" borderId="16" xfId="0" applyFont="1" applyFill="1" applyBorder="1" applyAlignment="1">
      <alignment vertical="center"/>
    </xf>
    <xf numFmtId="166" fontId="8" fillId="0" borderId="16" xfId="0" applyFont="1" applyFill="1" applyBorder="1" applyAlignment="1">
      <alignment horizontal="right" vertical="center" wrapText="1"/>
    </xf>
    <xf numFmtId="2" fontId="8" fillId="0" borderId="31" xfId="0" applyNumberFormat="1" applyFont="1" applyBorder="1" applyAlignment="1">
      <alignment horizontal="right"/>
    </xf>
    <xf numFmtId="166" fontId="5" fillId="0" borderId="3" xfId="0" applyFont="1" applyBorder="1" applyAlignment="1"/>
    <xf numFmtId="166" fontId="0" fillId="0" borderId="3" xfId="0" applyBorder="1" applyAlignment="1">
      <alignment horizontal="left"/>
    </xf>
    <xf numFmtId="166" fontId="0" fillId="0" borderId="3" xfId="0" applyBorder="1" applyAlignment="1">
      <alignment horizontal="center"/>
    </xf>
    <xf numFmtId="166" fontId="0" fillId="0" borderId="0" xfId="0" applyAlignment="1">
      <alignment horizontal="center"/>
    </xf>
    <xf numFmtId="166" fontId="0" fillId="0" borderId="4" xfId="0" applyBorder="1" applyAlignment="1">
      <alignment horizontal="right"/>
    </xf>
    <xf numFmtId="167" fontId="0" fillId="0" borderId="26" xfId="0" applyNumberFormat="1" applyBorder="1" applyAlignment="1">
      <alignment wrapText="1"/>
    </xf>
    <xf numFmtId="167" fontId="0" fillId="0" borderId="26" xfId="0" applyNumberFormat="1" applyBorder="1" applyAlignment="1">
      <alignment horizontal="left"/>
    </xf>
    <xf numFmtId="2" fontId="0" fillId="0" borderId="0" xfId="0" applyNumberFormat="1" applyAlignment="1">
      <alignment horizontal="center"/>
    </xf>
    <xf numFmtId="2" fontId="0" fillId="0" borderId="2" xfId="0" applyNumberFormat="1" applyBorder="1" applyAlignment="1">
      <alignment horizontal="right"/>
    </xf>
    <xf numFmtId="2" fontId="0" fillId="3" borderId="0" xfId="0" applyNumberFormat="1" applyFill="1" applyBorder="1" applyAlignment="1">
      <alignment horizontal="right"/>
    </xf>
    <xf numFmtId="166" fontId="0" fillId="0" borderId="6" xfId="0" applyBorder="1" applyAlignment="1">
      <alignment horizontal="left"/>
    </xf>
    <xf numFmtId="166" fontId="0" fillId="0" borderId="26" xfId="0" applyBorder="1" applyAlignment="1">
      <alignment horizontal="center"/>
    </xf>
    <xf numFmtId="166" fontId="0" fillId="0" borderId="0" xfId="0" applyBorder="1" applyAlignment="1">
      <alignment horizontal="center"/>
    </xf>
    <xf numFmtId="10" fontId="0" fillId="0" borderId="0" xfId="1105" applyNumberFormat="1" applyFont="1" applyAlignment="1">
      <alignment horizontal="center"/>
    </xf>
    <xf numFmtId="167" fontId="0" fillId="0" borderId="4" xfId="0" applyNumberFormat="1" applyBorder="1" applyAlignment="1">
      <alignment wrapText="1"/>
    </xf>
    <xf numFmtId="0" fontId="2" fillId="0" borderId="4" xfId="0" applyNumberFormat="1" applyFont="1" applyBorder="1" applyAlignment="1">
      <alignment horizontal="left" wrapText="1"/>
    </xf>
    <xf numFmtId="0" fontId="2" fillId="0" borderId="32" xfId="0" applyNumberFormat="1" applyFont="1" applyBorder="1" applyAlignment="1">
      <alignment horizontal="left" wrapText="1"/>
    </xf>
    <xf numFmtId="167" fontId="0" fillId="0" borderId="33" xfId="0" applyNumberFormat="1" applyBorder="1" applyAlignment="1">
      <alignment wrapText="1"/>
    </xf>
    <xf numFmtId="167" fontId="0" fillId="0" borderId="34" xfId="0" applyNumberFormat="1" applyBorder="1" applyAlignment="1">
      <alignment horizontal="left"/>
    </xf>
    <xf numFmtId="2" fontId="0" fillId="3" borderId="35" xfId="0" applyNumberFormat="1" applyFill="1" applyBorder="1" applyAlignment="1">
      <alignment horizontal="right"/>
    </xf>
    <xf numFmtId="2" fontId="0" fillId="0" borderId="36" xfId="0" applyNumberFormat="1" applyBorder="1" applyAlignment="1">
      <alignment horizontal="right"/>
    </xf>
    <xf numFmtId="166" fontId="0" fillId="0" borderId="35" xfId="0" applyBorder="1" applyAlignment="1">
      <alignment horizontal="center"/>
    </xf>
    <xf numFmtId="10" fontId="0" fillId="0" borderId="35" xfId="1105" applyNumberFormat="1" applyFont="1" applyBorder="1" applyAlignment="1">
      <alignment horizontal="center"/>
    </xf>
    <xf numFmtId="166" fontId="0" fillId="0" borderId="4" xfId="0" applyBorder="1" applyAlignment="1">
      <alignment wrapText="1"/>
    </xf>
    <xf numFmtId="166" fontId="8" fillId="0" borderId="22" xfId="0" applyFont="1" applyBorder="1" applyAlignment="1">
      <alignment horizontal="center" vertical="center" wrapText="1"/>
    </xf>
    <xf numFmtId="166" fontId="4" fillId="0" borderId="9" xfId="0" applyFont="1" applyBorder="1" applyAlignment="1">
      <alignment horizontal="left" wrapText="1"/>
    </xf>
    <xf numFmtId="166" fontId="2" fillId="0" borderId="22" xfId="0" applyFont="1" applyBorder="1" applyAlignment="1">
      <alignment horizontal="center" vertical="center" wrapText="1"/>
    </xf>
    <xf numFmtId="166" fontId="2" fillId="0" borderId="16" xfId="0" applyFont="1" applyBorder="1" applyAlignment="1">
      <alignment horizontal="center" wrapText="1"/>
    </xf>
    <xf numFmtId="166" fontId="8" fillId="0" borderId="22" xfId="0" applyFont="1" applyBorder="1" applyAlignment="1">
      <alignment horizontal="center" vertical="center" wrapText="1"/>
    </xf>
    <xf numFmtId="166" fontId="3" fillId="0" borderId="22" xfId="0" applyFont="1" applyFill="1" applyBorder="1" applyAlignment="1">
      <alignment horizontal="left"/>
    </xf>
    <xf numFmtId="166" fontId="3" fillId="0" borderId="16" xfId="0" applyFont="1" applyFill="1" applyBorder="1" applyAlignment="1">
      <alignment horizontal="left"/>
    </xf>
    <xf numFmtId="166" fontId="8" fillId="0" borderId="22" xfId="0" applyFont="1" applyBorder="1" applyAlignment="1">
      <alignment horizontal="center" vertical="center"/>
    </xf>
    <xf numFmtId="166" fontId="4" fillId="0" borderId="9" xfId="0" applyFont="1" applyBorder="1" applyAlignment="1">
      <alignment horizontal="left" wrapText="1"/>
    </xf>
    <xf numFmtId="166" fontId="4" fillId="0" borderId="20" xfId="0" applyFont="1" applyBorder="1" applyAlignment="1">
      <alignment horizontal="left" wrapText="1"/>
    </xf>
    <xf numFmtId="166" fontId="2" fillId="0" borderId="22" xfId="0" applyFont="1" applyBorder="1" applyAlignment="1">
      <alignment horizontal="center" vertical="center"/>
    </xf>
    <xf numFmtId="166" fontId="2" fillId="0" borderId="22" xfId="0" applyFont="1" applyBorder="1" applyAlignment="1">
      <alignment horizontal="center" vertical="center" wrapText="1"/>
    </xf>
    <xf numFmtId="166" fontId="7" fillId="0" borderId="22" xfId="0" applyFont="1" applyFill="1" applyBorder="1" applyAlignment="1">
      <alignment horizontal="left"/>
    </xf>
    <xf numFmtId="166" fontId="7" fillId="0" borderId="16" xfId="0" applyFont="1" applyFill="1" applyBorder="1" applyAlignment="1">
      <alignment horizontal="left"/>
    </xf>
    <xf numFmtId="166" fontId="13" fillId="0" borderId="9" xfId="0" applyFont="1" applyBorder="1" applyAlignment="1">
      <alignment horizontal="left" wrapText="1"/>
    </xf>
    <xf numFmtId="166" fontId="13" fillId="0" borderId="20" xfId="0" applyFont="1" applyBorder="1" applyAlignment="1">
      <alignment horizontal="left" wrapText="1"/>
    </xf>
    <xf numFmtId="166" fontId="7" fillId="0" borderId="18" xfId="0" applyFont="1" applyFill="1" applyBorder="1" applyAlignment="1">
      <alignment horizontal="left"/>
    </xf>
    <xf numFmtId="166" fontId="13" fillId="0" borderId="13" xfId="0" applyFont="1" applyBorder="1" applyAlignment="1">
      <alignment horizontal="left" wrapText="1"/>
    </xf>
    <xf numFmtId="166" fontId="13" fillId="0" borderId="14" xfId="0" applyFont="1" applyBorder="1" applyAlignment="1">
      <alignment horizontal="left" wrapText="1"/>
    </xf>
    <xf numFmtId="166" fontId="2" fillId="0" borderId="16" xfId="0" applyFont="1" applyBorder="1" applyAlignment="1">
      <alignment horizontal="center"/>
    </xf>
    <xf numFmtId="166" fontId="0" fillId="0" borderId="18" xfId="0" applyBorder="1" applyAlignment="1">
      <alignment horizontal="center"/>
    </xf>
    <xf numFmtId="166" fontId="0" fillId="0" borderId="16" xfId="0" applyBorder="1" applyAlignment="1">
      <alignment horizontal="center"/>
    </xf>
    <xf numFmtId="166" fontId="2" fillId="0" borderId="16" xfId="0" applyFont="1" applyBorder="1" applyAlignment="1">
      <alignment horizontal="center" wrapText="1"/>
    </xf>
    <xf numFmtId="0" fontId="2" fillId="0" borderId="1" xfId="0" applyNumberFormat="1" applyFont="1" applyBorder="1" applyAlignment="1">
      <alignment horizontal="left" wrapText="1"/>
    </xf>
    <xf numFmtId="166" fontId="0" fillId="0" borderId="23" xfId="0" applyBorder="1" applyAlignment="1">
      <alignment horizontal="center" wrapText="1"/>
    </xf>
    <xf numFmtId="166" fontId="0" fillId="0" borderId="24" xfId="0" applyBorder="1" applyAlignment="1">
      <alignment horizontal="center" wrapText="1"/>
    </xf>
    <xf numFmtId="166" fontId="0" fillId="0" borderId="9" xfId="0" applyBorder="1" applyAlignment="1">
      <alignment horizontal="left" wrapText="1"/>
    </xf>
    <xf numFmtId="166" fontId="0" fillId="0" borderId="10" xfId="0" applyBorder="1" applyAlignment="1">
      <alignment horizontal="left" wrapText="1"/>
    </xf>
    <xf numFmtId="166" fontId="0" fillId="0" borderId="1" xfId="0" applyBorder="1" applyAlignment="1">
      <alignment horizontal="left" wrapText="1"/>
    </xf>
    <xf numFmtId="166" fontId="0" fillId="0" borderId="20" xfId="0" applyBorder="1" applyAlignment="1">
      <alignment horizontal="left" wrapText="1"/>
    </xf>
    <xf numFmtId="166" fontId="4" fillId="0" borderId="2" xfId="0" applyFont="1" applyBorder="1" applyAlignment="1">
      <alignment horizontal="left" wrapText="1"/>
    </xf>
    <xf numFmtId="166" fontId="4" fillId="0" borderId="25" xfId="0" applyFont="1" applyBorder="1" applyAlignment="1">
      <alignment horizontal="left" wrapText="1"/>
    </xf>
    <xf numFmtId="166" fontId="4" fillId="0" borderId="17" xfId="0" applyFont="1" applyBorder="1" applyAlignment="1">
      <alignment horizontal="left" wrapText="1"/>
    </xf>
    <xf numFmtId="166" fontId="4" fillId="0" borderId="0" xfId="0" applyFont="1" applyBorder="1" applyAlignment="1">
      <alignment horizontal="left" wrapText="1"/>
    </xf>
    <xf numFmtId="0" fontId="2" fillId="0" borderId="6" xfId="0" applyNumberFormat="1" applyFont="1" applyBorder="1" applyAlignment="1">
      <alignment horizontal="left" wrapText="1"/>
    </xf>
    <xf numFmtId="167" fontId="2" fillId="0" borderId="13" xfId="0" applyNumberFormat="1" applyFont="1" applyBorder="1" applyAlignment="1">
      <alignment horizontal="center"/>
    </xf>
    <xf numFmtId="167" fontId="2" fillId="0" borderId="14" xfId="0" applyNumberFormat="1" applyFont="1" applyBorder="1" applyAlignment="1">
      <alignment horizontal="center"/>
    </xf>
    <xf numFmtId="167" fontId="2" fillId="0" borderId="9" xfId="0" applyNumberFormat="1" applyFont="1" applyBorder="1" applyAlignment="1">
      <alignment horizontal="center"/>
    </xf>
    <xf numFmtId="167" fontId="2" fillId="0" borderId="20" xfId="0" applyNumberFormat="1" applyFont="1" applyBorder="1" applyAlignment="1">
      <alignment horizontal="center"/>
    </xf>
    <xf numFmtId="166" fontId="5" fillId="0" borderId="12" xfId="0" applyFont="1" applyBorder="1" applyAlignment="1">
      <alignment horizontal="left"/>
    </xf>
    <xf numFmtId="166" fontId="5" fillId="0" borderId="15" xfId="0" applyFont="1" applyBorder="1" applyAlignment="1">
      <alignment horizontal="left"/>
    </xf>
    <xf numFmtId="166" fontId="5" fillId="0" borderId="5" xfId="0" applyFont="1" applyBorder="1" applyAlignment="1">
      <alignment horizontal="left"/>
    </xf>
    <xf numFmtId="0" fontId="2" fillId="0" borderId="0" xfId="0" applyNumberFormat="1" applyFont="1" applyBorder="1" applyAlignment="1">
      <alignment horizontal="left" wrapText="1"/>
    </xf>
    <xf numFmtId="166" fontId="0" fillId="0" borderId="13" xfId="0" applyBorder="1" applyAlignment="1">
      <alignment horizontal="left" wrapText="1"/>
    </xf>
    <xf numFmtId="166" fontId="0" fillId="0" borderId="14" xfId="0" applyBorder="1" applyAlignment="1">
      <alignment horizontal="left" wrapText="1"/>
    </xf>
    <xf numFmtId="166" fontId="0" fillId="0" borderId="28" xfId="0" applyBorder="1" applyAlignment="1">
      <alignment horizontal="left" wrapText="1"/>
    </xf>
    <xf numFmtId="166" fontId="4" fillId="0" borderId="26" xfId="0" applyFont="1" applyBorder="1" applyAlignment="1">
      <alignment horizontal="left" wrapText="1"/>
    </xf>
    <xf numFmtId="166" fontId="4" fillId="0" borderId="27" xfId="0" applyFont="1" applyBorder="1" applyAlignment="1">
      <alignment horizontal="left" wrapText="1"/>
    </xf>
    <xf numFmtId="166" fontId="4" fillId="0" borderId="10" xfId="0" applyFont="1" applyBorder="1" applyAlignment="1">
      <alignment horizontal="left" wrapText="1"/>
    </xf>
    <xf numFmtId="0" fontId="2" fillId="0" borderId="25" xfId="0" applyNumberFormat="1" applyFont="1" applyBorder="1" applyAlignment="1">
      <alignment horizontal="left" wrapText="1"/>
    </xf>
    <xf numFmtId="0" fontId="2" fillId="0" borderId="26" xfId="0" applyNumberFormat="1" applyFont="1" applyBorder="1" applyAlignment="1">
      <alignment horizontal="left" wrapText="1"/>
    </xf>
    <xf numFmtId="0" fontId="2" fillId="0" borderId="27" xfId="0" applyNumberFormat="1" applyFont="1" applyBorder="1" applyAlignment="1">
      <alignment horizontal="left" wrapText="1"/>
    </xf>
    <xf numFmtId="2" fontId="6" fillId="0" borderId="12" xfId="0" applyNumberFormat="1" applyFont="1" applyBorder="1" applyAlignment="1">
      <alignment horizontal="right"/>
    </xf>
  </cellXfs>
  <cellStyles count="1106">
    <cellStyle name="Comma 2" xfId="2"/>
    <cellStyle name="Comma 2 2" xfId="5"/>
    <cellStyle name="Followed Hyperlink" xfId="7" builtinId="9" hidden="1"/>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9" builtinId="9" hidden="1"/>
    <cellStyle name="Followed Hyperlink" xfId="181" builtinId="9" hidden="1"/>
    <cellStyle name="Followed Hyperlink" xfId="183" builtinId="9" hidden="1"/>
    <cellStyle name="Followed Hyperlink" xfId="185" builtinId="9" hidden="1"/>
    <cellStyle name="Followed Hyperlink" xfId="187" builtinId="9" hidden="1"/>
    <cellStyle name="Followed Hyperlink" xfId="189" builtinId="9" hidden="1"/>
    <cellStyle name="Followed Hyperlink" xfId="191" builtinId="9" hidden="1"/>
    <cellStyle name="Followed Hyperlink" xfId="193" builtinId="9" hidden="1"/>
    <cellStyle name="Followed Hyperlink" xfId="195" builtinId="9" hidden="1"/>
    <cellStyle name="Followed Hyperlink" xfId="197" builtinId="9" hidden="1"/>
    <cellStyle name="Followed Hyperlink" xfId="199" builtinId="9" hidden="1"/>
    <cellStyle name="Followed Hyperlink" xfId="201" builtinId="9" hidden="1"/>
    <cellStyle name="Followed Hyperlink" xfId="203" builtinId="9" hidden="1"/>
    <cellStyle name="Followed Hyperlink" xfId="205" builtinId="9" hidden="1"/>
    <cellStyle name="Followed Hyperlink" xfId="207" builtinId="9" hidden="1"/>
    <cellStyle name="Followed Hyperlink" xfId="209" builtinId="9" hidden="1"/>
    <cellStyle name="Followed Hyperlink" xfId="211" builtinId="9" hidden="1"/>
    <cellStyle name="Followed Hyperlink" xfId="213" builtinId="9" hidden="1"/>
    <cellStyle name="Followed Hyperlink" xfId="215" builtinId="9" hidden="1"/>
    <cellStyle name="Followed Hyperlink" xfId="217" builtinId="9" hidden="1"/>
    <cellStyle name="Followed Hyperlink" xfId="219" builtinId="9" hidden="1"/>
    <cellStyle name="Followed Hyperlink" xfId="221" builtinId="9" hidden="1"/>
    <cellStyle name="Followed Hyperlink" xfId="223" builtinId="9" hidden="1"/>
    <cellStyle name="Followed Hyperlink" xfId="225" builtinId="9" hidden="1"/>
    <cellStyle name="Followed Hyperlink" xfId="227" builtinId="9" hidden="1"/>
    <cellStyle name="Followed Hyperlink" xfId="229" builtinId="9" hidden="1"/>
    <cellStyle name="Followed Hyperlink" xfId="231" builtinId="9" hidden="1"/>
    <cellStyle name="Followed Hyperlink" xfId="233" builtinId="9" hidden="1"/>
    <cellStyle name="Followed Hyperlink" xfId="235" builtinId="9" hidden="1"/>
    <cellStyle name="Followed Hyperlink" xfId="237" builtinId="9" hidden="1"/>
    <cellStyle name="Followed Hyperlink" xfId="239" builtinId="9" hidden="1"/>
    <cellStyle name="Followed Hyperlink" xfId="241" builtinId="9" hidden="1"/>
    <cellStyle name="Followed Hyperlink" xfId="243" builtinId="9" hidden="1"/>
    <cellStyle name="Followed Hyperlink" xfId="245" builtinId="9" hidden="1"/>
    <cellStyle name="Followed Hyperlink" xfId="247" builtinId="9" hidden="1"/>
    <cellStyle name="Followed Hyperlink" xfId="249" builtinId="9" hidden="1"/>
    <cellStyle name="Followed Hyperlink" xfId="251" builtinId="9" hidden="1"/>
    <cellStyle name="Followed Hyperlink" xfId="253" builtinId="9" hidden="1"/>
    <cellStyle name="Followed Hyperlink" xfId="255" builtinId="9" hidden="1"/>
    <cellStyle name="Followed Hyperlink" xfId="257" builtinId="9" hidden="1"/>
    <cellStyle name="Followed Hyperlink" xfId="259" builtinId="9" hidden="1"/>
    <cellStyle name="Followed Hyperlink" xfId="261"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0" builtinId="9" hidden="1"/>
    <cellStyle name="Followed Hyperlink" xfId="372" builtinId="9" hidden="1"/>
    <cellStyle name="Followed Hyperlink" xfId="374" builtinId="9" hidden="1"/>
    <cellStyle name="Followed Hyperlink" xfId="376" builtinId="9" hidden="1"/>
    <cellStyle name="Followed Hyperlink" xfId="378" builtinId="9" hidden="1"/>
    <cellStyle name="Followed Hyperlink" xfId="380" builtinId="9" hidden="1"/>
    <cellStyle name="Followed Hyperlink" xfId="382" builtinId="9" hidden="1"/>
    <cellStyle name="Followed Hyperlink" xfId="384" builtinId="9" hidden="1"/>
    <cellStyle name="Followed Hyperlink" xfId="386" builtinId="9" hidden="1"/>
    <cellStyle name="Followed Hyperlink" xfId="388" builtinId="9" hidden="1"/>
    <cellStyle name="Followed Hyperlink" xfId="390" builtinId="9" hidden="1"/>
    <cellStyle name="Followed Hyperlink" xfId="392" builtinId="9" hidden="1"/>
    <cellStyle name="Followed Hyperlink" xfId="394" builtinId="9" hidden="1"/>
    <cellStyle name="Followed Hyperlink" xfId="396" builtinId="9" hidden="1"/>
    <cellStyle name="Followed Hyperlink" xfId="398" builtinId="9" hidden="1"/>
    <cellStyle name="Followed Hyperlink" xfId="400" builtinId="9" hidden="1"/>
    <cellStyle name="Followed Hyperlink" xfId="402" builtinId="9" hidden="1"/>
    <cellStyle name="Followed Hyperlink" xfId="404" builtinId="9" hidden="1"/>
    <cellStyle name="Followed Hyperlink" xfId="406" builtinId="9" hidden="1"/>
    <cellStyle name="Followed Hyperlink" xfId="408" builtinId="9" hidden="1"/>
    <cellStyle name="Followed Hyperlink" xfId="410" builtinId="9" hidden="1"/>
    <cellStyle name="Followed Hyperlink" xfId="412" builtinId="9" hidden="1"/>
    <cellStyle name="Followed Hyperlink" xfId="414" builtinId="9" hidden="1"/>
    <cellStyle name="Followed Hyperlink" xfId="416" builtinId="9" hidden="1"/>
    <cellStyle name="Followed Hyperlink" xfId="418" builtinId="9" hidden="1"/>
    <cellStyle name="Followed Hyperlink" xfId="420" builtinId="9" hidden="1"/>
    <cellStyle name="Followed Hyperlink" xfId="422" builtinId="9" hidden="1"/>
    <cellStyle name="Followed Hyperlink" xfId="424" builtinId="9" hidden="1"/>
    <cellStyle name="Followed Hyperlink" xfId="426" builtinId="9" hidden="1"/>
    <cellStyle name="Followed Hyperlink" xfId="428" builtinId="9" hidden="1"/>
    <cellStyle name="Followed Hyperlink" xfId="430" builtinId="9" hidden="1"/>
    <cellStyle name="Followed Hyperlink" xfId="433" builtinId="9" hidden="1"/>
    <cellStyle name="Followed Hyperlink" xfId="435" builtinId="9" hidden="1"/>
    <cellStyle name="Followed Hyperlink" xfId="437" builtinId="9" hidden="1"/>
    <cellStyle name="Followed Hyperlink" xfId="439" builtinId="9" hidden="1"/>
    <cellStyle name="Followed Hyperlink" xfId="441" builtinId="9" hidden="1"/>
    <cellStyle name="Followed Hyperlink" xfId="443" builtinId="9" hidden="1"/>
    <cellStyle name="Followed Hyperlink" xfId="445" builtinId="9" hidden="1"/>
    <cellStyle name="Followed Hyperlink" xfId="447" builtinId="9" hidden="1"/>
    <cellStyle name="Followed Hyperlink" xfId="449" builtinId="9" hidden="1"/>
    <cellStyle name="Followed Hyperlink" xfId="451" builtinId="9" hidden="1"/>
    <cellStyle name="Followed Hyperlink" xfId="453" builtinId="9" hidden="1"/>
    <cellStyle name="Followed Hyperlink" xfId="455" builtinId="9" hidden="1"/>
    <cellStyle name="Followed Hyperlink" xfId="457" builtinId="9" hidden="1"/>
    <cellStyle name="Followed Hyperlink" xfId="459" builtinId="9" hidden="1"/>
    <cellStyle name="Followed Hyperlink" xfId="461" builtinId="9" hidden="1"/>
    <cellStyle name="Followed Hyperlink" xfId="463" builtinId="9" hidden="1"/>
    <cellStyle name="Followed Hyperlink" xfId="465" builtinId="9" hidden="1"/>
    <cellStyle name="Followed Hyperlink" xfId="467" builtinId="9" hidden="1"/>
    <cellStyle name="Followed Hyperlink" xfId="469" builtinId="9" hidden="1"/>
    <cellStyle name="Followed Hyperlink" xfId="471" builtinId="9" hidden="1"/>
    <cellStyle name="Followed Hyperlink" xfId="473" builtinId="9" hidden="1"/>
    <cellStyle name="Followed Hyperlink" xfId="475" builtinId="9" hidden="1"/>
    <cellStyle name="Followed Hyperlink" xfId="477" builtinId="9" hidden="1"/>
    <cellStyle name="Followed Hyperlink" xfId="479" builtinId="9" hidden="1"/>
    <cellStyle name="Followed Hyperlink" xfId="481" builtinId="9" hidden="1"/>
    <cellStyle name="Followed Hyperlink" xfId="483" builtinId="9" hidden="1"/>
    <cellStyle name="Followed Hyperlink" xfId="485" builtinId="9" hidden="1"/>
    <cellStyle name="Followed Hyperlink" xfId="487" builtinId="9" hidden="1"/>
    <cellStyle name="Followed Hyperlink" xfId="489" builtinId="9" hidden="1"/>
    <cellStyle name="Followed Hyperlink" xfId="491" builtinId="9" hidden="1"/>
    <cellStyle name="Followed Hyperlink" xfId="493" builtinId="9" hidden="1"/>
    <cellStyle name="Followed Hyperlink" xfId="495" builtinId="9" hidden="1"/>
    <cellStyle name="Followed Hyperlink" xfId="497" builtinId="9" hidden="1"/>
    <cellStyle name="Followed Hyperlink" xfId="499" builtinId="9" hidden="1"/>
    <cellStyle name="Followed Hyperlink" xfId="501" builtinId="9" hidden="1"/>
    <cellStyle name="Followed Hyperlink" xfId="503" builtinId="9" hidden="1"/>
    <cellStyle name="Followed Hyperlink" xfId="505" builtinId="9" hidden="1"/>
    <cellStyle name="Followed Hyperlink" xfId="507" builtinId="9" hidden="1"/>
    <cellStyle name="Followed Hyperlink" xfId="509" builtinId="9" hidden="1"/>
    <cellStyle name="Followed Hyperlink" xfId="511" builtinId="9" hidden="1"/>
    <cellStyle name="Followed Hyperlink" xfId="513" builtinId="9" hidden="1"/>
    <cellStyle name="Followed Hyperlink" xfId="515" builtinId="9" hidden="1"/>
    <cellStyle name="Followed Hyperlink" xfId="517" builtinId="9" hidden="1"/>
    <cellStyle name="Followed Hyperlink" xfId="519" builtinId="9" hidden="1"/>
    <cellStyle name="Followed Hyperlink" xfId="521" builtinId="9" hidden="1"/>
    <cellStyle name="Followed Hyperlink" xfId="523" builtinId="9" hidden="1"/>
    <cellStyle name="Followed Hyperlink" xfId="525" builtinId="9" hidden="1"/>
    <cellStyle name="Followed Hyperlink" xfId="527" builtinId="9" hidden="1"/>
    <cellStyle name="Followed Hyperlink" xfId="529" builtinId="9" hidden="1"/>
    <cellStyle name="Followed Hyperlink" xfId="531" builtinId="9" hidden="1"/>
    <cellStyle name="Followed Hyperlink" xfId="533" builtinId="9" hidden="1"/>
    <cellStyle name="Followed Hyperlink" xfId="535" builtinId="9" hidden="1"/>
    <cellStyle name="Followed Hyperlink" xfId="537" builtinId="9" hidden="1"/>
    <cellStyle name="Followed Hyperlink" xfId="539" builtinId="9" hidden="1"/>
    <cellStyle name="Followed Hyperlink" xfId="541" builtinId="9" hidden="1"/>
    <cellStyle name="Followed Hyperlink" xfId="543" builtinId="9" hidden="1"/>
    <cellStyle name="Followed Hyperlink" xfId="545" builtinId="9" hidden="1"/>
    <cellStyle name="Followed Hyperlink" xfId="547" builtinId="9" hidden="1"/>
    <cellStyle name="Followed Hyperlink" xfId="549" builtinId="9" hidden="1"/>
    <cellStyle name="Followed Hyperlink" xfId="551" builtinId="9" hidden="1"/>
    <cellStyle name="Followed Hyperlink" xfId="553" builtinId="9" hidden="1"/>
    <cellStyle name="Followed Hyperlink" xfId="555" builtinId="9" hidden="1"/>
    <cellStyle name="Followed Hyperlink" xfId="557" builtinId="9" hidden="1"/>
    <cellStyle name="Followed Hyperlink" xfId="559" builtinId="9" hidden="1"/>
    <cellStyle name="Followed Hyperlink" xfId="561" builtinId="9" hidden="1"/>
    <cellStyle name="Followed Hyperlink" xfId="563" builtinId="9" hidden="1"/>
    <cellStyle name="Followed Hyperlink" xfId="565" builtinId="9" hidden="1"/>
    <cellStyle name="Followed Hyperlink" xfId="567" builtinId="9" hidden="1"/>
    <cellStyle name="Followed Hyperlink" xfId="569" builtinId="9" hidden="1"/>
    <cellStyle name="Followed Hyperlink" xfId="571" builtinId="9" hidden="1"/>
    <cellStyle name="Followed Hyperlink" xfId="573" builtinId="9" hidden="1"/>
    <cellStyle name="Followed Hyperlink" xfId="575" builtinId="9" hidden="1"/>
    <cellStyle name="Followed Hyperlink" xfId="577" builtinId="9" hidden="1"/>
    <cellStyle name="Followed Hyperlink" xfId="579" builtinId="9" hidden="1"/>
    <cellStyle name="Followed Hyperlink" xfId="581" builtinId="9" hidden="1"/>
    <cellStyle name="Followed Hyperlink" xfId="583" builtinId="9" hidden="1"/>
    <cellStyle name="Followed Hyperlink" xfId="585" builtinId="9" hidden="1"/>
    <cellStyle name="Followed Hyperlink" xfId="587" builtinId="9" hidden="1"/>
    <cellStyle name="Followed Hyperlink" xfId="589" builtinId="9" hidden="1"/>
    <cellStyle name="Followed Hyperlink" xfId="591" builtinId="9" hidden="1"/>
    <cellStyle name="Followed Hyperlink" xfId="593" builtinId="9" hidden="1"/>
    <cellStyle name="Followed Hyperlink" xfId="595" builtinId="9" hidden="1"/>
    <cellStyle name="Followed Hyperlink" xfId="597" builtinId="9" hidden="1"/>
    <cellStyle name="Followed Hyperlink" xfId="599" builtinId="9" hidden="1"/>
    <cellStyle name="Followed Hyperlink" xfId="602" builtinId="9" hidden="1"/>
    <cellStyle name="Followed Hyperlink" xfId="604" builtinId="9" hidden="1"/>
    <cellStyle name="Followed Hyperlink" xfId="606" builtinId="9" hidden="1"/>
    <cellStyle name="Followed Hyperlink" xfId="608" builtinId="9" hidden="1"/>
    <cellStyle name="Followed Hyperlink" xfId="610" builtinId="9" hidden="1"/>
    <cellStyle name="Followed Hyperlink" xfId="612" builtinId="9" hidden="1"/>
    <cellStyle name="Followed Hyperlink" xfId="614" builtinId="9" hidden="1"/>
    <cellStyle name="Followed Hyperlink" xfId="616" builtinId="9" hidden="1"/>
    <cellStyle name="Followed Hyperlink" xfId="618" builtinId="9" hidden="1"/>
    <cellStyle name="Followed Hyperlink" xfId="620" builtinId="9" hidden="1"/>
    <cellStyle name="Followed Hyperlink" xfId="622" builtinId="9" hidden="1"/>
    <cellStyle name="Followed Hyperlink" xfId="624" builtinId="9" hidden="1"/>
    <cellStyle name="Followed Hyperlink" xfId="626" builtinId="9" hidden="1"/>
    <cellStyle name="Followed Hyperlink" xfId="628" builtinId="9" hidden="1"/>
    <cellStyle name="Followed Hyperlink" xfId="630" builtinId="9" hidden="1"/>
    <cellStyle name="Followed Hyperlink" xfId="632" builtinId="9" hidden="1"/>
    <cellStyle name="Followed Hyperlink" xfId="634" builtinId="9" hidden="1"/>
    <cellStyle name="Followed Hyperlink" xfId="636" builtinId="9" hidden="1"/>
    <cellStyle name="Followed Hyperlink" xfId="638" builtinId="9" hidden="1"/>
    <cellStyle name="Followed Hyperlink" xfId="640" builtinId="9" hidden="1"/>
    <cellStyle name="Followed Hyperlink" xfId="642" builtinId="9" hidden="1"/>
    <cellStyle name="Followed Hyperlink" xfId="644" builtinId="9" hidden="1"/>
    <cellStyle name="Followed Hyperlink" xfId="646" builtinId="9" hidden="1"/>
    <cellStyle name="Followed Hyperlink" xfId="648" builtinId="9" hidden="1"/>
    <cellStyle name="Followed Hyperlink" xfId="650" builtinId="9" hidden="1"/>
    <cellStyle name="Followed Hyperlink" xfId="652" builtinId="9" hidden="1"/>
    <cellStyle name="Followed Hyperlink" xfId="654" builtinId="9" hidden="1"/>
    <cellStyle name="Followed Hyperlink" xfId="656" builtinId="9" hidden="1"/>
    <cellStyle name="Followed Hyperlink" xfId="658" builtinId="9" hidden="1"/>
    <cellStyle name="Followed Hyperlink" xfId="660" builtinId="9" hidden="1"/>
    <cellStyle name="Followed Hyperlink" xfId="662" builtinId="9" hidden="1"/>
    <cellStyle name="Followed Hyperlink" xfId="664" builtinId="9" hidden="1"/>
    <cellStyle name="Followed Hyperlink" xfId="666" builtinId="9" hidden="1"/>
    <cellStyle name="Followed Hyperlink" xfId="668" builtinId="9" hidden="1"/>
    <cellStyle name="Followed Hyperlink" xfId="670" builtinId="9" hidden="1"/>
    <cellStyle name="Followed Hyperlink" xfId="672" builtinId="9" hidden="1"/>
    <cellStyle name="Followed Hyperlink" xfId="674" builtinId="9" hidden="1"/>
    <cellStyle name="Followed Hyperlink" xfId="676" builtinId="9" hidden="1"/>
    <cellStyle name="Followed Hyperlink" xfId="678" builtinId="9" hidden="1"/>
    <cellStyle name="Followed Hyperlink" xfId="680" builtinId="9" hidden="1"/>
    <cellStyle name="Followed Hyperlink" xfId="682" builtinId="9" hidden="1"/>
    <cellStyle name="Followed Hyperlink" xfId="684" builtinId="9" hidden="1"/>
    <cellStyle name="Followed Hyperlink" xfId="686" builtinId="9" hidden="1"/>
    <cellStyle name="Followed Hyperlink" xfId="688" builtinId="9" hidden="1"/>
    <cellStyle name="Followed Hyperlink" xfId="690" builtinId="9" hidden="1"/>
    <cellStyle name="Followed Hyperlink" xfId="692" builtinId="9" hidden="1"/>
    <cellStyle name="Followed Hyperlink" xfId="694" builtinId="9" hidden="1"/>
    <cellStyle name="Followed Hyperlink" xfId="696" builtinId="9" hidden="1"/>
    <cellStyle name="Followed Hyperlink" xfId="698" builtinId="9" hidden="1"/>
    <cellStyle name="Followed Hyperlink" xfId="700" builtinId="9" hidden="1"/>
    <cellStyle name="Followed Hyperlink" xfId="702" builtinId="9" hidden="1"/>
    <cellStyle name="Followed Hyperlink" xfId="704" builtinId="9" hidden="1"/>
    <cellStyle name="Followed Hyperlink" xfId="706" builtinId="9" hidden="1"/>
    <cellStyle name="Followed Hyperlink" xfId="708" builtinId="9" hidden="1"/>
    <cellStyle name="Followed Hyperlink" xfId="710" builtinId="9" hidden="1"/>
    <cellStyle name="Followed Hyperlink" xfId="712" builtinId="9" hidden="1"/>
    <cellStyle name="Followed Hyperlink" xfId="714" builtinId="9" hidden="1"/>
    <cellStyle name="Followed Hyperlink" xfId="716" builtinId="9" hidden="1"/>
    <cellStyle name="Followed Hyperlink" xfId="718" builtinId="9" hidden="1"/>
    <cellStyle name="Followed Hyperlink" xfId="720" builtinId="9" hidden="1"/>
    <cellStyle name="Followed Hyperlink" xfId="722" builtinId="9" hidden="1"/>
    <cellStyle name="Followed Hyperlink" xfId="724" builtinId="9" hidden="1"/>
    <cellStyle name="Followed Hyperlink" xfId="726" builtinId="9" hidden="1"/>
    <cellStyle name="Followed Hyperlink" xfId="728" builtinId="9" hidden="1"/>
    <cellStyle name="Followed Hyperlink" xfId="730" builtinId="9" hidden="1"/>
    <cellStyle name="Followed Hyperlink" xfId="732" builtinId="9" hidden="1"/>
    <cellStyle name="Followed Hyperlink" xfId="734" builtinId="9" hidden="1"/>
    <cellStyle name="Followed Hyperlink" xfId="736" builtinId="9" hidden="1"/>
    <cellStyle name="Followed Hyperlink" xfId="738" builtinId="9" hidden="1"/>
    <cellStyle name="Followed Hyperlink" xfId="740" builtinId="9" hidden="1"/>
    <cellStyle name="Followed Hyperlink" xfId="742" builtinId="9" hidden="1"/>
    <cellStyle name="Followed Hyperlink" xfId="744" builtinId="9" hidden="1"/>
    <cellStyle name="Followed Hyperlink" xfId="746" builtinId="9" hidden="1"/>
    <cellStyle name="Followed Hyperlink" xfId="748" builtinId="9" hidden="1"/>
    <cellStyle name="Followed Hyperlink" xfId="750" builtinId="9" hidden="1"/>
    <cellStyle name="Followed Hyperlink" xfId="752" builtinId="9" hidden="1"/>
    <cellStyle name="Followed Hyperlink" xfId="754" builtinId="9" hidden="1"/>
    <cellStyle name="Followed Hyperlink" xfId="756" builtinId="9" hidden="1"/>
    <cellStyle name="Followed Hyperlink" xfId="758" builtinId="9" hidden="1"/>
    <cellStyle name="Followed Hyperlink" xfId="760" builtinId="9" hidden="1"/>
    <cellStyle name="Followed Hyperlink" xfId="762" builtinId="9" hidden="1"/>
    <cellStyle name="Followed Hyperlink" xfId="764" builtinId="9" hidden="1"/>
    <cellStyle name="Followed Hyperlink" xfId="766" builtinId="9" hidden="1"/>
    <cellStyle name="Followed Hyperlink" xfId="768" builtinId="9" hidden="1"/>
    <cellStyle name="Followed Hyperlink" xfId="770" builtinId="9" hidden="1"/>
    <cellStyle name="Followed Hyperlink" xfId="772" builtinId="9" hidden="1"/>
    <cellStyle name="Followed Hyperlink" xfId="774" builtinId="9" hidden="1"/>
    <cellStyle name="Followed Hyperlink" xfId="776" builtinId="9" hidden="1"/>
    <cellStyle name="Followed Hyperlink" xfId="778" builtinId="9" hidden="1"/>
    <cellStyle name="Followed Hyperlink" xfId="780" builtinId="9" hidden="1"/>
    <cellStyle name="Followed Hyperlink" xfId="782" builtinId="9" hidden="1"/>
    <cellStyle name="Followed Hyperlink" xfId="784" builtinId="9" hidden="1"/>
    <cellStyle name="Followed Hyperlink" xfId="786" builtinId="9" hidden="1"/>
    <cellStyle name="Followed Hyperlink" xfId="788" builtinId="9" hidden="1"/>
    <cellStyle name="Followed Hyperlink" xfId="790" builtinId="9" hidden="1"/>
    <cellStyle name="Followed Hyperlink" xfId="792" builtinId="9" hidden="1"/>
    <cellStyle name="Followed Hyperlink" xfId="794" builtinId="9" hidden="1"/>
    <cellStyle name="Followed Hyperlink" xfId="796" builtinId="9" hidden="1"/>
    <cellStyle name="Followed Hyperlink" xfId="798" builtinId="9" hidden="1"/>
    <cellStyle name="Followed Hyperlink" xfId="800" builtinId="9" hidden="1"/>
    <cellStyle name="Followed Hyperlink" xfId="802" builtinId="9" hidden="1"/>
    <cellStyle name="Followed Hyperlink" xfId="804" builtinId="9" hidden="1"/>
    <cellStyle name="Followed Hyperlink" xfId="806" builtinId="9" hidden="1"/>
    <cellStyle name="Followed Hyperlink" xfId="808" builtinId="9" hidden="1"/>
    <cellStyle name="Followed Hyperlink" xfId="810" builtinId="9" hidden="1"/>
    <cellStyle name="Followed Hyperlink" xfId="812" builtinId="9" hidden="1"/>
    <cellStyle name="Followed Hyperlink" xfId="814" builtinId="9" hidden="1"/>
    <cellStyle name="Followed Hyperlink" xfId="816" builtinId="9" hidden="1"/>
    <cellStyle name="Followed Hyperlink" xfId="818" builtinId="9" hidden="1"/>
    <cellStyle name="Followed Hyperlink" xfId="820" builtinId="9" hidden="1"/>
    <cellStyle name="Followed Hyperlink" xfId="822" builtinId="9" hidden="1"/>
    <cellStyle name="Followed Hyperlink" xfId="824" builtinId="9" hidden="1"/>
    <cellStyle name="Followed Hyperlink" xfId="826" builtinId="9" hidden="1"/>
    <cellStyle name="Followed Hyperlink" xfId="828" builtinId="9" hidden="1"/>
    <cellStyle name="Followed Hyperlink" xfId="830" builtinId="9" hidden="1"/>
    <cellStyle name="Followed Hyperlink" xfId="832" builtinId="9" hidden="1"/>
    <cellStyle name="Followed Hyperlink" xfId="834" builtinId="9" hidden="1"/>
    <cellStyle name="Followed Hyperlink" xfId="836" builtinId="9" hidden="1"/>
    <cellStyle name="Followed Hyperlink" xfId="838" builtinId="9" hidden="1"/>
    <cellStyle name="Followed Hyperlink" xfId="840" builtinId="9" hidden="1"/>
    <cellStyle name="Followed Hyperlink" xfId="842" builtinId="9" hidden="1"/>
    <cellStyle name="Followed Hyperlink" xfId="844" builtinId="9" hidden="1"/>
    <cellStyle name="Followed Hyperlink" xfId="846" builtinId="9" hidden="1"/>
    <cellStyle name="Followed Hyperlink" xfId="848" builtinId="9" hidden="1"/>
    <cellStyle name="Followed Hyperlink" xfId="850" builtinId="9" hidden="1"/>
    <cellStyle name="Followed Hyperlink" xfId="852" builtinId="9" hidden="1"/>
    <cellStyle name="Followed Hyperlink" xfId="854" builtinId="9" hidden="1"/>
    <cellStyle name="Followed Hyperlink" xfId="856" builtinId="9" hidden="1"/>
    <cellStyle name="Followed Hyperlink" xfId="858" builtinId="9" hidden="1"/>
    <cellStyle name="Followed Hyperlink" xfId="860" builtinId="9" hidden="1"/>
    <cellStyle name="Followed Hyperlink" xfId="862" builtinId="9" hidden="1"/>
    <cellStyle name="Followed Hyperlink" xfId="864" builtinId="9" hidden="1"/>
    <cellStyle name="Followed Hyperlink" xfId="866" builtinId="9" hidden="1"/>
    <cellStyle name="Followed Hyperlink" xfId="868" builtinId="9" hidden="1"/>
    <cellStyle name="Followed Hyperlink" xfId="870" builtinId="9" hidden="1"/>
    <cellStyle name="Followed Hyperlink" xfId="872" builtinId="9" hidden="1"/>
    <cellStyle name="Followed Hyperlink" xfId="874" builtinId="9" hidden="1"/>
    <cellStyle name="Followed Hyperlink" xfId="876" builtinId="9" hidden="1"/>
    <cellStyle name="Followed Hyperlink" xfId="878" builtinId="9" hidden="1"/>
    <cellStyle name="Followed Hyperlink" xfId="880" builtinId="9" hidden="1"/>
    <cellStyle name="Followed Hyperlink" xfId="882" builtinId="9" hidden="1"/>
    <cellStyle name="Followed Hyperlink" xfId="884" builtinId="9" hidden="1"/>
    <cellStyle name="Followed Hyperlink" xfId="886" builtinId="9" hidden="1"/>
    <cellStyle name="Followed Hyperlink" xfId="888" builtinId="9" hidden="1"/>
    <cellStyle name="Followed Hyperlink" xfId="890" builtinId="9" hidden="1"/>
    <cellStyle name="Followed Hyperlink" xfId="892" builtinId="9" hidden="1"/>
    <cellStyle name="Followed Hyperlink" xfId="894" builtinId="9" hidden="1"/>
    <cellStyle name="Followed Hyperlink" xfId="896" builtinId="9" hidden="1"/>
    <cellStyle name="Followed Hyperlink" xfId="898" builtinId="9" hidden="1"/>
    <cellStyle name="Followed Hyperlink" xfId="900" builtinId="9" hidden="1"/>
    <cellStyle name="Followed Hyperlink" xfId="902" builtinId="9" hidden="1"/>
    <cellStyle name="Followed Hyperlink" xfId="904" builtinId="9" hidden="1"/>
    <cellStyle name="Followed Hyperlink" xfId="906" builtinId="9" hidden="1"/>
    <cellStyle name="Followed Hyperlink" xfId="908" builtinId="9" hidden="1"/>
    <cellStyle name="Followed Hyperlink" xfId="910" builtinId="9" hidden="1"/>
    <cellStyle name="Followed Hyperlink" xfId="912" builtinId="9" hidden="1"/>
    <cellStyle name="Followed Hyperlink" xfId="914" builtinId="9" hidden="1"/>
    <cellStyle name="Followed Hyperlink" xfId="916" builtinId="9" hidden="1"/>
    <cellStyle name="Followed Hyperlink" xfId="918" builtinId="9" hidden="1"/>
    <cellStyle name="Followed Hyperlink" xfId="920" builtinId="9" hidden="1"/>
    <cellStyle name="Followed Hyperlink" xfId="922" builtinId="9" hidden="1"/>
    <cellStyle name="Followed Hyperlink" xfId="924" builtinId="9" hidden="1"/>
    <cellStyle name="Followed Hyperlink" xfId="926" builtinId="9" hidden="1"/>
    <cellStyle name="Followed Hyperlink" xfId="928" builtinId="9" hidden="1"/>
    <cellStyle name="Followed Hyperlink" xfId="930" builtinId="9" hidden="1"/>
    <cellStyle name="Followed Hyperlink" xfId="932" builtinId="9" hidden="1"/>
    <cellStyle name="Followed Hyperlink" xfId="934" builtinId="9" hidden="1"/>
    <cellStyle name="Followed Hyperlink" xfId="936" builtinId="9" hidden="1"/>
    <cellStyle name="Followed Hyperlink" xfId="938" builtinId="9" hidden="1"/>
    <cellStyle name="Followed Hyperlink" xfId="940" builtinId="9" hidden="1"/>
    <cellStyle name="Followed Hyperlink" xfId="942" builtinId="9" hidden="1"/>
    <cellStyle name="Followed Hyperlink" xfId="944" builtinId="9" hidden="1"/>
    <cellStyle name="Followed Hyperlink" xfId="946" builtinId="9" hidden="1"/>
    <cellStyle name="Followed Hyperlink" xfId="948" builtinId="9" hidden="1"/>
    <cellStyle name="Followed Hyperlink" xfId="950" builtinId="9" hidden="1"/>
    <cellStyle name="Followed Hyperlink" xfId="952" builtinId="9" hidden="1"/>
    <cellStyle name="Followed Hyperlink" xfId="954" builtinId="9" hidden="1"/>
    <cellStyle name="Followed Hyperlink" xfId="956" builtinId="9" hidden="1"/>
    <cellStyle name="Followed Hyperlink" xfId="958" builtinId="9" hidden="1"/>
    <cellStyle name="Followed Hyperlink" xfId="960" builtinId="9" hidden="1"/>
    <cellStyle name="Followed Hyperlink" xfId="962" builtinId="9" hidden="1"/>
    <cellStyle name="Followed Hyperlink" xfId="964" builtinId="9" hidden="1"/>
    <cellStyle name="Followed Hyperlink" xfId="966" builtinId="9" hidden="1"/>
    <cellStyle name="Followed Hyperlink" xfId="968" builtinId="9" hidden="1"/>
    <cellStyle name="Followed Hyperlink" xfId="970" builtinId="9" hidden="1"/>
    <cellStyle name="Followed Hyperlink" xfId="972" builtinId="9" hidden="1"/>
    <cellStyle name="Followed Hyperlink" xfId="974" builtinId="9" hidden="1"/>
    <cellStyle name="Followed Hyperlink" xfId="976" builtinId="9" hidden="1"/>
    <cellStyle name="Followed Hyperlink" xfId="978" builtinId="9" hidden="1"/>
    <cellStyle name="Followed Hyperlink" xfId="980" builtinId="9" hidden="1"/>
    <cellStyle name="Followed Hyperlink" xfId="982" builtinId="9" hidden="1"/>
    <cellStyle name="Followed Hyperlink" xfId="984" builtinId="9" hidden="1"/>
    <cellStyle name="Followed Hyperlink" xfId="986" builtinId="9" hidden="1"/>
    <cellStyle name="Followed Hyperlink" xfId="988" builtinId="9" hidden="1"/>
    <cellStyle name="Followed Hyperlink" xfId="990" builtinId="9" hidden="1"/>
    <cellStyle name="Followed Hyperlink" xfId="992" builtinId="9" hidden="1"/>
    <cellStyle name="Followed Hyperlink" xfId="994" builtinId="9" hidden="1"/>
    <cellStyle name="Followed Hyperlink" xfId="996" builtinId="9" hidden="1"/>
    <cellStyle name="Followed Hyperlink" xfId="998" builtinId="9" hidden="1"/>
    <cellStyle name="Followed Hyperlink" xfId="1000" builtinId="9" hidden="1"/>
    <cellStyle name="Followed Hyperlink" xfId="1002" builtinId="9" hidden="1"/>
    <cellStyle name="Followed Hyperlink" xfId="1004" builtinId="9" hidden="1"/>
    <cellStyle name="Followed Hyperlink" xfId="1006" builtinId="9" hidden="1"/>
    <cellStyle name="Followed Hyperlink" xfId="1008" builtinId="9" hidden="1"/>
    <cellStyle name="Followed Hyperlink" xfId="1010" builtinId="9" hidden="1"/>
    <cellStyle name="Followed Hyperlink" xfId="1012" builtinId="9" hidden="1"/>
    <cellStyle name="Followed Hyperlink" xfId="1014" builtinId="9" hidden="1"/>
    <cellStyle name="Followed Hyperlink" xfId="1016" builtinId="9" hidden="1"/>
    <cellStyle name="Followed Hyperlink" xfId="1018" builtinId="9" hidden="1"/>
    <cellStyle name="Followed Hyperlink" xfId="1020" builtinId="9" hidden="1"/>
    <cellStyle name="Followed Hyperlink" xfId="1022" builtinId="9" hidden="1"/>
    <cellStyle name="Followed Hyperlink" xfId="1024" builtinId="9" hidden="1"/>
    <cellStyle name="Followed Hyperlink" xfId="1026" builtinId="9" hidden="1"/>
    <cellStyle name="Followed Hyperlink" xfId="1028" builtinId="9" hidden="1"/>
    <cellStyle name="Followed Hyperlink" xfId="1030" builtinId="9" hidden="1"/>
    <cellStyle name="Followed Hyperlink" xfId="1032" builtinId="9" hidden="1"/>
    <cellStyle name="Followed Hyperlink" xfId="1034" builtinId="9" hidden="1"/>
    <cellStyle name="Followed Hyperlink" xfId="1036" builtinId="9" hidden="1"/>
    <cellStyle name="Followed Hyperlink" xfId="1038" builtinId="9" hidden="1"/>
    <cellStyle name="Followed Hyperlink" xfId="1040" builtinId="9" hidden="1"/>
    <cellStyle name="Followed Hyperlink" xfId="1042" builtinId="9" hidden="1"/>
    <cellStyle name="Followed Hyperlink" xfId="1044" builtinId="9" hidden="1"/>
    <cellStyle name="Followed Hyperlink" xfId="1046" builtinId="9" hidden="1"/>
    <cellStyle name="Followed Hyperlink" xfId="1048" builtinId="9" hidden="1"/>
    <cellStyle name="Followed Hyperlink" xfId="1050" builtinId="9" hidden="1"/>
    <cellStyle name="Followed Hyperlink" xfId="1052" builtinId="9" hidden="1"/>
    <cellStyle name="Followed Hyperlink" xfId="1054" builtinId="9" hidden="1"/>
    <cellStyle name="Followed Hyperlink" xfId="1056" builtinId="9" hidden="1"/>
    <cellStyle name="Followed Hyperlink" xfId="1058" builtinId="9" hidden="1"/>
    <cellStyle name="Followed Hyperlink" xfId="1060" builtinId="9" hidden="1"/>
    <cellStyle name="Followed Hyperlink" xfId="1062" builtinId="9" hidden="1"/>
    <cellStyle name="Followed Hyperlink" xfId="1064" builtinId="9" hidden="1"/>
    <cellStyle name="Followed Hyperlink" xfId="1066" builtinId="9" hidden="1"/>
    <cellStyle name="Followed Hyperlink" xfId="1068" builtinId="9" hidden="1"/>
    <cellStyle name="Followed Hyperlink" xfId="1070" builtinId="9" hidden="1"/>
    <cellStyle name="Followed Hyperlink" xfId="1072" builtinId="9" hidden="1"/>
    <cellStyle name="Followed Hyperlink" xfId="1074" builtinId="9" hidden="1"/>
    <cellStyle name="Followed Hyperlink" xfId="1076" builtinId="9" hidden="1"/>
    <cellStyle name="Followed Hyperlink" xfId="1078" builtinId="9" hidden="1"/>
    <cellStyle name="Followed Hyperlink" xfId="1080" builtinId="9" hidden="1"/>
    <cellStyle name="Followed Hyperlink" xfId="1082" builtinId="9" hidden="1"/>
    <cellStyle name="Followed Hyperlink" xfId="1084" builtinId="9" hidden="1"/>
    <cellStyle name="Followed Hyperlink" xfId="1086" builtinId="9" hidden="1"/>
    <cellStyle name="Followed Hyperlink" xfId="1088" builtinId="9" hidden="1"/>
    <cellStyle name="Followed Hyperlink" xfId="1090" builtinId="9" hidden="1"/>
    <cellStyle name="Followed Hyperlink" xfId="1092" builtinId="9" hidden="1"/>
    <cellStyle name="Followed Hyperlink" xfId="1094" builtinId="9" hidden="1"/>
    <cellStyle name="Followed Hyperlink" xfId="1096" builtinId="9" hidden="1"/>
    <cellStyle name="Followed Hyperlink" xfId="1098" builtinId="9" hidden="1"/>
    <cellStyle name="Followed Hyperlink" xfId="1100" builtinId="9" hidden="1"/>
    <cellStyle name="Followed Hyperlink" xfId="1102" builtinId="9" hidden="1"/>
    <cellStyle name="Followed Hyperlink" xfId="1104" builtinId="9"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8" builtinId="8" hidden="1"/>
    <cellStyle name="Hyperlink" xfId="180" builtinId="8" hidden="1"/>
    <cellStyle name="Hyperlink" xfId="182" builtinId="8" hidden="1"/>
    <cellStyle name="Hyperlink" xfId="184" builtinId="8" hidden="1"/>
    <cellStyle name="Hyperlink" xfId="186" builtinId="8" hidden="1"/>
    <cellStyle name="Hyperlink" xfId="188" builtinId="8" hidden="1"/>
    <cellStyle name="Hyperlink" xfId="190" builtinId="8" hidden="1"/>
    <cellStyle name="Hyperlink" xfId="192" builtinId="8" hidden="1"/>
    <cellStyle name="Hyperlink" xfId="194" builtinId="8" hidden="1"/>
    <cellStyle name="Hyperlink" xfId="196" builtinId="8" hidden="1"/>
    <cellStyle name="Hyperlink" xfId="198" builtinId="8" hidden="1"/>
    <cellStyle name="Hyperlink" xfId="200" builtinId="8" hidden="1"/>
    <cellStyle name="Hyperlink" xfId="202" builtinId="8" hidden="1"/>
    <cellStyle name="Hyperlink" xfId="204" builtinId="8" hidden="1"/>
    <cellStyle name="Hyperlink" xfId="206" builtinId="8" hidden="1"/>
    <cellStyle name="Hyperlink" xfId="208" builtinId="8" hidden="1"/>
    <cellStyle name="Hyperlink" xfId="210" builtinId="8" hidden="1"/>
    <cellStyle name="Hyperlink" xfId="212" builtinId="8" hidden="1"/>
    <cellStyle name="Hyperlink" xfId="214" builtinId="8" hidden="1"/>
    <cellStyle name="Hyperlink" xfId="216" builtinId="8" hidden="1"/>
    <cellStyle name="Hyperlink" xfId="218" builtinId="8" hidden="1"/>
    <cellStyle name="Hyperlink" xfId="220" builtinId="8" hidden="1"/>
    <cellStyle name="Hyperlink" xfId="222" builtinId="8" hidden="1"/>
    <cellStyle name="Hyperlink" xfId="224" builtinId="8" hidden="1"/>
    <cellStyle name="Hyperlink" xfId="226" builtinId="8" hidden="1"/>
    <cellStyle name="Hyperlink" xfId="228" builtinId="8" hidden="1"/>
    <cellStyle name="Hyperlink" xfId="230" builtinId="8" hidden="1"/>
    <cellStyle name="Hyperlink" xfId="232" builtinId="8" hidden="1"/>
    <cellStyle name="Hyperlink" xfId="234" builtinId="8" hidden="1"/>
    <cellStyle name="Hyperlink" xfId="236" builtinId="8" hidden="1"/>
    <cellStyle name="Hyperlink" xfId="238" builtinId="8" hidden="1"/>
    <cellStyle name="Hyperlink" xfId="240" builtinId="8" hidden="1"/>
    <cellStyle name="Hyperlink" xfId="242" builtinId="8" hidden="1"/>
    <cellStyle name="Hyperlink" xfId="244" builtinId="8" hidden="1"/>
    <cellStyle name="Hyperlink" xfId="246" builtinId="8" hidden="1"/>
    <cellStyle name="Hyperlink" xfId="248" builtinId="8" hidden="1"/>
    <cellStyle name="Hyperlink" xfId="250" builtinId="8" hidden="1"/>
    <cellStyle name="Hyperlink" xfId="252" builtinId="8" hidden="1"/>
    <cellStyle name="Hyperlink" xfId="254" builtinId="8" hidden="1"/>
    <cellStyle name="Hyperlink" xfId="256" builtinId="8" hidden="1"/>
    <cellStyle name="Hyperlink" xfId="258" builtinId="8" hidden="1"/>
    <cellStyle name="Hyperlink" xfId="260"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Hyperlink" xfId="381" builtinId="8" hidden="1"/>
    <cellStyle name="Hyperlink" xfId="383" builtinId="8" hidden="1"/>
    <cellStyle name="Hyperlink" xfId="385" builtinId="8" hidden="1"/>
    <cellStyle name="Hyperlink" xfId="387" builtinId="8" hidden="1"/>
    <cellStyle name="Hyperlink" xfId="389" builtinId="8" hidden="1"/>
    <cellStyle name="Hyperlink" xfId="391" builtinId="8" hidden="1"/>
    <cellStyle name="Hyperlink" xfId="393" builtinId="8" hidden="1"/>
    <cellStyle name="Hyperlink" xfId="395" builtinId="8" hidden="1"/>
    <cellStyle name="Hyperlink" xfId="397" builtinId="8" hidden="1"/>
    <cellStyle name="Hyperlink" xfId="399" builtinId="8" hidden="1"/>
    <cellStyle name="Hyperlink" xfId="401" builtinId="8" hidden="1"/>
    <cellStyle name="Hyperlink" xfId="403" builtinId="8" hidden="1"/>
    <cellStyle name="Hyperlink" xfId="405" builtinId="8" hidden="1"/>
    <cellStyle name="Hyperlink" xfId="407" builtinId="8" hidden="1"/>
    <cellStyle name="Hyperlink" xfId="409" builtinId="8" hidden="1"/>
    <cellStyle name="Hyperlink" xfId="411" builtinId="8" hidden="1"/>
    <cellStyle name="Hyperlink" xfId="413" builtinId="8" hidden="1"/>
    <cellStyle name="Hyperlink" xfId="415" builtinId="8" hidden="1"/>
    <cellStyle name="Hyperlink" xfId="417" builtinId="8" hidden="1"/>
    <cellStyle name="Hyperlink" xfId="419" builtinId="8" hidden="1"/>
    <cellStyle name="Hyperlink" xfId="421" builtinId="8" hidden="1"/>
    <cellStyle name="Hyperlink" xfId="423" builtinId="8" hidden="1"/>
    <cellStyle name="Hyperlink" xfId="425" builtinId="8" hidden="1"/>
    <cellStyle name="Hyperlink" xfId="427" builtinId="8" hidden="1"/>
    <cellStyle name="Hyperlink" xfId="429" builtinId="8" hidden="1"/>
    <cellStyle name="Hyperlink" xfId="432" builtinId="8" hidden="1"/>
    <cellStyle name="Hyperlink" xfId="434" builtinId="8" hidden="1"/>
    <cellStyle name="Hyperlink" xfId="436" builtinId="8" hidden="1"/>
    <cellStyle name="Hyperlink" xfId="438" builtinId="8" hidden="1"/>
    <cellStyle name="Hyperlink" xfId="440" builtinId="8" hidden="1"/>
    <cellStyle name="Hyperlink" xfId="442" builtinId="8" hidden="1"/>
    <cellStyle name="Hyperlink" xfId="444" builtinId="8" hidden="1"/>
    <cellStyle name="Hyperlink" xfId="446" builtinId="8" hidden="1"/>
    <cellStyle name="Hyperlink" xfId="448" builtinId="8" hidden="1"/>
    <cellStyle name="Hyperlink" xfId="450" builtinId="8" hidden="1"/>
    <cellStyle name="Hyperlink" xfId="452" builtinId="8" hidden="1"/>
    <cellStyle name="Hyperlink" xfId="454" builtinId="8" hidden="1"/>
    <cellStyle name="Hyperlink" xfId="456" builtinId="8" hidden="1"/>
    <cellStyle name="Hyperlink" xfId="458" builtinId="8" hidden="1"/>
    <cellStyle name="Hyperlink" xfId="460" builtinId="8" hidden="1"/>
    <cellStyle name="Hyperlink" xfId="462" builtinId="8" hidden="1"/>
    <cellStyle name="Hyperlink" xfId="464" builtinId="8" hidden="1"/>
    <cellStyle name="Hyperlink" xfId="466" builtinId="8" hidden="1"/>
    <cellStyle name="Hyperlink" xfId="468" builtinId="8" hidden="1"/>
    <cellStyle name="Hyperlink" xfId="470" builtinId="8" hidden="1"/>
    <cellStyle name="Hyperlink" xfId="472" builtinId="8" hidden="1"/>
    <cellStyle name="Hyperlink" xfId="474" builtinId="8" hidden="1"/>
    <cellStyle name="Hyperlink" xfId="476" builtinId="8" hidden="1"/>
    <cellStyle name="Hyperlink" xfId="478" builtinId="8" hidden="1"/>
    <cellStyle name="Hyperlink" xfId="480" builtinId="8" hidden="1"/>
    <cellStyle name="Hyperlink" xfId="482" builtinId="8" hidden="1"/>
    <cellStyle name="Hyperlink" xfId="484" builtinId="8" hidden="1"/>
    <cellStyle name="Hyperlink" xfId="486" builtinId="8" hidden="1"/>
    <cellStyle name="Hyperlink" xfId="488" builtinId="8" hidden="1"/>
    <cellStyle name="Hyperlink" xfId="490" builtinId="8" hidden="1"/>
    <cellStyle name="Hyperlink" xfId="492" builtinId="8" hidden="1"/>
    <cellStyle name="Hyperlink" xfId="494" builtinId="8" hidden="1"/>
    <cellStyle name="Hyperlink" xfId="496" builtinId="8" hidden="1"/>
    <cellStyle name="Hyperlink" xfId="498" builtinId="8" hidden="1"/>
    <cellStyle name="Hyperlink" xfId="500" builtinId="8" hidden="1"/>
    <cellStyle name="Hyperlink" xfId="502" builtinId="8" hidden="1"/>
    <cellStyle name="Hyperlink" xfId="504" builtinId="8" hidden="1"/>
    <cellStyle name="Hyperlink" xfId="506" builtinId="8" hidden="1"/>
    <cellStyle name="Hyperlink" xfId="508" builtinId="8" hidden="1"/>
    <cellStyle name="Hyperlink" xfId="510" builtinId="8" hidden="1"/>
    <cellStyle name="Hyperlink" xfId="512" builtinId="8" hidden="1"/>
    <cellStyle name="Hyperlink" xfId="514" builtinId="8" hidden="1"/>
    <cellStyle name="Hyperlink" xfId="516" builtinId="8" hidden="1"/>
    <cellStyle name="Hyperlink" xfId="518" builtinId="8" hidden="1"/>
    <cellStyle name="Hyperlink" xfId="520" builtinId="8" hidden="1"/>
    <cellStyle name="Hyperlink" xfId="522" builtinId="8" hidden="1"/>
    <cellStyle name="Hyperlink" xfId="524" builtinId="8" hidden="1"/>
    <cellStyle name="Hyperlink" xfId="526" builtinId="8" hidden="1"/>
    <cellStyle name="Hyperlink" xfId="528" builtinId="8" hidden="1"/>
    <cellStyle name="Hyperlink" xfId="530" builtinId="8" hidden="1"/>
    <cellStyle name="Hyperlink" xfId="532" builtinId="8" hidden="1"/>
    <cellStyle name="Hyperlink" xfId="534" builtinId="8" hidden="1"/>
    <cellStyle name="Hyperlink" xfId="536" builtinId="8" hidden="1"/>
    <cellStyle name="Hyperlink" xfId="538" builtinId="8" hidden="1"/>
    <cellStyle name="Hyperlink" xfId="540" builtinId="8" hidden="1"/>
    <cellStyle name="Hyperlink" xfId="542" builtinId="8" hidden="1"/>
    <cellStyle name="Hyperlink" xfId="544" builtinId="8" hidden="1"/>
    <cellStyle name="Hyperlink" xfId="546" builtinId="8" hidden="1"/>
    <cellStyle name="Hyperlink" xfId="548" builtinId="8" hidden="1"/>
    <cellStyle name="Hyperlink" xfId="550" builtinId="8" hidden="1"/>
    <cellStyle name="Hyperlink" xfId="552" builtinId="8" hidden="1"/>
    <cellStyle name="Hyperlink" xfId="554" builtinId="8" hidden="1"/>
    <cellStyle name="Hyperlink" xfId="556" builtinId="8" hidden="1"/>
    <cellStyle name="Hyperlink" xfId="558" builtinId="8" hidden="1"/>
    <cellStyle name="Hyperlink" xfId="560" builtinId="8" hidden="1"/>
    <cellStyle name="Hyperlink" xfId="562" builtinId="8" hidden="1"/>
    <cellStyle name="Hyperlink" xfId="564" builtinId="8" hidden="1"/>
    <cellStyle name="Hyperlink" xfId="566" builtinId="8" hidden="1"/>
    <cellStyle name="Hyperlink" xfId="568" builtinId="8" hidden="1"/>
    <cellStyle name="Hyperlink" xfId="570" builtinId="8" hidden="1"/>
    <cellStyle name="Hyperlink" xfId="572" builtinId="8" hidden="1"/>
    <cellStyle name="Hyperlink" xfId="574" builtinId="8" hidden="1"/>
    <cellStyle name="Hyperlink" xfId="576" builtinId="8" hidden="1"/>
    <cellStyle name="Hyperlink" xfId="578" builtinId="8" hidden="1"/>
    <cellStyle name="Hyperlink" xfId="580" builtinId="8" hidden="1"/>
    <cellStyle name="Hyperlink" xfId="582" builtinId="8" hidden="1"/>
    <cellStyle name="Hyperlink" xfId="584" builtinId="8" hidden="1"/>
    <cellStyle name="Hyperlink" xfId="586" builtinId="8" hidden="1"/>
    <cellStyle name="Hyperlink" xfId="588" builtinId="8" hidden="1"/>
    <cellStyle name="Hyperlink" xfId="590" builtinId="8" hidden="1"/>
    <cellStyle name="Hyperlink" xfId="592" builtinId="8" hidden="1"/>
    <cellStyle name="Hyperlink" xfId="594" builtinId="8" hidden="1"/>
    <cellStyle name="Hyperlink" xfId="596" builtinId="8" hidden="1"/>
    <cellStyle name="Hyperlink" xfId="598" builtinId="8" hidden="1"/>
    <cellStyle name="Hyperlink" xfId="601" builtinId="8" hidden="1"/>
    <cellStyle name="Hyperlink" xfId="603" builtinId="8" hidden="1"/>
    <cellStyle name="Hyperlink" xfId="605" builtinId="8" hidden="1"/>
    <cellStyle name="Hyperlink" xfId="607" builtinId="8" hidden="1"/>
    <cellStyle name="Hyperlink" xfId="609" builtinId="8" hidden="1"/>
    <cellStyle name="Hyperlink" xfId="611" builtinId="8" hidden="1"/>
    <cellStyle name="Hyperlink" xfId="613" builtinId="8" hidden="1"/>
    <cellStyle name="Hyperlink" xfId="615" builtinId="8" hidden="1"/>
    <cellStyle name="Hyperlink" xfId="617" builtinId="8" hidden="1"/>
    <cellStyle name="Hyperlink" xfId="619" builtinId="8" hidden="1"/>
    <cellStyle name="Hyperlink" xfId="621" builtinId="8" hidden="1"/>
    <cellStyle name="Hyperlink" xfId="623" builtinId="8" hidden="1"/>
    <cellStyle name="Hyperlink" xfId="625" builtinId="8" hidden="1"/>
    <cellStyle name="Hyperlink" xfId="627" builtinId="8" hidden="1"/>
    <cellStyle name="Hyperlink" xfId="629" builtinId="8" hidden="1"/>
    <cellStyle name="Hyperlink" xfId="631" builtinId="8" hidden="1"/>
    <cellStyle name="Hyperlink" xfId="633" builtinId="8" hidden="1"/>
    <cellStyle name="Hyperlink" xfId="635" builtinId="8" hidden="1"/>
    <cellStyle name="Hyperlink" xfId="637" builtinId="8" hidden="1"/>
    <cellStyle name="Hyperlink" xfId="639" builtinId="8" hidden="1"/>
    <cellStyle name="Hyperlink" xfId="641" builtinId="8" hidden="1"/>
    <cellStyle name="Hyperlink" xfId="643" builtinId="8" hidden="1"/>
    <cellStyle name="Hyperlink" xfId="645" builtinId="8" hidden="1"/>
    <cellStyle name="Hyperlink" xfId="647" builtinId="8" hidden="1"/>
    <cellStyle name="Hyperlink" xfId="649" builtinId="8" hidden="1"/>
    <cellStyle name="Hyperlink" xfId="651" builtinId="8" hidden="1"/>
    <cellStyle name="Hyperlink" xfId="653" builtinId="8" hidden="1"/>
    <cellStyle name="Hyperlink" xfId="655" builtinId="8" hidden="1"/>
    <cellStyle name="Hyperlink" xfId="657" builtinId="8" hidden="1"/>
    <cellStyle name="Hyperlink" xfId="659" builtinId="8" hidden="1"/>
    <cellStyle name="Hyperlink" xfId="661" builtinId="8" hidden="1"/>
    <cellStyle name="Hyperlink" xfId="663" builtinId="8" hidden="1"/>
    <cellStyle name="Hyperlink" xfId="665" builtinId="8" hidden="1"/>
    <cellStyle name="Hyperlink" xfId="667" builtinId="8" hidden="1"/>
    <cellStyle name="Hyperlink" xfId="669" builtinId="8" hidden="1"/>
    <cellStyle name="Hyperlink" xfId="671" builtinId="8" hidden="1"/>
    <cellStyle name="Hyperlink" xfId="673" builtinId="8" hidden="1"/>
    <cellStyle name="Hyperlink" xfId="675" builtinId="8" hidden="1"/>
    <cellStyle name="Hyperlink" xfId="677" builtinId="8" hidden="1"/>
    <cellStyle name="Hyperlink" xfId="679" builtinId="8" hidden="1"/>
    <cellStyle name="Hyperlink" xfId="681" builtinId="8" hidden="1"/>
    <cellStyle name="Hyperlink" xfId="683" builtinId="8" hidden="1"/>
    <cellStyle name="Hyperlink" xfId="685" builtinId="8" hidden="1"/>
    <cellStyle name="Hyperlink" xfId="687" builtinId="8" hidden="1"/>
    <cellStyle name="Hyperlink" xfId="689" builtinId="8" hidden="1"/>
    <cellStyle name="Hyperlink" xfId="691" builtinId="8" hidden="1"/>
    <cellStyle name="Hyperlink" xfId="693" builtinId="8" hidden="1"/>
    <cellStyle name="Hyperlink" xfId="695" builtinId="8" hidden="1"/>
    <cellStyle name="Hyperlink" xfId="697" builtinId="8" hidden="1"/>
    <cellStyle name="Hyperlink" xfId="699" builtinId="8" hidden="1"/>
    <cellStyle name="Hyperlink" xfId="701" builtinId="8" hidden="1"/>
    <cellStyle name="Hyperlink" xfId="703" builtinId="8" hidden="1"/>
    <cellStyle name="Hyperlink" xfId="705" builtinId="8" hidden="1"/>
    <cellStyle name="Hyperlink" xfId="707" builtinId="8" hidden="1"/>
    <cellStyle name="Hyperlink" xfId="709" builtinId="8" hidden="1"/>
    <cellStyle name="Hyperlink" xfId="711" builtinId="8" hidden="1"/>
    <cellStyle name="Hyperlink" xfId="713" builtinId="8" hidden="1"/>
    <cellStyle name="Hyperlink" xfId="715" builtinId="8" hidden="1"/>
    <cellStyle name="Hyperlink" xfId="717" builtinId="8" hidden="1"/>
    <cellStyle name="Hyperlink" xfId="719" builtinId="8" hidden="1"/>
    <cellStyle name="Hyperlink" xfId="721" builtinId="8" hidden="1"/>
    <cellStyle name="Hyperlink" xfId="723" builtinId="8" hidden="1"/>
    <cellStyle name="Hyperlink" xfId="725" builtinId="8" hidden="1"/>
    <cellStyle name="Hyperlink" xfId="727" builtinId="8" hidden="1"/>
    <cellStyle name="Hyperlink" xfId="729" builtinId="8" hidden="1"/>
    <cellStyle name="Hyperlink" xfId="731" builtinId="8" hidden="1"/>
    <cellStyle name="Hyperlink" xfId="733" builtinId="8" hidden="1"/>
    <cellStyle name="Hyperlink" xfId="735" builtinId="8" hidden="1"/>
    <cellStyle name="Hyperlink" xfId="737" builtinId="8" hidden="1"/>
    <cellStyle name="Hyperlink" xfId="739" builtinId="8" hidden="1"/>
    <cellStyle name="Hyperlink" xfId="741" builtinId="8" hidden="1"/>
    <cellStyle name="Hyperlink" xfId="743" builtinId="8" hidden="1"/>
    <cellStyle name="Hyperlink" xfId="745" builtinId="8" hidden="1"/>
    <cellStyle name="Hyperlink" xfId="747" builtinId="8" hidden="1"/>
    <cellStyle name="Hyperlink" xfId="749" builtinId="8" hidden="1"/>
    <cellStyle name="Hyperlink" xfId="751" builtinId="8" hidden="1"/>
    <cellStyle name="Hyperlink" xfId="753" builtinId="8" hidden="1"/>
    <cellStyle name="Hyperlink" xfId="755" builtinId="8" hidden="1"/>
    <cellStyle name="Hyperlink" xfId="757" builtinId="8" hidden="1"/>
    <cellStyle name="Hyperlink" xfId="759" builtinId="8" hidden="1"/>
    <cellStyle name="Hyperlink" xfId="761" builtinId="8" hidden="1"/>
    <cellStyle name="Hyperlink" xfId="763" builtinId="8" hidden="1"/>
    <cellStyle name="Hyperlink" xfId="765" builtinId="8" hidden="1"/>
    <cellStyle name="Hyperlink" xfId="767" builtinId="8" hidden="1"/>
    <cellStyle name="Hyperlink" xfId="769" builtinId="8" hidden="1"/>
    <cellStyle name="Hyperlink" xfId="771" builtinId="8" hidden="1"/>
    <cellStyle name="Hyperlink" xfId="773" builtinId="8" hidden="1"/>
    <cellStyle name="Hyperlink" xfId="775" builtinId="8" hidden="1"/>
    <cellStyle name="Hyperlink" xfId="777" builtinId="8" hidden="1"/>
    <cellStyle name="Hyperlink" xfId="779" builtinId="8" hidden="1"/>
    <cellStyle name="Hyperlink" xfId="781" builtinId="8" hidden="1"/>
    <cellStyle name="Hyperlink" xfId="783" builtinId="8" hidden="1"/>
    <cellStyle name="Hyperlink" xfId="785" builtinId="8" hidden="1"/>
    <cellStyle name="Hyperlink" xfId="787" builtinId="8" hidden="1"/>
    <cellStyle name="Hyperlink" xfId="789" builtinId="8" hidden="1"/>
    <cellStyle name="Hyperlink" xfId="791" builtinId="8" hidden="1"/>
    <cellStyle name="Hyperlink" xfId="793" builtinId="8" hidden="1"/>
    <cellStyle name="Hyperlink" xfId="795" builtinId="8" hidden="1"/>
    <cellStyle name="Hyperlink" xfId="797" builtinId="8" hidden="1"/>
    <cellStyle name="Hyperlink" xfId="799" builtinId="8" hidden="1"/>
    <cellStyle name="Hyperlink" xfId="801" builtinId="8" hidden="1"/>
    <cellStyle name="Hyperlink" xfId="803" builtinId="8" hidden="1"/>
    <cellStyle name="Hyperlink" xfId="805" builtinId="8" hidden="1"/>
    <cellStyle name="Hyperlink" xfId="807" builtinId="8" hidden="1"/>
    <cellStyle name="Hyperlink" xfId="809" builtinId="8" hidden="1"/>
    <cellStyle name="Hyperlink" xfId="811" builtinId="8" hidden="1"/>
    <cellStyle name="Hyperlink" xfId="813" builtinId="8" hidden="1"/>
    <cellStyle name="Hyperlink" xfId="815" builtinId="8" hidden="1"/>
    <cellStyle name="Hyperlink" xfId="817" builtinId="8" hidden="1"/>
    <cellStyle name="Hyperlink" xfId="819" builtinId="8" hidden="1"/>
    <cellStyle name="Hyperlink" xfId="821" builtinId="8" hidden="1"/>
    <cellStyle name="Hyperlink" xfId="823" builtinId="8" hidden="1"/>
    <cellStyle name="Hyperlink" xfId="825" builtinId="8" hidden="1"/>
    <cellStyle name="Hyperlink" xfId="827" builtinId="8" hidden="1"/>
    <cellStyle name="Hyperlink" xfId="829" builtinId="8" hidden="1"/>
    <cellStyle name="Hyperlink" xfId="831" builtinId="8" hidden="1"/>
    <cellStyle name="Hyperlink" xfId="833" builtinId="8" hidden="1"/>
    <cellStyle name="Hyperlink" xfId="835" builtinId="8" hidden="1"/>
    <cellStyle name="Hyperlink" xfId="837" builtinId="8" hidden="1"/>
    <cellStyle name="Hyperlink" xfId="839" builtinId="8" hidden="1"/>
    <cellStyle name="Hyperlink" xfId="841" builtinId="8" hidden="1"/>
    <cellStyle name="Hyperlink" xfId="843" builtinId="8" hidden="1"/>
    <cellStyle name="Hyperlink" xfId="845" builtinId="8" hidden="1"/>
    <cellStyle name="Hyperlink" xfId="847" builtinId="8" hidden="1"/>
    <cellStyle name="Hyperlink" xfId="849" builtinId="8" hidden="1"/>
    <cellStyle name="Hyperlink" xfId="851" builtinId="8" hidden="1"/>
    <cellStyle name="Hyperlink" xfId="853" builtinId="8" hidden="1"/>
    <cellStyle name="Hyperlink" xfId="855" builtinId="8" hidden="1"/>
    <cellStyle name="Hyperlink" xfId="857" builtinId="8" hidden="1"/>
    <cellStyle name="Hyperlink" xfId="859" builtinId="8" hidden="1"/>
    <cellStyle name="Hyperlink" xfId="861" builtinId="8" hidden="1"/>
    <cellStyle name="Hyperlink" xfId="863" builtinId="8" hidden="1"/>
    <cellStyle name="Hyperlink" xfId="865" builtinId="8" hidden="1"/>
    <cellStyle name="Hyperlink" xfId="867" builtinId="8" hidden="1"/>
    <cellStyle name="Hyperlink" xfId="869" builtinId="8" hidden="1"/>
    <cellStyle name="Hyperlink" xfId="871" builtinId="8" hidden="1"/>
    <cellStyle name="Hyperlink" xfId="873" builtinId="8" hidden="1"/>
    <cellStyle name="Hyperlink" xfId="875" builtinId="8" hidden="1"/>
    <cellStyle name="Hyperlink" xfId="877" builtinId="8" hidden="1"/>
    <cellStyle name="Hyperlink" xfId="879" builtinId="8" hidden="1"/>
    <cellStyle name="Hyperlink" xfId="881" builtinId="8" hidden="1"/>
    <cellStyle name="Hyperlink" xfId="883" builtinId="8" hidden="1"/>
    <cellStyle name="Hyperlink" xfId="885" builtinId="8" hidden="1"/>
    <cellStyle name="Hyperlink" xfId="887" builtinId="8" hidden="1"/>
    <cellStyle name="Hyperlink" xfId="889" builtinId="8" hidden="1"/>
    <cellStyle name="Hyperlink" xfId="891" builtinId="8" hidden="1"/>
    <cellStyle name="Hyperlink" xfId="893" builtinId="8" hidden="1"/>
    <cellStyle name="Hyperlink" xfId="895" builtinId="8" hidden="1"/>
    <cellStyle name="Hyperlink" xfId="897" builtinId="8" hidden="1"/>
    <cellStyle name="Hyperlink" xfId="899" builtinId="8" hidden="1"/>
    <cellStyle name="Hyperlink" xfId="901" builtinId="8" hidden="1"/>
    <cellStyle name="Hyperlink" xfId="903" builtinId="8" hidden="1"/>
    <cellStyle name="Hyperlink" xfId="905" builtinId="8" hidden="1"/>
    <cellStyle name="Hyperlink" xfId="907" builtinId="8" hidden="1"/>
    <cellStyle name="Hyperlink" xfId="909" builtinId="8" hidden="1"/>
    <cellStyle name="Hyperlink" xfId="911" builtinId="8" hidden="1"/>
    <cellStyle name="Hyperlink" xfId="913" builtinId="8" hidden="1"/>
    <cellStyle name="Hyperlink" xfId="915" builtinId="8" hidden="1"/>
    <cellStyle name="Hyperlink" xfId="917" builtinId="8" hidden="1"/>
    <cellStyle name="Hyperlink" xfId="919" builtinId="8" hidden="1"/>
    <cellStyle name="Hyperlink" xfId="921" builtinId="8" hidden="1"/>
    <cellStyle name="Hyperlink" xfId="923" builtinId="8" hidden="1"/>
    <cellStyle name="Hyperlink" xfId="925" builtinId="8" hidden="1"/>
    <cellStyle name="Hyperlink" xfId="927" builtinId="8" hidden="1"/>
    <cellStyle name="Hyperlink" xfId="929" builtinId="8" hidden="1"/>
    <cellStyle name="Hyperlink" xfId="931" builtinId="8" hidden="1"/>
    <cellStyle name="Hyperlink" xfId="933" builtinId="8" hidden="1"/>
    <cellStyle name="Hyperlink" xfId="935" builtinId="8" hidden="1"/>
    <cellStyle name="Hyperlink" xfId="937" builtinId="8" hidden="1"/>
    <cellStyle name="Hyperlink" xfId="939" builtinId="8" hidden="1"/>
    <cellStyle name="Hyperlink" xfId="941" builtinId="8" hidden="1"/>
    <cellStyle name="Hyperlink" xfId="943" builtinId="8" hidden="1"/>
    <cellStyle name="Hyperlink" xfId="945" builtinId="8" hidden="1"/>
    <cellStyle name="Hyperlink" xfId="947" builtinId="8" hidden="1"/>
    <cellStyle name="Hyperlink" xfId="949" builtinId="8" hidden="1"/>
    <cellStyle name="Hyperlink" xfId="951" builtinId="8" hidden="1"/>
    <cellStyle name="Hyperlink" xfId="953" builtinId="8" hidden="1"/>
    <cellStyle name="Hyperlink" xfId="955" builtinId="8" hidden="1"/>
    <cellStyle name="Hyperlink" xfId="957" builtinId="8" hidden="1"/>
    <cellStyle name="Hyperlink" xfId="959" builtinId="8" hidden="1"/>
    <cellStyle name="Hyperlink" xfId="961" builtinId="8" hidden="1"/>
    <cellStyle name="Hyperlink" xfId="963" builtinId="8" hidden="1"/>
    <cellStyle name="Hyperlink" xfId="965" builtinId="8" hidden="1"/>
    <cellStyle name="Hyperlink" xfId="967" builtinId="8" hidden="1"/>
    <cellStyle name="Hyperlink" xfId="969" builtinId="8" hidden="1"/>
    <cellStyle name="Hyperlink" xfId="971" builtinId="8" hidden="1"/>
    <cellStyle name="Hyperlink" xfId="973" builtinId="8" hidden="1"/>
    <cellStyle name="Hyperlink" xfId="975" builtinId="8" hidden="1"/>
    <cellStyle name="Hyperlink" xfId="977" builtinId="8" hidden="1"/>
    <cellStyle name="Hyperlink" xfId="979" builtinId="8" hidden="1"/>
    <cellStyle name="Hyperlink" xfId="981" builtinId="8" hidden="1"/>
    <cellStyle name="Hyperlink" xfId="983" builtinId="8" hidden="1"/>
    <cellStyle name="Hyperlink" xfId="985" builtinId="8" hidden="1"/>
    <cellStyle name="Hyperlink" xfId="987" builtinId="8" hidden="1"/>
    <cellStyle name="Hyperlink" xfId="989" builtinId="8" hidden="1"/>
    <cellStyle name="Hyperlink" xfId="991" builtinId="8" hidden="1"/>
    <cellStyle name="Hyperlink" xfId="993" builtinId="8" hidden="1"/>
    <cellStyle name="Hyperlink" xfId="995" builtinId="8" hidden="1"/>
    <cellStyle name="Hyperlink" xfId="997" builtinId="8" hidden="1"/>
    <cellStyle name="Hyperlink" xfId="999" builtinId="8" hidden="1"/>
    <cellStyle name="Hyperlink" xfId="1001" builtinId="8" hidden="1"/>
    <cellStyle name="Hyperlink" xfId="1003" builtinId="8" hidden="1"/>
    <cellStyle name="Hyperlink" xfId="1005" builtinId="8" hidden="1"/>
    <cellStyle name="Hyperlink" xfId="1007" builtinId="8" hidden="1"/>
    <cellStyle name="Hyperlink" xfId="1009" builtinId="8" hidden="1"/>
    <cellStyle name="Hyperlink" xfId="1011" builtinId="8" hidden="1"/>
    <cellStyle name="Hyperlink" xfId="1013" builtinId="8" hidden="1"/>
    <cellStyle name="Hyperlink" xfId="1015" builtinId="8" hidden="1"/>
    <cellStyle name="Hyperlink" xfId="1017" builtinId="8" hidden="1"/>
    <cellStyle name="Hyperlink" xfId="1019" builtinId="8" hidden="1"/>
    <cellStyle name="Hyperlink" xfId="1021" builtinId="8" hidden="1"/>
    <cellStyle name="Hyperlink" xfId="1023" builtinId="8" hidden="1"/>
    <cellStyle name="Hyperlink" xfId="1025" builtinId="8" hidden="1"/>
    <cellStyle name="Hyperlink" xfId="1027" builtinId="8" hidden="1"/>
    <cellStyle name="Hyperlink" xfId="1029" builtinId="8" hidden="1"/>
    <cellStyle name="Hyperlink" xfId="1031" builtinId="8" hidden="1"/>
    <cellStyle name="Hyperlink" xfId="1033" builtinId="8" hidden="1"/>
    <cellStyle name="Hyperlink" xfId="1035" builtinId="8" hidden="1"/>
    <cellStyle name="Hyperlink" xfId="1037" builtinId="8" hidden="1"/>
    <cellStyle name="Hyperlink" xfId="1039" builtinId="8" hidden="1"/>
    <cellStyle name="Hyperlink" xfId="1041" builtinId="8" hidden="1"/>
    <cellStyle name="Hyperlink" xfId="1043" builtinId="8" hidden="1"/>
    <cellStyle name="Hyperlink" xfId="1045" builtinId="8" hidden="1"/>
    <cellStyle name="Hyperlink" xfId="1047" builtinId="8" hidden="1"/>
    <cellStyle name="Hyperlink" xfId="1049" builtinId="8" hidden="1"/>
    <cellStyle name="Hyperlink" xfId="1051" builtinId="8" hidden="1"/>
    <cellStyle name="Hyperlink" xfId="1053" builtinId="8" hidden="1"/>
    <cellStyle name="Hyperlink" xfId="1055" builtinId="8" hidden="1"/>
    <cellStyle name="Hyperlink" xfId="1057" builtinId="8" hidden="1"/>
    <cellStyle name="Hyperlink" xfId="1059" builtinId="8" hidden="1"/>
    <cellStyle name="Hyperlink" xfId="1061" builtinId="8" hidden="1"/>
    <cellStyle name="Hyperlink" xfId="1063" builtinId="8" hidden="1"/>
    <cellStyle name="Hyperlink" xfId="1065" builtinId="8" hidden="1"/>
    <cellStyle name="Hyperlink" xfId="1067" builtinId="8" hidden="1"/>
    <cellStyle name="Hyperlink" xfId="1069" builtinId="8" hidden="1"/>
    <cellStyle name="Hyperlink" xfId="1071" builtinId="8" hidden="1"/>
    <cellStyle name="Hyperlink" xfId="1073" builtinId="8" hidden="1"/>
    <cellStyle name="Hyperlink" xfId="1075" builtinId="8" hidden="1"/>
    <cellStyle name="Hyperlink" xfId="1077" builtinId="8" hidden="1"/>
    <cellStyle name="Hyperlink" xfId="1079" builtinId="8" hidden="1"/>
    <cellStyle name="Hyperlink" xfId="1081" builtinId="8" hidden="1"/>
    <cellStyle name="Hyperlink" xfId="1083" builtinId="8" hidden="1"/>
    <cellStyle name="Hyperlink" xfId="1085" builtinId="8" hidden="1"/>
    <cellStyle name="Hyperlink" xfId="1087" builtinId="8" hidden="1"/>
    <cellStyle name="Hyperlink" xfId="1089" builtinId="8" hidden="1"/>
    <cellStyle name="Hyperlink" xfId="1091" builtinId="8" hidden="1"/>
    <cellStyle name="Hyperlink" xfId="1093" builtinId="8" hidden="1"/>
    <cellStyle name="Hyperlink" xfId="1095" builtinId="8" hidden="1"/>
    <cellStyle name="Hyperlink" xfId="1097" builtinId="8" hidden="1"/>
    <cellStyle name="Hyperlink" xfId="1099" builtinId="8" hidden="1"/>
    <cellStyle name="Hyperlink" xfId="1101" builtinId="8" hidden="1"/>
    <cellStyle name="Hyperlink" xfId="1103" builtinId="8" hidden="1"/>
    <cellStyle name="Normal" xfId="0" builtinId="0"/>
    <cellStyle name="Normal 10" xfId="600"/>
    <cellStyle name="Normal 2" xfId="1"/>
    <cellStyle name="Normal 2 2" xfId="4"/>
    <cellStyle name="Normal 3" xfId="3"/>
    <cellStyle name="Normal 4" xfId="90"/>
    <cellStyle name="Normal 5" xfId="91"/>
    <cellStyle name="Normal 6" xfId="92"/>
    <cellStyle name="Normal 7" xfId="177"/>
    <cellStyle name="Normal 8" xfId="262"/>
    <cellStyle name="Normal 9" xfId="431"/>
    <cellStyle name="Percent" xfId="1105"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able%20%20April%20%20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ublic data"/>
      <sheetName val="Chnages in rep."/>
      <sheetName val="Male"/>
      <sheetName val="Male, month on month"/>
      <sheetName val="Atolls"/>
      <sheetName val="Atolls month on month"/>
      <sheetName val="table 1"/>
      <sheetName val="table 2"/>
      <sheetName val="table 3"/>
      <sheetName val="table 4"/>
      <sheetName val="table 5"/>
      <sheetName val="table 6"/>
      <sheetName val="table 7"/>
      <sheetName val="table 8"/>
      <sheetName val="table 9"/>
      <sheetName val="table 10"/>
      <sheetName val="table 11"/>
      <sheetName val="table 12"/>
      <sheetName val="Cpi groups"/>
      <sheetName val="CPI group percentage"/>
      <sheetName val="Special Series"/>
      <sheetName val="Spe.ser.per.change"/>
      <sheetName val="contribution"/>
    </sheetNames>
    <sheetDataSet>
      <sheetData sheetId="0"/>
      <sheetData sheetId="1">
        <row r="3">
          <cell r="OV3">
            <v>109.37394472691939</v>
          </cell>
          <cell r="OW3">
            <v>109.2766872548938</v>
          </cell>
          <cell r="OX3">
            <v>109.63054495776362</v>
          </cell>
          <cell r="OY3">
            <v>109.39648889511552</v>
          </cell>
          <cell r="OZ3">
            <v>109.83904520277112</v>
          </cell>
        </row>
        <row r="21">
          <cell r="OV21">
            <v>-0.88714438134169793</v>
          </cell>
          <cell r="OW21">
            <v>-1.2799467188303937</v>
          </cell>
          <cell r="OX21">
            <v>-1.2368495928283818</v>
          </cell>
          <cell r="OY21">
            <v>-1.2318876095762543</v>
          </cell>
          <cell r="OZ21">
            <v>0.8692900745129295</v>
          </cell>
        </row>
        <row r="40">
          <cell r="MB40">
            <v>0.39343943425627081</v>
          </cell>
          <cell r="MG40">
            <v>9.5682352882620059E-2</v>
          </cell>
          <cell r="MH40">
            <v>-0.2676094249594585</v>
          </cell>
          <cell r="MI40">
            <v>1.1650679035972944</v>
          </cell>
          <cell r="MJ40">
            <v>0.16901141883518545</v>
          </cell>
          <cell r="MK40">
            <v>0.88457747659020924</v>
          </cell>
          <cell r="ML40">
            <v>0.5751594767321011</v>
          </cell>
          <cell r="MM40">
            <v>0.12186960602404984</v>
          </cell>
          <cell r="MN40">
            <v>-2.8801755478091717E-2</v>
          </cell>
          <cell r="OV40">
            <v>-0.26196856899567411</v>
          </cell>
          <cell r="OW40">
            <v>-8.8921975218525517E-2</v>
          </cell>
          <cell r="OX40">
            <v>0.32381810957027302</v>
          </cell>
          <cell r="OY40">
            <v>-0.21349530164085362</v>
          </cell>
          <cell r="OZ40">
            <v>0.4045434292501815</v>
          </cell>
        </row>
      </sheetData>
      <sheetData sheetId="2"/>
      <sheetData sheetId="3">
        <row r="3">
          <cell r="OW3">
            <v>112.66818250198619</v>
          </cell>
          <cell r="OX3">
            <v>112.52893998511631</v>
          </cell>
          <cell r="OY3">
            <v>112.71089669337843</v>
          </cell>
          <cell r="OZ3">
            <v>112.76372094962066</v>
          </cell>
          <cell r="PA3">
            <v>113.38510963079342</v>
          </cell>
        </row>
        <row r="21">
          <cell r="OW21">
            <v>0.53992468185874998</v>
          </cell>
          <cell r="OX21">
            <v>0.18581405561568509</v>
          </cell>
          <cell r="OY21">
            <v>-0.11837261856387782</v>
          </cell>
          <cell r="OZ21">
            <v>0.26144879574387936</v>
          </cell>
          <cell r="PA21">
            <v>2.1178297419249592</v>
          </cell>
        </row>
        <row r="39">
          <cell r="MC39">
            <v>0.67097201094534764</v>
          </cell>
          <cell r="MH39">
            <v>0.23643869294276421</v>
          </cell>
          <cell r="MI39">
            <v>-0.30627613149381006</v>
          </cell>
          <cell r="MJ39">
            <v>1.2614902964104724</v>
          </cell>
          <cell r="MK39">
            <v>-0.25283811141193491</v>
          </cell>
          <cell r="ML39">
            <v>0.76568029413164318</v>
          </cell>
          <cell r="MM39">
            <v>0.31952588364987378</v>
          </cell>
          <cell r="MN39">
            <v>0.42426871286125323</v>
          </cell>
          <cell r="MO39">
            <v>0.13243235338340487</v>
          </cell>
          <cell r="OW39">
            <v>9.2745488679524257E-2</v>
          </cell>
          <cell r="OX39">
            <v>-0.12358636997399364</v>
          </cell>
          <cell r="OY39">
            <v>0.16169770041927212</v>
          </cell>
          <cell r="OZ39">
            <v>4.6867035745390417E-2</v>
          </cell>
          <cell r="PA39">
            <v>0.55105372183521517</v>
          </cell>
        </row>
      </sheetData>
      <sheetData sheetId="4"/>
      <sheetData sheetId="5">
        <row r="3">
          <cell r="OW3">
            <v>106.55629604382904</v>
          </cell>
          <cell r="OX3">
            <v>106.49494949092723</v>
          </cell>
          <cell r="OY3">
            <v>106.99583866030028</v>
          </cell>
          <cell r="OZ3">
            <v>106.5164062745331</v>
          </cell>
          <cell r="PA3">
            <v>106.80600252400818</v>
          </cell>
        </row>
        <row r="21">
          <cell r="OW21">
            <v>-2.1433217863645937</v>
          </cell>
          <cell r="OX21">
            <v>-2.5682686482408346</v>
          </cell>
          <cell r="OY21">
            <v>-2.2233730278947372</v>
          </cell>
          <cell r="OZ21">
            <v>-2.5462258142582739</v>
          </cell>
          <cell r="PA21">
            <v>-0.23824404978162184</v>
          </cell>
        </row>
        <row r="39">
          <cell r="MC39">
            <v>0.15575360429840313</v>
          </cell>
          <cell r="MH39">
            <v>-2.5310411872159211E-2</v>
          </cell>
          <cell r="MI39">
            <v>-0.23428488359796829</v>
          </cell>
          <cell r="MJ39">
            <v>1.0820271269931014</v>
          </cell>
          <cell r="MK39">
            <v>0.53296118036079143</v>
          </cell>
          <cell r="ML39">
            <v>0.98635397503572531</v>
          </cell>
          <cell r="MM39">
            <v>0.79350476016584182</v>
          </cell>
          <cell r="MN39">
            <v>-0.13520508300082223</v>
          </cell>
          <cell r="MO39">
            <v>-0.16663754557982857</v>
          </cell>
          <cell r="OW39">
            <v>-0.58060906465188244</v>
          </cell>
          <cell r="OX39">
            <v>-5.7571964472724613E-2</v>
          </cell>
          <cell r="OY39">
            <v>0.47034077368686145</v>
          </cell>
          <cell r="OZ39">
            <v>-0.44808507673772535</v>
          </cell>
          <cell r="PA39">
            <v>0.27187947810469737</v>
          </cell>
        </row>
      </sheetData>
      <sheetData sheetId="6"/>
      <sheetData sheetId="7"/>
      <sheetData sheetId="8"/>
      <sheetData sheetId="9"/>
      <sheetData sheetId="10"/>
      <sheetData sheetId="11"/>
      <sheetData sheetId="12"/>
      <sheetData sheetId="13">
        <row r="140">
          <cell r="C140">
            <v>106.91958868829052</v>
          </cell>
          <cell r="D140">
            <v>108.23342334232696</v>
          </cell>
          <cell r="E140">
            <v>105.79583116515029</v>
          </cell>
        </row>
        <row r="141">
          <cell r="C141">
            <v>109.93201964009602</v>
          </cell>
          <cell r="D141">
            <v>110.69246887707151</v>
          </cell>
          <cell r="E141">
            <v>109.28158729810228</v>
          </cell>
        </row>
        <row r="142">
          <cell r="C142">
            <v>109.78602671562722</v>
          </cell>
          <cell r="D142">
            <v>112.20541633013362</v>
          </cell>
          <cell r="E142">
            <v>107.71665879908146</v>
          </cell>
        </row>
      </sheetData>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CY118"/>
  <sheetViews>
    <sheetView view="pageBreakPreview" zoomScaleNormal="100" zoomScaleSheetLayoutView="100" workbookViewId="0">
      <selection activeCell="R4" sqref="R4"/>
    </sheetView>
  </sheetViews>
  <sheetFormatPr defaultRowHeight="15" x14ac:dyDescent="0.25"/>
  <cols>
    <col min="1" max="1" width="54" style="4" customWidth="1"/>
    <col min="2" max="3" width="9.7109375" style="85" bestFit="1" customWidth="1"/>
    <col min="4" max="4" width="1.85546875" style="73" customWidth="1"/>
    <col min="5" max="5" width="11.28515625" style="73" customWidth="1"/>
    <col min="6" max="6" width="1.85546875" style="73" customWidth="1"/>
    <col min="7" max="8" width="9.7109375" style="73" bestFit="1" customWidth="1"/>
    <col min="9" max="9" width="1.85546875" style="73" customWidth="1"/>
    <col min="10" max="10" width="12" style="73" bestFit="1" customWidth="1"/>
    <col min="11" max="103" width="9.140625" style="4"/>
  </cols>
  <sheetData>
    <row r="1" spans="1:11" ht="15.75" x14ac:dyDescent="0.25">
      <c r="A1" s="46" t="s">
        <v>252</v>
      </c>
      <c r="B1" s="74"/>
      <c r="C1" s="74"/>
      <c r="D1" s="75"/>
    </row>
    <row r="2" spans="1:11" ht="6" customHeight="1" x14ac:dyDescent="0.25">
      <c r="A2" s="36"/>
      <c r="B2" s="76"/>
      <c r="C2" s="76"/>
      <c r="D2" s="72"/>
      <c r="E2" s="72"/>
      <c r="F2" s="72"/>
      <c r="G2" s="72"/>
      <c r="H2" s="72"/>
      <c r="I2" s="72"/>
      <c r="J2" s="72"/>
    </row>
    <row r="3" spans="1:11" ht="53.25" customHeight="1" x14ac:dyDescent="0.25">
      <c r="A3" s="190" t="s">
        <v>56</v>
      </c>
      <c r="B3" s="192" t="s">
        <v>242</v>
      </c>
      <c r="C3" s="192"/>
      <c r="D3" s="192"/>
      <c r="E3" s="185" t="s">
        <v>243</v>
      </c>
      <c r="F3" s="77"/>
      <c r="G3" s="189" t="s">
        <v>244</v>
      </c>
      <c r="H3" s="189"/>
      <c r="I3" s="77"/>
      <c r="J3" s="94" t="s">
        <v>245</v>
      </c>
    </row>
    <row r="4" spans="1:11" ht="30" x14ac:dyDescent="0.25">
      <c r="A4" s="191"/>
      <c r="B4" s="71">
        <v>43525</v>
      </c>
      <c r="C4" s="100">
        <v>43556</v>
      </c>
      <c r="D4" s="106"/>
      <c r="E4" s="130" t="s">
        <v>264</v>
      </c>
      <c r="F4" s="106"/>
      <c r="G4" s="100">
        <v>43525</v>
      </c>
      <c r="H4" s="100">
        <v>43556</v>
      </c>
      <c r="I4" s="72"/>
      <c r="J4" s="130" t="s">
        <v>265</v>
      </c>
    </row>
    <row r="5" spans="1:11" ht="15.75" x14ac:dyDescent="0.25">
      <c r="A5" s="101" t="s">
        <v>241</v>
      </c>
      <c r="B5" s="155">
        <v>109.39648889511552</v>
      </c>
      <c r="C5" s="155">
        <v>109.83904520277112</v>
      </c>
      <c r="D5" s="102"/>
      <c r="E5" s="102">
        <f>((C5/B5-1)*100)</f>
        <v>0.4045434292501815</v>
      </c>
      <c r="F5" s="102"/>
      <c r="G5" s="102">
        <v>109.39648889511552</v>
      </c>
      <c r="H5" s="102">
        <v>109.83904520277112</v>
      </c>
      <c r="I5" s="102"/>
      <c r="J5" s="160">
        <f t="shared" ref="J5" si="0">H5-G5</f>
        <v>0.44255630765559317</v>
      </c>
      <c r="K5" s="69"/>
    </row>
    <row r="6" spans="1:11" ht="13.5" customHeight="1" x14ac:dyDescent="0.25">
      <c r="A6" s="33"/>
      <c r="B6" s="78"/>
      <c r="C6" s="78"/>
      <c r="D6" s="78"/>
      <c r="E6" s="78"/>
      <c r="F6" s="78"/>
      <c r="G6" s="78"/>
      <c r="H6" s="78"/>
      <c r="I6" s="78"/>
      <c r="J6" s="78"/>
    </row>
    <row r="7" spans="1:11" ht="15.75" customHeight="1" x14ac:dyDescent="0.25">
      <c r="A7" s="48" t="s">
        <v>127</v>
      </c>
      <c r="B7" s="79">
        <v>109.04911976257395</v>
      </c>
      <c r="C7" s="79">
        <v>109.83803731494123</v>
      </c>
      <c r="D7" s="79"/>
      <c r="E7" s="79">
        <f t="shared" ref="E7:E70" si="1">((C7/B7-1)*100)</f>
        <v>0.72345155475344036</v>
      </c>
      <c r="F7" s="79"/>
      <c r="G7" s="79">
        <v>31.008436869324498</v>
      </c>
      <c r="H7" s="79">
        <v>31.232767887960364</v>
      </c>
      <c r="I7" s="79"/>
      <c r="J7" s="79">
        <f>H7-G7</f>
        <v>0.22433101863586558</v>
      </c>
    </row>
    <row r="8" spans="1:11" ht="15.75" x14ac:dyDescent="0.25">
      <c r="A8" s="28" t="s">
        <v>57</v>
      </c>
      <c r="B8" s="80">
        <v>109.14168519731106</v>
      </c>
      <c r="C8" s="80">
        <v>109.99319048651475</v>
      </c>
      <c r="D8" s="80"/>
      <c r="E8" s="80">
        <f t="shared" si="1"/>
        <v>0.78018338058853942</v>
      </c>
      <c r="F8" s="80"/>
      <c r="G8" s="80">
        <v>28.510158148150197</v>
      </c>
      <c r="H8" s="80">
        <v>28.732589663801576</v>
      </c>
      <c r="I8" s="80"/>
      <c r="J8" s="80">
        <f t="shared" ref="J8:J71" si="2">H8-G8</f>
        <v>0.22243151565137964</v>
      </c>
    </row>
    <row r="9" spans="1:11" ht="15.75" x14ac:dyDescent="0.25">
      <c r="A9" s="51" t="s">
        <v>58</v>
      </c>
      <c r="B9" s="81">
        <v>111.76328838189325</v>
      </c>
      <c r="C9" s="81">
        <v>111.88876868751878</v>
      </c>
      <c r="D9" s="81"/>
      <c r="E9" s="81">
        <f t="shared" si="1"/>
        <v>0.11227327635239259</v>
      </c>
      <c r="F9" s="81"/>
      <c r="G9" s="81">
        <v>4.5762485742333912</v>
      </c>
      <c r="H9" s="81">
        <v>4.5813864784417122</v>
      </c>
      <c r="I9" s="81"/>
      <c r="J9" s="81">
        <f t="shared" si="2"/>
        <v>5.1379042083210535E-3</v>
      </c>
    </row>
    <row r="10" spans="1:11" ht="15.75" x14ac:dyDescent="0.25">
      <c r="A10" s="29" t="s">
        <v>62</v>
      </c>
      <c r="B10" s="80">
        <v>90.254534178556511</v>
      </c>
      <c r="C10" s="80">
        <v>89.726945564969355</v>
      </c>
      <c r="D10" s="80"/>
      <c r="E10" s="80">
        <f t="shared" si="1"/>
        <v>-0.58455635319483168</v>
      </c>
      <c r="F10" s="80"/>
      <c r="G10" s="80">
        <v>0.94172087702850726</v>
      </c>
      <c r="H10" s="80">
        <v>0.93621598781247484</v>
      </c>
      <c r="I10" s="80"/>
      <c r="J10" s="80">
        <f t="shared" si="2"/>
        <v>-5.504889216032427E-3</v>
      </c>
    </row>
    <row r="11" spans="1:11" ht="15.75" x14ac:dyDescent="0.25">
      <c r="A11" s="51" t="s">
        <v>63</v>
      </c>
      <c r="B11" s="81">
        <v>106.8531147127627</v>
      </c>
      <c r="C11" s="81">
        <v>104.82887983441707</v>
      </c>
      <c r="D11" s="81"/>
      <c r="E11" s="81">
        <f t="shared" si="1"/>
        <v>-1.8944088656536517</v>
      </c>
      <c r="F11" s="81"/>
      <c r="G11" s="81">
        <v>9.2388771035419079</v>
      </c>
      <c r="H11" s="81">
        <v>9.0638549966055617</v>
      </c>
      <c r="I11" s="81"/>
      <c r="J11" s="81">
        <f t="shared" si="2"/>
        <v>-0.17502210693634623</v>
      </c>
    </row>
    <row r="12" spans="1:11" ht="15.75" x14ac:dyDescent="0.25">
      <c r="A12" s="29" t="s">
        <v>152</v>
      </c>
      <c r="B12" s="80">
        <v>103.46079430128304</v>
      </c>
      <c r="C12" s="80">
        <v>103.28037267927257</v>
      </c>
      <c r="D12" s="80"/>
      <c r="E12" s="80">
        <f t="shared" si="1"/>
        <v>-0.17438646516193534</v>
      </c>
      <c r="F12" s="80"/>
      <c r="G12" s="80">
        <v>5.0566038481683808</v>
      </c>
      <c r="H12" s="80">
        <v>5.0477858154603163</v>
      </c>
      <c r="I12" s="80"/>
      <c r="J12" s="80">
        <f t="shared" si="2"/>
        <v>-8.8180327080644716E-3</v>
      </c>
    </row>
    <row r="13" spans="1:11" ht="15.75" x14ac:dyDescent="0.25">
      <c r="A13" s="51" t="s">
        <v>153</v>
      </c>
      <c r="B13" s="81">
        <v>84.60500312058835</v>
      </c>
      <c r="C13" s="81">
        <v>84.578239452243068</v>
      </c>
      <c r="D13" s="81"/>
      <c r="E13" s="81">
        <f t="shared" si="1"/>
        <v>-3.1633671010133924E-2</v>
      </c>
      <c r="F13" s="81"/>
      <c r="G13" s="81">
        <v>0.79550615885746057</v>
      </c>
      <c r="H13" s="81">
        <v>0.79525451105630229</v>
      </c>
      <c r="I13" s="81"/>
      <c r="J13" s="81">
        <f t="shared" si="2"/>
        <v>-2.5164780115827234E-4</v>
      </c>
    </row>
    <row r="14" spans="1:11" ht="15.75" x14ac:dyDescent="0.25">
      <c r="A14" s="29" t="s">
        <v>69</v>
      </c>
      <c r="B14" s="80">
        <v>132.20214091755795</v>
      </c>
      <c r="C14" s="80">
        <v>160.85791349706722</v>
      </c>
      <c r="D14" s="80"/>
      <c r="E14" s="80">
        <f t="shared" si="1"/>
        <v>21.675725053030103</v>
      </c>
      <c r="F14" s="80"/>
      <c r="G14" s="80">
        <v>2.2028340029707953</v>
      </c>
      <c r="H14" s="80">
        <v>2.6803142448294017</v>
      </c>
      <c r="I14" s="80"/>
      <c r="J14" s="80">
        <f t="shared" si="2"/>
        <v>0.47748024185860638</v>
      </c>
    </row>
    <row r="15" spans="1:11" ht="15.75" x14ac:dyDescent="0.25">
      <c r="A15" s="51" t="s">
        <v>72</v>
      </c>
      <c r="B15" s="81">
        <v>114.4092070810993</v>
      </c>
      <c r="C15" s="81">
        <v>110.24448224632322</v>
      </c>
      <c r="D15" s="81"/>
      <c r="E15" s="81">
        <f t="shared" si="1"/>
        <v>-3.6402007679538495</v>
      </c>
      <c r="F15" s="81"/>
      <c r="G15" s="81">
        <v>1.9405592639866183</v>
      </c>
      <c r="H15" s="81">
        <v>1.8699190107563777</v>
      </c>
      <c r="I15" s="81"/>
      <c r="J15" s="81">
        <f t="shared" si="2"/>
        <v>-7.0640253230240591E-2</v>
      </c>
    </row>
    <row r="16" spans="1:11" ht="15.75" x14ac:dyDescent="0.25">
      <c r="A16" s="29" t="s">
        <v>154</v>
      </c>
      <c r="B16" s="80">
        <v>111.14585136419534</v>
      </c>
      <c r="C16" s="80">
        <v>111.03444708846204</v>
      </c>
      <c r="D16" s="80"/>
      <c r="E16" s="80">
        <f t="shared" si="1"/>
        <v>-0.10023250923532068</v>
      </c>
      <c r="F16" s="80"/>
      <c r="G16" s="80">
        <v>1.2286012019074395</v>
      </c>
      <c r="H16" s="80">
        <v>1.2273697440942724</v>
      </c>
      <c r="I16" s="80"/>
      <c r="J16" s="80">
        <f t="shared" si="2"/>
        <v>-1.2314578131671361E-3</v>
      </c>
    </row>
    <row r="17" spans="1:103" ht="15.75" x14ac:dyDescent="0.25">
      <c r="A17" s="51" t="s">
        <v>155</v>
      </c>
      <c r="B17" s="81">
        <v>123.8416297842405</v>
      </c>
      <c r="C17" s="81">
        <v>123.90439052479782</v>
      </c>
      <c r="D17" s="81"/>
      <c r="E17" s="81">
        <f t="shared" si="1"/>
        <v>5.0678225623057571E-2</v>
      </c>
      <c r="F17" s="81"/>
      <c r="G17" s="81">
        <v>2.5292071174556945</v>
      </c>
      <c r="H17" s="81">
        <v>2.5304888747451533</v>
      </c>
      <c r="I17" s="81"/>
      <c r="J17" s="81">
        <f t="shared" si="2"/>
        <v>1.2817572894587848E-3</v>
      </c>
    </row>
    <row r="18" spans="1:103" ht="15.75" x14ac:dyDescent="0.25">
      <c r="A18" s="28" t="s">
        <v>76</v>
      </c>
      <c r="B18" s="80">
        <v>108.0037837843193</v>
      </c>
      <c r="C18" s="80">
        <v>108.08590172732347</v>
      </c>
      <c r="D18" s="80"/>
      <c r="E18" s="80">
        <f t="shared" si="1"/>
        <v>7.6032468610698345E-2</v>
      </c>
      <c r="F18" s="80"/>
      <c r="G18" s="80">
        <v>2.4982787211743074</v>
      </c>
      <c r="H18" s="80">
        <v>2.5001782241587915</v>
      </c>
      <c r="I18" s="80"/>
      <c r="J18" s="80">
        <f t="shared" si="2"/>
        <v>1.8995029844841582E-3</v>
      </c>
    </row>
    <row r="19" spans="1:103" ht="15.75" x14ac:dyDescent="0.25">
      <c r="A19" s="51" t="s">
        <v>156</v>
      </c>
      <c r="B19" s="81">
        <v>106.28907142217682</v>
      </c>
      <c r="C19" s="81">
        <v>106.69248271519389</v>
      </c>
      <c r="D19" s="81"/>
      <c r="E19" s="81">
        <f t="shared" si="1"/>
        <v>0.37954164771534238</v>
      </c>
      <c r="F19" s="81"/>
      <c r="G19" s="81">
        <v>0.67238229481030298</v>
      </c>
      <c r="H19" s="81">
        <v>0.67493426565097225</v>
      </c>
      <c r="I19" s="81"/>
      <c r="J19" s="81">
        <f t="shared" si="2"/>
        <v>2.5519708406692709E-3</v>
      </c>
    </row>
    <row r="20" spans="1:103" ht="15.75" x14ac:dyDescent="0.25">
      <c r="A20" s="29" t="s">
        <v>157</v>
      </c>
      <c r="B20" s="80">
        <v>108.64924403950134</v>
      </c>
      <c r="C20" s="80">
        <v>108.61041919800923</v>
      </c>
      <c r="D20" s="80"/>
      <c r="E20" s="80">
        <f t="shared" si="1"/>
        <v>-3.5734111024277038E-2</v>
      </c>
      <c r="F20" s="80"/>
      <c r="G20" s="80">
        <v>1.8258964263640043</v>
      </c>
      <c r="H20" s="80">
        <v>1.8252439585078191</v>
      </c>
      <c r="I20" s="80"/>
      <c r="J20" s="80">
        <f t="shared" si="2"/>
        <v>-6.5246785618522374E-4</v>
      </c>
    </row>
    <row r="21" spans="1:103" ht="15.75" x14ac:dyDescent="0.25">
      <c r="A21" s="48" t="s">
        <v>247</v>
      </c>
      <c r="B21" s="82">
        <v>166.2875756106493</v>
      </c>
      <c r="C21" s="82">
        <v>166.21300214769863</v>
      </c>
      <c r="D21" s="82"/>
      <c r="E21" s="82">
        <f t="shared" si="1"/>
        <v>-4.4846082262495202E-2</v>
      </c>
      <c r="F21" s="82"/>
      <c r="G21" s="82">
        <v>3.7483947710988561</v>
      </c>
      <c r="H21" s="82">
        <v>3.7467137628962859</v>
      </c>
      <c r="I21" s="82"/>
      <c r="J21" s="82">
        <f t="shared" si="2"/>
        <v>-1.6810082025702222E-3</v>
      </c>
    </row>
    <row r="22" spans="1:103" ht="15.75" x14ac:dyDescent="0.25">
      <c r="A22" s="28" t="s">
        <v>1</v>
      </c>
      <c r="B22" s="80">
        <v>171.54906710591533</v>
      </c>
      <c r="C22" s="80">
        <v>171.54906710591533</v>
      </c>
      <c r="D22" s="80"/>
      <c r="E22" s="80">
        <f t="shared" si="1"/>
        <v>0</v>
      </c>
      <c r="F22" s="80"/>
      <c r="G22" s="80">
        <v>2.8575901530834327</v>
      </c>
      <c r="H22" s="80">
        <v>2.8575901530834331</v>
      </c>
      <c r="I22" s="80"/>
      <c r="J22" s="80">
        <f t="shared" si="2"/>
        <v>0</v>
      </c>
    </row>
    <row r="23" spans="1:103" ht="15.75" x14ac:dyDescent="0.25">
      <c r="A23" s="51" t="s">
        <v>78</v>
      </c>
      <c r="B23" s="81">
        <v>171.54906710591533</v>
      </c>
      <c r="C23" s="81">
        <v>171.54906710591533</v>
      </c>
      <c r="D23" s="81"/>
      <c r="E23" s="81">
        <f t="shared" si="1"/>
        <v>0</v>
      </c>
      <c r="F23" s="81"/>
      <c r="G23" s="81">
        <v>2.8575901530834327</v>
      </c>
      <c r="H23" s="81">
        <v>2.8575901530834331</v>
      </c>
      <c r="I23" s="81"/>
      <c r="J23" s="81">
        <f t="shared" si="2"/>
        <v>0</v>
      </c>
    </row>
    <row r="24" spans="1:103" ht="15.75" x14ac:dyDescent="0.25">
      <c r="A24" s="29" t="s">
        <v>16</v>
      </c>
      <c r="B24" s="80">
        <v>151.39251119344954</v>
      </c>
      <c r="C24" s="80">
        <v>151.10682334678015</v>
      </c>
      <c r="D24" s="80"/>
      <c r="E24" s="80">
        <f t="shared" si="1"/>
        <v>-0.18870672295298041</v>
      </c>
      <c r="F24" s="80"/>
      <c r="G24" s="80">
        <v>0.89080461801542343</v>
      </c>
      <c r="H24" s="80">
        <v>0.88912360981285277</v>
      </c>
      <c r="I24" s="80"/>
      <c r="J24" s="80">
        <f t="shared" si="2"/>
        <v>-1.6810082025706663E-3</v>
      </c>
    </row>
    <row r="25" spans="1:103" ht="15.75" x14ac:dyDescent="0.25">
      <c r="A25" s="48" t="s">
        <v>128</v>
      </c>
      <c r="B25" s="82">
        <v>95.652103950306667</v>
      </c>
      <c r="C25" s="82">
        <v>95.599142805350354</v>
      </c>
      <c r="D25" s="82"/>
      <c r="E25" s="82">
        <f t="shared" si="1"/>
        <v>-5.5368510225162204E-2</v>
      </c>
      <c r="F25" s="82"/>
      <c r="G25" s="82">
        <v>3.7211663533157555</v>
      </c>
      <c r="H25" s="82">
        <v>3.7191059989429247</v>
      </c>
      <c r="I25" s="82"/>
      <c r="J25" s="82">
        <f t="shared" si="2"/>
        <v>-2.0603543728308082E-3</v>
      </c>
    </row>
    <row r="26" spans="1:103" ht="15.75" x14ac:dyDescent="0.25">
      <c r="A26" s="28" t="s">
        <v>79</v>
      </c>
      <c r="B26" s="80">
        <v>93.531958955411184</v>
      </c>
      <c r="C26" s="80">
        <v>93.463143522905952</v>
      </c>
      <c r="D26" s="80"/>
      <c r="E26" s="80">
        <f t="shared" si="1"/>
        <v>-7.3574244861096538E-2</v>
      </c>
      <c r="F26" s="80"/>
      <c r="G26" s="80">
        <v>2.8003744744118051</v>
      </c>
      <c r="H26" s="80">
        <v>2.7983141200389734</v>
      </c>
      <c r="I26" s="80"/>
      <c r="J26" s="80">
        <f t="shared" si="2"/>
        <v>-2.0603543728316964E-3</v>
      </c>
    </row>
    <row r="27" spans="1:103" s="50" customFormat="1" ht="15.75" x14ac:dyDescent="0.25">
      <c r="A27" s="51" t="s">
        <v>80</v>
      </c>
      <c r="B27" s="81">
        <v>95.210506321813881</v>
      </c>
      <c r="C27" s="81">
        <v>95.255656325473083</v>
      </c>
      <c r="D27" s="81"/>
      <c r="E27" s="81">
        <f t="shared" si="1"/>
        <v>4.7421240998968273E-2</v>
      </c>
      <c r="F27" s="81"/>
      <c r="G27" s="81">
        <v>0.49347083552273457</v>
      </c>
      <c r="H27" s="81">
        <v>0.49370484551690735</v>
      </c>
      <c r="I27" s="81"/>
      <c r="J27" s="81">
        <f t="shared" si="2"/>
        <v>2.3400999417277912E-4</v>
      </c>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row>
    <row r="28" spans="1:103" ht="15.75" x14ac:dyDescent="0.25">
      <c r="A28" s="29" t="s">
        <v>82</v>
      </c>
      <c r="B28" s="80">
        <v>96.116899981695383</v>
      </c>
      <c r="C28" s="80">
        <v>96.010608332674749</v>
      </c>
      <c r="D28" s="80"/>
      <c r="E28" s="80">
        <f t="shared" si="1"/>
        <v>-0.11058580649280225</v>
      </c>
      <c r="F28" s="80"/>
      <c r="G28" s="80">
        <v>2.0747367494706785</v>
      </c>
      <c r="H28" s="80">
        <v>2.072442385103674</v>
      </c>
      <c r="I28" s="80"/>
      <c r="J28" s="80">
        <f t="shared" si="2"/>
        <v>-2.2943643670045866E-3</v>
      </c>
    </row>
    <row r="29" spans="1:103" s="50" customFormat="1" ht="15.75" x14ac:dyDescent="0.25">
      <c r="A29" s="51" t="s">
        <v>158</v>
      </c>
      <c r="B29" s="81">
        <v>73.197343718929019</v>
      </c>
      <c r="C29" s="81">
        <v>73.197343718929019</v>
      </c>
      <c r="D29" s="81"/>
      <c r="E29" s="81">
        <f t="shared" si="1"/>
        <v>0</v>
      </c>
      <c r="F29" s="81"/>
      <c r="G29" s="81">
        <v>0.23216688941839189</v>
      </c>
      <c r="H29" s="81">
        <v>0.23216688941839189</v>
      </c>
      <c r="I29" s="81"/>
      <c r="J29" s="81">
        <f t="shared" si="2"/>
        <v>0</v>
      </c>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row>
    <row r="30" spans="1:103" ht="15.75" x14ac:dyDescent="0.25">
      <c r="A30" s="28" t="s">
        <v>83</v>
      </c>
      <c r="B30" s="80">
        <v>102.73443458526292</v>
      </c>
      <c r="C30" s="80">
        <v>102.73443458526292</v>
      </c>
      <c r="D30" s="80"/>
      <c r="E30" s="80">
        <f t="shared" si="1"/>
        <v>0</v>
      </c>
      <c r="F30" s="80"/>
      <c r="G30" s="80">
        <v>0.92079187890395153</v>
      </c>
      <c r="H30" s="80">
        <v>0.92079187890395153</v>
      </c>
      <c r="I30" s="80"/>
      <c r="J30" s="80">
        <f t="shared" si="2"/>
        <v>0</v>
      </c>
    </row>
    <row r="31" spans="1:103" s="50" customFormat="1" ht="15.75" x14ac:dyDescent="0.25">
      <c r="A31" s="51" t="s">
        <v>159</v>
      </c>
      <c r="B31" s="81">
        <v>102.73443458526292</v>
      </c>
      <c r="C31" s="81">
        <v>102.73443458526292</v>
      </c>
      <c r="D31" s="81"/>
      <c r="E31" s="81">
        <f t="shared" si="1"/>
        <v>0</v>
      </c>
      <c r="F31" s="81"/>
      <c r="G31" s="81">
        <v>0.92079187890395153</v>
      </c>
      <c r="H31" s="81">
        <v>0.92079187890395153</v>
      </c>
      <c r="I31" s="81"/>
      <c r="J31" s="81">
        <f t="shared" si="2"/>
        <v>0</v>
      </c>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row>
    <row r="32" spans="1:103" ht="15.75" x14ac:dyDescent="0.25">
      <c r="A32" s="27" t="s">
        <v>129</v>
      </c>
      <c r="B32" s="83">
        <v>111.08954256772434</v>
      </c>
      <c r="C32" s="83">
        <v>111.11211577847855</v>
      </c>
      <c r="D32" s="83"/>
      <c r="E32" s="83">
        <f t="shared" si="1"/>
        <v>2.0319834101800716E-2</v>
      </c>
      <c r="F32" s="83"/>
      <c r="G32" s="83">
        <v>25.873275565175465</v>
      </c>
      <c r="H32" s="83">
        <v>25.878532971847005</v>
      </c>
      <c r="I32" s="83"/>
      <c r="J32" s="83">
        <f t="shared" si="2"/>
        <v>5.2574066715393997E-3</v>
      </c>
    </row>
    <row r="33" spans="1:103" s="50" customFormat="1" ht="15.75" x14ac:dyDescent="0.25">
      <c r="A33" s="54" t="s">
        <v>149</v>
      </c>
      <c r="B33" s="81">
        <v>133.94341942679924</v>
      </c>
      <c r="C33" s="81">
        <v>134.00227801738487</v>
      </c>
      <c r="D33" s="81"/>
      <c r="E33" s="81">
        <f t="shared" si="1"/>
        <v>4.39428759079874E-2</v>
      </c>
      <c r="F33" s="81"/>
      <c r="G33" s="81">
        <v>15.645125030824515</v>
      </c>
      <c r="H33" s="81">
        <v>15.651999948702459</v>
      </c>
      <c r="I33" s="81"/>
      <c r="J33" s="81">
        <f t="shared" si="2"/>
        <v>6.8749178779441422E-3</v>
      </c>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row>
    <row r="34" spans="1:103" ht="15.75" x14ac:dyDescent="0.25">
      <c r="A34" s="29" t="s">
        <v>160</v>
      </c>
      <c r="B34" s="80">
        <v>133.94341942679924</v>
      </c>
      <c r="C34" s="80">
        <v>134.00227801738487</v>
      </c>
      <c r="D34" s="80"/>
      <c r="E34" s="80">
        <f t="shared" si="1"/>
        <v>4.39428759079874E-2</v>
      </c>
      <c r="F34" s="80"/>
      <c r="G34" s="80">
        <v>15.645125030824515</v>
      </c>
      <c r="H34" s="80">
        <v>15.651999948702459</v>
      </c>
      <c r="I34" s="80"/>
      <c r="J34" s="80">
        <f t="shared" si="2"/>
        <v>6.8749178779441422E-3</v>
      </c>
    </row>
    <row r="35" spans="1:103" s="50" customFormat="1" ht="15.75" x14ac:dyDescent="0.25">
      <c r="A35" s="54" t="s">
        <v>148</v>
      </c>
      <c r="B35" s="81">
        <v>108.0891078627136</v>
      </c>
      <c r="C35" s="81">
        <v>108.03710293690104</v>
      </c>
      <c r="D35" s="81"/>
      <c r="E35" s="81">
        <f t="shared" si="1"/>
        <v>-4.811301234776133E-2</v>
      </c>
      <c r="F35" s="81"/>
      <c r="G35" s="81">
        <v>3.361899676350101</v>
      </c>
      <c r="H35" s="81">
        <v>3.3602821651436994</v>
      </c>
      <c r="I35" s="81"/>
      <c r="J35" s="81">
        <f t="shared" si="2"/>
        <v>-1.6175112064016339E-3</v>
      </c>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row>
    <row r="36" spans="1:103" ht="15.75" x14ac:dyDescent="0.25">
      <c r="A36" s="29" t="s">
        <v>161</v>
      </c>
      <c r="B36" s="80">
        <v>104.25001750543031</v>
      </c>
      <c r="C36" s="80">
        <v>104.18521072083934</v>
      </c>
      <c r="D36" s="80"/>
      <c r="E36" s="80">
        <f t="shared" si="1"/>
        <v>-6.2164770943651249E-2</v>
      </c>
      <c r="F36" s="80"/>
      <c r="G36" s="80">
        <v>2.6019740471143433</v>
      </c>
      <c r="H36" s="80">
        <v>2.6003565359079412</v>
      </c>
      <c r="I36" s="80"/>
      <c r="J36" s="80">
        <f t="shared" si="2"/>
        <v>-1.617511206402078E-3</v>
      </c>
    </row>
    <row r="37" spans="1:103" s="50" customFormat="1" ht="15.75" x14ac:dyDescent="0.25">
      <c r="A37" s="51" t="s">
        <v>162</v>
      </c>
      <c r="B37" s="81">
        <v>123.68462509770792</v>
      </c>
      <c r="C37" s="81">
        <v>123.68462509770792</v>
      </c>
      <c r="D37" s="81"/>
      <c r="E37" s="81">
        <f t="shared" si="1"/>
        <v>0</v>
      </c>
      <c r="F37" s="81"/>
      <c r="G37" s="81">
        <v>0.75992562923575813</v>
      </c>
      <c r="H37" s="81">
        <v>0.75992562923575802</v>
      </c>
      <c r="I37" s="81"/>
      <c r="J37" s="81">
        <f t="shared" si="2"/>
        <v>0</v>
      </c>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row>
    <row r="38" spans="1:103" ht="15.75" x14ac:dyDescent="0.25">
      <c r="A38" s="28" t="s">
        <v>147</v>
      </c>
      <c r="B38" s="80">
        <v>102.12659867612302</v>
      </c>
      <c r="C38" s="80">
        <v>102.12659867612302</v>
      </c>
      <c r="D38" s="80"/>
      <c r="E38" s="80">
        <f t="shared" si="1"/>
        <v>0</v>
      </c>
      <c r="F38" s="80"/>
      <c r="G38" s="80">
        <v>1.6149744798120507</v>
      </c>
      <c r="H38" s="80">
        <v>1.6149744798120507</v>
      </c>
      <c r="I38" s="80"/>
      <c r="J38" s="80">
        <f t="shared" si="2"/>
        <v>0</v>
      </c>
    </row>
    <row r="39" spans="1:103" s="50" customFormat="1" ht="15.75" x14ac:dyDescent="0.25">
      <c r="A39" s="51" t="s">
        <v>84</v>
      </c>
      <c r="B39" s="81">
        <v>100</v>
      </c>
      <c r="C39" s="81">
        <v>100</v>
      </c>
      <c r="D39" s="81"/>
      <c r="E39" s="81">
        <f t="shared" si="1"/>
        <v>0</v>
      </c>
      <c r="F39" s="81"/>
      <c r="G39" s="81">
        <v>1.3959538897111057</v>
      </c>
      <c r="H39" s="81">
        <v>1.3959538897111059</v>
      </c>
      <c r="I39" s="81"/>
      <c r="J39" s="81">
        <f t="shared" si="2"/>
        <v>0</v>
      </c>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row>
    <row r="40" spans="1:103" ht="15.75" x14ac:dyDescent="0.25">
      <c r="A40" s="29" t="s">
        <v>86</v>
      </c>
      <c r="B40" s="80">
        <v>118.13936217755054</v>
      </c>
      <c r="C40" s="80">
        <v>118.13936217755054</v>
      </c>
      <c r="D40" s="80"/>
      <c r="E40" s="80">
        <f t="shared" si="1"/>
        <v>0</v>
      </c>
      <c r="F40" s="80"/>
      <c r="G40" s="80">
        <v>0.21902059010094488</v>
      </c>
      <c r="H40" s="80">
        <v>0.21902059010094485</v>
      </c>
      <c r="I40" s="80"/>
      <c r="J40" s="80">
        <f t="shared" si="2"/>
        <v>0</v>
      </c>
    </row>
    <row r="41" spans="1:103" s="50" customFormat="1" ht="15.75" x14ac:dyDescent="0.25">
      <c r="A41" s="54" t="s">
        <v>146</v>
      </c>
      <c r="B41" s="81">
        <v>75.902813768821247</v>
      </c>
      <c r="C41" s="81">
        <v>75.902813768821247</v>
      </c>
      <c r="D41" s="81"/>
      <c r="E41" s="81">
        <f t="shared" si="1"/>
        <v>0</v>
      </c>
      <c r="F41" s="81"/>
      <c r="G41" s="81">
        <v>5.2512763781887974</v>
      </c>
      <c r="H41" s="81">
        <v>5.2512763781887974</v>
      </c>
      <c r="I41" s="81"/>
      <c r="J41" s="81">
        <f t="shared" si="2"/>
        <v>0</v>
      </c>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row>
    <row r="42" spans="1:103" ht="15.75" x14ac:dyDescent="0.25">
      <c r="A42" s="29" t="s">
        <v>17</v>
      </c>
      <c r="B42" s="80">
        <v>58.452764165300515</v>
      </c>
      <c r="C42" s="80">
        <v>58.452764165300515</v>
      </c>
      <c r="D42" s="80"/>
      <c r="E42" s="80">
        <f t="shared" si="1"/>
        <v>0</v>
      </c>
      <c r="F42" s="80"/>
      <c r="G42" s="80">
        <v>2.6276990814307348</v>
      </c>
      <c r="H42" s="80">
        <v>2.6276990814307348</v>
      </c>
      <c r="I42" s="80"/>
      <c r="J42" s="80">
        <f t="shared" si="2"/>
        <v>0</v>
      </c>
    </row>
    <row r="43" spans="1:103" s="50" customFormat="1" ht="15.75" x14ac:dyDescent="0.25">
      <c r="A43" s="51" t="s">
        <v>88</v>
      </c>
      <c r="B43" s="81">
        <v>97.730952021833033</v>
      </c>
      <c r="C43" s="81">
        <v>97.730952021833033</v>
      </c>
      <c r="D43" s="81"/>
      <c r="E43" s="81">
        <f t="shared" si="1"/>
        <v>0</v>
      </c>
      <c r="F43" s="81"/>
      <c r="G43" s="81">
        <v>1.7075552927117361</v>
      </c>
      <c r="H43" s="81">
        <v>1.7075552927117361</v>
      </c>
      <c r="I43" s="81"/>
      <c r="J43" s="81">
        <f t="shared" si="2"/>
        <v>0</v>
      </c>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row>
    <row r="44" spans="1:103" ht="15.75" x14ac:dyDescent="0.25">
      <c r="A44" s="29" t="s">
        <v>90</v>
      </c>
      <c r="B44" s="80">
        <v>135.54671882237798</v>
      </c>
      <c r="C44" s="80">
        <v>135.54671882237798</v>
      </c>
      <c r="D44" s="80"/>
      <c r="E44" s="80">
        <f t="shared" si="1"/>
        <v>0</v>
      </c>
      <c r="F44" s="80"/>
      <c r="G44" s="80">
        <v>0.91602200404632717</v>
      </c>
      <c r="H44" s="80">
        <v>0.91602200404632728</v>
      </c>
      <c r="I44" s="80"/>
      <c r="J44" s="80">
        <f t="shared" si="2"/>
        <v>0</v>
      </c>
    </row>
    <row r="45" spans="1:103" s="50" customFormat="1" ht="15.75" x14ac:dyDescent="0.25">
      <c r="A45" s="48" t="s">
        <v>250</v>
      </c>
      <c r="B45" s="82">
        <v>97.364083958102157</v>
      </c>
      <c r="C45" s="82">
        <v>97.046004723156742</v>
      </c>
      <c r="D45" s="82"/>
      <c r="E45" s="82">
        <f t="shared" si="1"/>
        <v>-0.32669052284443056</v>
      </c>
      <c r="F45" s="82"/>
      <c r="G45" s="82">
        <v>8.4844668818386459</v>
      </c>
      <c r="H45" s="82">
        <v>8.4567489326218048</v>
      </c>
      <c r="I45" s="82"/>
      <c r="J45" s="82">
        <f t="shared" si="2"/>
        <v>-2.771794921684112E-2</v>
      </c>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row>
    <row r="46" spans="1:103" ht="15.75" x14ac:dyDescent="0.25">
      <c r="A46" s="28" t="s">
        <v>145</v>
      </c>
      <c r="B46" s="80">
        <v>99.653823494689746</v>
      </c>
      <c r="C46" s="80">
        <v>99.653823494689746</v>
      </c>
      <c r="D46" s="80"/>
      <c r="E46" s="80">
        <f t="shared" si="1"/>
        <v>0</v>
      </c>
      <c r="F46" s="80"/>
      <c r="G46" s="80">
        <v>2.0622676415913728</v>
      </c>
      <c r="H46" s="80">
        <v>2.0622676415913728</v>
      </c>
      <c r="I46" s="80"/>
      <c r="J46" s="80">
        <f t="shared" si="2"/>
        <v>0</v>
      </c>
    </row>
    <row r="47" spans="1:103" s="50" customFormat="1" ht="15.75" x14ac:dyDescent="0.25">
      <c r="A47" s="51" t="s">
        <v>163</v>
      </c>
      <c r="B47" s="81">
        <v>99.653823494689746</v>
      </c>
      <c r="C47" s="81">
        <v>99.653823494689746</v>
      </c>
      <c r="D47" s="81"/>
      <c r="E47" s="81">
        <f t="shared" si="1"/>
        <v>0</v>
      </c>
      <c r="F47" s="81"/>
      <c r="G47" s="81">
        <v>2.0622676415913728</v>
      </c>
      <c r="H47" s="81">
        <v>2.0622676415913728</v>
      </c>
      <c r="I47" s="81"/>
      <c r="J47" s="81">
        <f t="shared" si="2"/>
        <v>0</v>
      </c>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row>
    <row r="48" spans="1:103" ht="15.75" x14ac:dyDescent="0.25">
      <c r="A48" s="28" t="s">
        <v>92</v>
      </c>
      <c r="B48" s="80">
        <v>91.284079313015354</v>
      </c>
      <c r="C48" s="80">
        <v>89.361812598333515</v>
      </c>
      <c r="D48" s="80"/>
      <c r="E48" s="80">
        <f t="shared" si="1"/>
        <v>-2.1058072000598727</v>
      </c>
      <c r="F48" s="80"/>
      <c r="G48" s="80">
        <v>0.28535912151699772</v>
      </c>
      <c r="H48" s="80">
        <v>0.2793500085900652</v>
      </c>
      <c r="I48" s="80"/>
      <c r="J48" s="80">
        <f t="shared" si="2"/>
        <v>-6.0091129269325139E-3</v>
      </c>
    </row>
    <row r="49" spans="1:103" s="50" customFormat="1" ht="15.75" x14ac:dyDescent="0.25">
      <c r="A49" s="51" t="s">
        <v>93</v>
      </c>
      <c r="B49" s="81">
        <v>91.284079313015354</v>
      </c>
      <c r="C49" s="81">
        <v>89.361812598333515</v>
      </c>
      <c r="D49" s="81"/>
      <c r="E49" s="81">
        <f t="shared" si="1"/>
        <v>-2.1058072000598727</v>
      </c>
      <c r="F49" s="81"/>
      <c r="G49" s="81">
        <v>0.28535912151699772</v>
      </c>
      <c r="H49" s="81">
        <v>0.2793500085900652</v>
      </c>
      <c r="I49" s="81"/>
      <c r="J49" s="81">
        <f t="shared" si="2"/>
        <v>-6.0091129269325139E-3</v>
      </c>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row>
    <row r="50" spans="1:103" ht="15.75" x14ac:dyDescent="0.25">
      <c r="A50" s="28" t="s">
        <v>94</v>
      </c>
      <c r="B50" s="80">
        <v>85.257587950994562</v>
      </c>
      <c r="C50" s="80">
        <v>84.275251290708411</v>
      </c>
      <c r="D50" s="80"/>
      <c r="E50" s="80">
        <f t="shared" si="1"/>
        <v>-1.1521985126424106</v>
      </c>
      <c r="F50" s="80"/>
      <c r="G50" s="80">
        <v>2.0998541703037321</v>
      </c>
      <c r="H50" s="80">
        <v>2.075659681785833</v>
      </c>
      <c r="I50" s="80"/>
      <c r="J50" s="80">
        <f t="shared" si="2"/>
        <v>-2.4194488517899071E-2</v>
      </c>
    </row>
    <row r="51" spans="1:103" s="50" customFormat="1" ht="15.75" x14ac:dyDescent="0.25">
      <c r="A51" s="51" t="s">
        <v>164</v>
      </c>
      <c r="B51" s="81">
        <v>84.834642878073524</v>
      </c>
      <c r="C51" s="81">
        <v>83.690874115601503</v>
      </c>
      <c r="D51" s="81"/>
      <c r="E51" s="81">
        <f t="shared" si="1"/>
        <v>-1.3482331317359098</v>
      </c>
      <c r="F51" s="81"/>
      <c r="G51" s="81">
        <v>1.8824388226896478</v>
      </c>
      <c r="H51" s="81">
        <v>1.8570591587974867</v>
      </c>
      <c r="I51" s="81"/>
      <c r="J51" s="81">
        <f t="shared" si="2"/>
        <v>-2.5379663892161064E-2</v>
      </c>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row>
    <row r="52" spans="1:103" ht="15.75" x14ac:dyDescent="0.25">
      <c r="A52" s="29" t="s">
        <v>97</v>
      </c>
      <c r="B52" s="80">
        <v>89.103840804571973</v>
      </c>
      <c r="C52" s="80">
        <v>89.589564002279204</v>
      </c>
      <c r="D52" s="80"/>
      <c r="E52" s="80">
        <f t="shared" si="1"/>
        <v>0.54512038237783944</v>
      </c>
      <c r="F52" s="80"/>
      <c r="G52" s="80">
        <v>0.21741534761408415</v>
      </c>
      <c r="H52" s="80">
        <v>0.21860052298834612</v>
      </c>
      <c r="I52" s="80"/>
      <c r="J52" s="80">
        <f t="shared" si="2"/>
        <v>1.1851753742619653E-3</v>
      </c>
    </row>
    <row r="53" spans="1:103" s="50" customFormat="1" ht="15.75" x14ac:dyDescent="0.25">
      <c r="A53" s="54" t="s">
        <v>144</v>
      </c>
      <c r="B53" s="81">
        <v>94.910174652603857</v>
      </c>
      <c r="C53" s="81">
        <v>94.348325212411197</v>
      </c>
      <c r="D53" s="81"/>
      <c r="E53" s="81">
        <f t="shared" si="1"/>
        <v>-0.59198019838144766</v>
      </c>
      <c r="F53" s="81"/>
      <c r="G53" s="81">
        <v>0.84213101259127598</v>
      </c>
      <c r="H53" s="81">
        <v>0.83714576375230654</v>
      </c>
      <c r="I53" s="81"/>
      <c r="J53" s="81">
        <f t="shared" si="2"/>
        <v>-4.9852488389694471E-3</v>
      </c>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row>
    <row r="54" spans="1:103" ht="15.75" x14ac:dyDescent="0.25">
      <c r="A54" s="29" t="s">
        <v>165</v>
      </c>
      <c r="B54" s="80">
        <v>94.910174652603857</v>
      </c>
      <c r="C54" s="80">
        <v>94.348325212411197</v>
      </c>
      <c r="D54" s="80"/>
      <c r="E54" s="80">
        <f t="shared" si="1"/>
        <v>-0.59198019838144766</v>
      </c>
      <c r="F54" s="80"/>
      <c r="G54" s="80">
        <v>0.84213101259127598</v>
      </c>
      <c r="H54" s="80">
        <v>0.83714576375230654</v>
      </c>
      <c r="I54" s="80"/>
      <c r="J54" s="80">
        <f t="shared" si="2"/>
        <v>-4.9852488389694471E-3</v>
      </c>
    </row>
    <row r="55" spans="1:103" s="50" customFormat="1" ht="15.75" x14ac:dyDescent="0.25">
      <c r="A55" s="54" t="s">
        <v>143</v>
      </c>
      <c r="B55" s="81">
        <v>90.447456028618774</v>
      </c>
      <c r="C55" s="81">
        <v>89.90396373020333</v>
      </c>
      <c r="D55" s="81"/>
      <c r="E55" s="81">
        <f t="shared" si="1"/>
        <v>-0.60089285235781498</v>
      </c>
      <c r="F55" s="81"/>
      <c r="G55" s="81">
        <v>0.50164704914681457</v>
      </c>
      <c r="H55" s="81">
        <v>0.49863268788442749</v>
      </c>
      <c r="I55" s="81"/>
      <c r="J55" s="81">
        <f t="shared" si="2"/>
        <v>-3.0143612623870775E-3</v>
      </c>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row>
    <row r="56" spans="1:103" ht="15.75" x14ac:dyDescent="0.25">
      <c r="A56" s="29" t="s">
        <v>166</v>
      </c>
      <c r="B56" s="80">
        <v>90.447456028618774</v>
      </c>
      <c r="C56" s="80">
        <v>89.90396373020333</v>
      </c>
      <c r="D56" s="80"/>
      <c r="E56" s="80">
        <f t="shared" si="1"/>
        <v>-0.60089285235781498</v>
      </c>
      <c r="F56" s="80"/>
      <c r="G56" s="80">
        <v>0.50164704914681457</v>
      </c>
      <c r="H56" s="80">
        <v>0.49863268788442749</v>
      </c>
      <c r="I56" s="80"/>
      <c r="J56" s="80">
        <f t="shared" si="2"/>
        <v>-3.0143612623870775E-3</v>
      </c>
    </row>
    <row r="57" spans="1:103" s="50" customFormat="1" ht="15.75" x14ac:dyDescent="0.25">
      <c r="A57" s="54" t="s">
        <v>142</v>
      </c>
      <c r="B57" s="81">
        <v>110.95697614871384</v>
      </c>
      <c r="C57" s="81">
        <v>111.38895654203617</v>
      </c>
      <c r="D57" s="81"/>
      <c r="E57" s="81">
        <f t="shared" si="1"/>
        <v>0.38932242776998915</v>
      </c>
      <c r="F57" s="81"/>
      <c r="G57" s="81">
        <v>2.6932078866884535</v>
      </c>
      <c r="H57" s="81">
        <v>2.7036931490178016</v>
      </c>
      <c r="I57" s="81"/>
      <c r="J57" s="81">
        <f t="shared" si="2"/>
        <v>1.04852623293481E-2</v>
      </c>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row>
    <row r="58" spans="1:103" ht="15.75" x14ac:dyDescent="0.25">
      <c r="A58" s="29" t="s">
        <v>99</v>
      </c>
      <c r="B58" s="80">
        <v>98.155463473885675</v>
      </c>
      <c r="C58" s="80">
        <v>98.764790637572787</v>
      </c>
      <c r="D58" s="80"/>
      <c r="E58" s="80">
        <f t="shared" si="1"/>
        <v>0.62077763389016827</v>
      </c>
      <c r="F58" s="80"/>
      <c r="G58" s="80">
        <v>1.6890528519271291</v>
      </c>
      <c r="H58" s="80">
        <v>1.6995381142564769</v>
      </c>
      <c r="I58" s="80"/>
      <c r="J58" s="80">
        <f t="shared" si="2"/>
        <v>1.0485262329347877E-2</v>
      </c>
    </row>
    <row r="59" spans="1:103" s="50" customFormat="1" ht="15.75" x14ac:dyDescent="0.25">
      <c r="A59" s="51" t="s">
        <v>167</v>
      </c>
      <c r="B59" s="81">
        <v>142.13883792729376</v>
      </c>
      <c r="C59" s="81">
        <v>142.13883792729376</v>
      </c>
      <c r="D59" s="81"/>
      <c r="E59" s="81">
        <f t="shared" si="1"/>
        <v>0</v>
      </c>
      <c r="F59" s="81"/>
      <c r="G59" s="81">
        <v>1.0041550347613246</v>
      </c>
      <c r="H59" s="81">
        <v>1.0041550347613246</v>
      </c>
      <c r="I59" s="81"/>
      <c r="J59" s="81">
        <f t="shared" si="2"/>
        <v>0</v>
      </c>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row>
    <row r="60" spans="1:103" ht="15.75" x14ac:dyDescent="0.25">
      <c r="A60" s="27" t="s">
        <v>2</v>
      </c>
      <c r="B60" s="83">
        <v>128.89395132261936</v>
      </c>
      <c r="C60" s="83">
        <v>128.89395132261936</v>
      </c>
      <c r="D60" s="83"/>
      <c r="E60" s="83">
        <f t="shared" si="1"/>
        <v>0</v>
      </c>
      <c r="F60" s="83"/>
      <c r="G60" s="83">
        <v>6.9857024414340012</v>
      </c>
      <c r="H60" s="83">
        <v>6.9857024414340012</v>
      </c>
      <c r="I60" s="83"/>
      <c r="J60" s="83">
        <f t="shared" si="2"/>
        <v>0</v>
      </c>
    </row>
    <row r="61" spans="1:103" s="50" customFormat="1" ht="15.75" x14ac:dyDescent="0.25">
      <c r="A61" s="54" t="s">
        <v>141</v>
      </c>
      <c r="B61" s="81">
        <v>104.07083222193749</v>
      </c>
      <c r="C61" s="81">
        <v>104.07083222193749</v>
      </c>
      <c r="D61" s="81"/>
      <c r="E61" s="81">
        <f t="shared" si="1"/>
        <v>0</v>
      </c>
      <c r="F61" s="81"/>
      <c r="G61" s="81">
        <v>3.3253917520765226</v>
      </c>
      <c r="H61" s="81">
        <v>3.3253917520765226</v>
      </c>
      <c r="I61" s="81"/>
      <c r="J61" s="81">
        <f t="shared" si="2"/>
        <v>0</v>
      </c>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row>
    <row r="62" spans="1:103" ht="15.75" x14ac:dyDescent="0.25">
      <c r="A62" s="29" t="s">
        <v>102</v>
      </c>
      <c r="B62" s="80">
        <v>107.53108329120755</v>
      </c>
      <c r="C62" s="80">
        <v>107.53108329120755</v>
      </c>
      <c r="D62" s="80"/>
      <c r="E62" s="80">
        <f t="shared" si="1"/>
        <v>0</v>
      </c>
      <c r="F62" s="80"/>
      <c r="G62" s="80">
        <v>2.6114889520238775</v>
      </c>
      <c r="H62" s="80">
        <v>2.6114889520238775</v>
      </c>
      <c r="I62" s="80"/>
      <c r="J62" s="80">
        <f t="shared" si="2"/>
        <v>0</v>
      </c>
    </row>
    <row r="63" spans="1:103" s="50" customFormat="1" ht="15.75" x14ac:dyDescent="0.25">
      <c r="A63" s="51" t="s">
        <v>168</v>
      </c>
      <c r="B63" s="81">
        <v>93.110553321122765</v>
      </c>
      <c r="C63" s="81">
        <v>93.110553321122765</v>
      </c>
      <c r="D63" s="81"/>
      <c r="E63" s="81">
        <f t="shared" si="1"/>
        <v>0</v>
      </c>
      <c r="F63" s="81"/>
      <c r="G63" s="81">
        <v>0.71390280005264406</v>
      </c>
      <c r="H63" s="81">
        <v>0.71390280005264406</v>
      </c>
      <c r="I63" s="81"/>
      <c r="J63" s="81">
        <f t="shared" si="2"/>
        <v>0</v>
      </c>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row>
    <row r="64" spans="1:103" ht="15.75" x14ac:dyDescent="0.25">
      <c r="A64" s="28" t="s">
        <v>104</v>
      </c>
      <c r="B64" s="80">
        <v>164.55176733559358</v>
      </c>
      <c r="C64" s="80">
        <v>164.55176733559358</v>
      </c>
      <c r="D64" s="80"/>
      <c r="E64" s="80">
        <f t="shared" si="1"/>
        <v>0</v>
      </c>
      <c r="F64" s="80"/>
      <c r="G64" s="80">
        <v>3.6603106893574782</v>
      </c>
      <c r="H64" s="80">
        <v>3.6603106893574786</v>
      </c>
      <c r="I64" s="80"/>
      <c r="J64" s="80">
        <f t="shared" si="2"/>
        <v>0</v>
      </c>
    </row>
    <row r="65" spans="1:103" s="50" customFormat="1" ht="15.75" x14ac:dyDescent="0.25">
      <c r="A65" s="51" t="s">
        <v>19</v>
      </c>
      <c r="B65" s="81">
        <v>170.57949283205164</v>
      </c>
      <c r="C65" s="81">
        <v>170.57949283205164</v>
      </c>
      <c r="D65" s="81"/>
      <c r="E65" s="81">
        <f t="shared" si="1"/>
        <v>0</v>
      </c>
      <c r="F65" s="81"/>
      <c r="G65" s="81">
        <v>2.9887642592880899</v>
      </c>
      <c r="H65" s="81">
        <v>2.9887642592880899</v>
      </c>
      <c r="I65" s="81"/>
      <c r="J65" s="81">
        <f t="shared" si="2"/>
        <v>0</v>
      </c>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row>
    <row r="66" spans="1:103" ht="15.75" x14ac:dyDescent="0.25">
      <c r="A66" s="29" t="s">
        <v>106</v>
      </c>
      <c r="B66" s="80">
        <v>187.21568627450981</v>
      </c>
      <c r="C66" s="80">
        <v>187.21568627450981</v>
      </c>
      <c r="D66" s="80"/>
      <c r="E66" s="80">
        <f t="shared" si="1"/>
        <v>0</v>
      </c>
      <c r="F66" s="80"/>
      <c r="G66" s="80">
        <v>0.13145896731632165</v>
      </c>
      <c r="H66" s="80">
        <v>0.13145896731632165</v>
      </c>
      <c r="I66" s="80"/>
      <c r="J66" s="80">
        <f t="shared" si="2"/>
        <v>0</v>
      </c>
    </row>
    <row r="67" spans="1:103" s="50" customFormat="1" ht="15.75" x14ac:dyDescent="0.25">
      <c r="A67" s="51" t="s">
        <v>108</v>
      </c>
      <c r="B67" s="81">
        <v>134.32641403191377</v>
      </c>
      <c r="C67" s="81">
        <v>134.32641403191377</v>
      </c>
      <c r="D67" s="81"/>
      <c r="E67" s="81">
        <f t="shared" si="1"/>
        <v>0</v>
      </c>
      <c r="F67" s="81"/>
      <c r="G67" s="81">
        <v>0.54008746275306729</v>
      </c>
      <c r="H67" s="81">
        <v>0.54008746275306729</v>
      </c>
      <c r="I67" s="81"/>
      <c r="J67" s="81">
        <f t="shared" si="2"/>
        <v>0</v>
      </c>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row>
    <row r="68" spans="1:103" ht="15.75" x14ac:dyDescent="0.25">
      <c r="A68" s="27" t="s">
        <v>3</v>
      </c>
      <c r="B68" s="83">
        <v>102.0606332106112</v>
      </c>
      <c r="C68" s="83">
        <v>104.36575952280063</v>
      </c>
      <c r="D68" s="83"/>
      <c r="E68" s="83">
        <f t="shared" si="1"/>
        <v>2.2585851563673875</v>
      </c>
      <c r="F68" s="83"/>
      <c r="G68" s="83">
        <v>5.5499269076788824</v>
      </c>
      <c r="H68" s="83">
        <v>5.6752767330049583</v>
      </c>
      <c r="I68" s="83"/>
      <c r="J68" s="83">
        <f t="shared" si="2"/>
        <v>0.12534982532607586</v>
      </c>
    </row>
    <row r="69" spans="1:103" s="50" customFormat="1" ht="15.75" x14ac:dyDescent="0.25">
      <c r="A69" s="54" t="s">
        <v>150</v>
      </c>
      <c r="B69" s="81">
        <v>93.115244181869841</v>
      </c>
      <c r="C69" s="81">
        <v>97.983734928813632</v>
      </c>
      <c r="D69" s="81"/>
      <c r="E69" s="81">
        <f t="shared" si="1"/>
        <v>5.2284572625238557</v>
      </c>
      <c r="F69" s="81"/>
      <c r="G69" s="81">
        <v>2.3974533793084341</v>
      </c>
      <c r="H69" s="81">
        <v>2.5228032046345095</v>
      </c>
      <c r="I69" s="81"/>
      <c r="J69" s="81">
        <f t="shared" si="2"/>
        <v>0.12534982532607541</v>
      </c>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row>
    <row r="70" spans="1:103" ht="15.75" x14ac:dyDescent="0.25">
      <c r="A70" s="29" t="s">
        <v>109</v>
      </c>
      <c r="B70" s="80">
        <v>95.355387578004908</v>
      </c>
      <c r="C70" s="80">
        <v>102.36470770277148</v>
      </c>
      <c r="D70" s="80"/>
      <c r="E70" s="80">
        <f t="shared" si="1"/>
        <v>7.3507331916957908</v>
      </c>
      <c r="F70" s="80"/>
      <c r="G70" s="80">
        <v>1.6521208303468002</v>
      </c>
      <c r="H70" s="80">
        <v>1.7735638245900229</v>
      </c>
      <c r="I70" s="80"/>
      <c r="J70" s="80">
        <f t="shared" si="2"/>
        <v>0.12144299424322269</v>
      </c>
    </row>
    <row r="71" spans="1:103" s="50" customFormat="1" ht="15.75" x14ac:dyDescent="0.25">
      <c r="A71" s="51" t="s">
        <v>169</v>
      </c>
      <c r="B71" s="81">
        <v>69.267231486859714</v>
      </c>
      <c r="C71" s="81">
        <v>70.023649582532926</v>
      </c>
      <c r="D71" s="81"/>
      <c r="E71" s="81">
        <f t="shared" ref="E71:E115" si="3">((C71/B71-1)*100)</f>
        <v>1.0920287695007858</v>
      </c>
      <c r="F71" s="81"/>
      <c r="G71" s="81">
        <v>0.35775898877087092</v>
      </c>
      <c r="H71" s="81">
        <v>0.36166581985372387</v>
      </c>
      <c r="I71" s="81"/>
      <c r="J71" s="81">
        <f t="shared" si="2"/>
        <v>3.9068310828529462E-3</v>
      </c>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row>
    <row r="72" spans="1:103" ht="15.75" x14ac:dyDescent="0.25">
      <c r="A72" s="29" t="s">
        <v>170</v>
      </c>
      <c r="B72" s="80">
        <v>119.0218461506097</v>
      </c>
      <c r="C72" s="80">
        <v>119.0218461506097</v>
      </c>
      <c r="D72" s="80"/>
      <c r="E72" s="80">
        <f t="shared" si="3"/>
        <v>0</v>
      </c>
      <c r="F72" s="80"/>
      <c r="G72" s="80">
        <v>0.38757356019076283</v>
      </c>
      <c r="H72" s="80">
        <v>0.38757356019076289</v>
      </c>
      <c r="I72" s="80"/>
      <c r="J72" s="80">
        <f t="shared" ref="J72:J115" si="4">H72-G72</f>
        <v>0</v>
      </c>
    </row>
    <row r="73" spans="1:103" s="50" customFormat="1" ht="15.75" x14ac:dyDescent="0.25">
      <c r="A73" s="54" t="s">
        <v>111</v>
      </c>
      <c r="B73" s="81">
        <v>110.10484703497067</v>
      </c>
      <c r="C73" s="81">
        <v>110.10484703497067</v>
      </c>
      <c r="D73" s="81"/>
      <c r="E73" s="81">
        <f t="shared" si="3"/>
        <v>0</v>
      </c>
      <c r="F73" s="81"/>
      <c r="G73" s="81">
        <v>3.1524735283704488</v>
      </c>
      <c r="H73" s="81">
        <v>3.1524735283704484</v>
      </c>
      <c r="I73" s="81"/>
      <c r="J73" s="81">
        <f t="shared" si="4"/>
        <v>0</v>
      </c>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row>
    <row r="74" spans="1:103" ht="15.75" x14ac:dyDescent="0.25">
      <c r="A74" s="29" t="s">
        <v>171</v>
      </c>
      <c r="B74" s="80">
        <v>112.04659077801554</v>
      </c>
      <c r="C74" s="80">
        <v>112.04659077801554</v>
      </c>
      <c r="D74" s="80"/>
      <c r="E74" s="80">
        <f t="shared" si="3"/>
        <v>0</v>
      </c>
      <c r="F74" s="80"/>
      <c r="G74" s="80">
        <v>1.0942109741215607</v>
      </c>
      <c r="H74" s="80">
        <v>1.0942109741215609</v>
      </c>
      <c r="I74" s="80"/>
      <c r="J74" s="80">
        <f t="shared" si="4"/>
        <v>0</v>
      </c>
    </row>
    <row r="75" spans="1:103" s="50" customFormat="1" ht="15.75" x14ac:dyDescent="0.25">
      <c r="A75" s="51" t="s">
        <v>172</v>
      </c>
      <c r="B75" s="81">
        <v>96.264980533086117</v>
      </c>
      <c r="C75" s="81">
        <v>96.264980533086117</v>
      </c>
      <c r="D75" s="81"/>
      <c r="E75" s="81">
        <f t="shared" si="3"/>
        <v>0</v>
      </c>
      <c r="F75" s="81"/>
      <c r="G75" s="81">
        <v>0.39530113645481896</v>
      </c>
      <c r="H75" s="81">
        <v>0.39530113645481901</v>
      </c>
      <c r="I75" s="81"/>
      <c r="J75" s="81">
        <f t="shared" si="4"/>
        <v>0</v>
      </c>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row>
    <row r="76" spans="1:103" ht="15.75" x14ac:dyDescent="0.25">
      <c r="A76" s="29" t="s">
        <v>173</v>
      </c>
      <c r="B76" s="80">
        <v>112.6706111272193</v>
      </c>
      <c r="C76" s="80">
        <v>112.6706111272193</v>
      </c>
      <c r="D76" s="80"/>
      <c r="E76" s="80">
        <f t="shared" si="3"/>
        <v>0</v>
      </c>
      <c r="F76" s="80"/>
      <c r="G76" s="80">
        <v>1.6629614177940686</v>
      </c>
      <c r="H76" s="80">
        <v>1.6629614177940686</v>
      </c>
      <c r="I76" s="80"/>
      <c r="J76" s="80">
        <f t="shared" si="4"/>
        <v>0</v>
      </c>
    </row>
    <row r="77" spans="1:103" s="50" customFormat="1" ht="15.75" x14ac:dyDescent="0.25">
      <c r="A77" s="48" t="s">
        <v>4</v>
      </c>
      <c r="B77" s="82">
        <v>101.27220658908458</v>
      </c>
      <c r="C77" s="82">
        <v>101.17131198742871</v>
      </c>
      <c r="D77" s="82"/>
      <c r="E77" s="82">
        <f t="shared" si="3"/>
        <v>-9.9627138633651136E-2</v>
      </c>
      <c r="F77" s="82"/>
      <c r="G77" s="82">
        <v>4.8114736548514179</v>
      </c>
      <c r="H77" s="82">
        <v>4.8066801213229766</v>
      </c>
      <c r="I77" s="82"/>
      <c r="J77" s="82">
        <f t="shared" si="4"/>
        <v>-4.7935335284412517E-3</v>
      </c>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row>
    <row r="78" spans="1:103" ht="15.75" x14ac:dyDescent="0.25">
      <c r="A78" s="28" t="s">
        <v>140</v>
      </c>
      <c r="B78" s="80">
        <v>85.667956746601391</v>
      </c>
      <c r="C78" s="80">
        <v>85.25450548366122</v>
      </c>
      <c r="D78" s="80"/>
      <c r="E78" s="80">
        <f t="shared" si="3"/>
        <v>-0.48262066546436166</v>
      </c>
      <c r="F78" s="80"/>
      <c r="G78" s="80">
        <v>0.99323006067883124</v>
      </c>
      <c r="H78" s="80">
        <v>0.98843652715039099</v>
      </c>
      <c r="I78" s="80"/>
      <c r="J78" s="80">
        <f t="shared" si="4"/>
        <v>-4.7935335284402525E-3</v>
      </c>
    </row>
    <row r="79" spans="1:103" s="50" customFormat="1" ht="15.75" x14ac:dyDescent="0.25">
      <c r="A79" s="51" t="s">
        <v>174</v>
      </c>
      <c r="B79" s="81">
        <v>85.667956746601391</v>
      </c>
      <c r="C79" s="81">
        <v>85.25450548366122</v>
      </c>
      <c r="D79" s="81"/>
      <c r="E79" s="81">
        <f t="shared" si="3"/>
        <v>-0.48262066546436166</v>
      </c>
      <c r="F79" s="81"/>
      <c r="G79" s="81">
        <v>0.99323006067883124</v>
      </c>
      <c r="H79" s="81">
        <v>0.98843652715039099</v>
      </c>
      <c r="I79" s="81"/>
      <c r="J79" s="81">
        <f t="shared" si="4"/>
        <v>-4.7935335284402525E-3</v>
      </c>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row>
    <row r="80" spans="1:103" ht="15.75" x14ac:dyDescent="0.25">
      <c r="A80" s="28" t="s">
        <v>139</v>
      </c>
      <c r="B80" s="80">
        <v>106.30932390895443</v>
      </c>
      <c r="C80" s="80">
        <v>106.30932390895443</v>
      </c>
      <c r="D80" s="80"/>
      <c r="E80" s="80">
        <f t="shared" si="3"/>
        <v>0</v>
      </c>
      <c r="F80" s="80"/>
      <c r="G80" s="80">
        <v>3.8182435941725865</v>
      </c>
      <c r="H80" s="80">
        <v>3.8182435941725861</v>
      </c>
      <c r="I80" s="80"/>
      <c r="J80" s="80">
        <f t="shared" si="4"/>
        <v>0</v>
      </c>
    </row>
    <row r="81" spans="1:103" s="50" customFormat="1" ht="15.75" x14ac:dyDescent="0.25">
      <c r="A81" s="51" t="s">
        <v>175</v>
      </c>
      <c r="B81" s="81">
        <v>106.30932390895443</v>
      </c>
      <c r="C81" s="81">
        <v>106.30932390895443</v>
      </c>
      <c r="D81" s="81"/>
      <c r="E81" s="81">
        <f t="shared" si="3"/>
        <v>0</v>
      </c>
      <c r="F81" s="81"/>
      <c r="G81" s="81">
        <v>3.8182435941725865</v>
      </c>
      <c r="H81" s="81">
        <v>3.8182435941725861</v>
      </c>
      <c r="I81" s="81"/>
      <c r="J81" s="81">
        <f t="shared" si="4"/>
        <v>0</v>
      </c>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c r="BM81" s="4"/>
      <c r="BN81" s="4"/>
      <c r="BO81" s="4"/>
      <c r="BP81" s="4"/>
      <c r="BQ81" s="4"/>
      <c r="BR81" s="4"/>
      <c r="BS81" s="4"/>
      <c r="BT81" s="4"/>
      <c r="BU81" s="4"/>
      <c r="BV81" s="4"/>
      <c r="BW81" s="4"/>
      <c r="BX81" s="4"/>
      <c r="BY81" s="4"/>
      <c r="BZ81" s="4"/>
      <c r="CA81" s="4"/>
      <c r="CB81" s="4"/>
      <c r="CC81" s="4"/>
      <c r="CD81" s="4"/>
      <c r="CE81" s="4"/>
      <c r="CF81" s="4"/>
      <c r="CG81" s="4"/>
      <c r="CH81" s="4"/>
      <c r="CI81" s="4"/>
      <c r="CJ81" s="4"/>
      <c r="CK81" s="4"/>
      <c r="CL81" s="4"/>
      <c r="CM81" s="4"/>
      <c r="CN81" s="4"/>
      <c r="CO81" s="4"/>
      <c r="CP81" s="4"/>
      <c r="CQ81" s="4"/>
      <c r="CR81" s="4"/>
      <c r="CS81" s="4"/>
      <c r="CT81" s="4"/>
      <c r="CU81" s="4"/>
      <c r="CV81" s="4"/>
      <c r="CW81" s="4"/>
      <c r="CX81" s="4"/>
      <c r="CY81" s="4"/>
    </row>
    <row r="82" spans="1:103" ht="15.75" x14ac:dyDescent="0.25">
      <c r="A82" s="27" t="s">
        <v>130</v>
      </c>
      <c r="B82" s="83">
        <v>97.467331147671459</v>
      </c>
      <c r="C82" s="83">
        <v>96.852434991394148</v>
      </c>
      <c r="D82" s="83"/>
      <c r="E82" s="83">
        <f t="shared" si="3"/>
        <v>-0.63087410831603741</v>
      </c>
      <c r="F82" s="83"/>
      <c r="G82" s="83">
        <v>4.9739522623534507</v>
      </c>
      <c r="H82" s="83">
        <v>4.9425728853702635</v>
      </c>
      <c r="I82" s="83"/>
      <c r="J82" s="83">
        <f t="shared" si="4"/>
        <v>-3.1379376983187157E-2</v>
      </c>
    </row>
    <row r="83" spans="1:103" s="50" customFormat="1" ht="15.75" x14ac:dyDescent="0.25">
      <c r="A83" s="54" t="s">
        <v>138</v>
      </c>
      <c r="B83" s="81">
        <v>86.773744222207398</v>
      </c>
      <c r="C83" s="81">
        <v>85.712181221100067</v>
      </c>
      <c r="D83" s="81"/>
      <c r="E83" s="81">
        <f t="shared" si="3"/>
        <v>-1.2233689010686444</v>
      </c>
      <c r="F83" s="81"/>
      <c r="G83" s="81">
        <v>2.3527640619575592</v>
      </c>
      <c r="H83" s="81">
        <v>2.3239810781080514</v>
      </c>
      <c r="I83" s="81"/>
      <c r="J83" s="81">
        <f t="shared" si="4"/>
        <v>-2.8782983849507726E-2</v>
      </c>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c r="BP83" s="4"/>
      <c r="BQ83" s="4"/>
      <c r="BR83" s="4"/>
      <c r="BS83" s="4"/>
      <c r="BT83" s="4"/>
      <c r="BU83" s="4"/>
      <c r="BV83" s="4"/>
      <c r="BW83" s="4"/>
      <c r="BX83" s="4"/>
      <c r="BY83" s="4"/>
      <c r="BZ83" s="4"/>
      <c r="CA83" s="4"/>
      <c r="CB83" s="4"/>
      <c r="CC83" s="4"/>
      <c r="CD83" s="4"/>
      <c r="CE83" s="4"/>
      <c r="CF83" s="4"/>
      <c r="CG83" s="4"/>
      <c r="CH83" s="4"/>
      <c r="CI83" s="4"/>
      <c r="CJ83" s="4"/>
      <c r="CK83" s="4"/>
      <c r="CL83" s="4"/>
      <c r="CM83" s="4"/>
      <c r="CN83" s="4"/>
      <c r="CO83" s="4"/>
      <c r="CP83" s="4"/>
      <c r="CQ83" s="4"/>
      <c r="CR83" s="4"/>
      <c r="CS83" s="4"/>
      <c r="CT83" s="4"/>
      <c r="CU83" s="4"/>
      <c r="CV83" s="4"/>
      <c r="CW83" s="4"/>
      <c r="CX83" s="4"/>
      <c r="CY83" s="4"/>
    </row>
    <row r="84" spans="1:103" ht="15.75" x14ac:dyDescent="0.25">
      <c r="A84" s="29" t="s">
        <v>176</v>
      </c>
      <c r="B84" s="80">
        <v>66.450240654256632</v>
      </c>
      <c r="C84" s="80">
        <v>63.88324273451763</v>
      </c>
      <c r="D84" s="80"/>
      <c r="E84" s="80">
        <f t="shared" si="3"/>
        <v>-3.8630378076359384</v>
      </c>
      <c r="F84" s="80"/>
      <c r="G84" s="80">
        <v>0.74508677581704186</v>
      </c>
      <c r="H84" s="80">
        <v>0.71630379196753391</v>
      </c>
      <c r="I84" s="80"/>
      <c r="J84" s="80">
        <f t="shared" si="4"/>
        <v>-2.8782983849507948E-2</v>
      </c>
    </row>
    <row r="85" spans="1:103" s="50" customFormat="1" ht="15.75" x14ac:dyDescent="0.25">
      <c r="A85" s="51" t="s">
        <v>177</v>
      </c>
      <c r="B85" s="81">
        <v>93.019379760728725</v>
      </c>
      <c r="C85" s="81">
        <v>93.019379760728725</v>
      </c>
      <c r="D85" s="81"/>
      <c r="E85" s="81">
        <f t="shared" si="3"/>
        <v>0</v>
      </c>
      <c r="F85" s="81"/>
      <c r="G85" s="81">
        <v>0.13993590130245318</v>
      </c>
      <c r="H85" s="81">
        <v>0.13993590130245318</v>
      </c>
      <c r="I85" s="81"/>
      <c r="J85" s="81">
        <f t="shared" si="4"/>
        <v>0</v>
      </c>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c r="BT85" s="4"/>
      <c r="BU85" s="4"/>
      <c r="BV85" s="4"/>
      <c r="BW85" s="4"/>
      <c r="BX85" s="4"/>
      <c r="BY85" s="4"/>
      <c r="BZ85" s="4"/>
      <c r="CA85" s="4"/>
      <c r="CB85" s="4"/>
      <c r="CC85" s="4"/>
      <c r="CD85" s="4"/>
      <c r="CE85" s="4"/>
      <c r="CF85" s="4"/>
      <c r="CG85" s="4"/>
      <c r="CH85" s="4"/>
      <c r="CI85" s="4"/>
      <c r="CJ85" s="4"/>
      <c r="CK85" s="4"/>
      <c r="CL85" s="4"/>
      <c r="CM85" s="4"/>
      <c r="CN85" s="4"/>
      <c r="CO85" s="4"/>
      <c r="CP85" s="4"/>
      <c r="CQ85" s="4"/>
      <c r="CR85" s="4"/>
      <c r="CS85" s="4"/>
      <c r="CT85" s="4"/>
      <c r="CU85" s="4"/>
      <c r="CV85" s="4"/>
      <c r="CW85" s="4"/>
      <c r="CX85" s="4"/>
      <c r="CY85" s="4"/>
    </row>
    <row r="86" spans="1:103" ht="15.75" x14ac:dyDescent="0.25">
      <c r="A86" s="29" t="s">
        <v>112</v>
      </c>
      <c r="B86" s="80">
        <v>99.71833726732298</v>
      </c>
      <c r="C86" s="80">
        <v>99.71833726732298</v>
      </c>
      <c r="D86" s="80"/>
      <c r="E86" s="80">
        <f t="shared" si="3"/>
        <v>0</v>
      </c>
      <c r="F86" s="80"/>
      <c r="G86" s="80">
        <v>1.3586027236525939</v>
      </c>
      <c r="H86" s="80">
        <v>1.3586027236525939</v>
      </c>
      <c r="I86" s="80"/>
      <c r="J86" s="80">
        <f t="shared" si="4"/>
        <v>0</v>
      </c>
    </row>
    <row r="87" spans="1:103" s="50" customFormat="1" ht="15.75" x14ac:dyDescent="0.25">
      <c r="A87" s="51" t="s">
        <v>178</v>
      </c>
      <c r="B87" s="81">
        <v>141.31638512047454</v>
      </c>
      <c r="C87" s="81">
        <v>141.31638512047454</v>
      </c>
      <c r="D87" s="81"/>
      <c r="E87" s="81">
        <f t="shared" si="3"/>
        <v>0</v>
      </c>
      <c r="F87" s="81"/>
      <c r="G87" s="81">
        <v>0.10913866118547051</v>
      </c>
      <c r="H87" s="81">
        <v>0.10913866118547051</v>
      </c>
      <c r="I87" s="81"/>
      <c r="J87" s="81">
        <f t="shared" si="4"/>
        <v>0</v>
      </c>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c r="BO87" s="4"/>
      <c r="BP87" s="4"/>
      <c r="BQ87" s="4"/>
      <c r="BR87" s="4"/>
      <c r="BS87" s="4"/>
      <c r="BT87" s="4"/>
      <c r="BU87" s="4"/>
      <c r="BV87" s="4"/>
      <c r="BW87" s="4"/>
      <c r="BX87" s="4"/>
      <c r="BY87" s="4"/>
      <c r="BZ87" s="4"/>
      <c r="CA87" s="4"/>
      <c r="CB87" s="4"/>
      <c r="CC87" s="4"/>
      <c r="CD87" s="4"/>
      <c r="CE87" s="4"/>
      <c r="CF87" s="4"/>
      <c r="CG87" s="4"/>
      <c r="CH87" s="4"/>
      <c r="CI87" s="4"/>
      <c r="CJ87" s="4"/>
      <c r="CK87" s="4"/>
      <c r="CL87" s="4"/>
      <c r="CM87" s="4"/>
      <c r="CN87" s="4"/>
      <c r="CO87" s="4"/>
      <c r="CP87" s="4"/>
      <c r="CQ87" s="4"/>
      <c r="CR87" s="4"/>
      <c r="CS87" s="4"/>
      <c r="CT87" s="4"/>
      <c r="CU87" s="4"/>
      <c r="CV87" s="4"/>
      <c r="CW87" s="4"/>
      <c r="CX87" s="4"/>
      <c r="CY87" s="4"/>
    </row>
    <row r="88" spans="1:103" ht="15.75" x14ac:dyDescent="0.25">
      <c r="A88" s="28" t="s">
        <v>137</v>
      </c>
      <c r="B88" s="80">
        <v>110.26843623157968</v>
      </c>
      <c r="C88" s="80">
        <v>109.8875751641438</v>
      </c>
      <c r="D88" s="80"/>
      <c r="E88" s="80">
        <f t="shared" si="3"/>
        <v>-0.34539445779028233</v>
      </c>
      <c r="F88" s="80"/>
      <c r="G88" s="80">
        <v>0.7517182384138511</v>
      </c>
      <c r="H88" s="80">
        <v>0.74912184528017101</v>
      </c>
      <c r="I88" s="80"/>
      <c r="J88" s="80">
        <f t="shared" si="4"/>
        <v>-2.5963931336800972E-3</v>
      </c>
    </row>
    <row r="89" spans="1:103" s="50" customFormat="1" ht="15.75" x14ac:dyDescent="0.25">
      <c r="A89" s="51" t="s">
        <v>179</v>
      </c>
      <c r="B89" s="81">
        <v>110.26843623157968</v>
      </c>
      <c r="C89" s="81">
        <v>109.8875751641438</v>
      </c>
      <c r="D89" s="81"/>
      <c r="E89" s="81">
        <f t="shared" si="3"/>
        <v>-0.34539445779028233</v>
      </c>
      <c r="F89" s="81"/>
      <c r="G89" s="81">
        <v>0.7517182384138511</v>
      </c>
      <c r="H89" s="81">
        <v>0.74912184528017101</v>
      </c>
      <c r="I89" s="81"/>
      <c r="J89" s="81">
        <f t="shared" si="4"/>
        <v>-2.5963931336800972E-3</v>
      </c>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c r="CG89" s="4"/>
      <c r="CH89" s="4"/>
      <c r="CI89" s="4"/>
      <c r="CJ89" s="4"/>
      <c r="CK89" s="4"/>
      <c r="CL89" s="4"/>
      <c r="CM89" s="4"/>
      <c r="CN89" s="4"/>
      <c r="CO89" s="4"/>
      <c r="CP89" s="4"/>
      <c r="CQ89" s="4"/>
      <c r="CR89" s="4"/>
      <c r="CS89" s="4"/>
      <c r="CT89" s="4"/>
      <c r="CU89" s="4"/>
      <c r="CV89" s="4"/>
      <c r="CW89" s="4"/>
      <c r="CX89" s="4"/>
      <c r="CY89" s="4"/>
    </row>
    <row r="90" spans="1:103" ht="15.75" x14ac:dyDescent="0.25">
      <c r="A90" s="28" t="s">
        <v>136</v>
      </c>
      <c r="B90" s="80">
        <v>113.43778088472017</v>
      </c>
      <c r="C90" s="80">
        <v>113.43778088472017</v>
      </c>
      <c r="D90" s="80"/>
      <c r="E90" s="80">
        <f t="shared" si="3"/>
        <v>0</v>
      </c>
      <c r="F90" s="80"/>
      <c r="G90" s="80">
        <v>0.99682984485789317</v>
      </c>
      <c r="H90" s="80">
        <v>0.99682984485789317</v>
      </c>
      <c r="I90" s="80"/>
      <c r="J90" s="80">
        <f t="shared" si="4"/>
        <v>0</v>
      </c>
    </row>
    <row r="91" spans="1:103" s="50" customFormat="1" ht="15.75" x14ac:dyDescent="0.25">
      <c r="A91" s="51" t="s">
        <v>180</v>
      </c>
      <c r="B91" s="81">
        <v>143.42317105079044</v>
      </c>
      <c r="C91" s="81">
        <v>143.42317105079044</v>
      </c>
      <c r="D91" s="81"/>
      <c r="E91" s="81">
        <f t="shared" si="3"/>
        <v>0</v>
      </c>
      <c r="F91" s="81"/>
      <c r="G91" s="81">
        <v>0.17244843443115343</v>
      </c>
      <c r="H91" s="81">
        <v>0.17244843443115343</v>
      </c>
      <c r="I91" s="81"/>
      <c r="J91" s="81">
        <f t="shared" si="4"/>
        <v>0</v>
      </c>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4"/>
      <c r="CW91" s="4"/>
      <c r="CX91" s="4"/>
      <c r="CY91" s="4"/>
    </row>
    <row r="92" spans="1:103" ht="15.75" x14ac:dyDescent="0.25">
      <c r="A92" s="29" t="s">
        <v>114</v>
      </c>
      <c r="B92" s="80">
        <v>108.68454631959902</v>
      </c>
      <c r="C92" s="80">
        <v>108.68454631959902</v>
      </c>
      <c r="D92" s="80"/>
      <c r="E92" s="80">
        <f t="shared" si="3"/>
        <v>0</v>
      </c>
      <c r="F92" s="80"/>
      <c r="G92" s="80">
        <v>0.82438141042673985</v>
      </c>
      <c r="H92" s="80">
        <v>0.82438141042673985</v>
      </c>
      <c r="I92" s="80"/>
      <c r="J92" s="80">
        <f t="shared" si="4"/>
        <v>0</v>
      </c>
    </row>
    <row r="93" spans="1:103" s="50" customFormat="1" ht="15.75" x14ac:dyDescent="0.25">
      <c r="A93" s="54" t="s">
        <v>151</v>
      </c>
      <c r="B93" s="81">
        <v>104.96548883841245</v>
      </c>
      <c r="C93" s="81">
        <v>104.96548883841245</v>
      </c>
      <c r="D93" s="81"/>
      <c r="E93" s="81">
        <f t="shared" si="3"/>
        <v>0</v>
      </c>
      <c r="F93" s="81"/>
      <c r="G93" s="81">
        <v>0.87264011712414691</v>
      </c>
      <c r="H93" s="81">
        <v>0.87264011712414702</v>
      </c>
      <c r="I93" s="81"/>
      <c r="J93" s="81">
        <f t="shared" si="4"/>
        <v>0</v>
      </c>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4"/>
      <c r="BQ93" s="4"/>
      <c r="BR93" s="4"/>
      <c r="BS93" s="4"/>
      <c r="BT93" s="4"/>
      <c r="BU93" s="4"/>
      <c r="BV93" s="4"/>
      <c r="BW93" s="4"/>
      <c r="BX93" s="4"/>
      <c r="BY93" s="4"/>
      <c r="BZ93" s="4"/>
      <c r="CA93" s="4"/>
      <c r="CB93" s="4"/>
      <c r="CC93" s="4"/>
      <c r="CD93" s="4"/>
      <c r="CE93" s="4"/>
      <c r="CF93" s="4"/>
      <c r="CG93" s="4"/>
      <c r="CH93" s="4"/>
      <c r="CI93" s="4"/>
      <c r="CJ93" s="4"/>
      <c r="CK93" s="4"/>
      <c r="CL93" s="4"/>
      <c r="CM93" s="4"/>
      <c r="CN93" s="4"/>
      <c r="CO93" s="4"/>
      <c r="CP93" s="4"/>
      <c r="CQ93" s="4"/>
      <c r="CR93" s="4"/>
      <c r="CS93" s="4"/>
      <c r="CT93" s="4"/>
      <c r="CU93" s="4"/>
      <c r="CV93" s="4"/>
      <c r="CW93" s="4"/>
      <c r="CX93" s="4"/>
      <c r="CY93" s="4"/>
    </row>
    <row r="94" spans="1:103" ht="15.75" x14ac:dyDescent="0.25">
      <c r="A94" s="29" t="s">
        <v>116</v>
      </c>
      <c r="B94" s="80">
        <v>106.50868675389727</v>
      </c>
      <c r="C94" s="80">
        <v>106.50868675389727</v>
      </c>
      <c r="D94" s="80"/>
      <c r="E94" s="80">
        <f t="shared" si="3"/>
        <v>0</v>
      </c>
      <c r="F94" s="80"/>
      <c r="G94" s="80">
        <v>0.28983745606525219</v>
      </c>
      <c r="H94" s="80">
        <v>0.28983745606525213</v>
      </c>
      <c r="I94" s="80"/>
      <c r="J94" s="80">
        <f t="shared" si="4"/>
        <v>0</v>
      </c>
    </row>
    <row r="95" spans="1:103" s="50" customFormat="1" ht="15.75" x14ac:dyDescent="0.25">
      <c r="A95" s="51" t="s">
        <v>181</v>
      </c>
      <c r="B95" s="81">
        <v>104.21456137794401</v>
      </c>
      <c r="C95" s="81">
        <v>104.21456137794401</v>
      </c>
      <c r="D95" s="81"/>
      <c r="E95" s="81">
        <f t="shared" si="3"/>
        <v>0</v>
      </c>
      <c r="F95" s="81"/>
      <c r="G95" s="81">
        <v>0.58280266105889489</v>
      </c>
      <c r="H95" s="81">
        <v>0.582802661058895</v>
      </c>
      <c r="I95" s="81"/>
      <c r="J95" s="81">
        <f t="shared" si="4"/>
        <v>0</v>
      </c>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4"/>
      <c r="BO95" s="4"/>
      <c r="BP95" s="4"/>
      <c r="BQ95" s="4"/>
      <c r="BR95" s="4"/>
      <c r="BS95" s="4"/>
      <c r="BT95" s="4"/>
      <c r="BU95" s="4"/>
      <c r="BV95" s="4"/>
      <c r="BW95" s="4"/>
      <c r="BX95" s="4"/>
      <c r="BY95" s="4"/>
      <c r="BZ95" s="4"/>
      <c r="CA95" s="4"/>
      <c r="CB95" s="4"/>
      <c r="CC95" s="4"/>
      <c r="CD95" s="4"/>
      <c r="CE95" s="4"/>
      <c r="CF95" s="4"/>
      <c r="CG95" s="4"/>
      <c r="CH95" s="4"/>
      <c r="CI95" s="4"/>
      <c r="CJ95" s="4"/>
      <c r="CK95" s="4"/>
      <c r="CL95" s="4"/>
      <c r="CM95" s="4"/>
      <c r="CN95" s="4"/>
      <c r="CO95" s="4"/>
      <c r="CP95" s="4"/>
      <c r="CQ95" s="4"/>
      <c r="CR95" s="4"/>
      <c r="CS95" s="4"/>
      <c r="CT95" s="4"/>
      <c r="CU95" s="4"/>
      <c r="CV95" s="4"/>
      <c r="CW95" s="4"/>
      <c r="CX95" s="4"/>
      <c r="CY95" s="4"/>
    </row>
    <row r="96" spans="1:103" ht="15.75" x14ac:dyDescent="0.25">
      <c r="A96" s="27" t="s">
        <v>117</v>
      </c>
      <c r="B96" s="83">
        <v>133.11915518648536</v>
      </c>
      <c r="C96" s="83">
        <v>133.11915518648536</v>
      </c>
      <c r="D96" s="83"/>
      <c r="E96" s="83">
        <f t="shared" si="3"/>
        <v>0</v>
      </c>
      <c r="F96" s="83"/>
      <c r="G96" s="83">
        <v>3.3257772455646499</v>
      </c>
      <c r="H96" s="83">
        <v>3.3257772455646499</v>
      </c>
      <c r="I96" s="83"/>
      <c r="J96" s="83">
        <f t="shared" si="4"/>
        <v>0</v>
      </c>
    </row>
    <row r="97" spans="1:103" s="50" customFormat="1" ht="15.75" x14ac:dyDescent="0.25">
      <c r="A97" s="54" t="s">
        <v>135</v>
      </c>
      <c r="B97" s="81">
        <v>140.40183998572448</v>
      </c>
      <c r="C97" s="81">
        <v>140.40183998572448</v>
      </c>
      <c r="D97" s="81"/>
      <c r="E97" s="81">
        <f t="shared" si="3"/>
        <v>0</v>
      </c>
      <c r="F97" s="81"/>
      <c r="G97" s="81">
        <v>0.937260849427625</v>
      </c>
      <c r="H97" s="81">
        <v>0.937260849427625</v>
      </c>
      <c r="I97" s="81"/>
      <c r="J97" s="81">
        <f t="shared" si="4"/>
        <v>0</v>
      </c>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c r="BP97" s="4"/>
      <c r="BQ97" s="4"/>
      <c r="BR97" s="4"/>
      <c r="BS97" s="4"/>
      <c r="BT97" s="4"/>
      <c r="BU97" s="4"/>
      <c r="BV97" s="4"/>
      <c r="BW97" s="4"/>
      <c r="BX97" s="4"/>
      <c r="BY97" s="4"/>
      <c r="BZ97" s="4"/>
      <c r="CA97" s="4"/>
      <c r="CB97" s="4"/>
      <c r="CC97" s="4"/>
      <c r="CD97" s="4"/>
      <c r="CE97" s="4"/>
      <c r="CF97" s="4"/>
      <c r="CG97" s="4"/>
      <c r="CH97" s="4"/>
      <c r="CI97" s="4"/>
      <c r="CJ97" s="4"/>
      <c r="CK97" s="4"/>
      <c r="CL97" s="4"/>
      <c r="CM97" s="4"/>
      <c r="CN97" s="4"/>
      <c r="CO97" s="4"/>
      <c r="CP97" s="4"/>
      <c r="CQ97" s="4"/>
      <c r="CR97" s="4"/>
      <c r="CS97" s="4"/>
      <c r="CT97" s="4"/>
      <c r="CU97" s="4"/>
      <c r="CV97" s="4"/>
      <c r="CW97" s="4"/>
      <c r="CX97" s="4"/>
      <c r="CY97" s="4"/>
    </row>
    <row r="98" spans="1:103" ht="15.75" x14ac:dyDescent="0.25">
      <c r="A98" s="29" t="s">
        <v>182</v>
      </c>
      <c r="B98" s="80">
        <v>140.40183998572448</v>
      </c>
      <c r="C98" s="80">
        <v>140.40183998572448</v>
      </c>
      <c r="D98" s="80"/>
      <c r="E98" s="80">
        <f t="shared" si="3"/>
        <v>0</v>
      </c>
      <c r="F98" s="80"/>
      <c r="G98" s="80">
        <v>0.937260849427625</v>
      </c>
      <c r="H98" s="80">
        <v>0.937260849427625</v>
      </c>
      <c r="I98" s="80"/>
      <c r="J98" s="80">
        <f t="shared" si="4"/>
        <v>0</v>
      </c>
    </row>
    <row r="99" spans="1:103" s="50" customFormat="1" ht="15.75" x14ac:dyDescent="0.25">
      <c r="A99" s="54" t="s">
        <v>118</v>
      </c>
      <c r="B99" s="81">
        <v>130.52120292839754</v>
      </c>
      <c r="C99" s="81">
        <v>130.52120292839754</v>
      </c>
      <c r="D99" s="81"/>
      <c r="E99" s="81">
        <f t="shared" si="3"/>
        <v>0</v>
      </c>
      <c r="F99" s="81"/>
      <c r="G99" s="81">
        <v>2.2468450828281554</v>
      </c>
      <c r="H99" s="81">
        <v>2.2468450828281554</v>
      </c>
      <c r="I99" s="81"/>
      <c r="J99" s="81">
        <f t="shared" si="4"/>
        <v>0</v>
      </c>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c r="BS99" s="4"/>
      <c r="BT99" s="4"/>
      <c r="BU99" s="4"/>
      <c r="BV99" s="4"/>
      <c r="BW99" s="4"/>
      <c r="BX99" s="4"/>
      <c r="BY99" s="4"/>
      <c r="BZ99" s="4"/>
      <c r="CA99" s="4"/>
      <c r="CB99" s="4"/>
      <c r="CC99" s="4"/>
      <c r="CD99" s="4"/>
      <c r="CE99" s="4"/>
      <c r="CF99" s="4"/>
      <c r="CG99" s="4"/>
      <c r="CH99" s="4"/>
      <c r="CI99" s="4"/>
      <c r="CJ99" s="4"/>
      <c r="CK99" s="4"/>
      <c r="CL99" s="4"/>
      <c r="CM99" s="4"/>
      <c r="CN99" s="4"/>
      <c r="CO99" s="4"/>
      <c r="CP99" s="4"/>
      <c r="CQ99" s="4"/>
      <c r="CR99" s="4"/>
      <c r="CS99" s="4"/>
      <c r="CT99" s="4"/>
      <c r="CU99" s="4"/>
      <c r="CV99" s="4"/>
      <c r="CW99" s="4"/>
      <c r="CX99" s="4"/>
      <c r="CY99" s="4"/>
    </row>
    <row r="100" spans="1:103" ht="15.75" x14ac:dyDescent="0.25">
      <c r="A100" s="29" t="s">
        <v>119</v>
      </c>
      <c r="B100" s="80">
        <v>130.52120292839754</v>
      </c>
      <c r="C100" s="80">
        <v>130.52120292839754</v>
      </c>
      <c r="D100" s="80"/>
      <c r="E100" s="80">
        <f t="shared" si="3"/>
        <v>0</v>
      </c>
      <c r="F100" s="80"/>
      <c r="G100" s="80">
        <v>2.2468450828281554</v>
      </c>
      <c r="H100" s="80">
        <v>2.2468450828281554</v>
      </c>
      <c r="I100" s="80"/>
      <c r="J100" s="80">
        <f t="shared" si="4"/>
        <v>0</v>
      </c>
    </row>
    <row r="101" spans="1:103" s="50" customFormat="1" ht="15.75" x14ac:dyDescent="0.25">
      <c r="A101" s="54" t="s">
        <v>120</v>
      </c>
      <c r="B101" s="81">
        <v>129.55828833898522</v>
      </c>
      <c r="C101" s="81">
        <v>129.55828833898522</v>
      </c>
      <c r="D101" s="81"/>
      <c r="E101" s="81">
        <f t="shared" si="3"/>
        <v>0</v>
      </c>
      <c r="F101" s="81"/>
      <c r="G101" s="81">
        <v>0.14167131330887006</v>
      </c>
      <c r="H101" s="81">
        <v>0.14167131330887006</v>
      </c>
      <c r="I101" s="81"/>
      <c r="J101" s="81">
        <f t="shared" si="4"/>
        <v>0</v>
      </c>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row>
    <row r="102" spans="1:103" ht="15.75" x14ac:dyDescent="0.25">
      <c r="A102" s="29" t="s">
        <v>121</v>
      </c>
      <c r="B102" s="80">
        <v>129.55828833898522</v>
      </c>
      <c r="C102" s="80">
        <v>129.55828833898522</v>
      </c>
      <c r="D102" s="80"/>
      <c r="E102" s="80">
        <f t="shared" si="3"/>
        <v>0</v>
      </c>
      <c r="F102" s="80"/>
      <c r="G102" s="80">
        <v>0.14167131330887006</v>
      </c>
      <c r="H102" s="80">
        <v>0.14167131330887006</v>
      </c>
      <c r="I102" s="80"/>
      <c r="J102" s="80">
        <f t="shared" si="4"/>
        <v>0</v>
      </c>
    </row>
    <row r="103" spans="1:103" s="50" customFormat="1" ht="15.75" x14ac:dyDescent="0.25">
      <c r="A103" s="48" t="s">
        <v>131</v>
      </c>
      <c r="B103" s="82">
        <v>129.53967405650508</v>
      </c>
      <c r="C103" s="82">
        <v>134.86846412185596</v>
      </c>
      <c r="D103" s="82"/>
      <c r="E103" s="82">
        <f t="shared" si="3"/>
        <v>4.1136355361111043</v>
      </c>
      <c r="F103" s="82"/>
      <c r="G103" s="82">
        <v>3.9177297946478786</v>
      </c>
      <c r="H103" s="82">
        <v>4.0788909196893259</v>
      </c>
      <c r="I103" s="82"/>
      <c r="J103" s="82">
        <f t="shared" si="4"/>
        <v>0.16116112504144731</v>
      </c>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c r="BT103" s="4"/>
      <c r="BU103" s="4"/>
      <c r="BV103" s="4"/>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row>
    <row r="104" spans="1:103" ht="15.75" x14ac:dyDescent="0.25">
      <c r="A104" s="28" t="s">
        <v>122</v>
      </c>
      <c r="B104" s="80">
        <v>129.75329988568532</v>
      </c>
      <c r="C104" s="80">
        <v>135.25549612585991</v>
      </c>
      <c r="D104" s="80"/>
      <c r="E104" s="80">
        <f t="shared" si="3"/>
        <v>4.2405058253023986</v>
      </c>
      <c r="F104" s="80"/>
      <c r="G104" s="80">
        <v>3.8005165346036383</v>
      </c>
      <c r="H104" s="80">
        <v>3.9616776596450869</v>
      </c>
      <c r="I104" s="80"/>
      <c r="J104" s="80">
        <f t="shared" si="4"/>
        <v>0.16116112504144864</v>
      </c>
    </row>
    <row r="105" spans="1:103" s="50" customFormat="1" ht="15.75" x14ac:dyDescent="0.25">
      <c r="A105" s="51" t="s">
        <v>183</v>
      </c>
      <c r="B105" s="81">
        <v>129.75329988568532</v>
      </c>
      <c r="C105" s="81">
        <v>135.25549612585991</v>
      </c>
      <c r="D105" s="81"/>
      <c r="E105" s="81">
        <f t="shared" si="3"/>
        <v>4.2405058253023986</v>
      </c>
      <c r="F105" s="81"/>
      <c r="G105" s="81">
        <v>3.8005165346036383</v>
      </c>
      <c r="H105" s="81">
        <v>3.9616776596450869</v>
      </c>
      <c r="I105" s="81"/>
      <c r="J105" s="81">
        <f t="shared" si="4"/>
        <v>0.16116112504144864</v>
      </c>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c r="BP105" s="4"/>
      <c r="BQ105" s="4"/>
      <c r="BR105" s="4"/>
      <c r="BS105" s="4"/>
      <c r="BT105" s="4"/>
      <c r="BU105" s="4"/>
      <c r="BV105" s="4"/>
      <c r="BW105" s="4"/>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row>
    <row r="106" spans="1:103" ht="15.75" x14ac:dyDescent="0.25">
      <c r="A106" s="28" t="s">
        <v>123</v>
      </c>
      <c r="B106" s="80">
        <v>122.97492976527279</v>
      </c>
      <c r="C106" s="80">
        <v>122.97492976527279</v>
      </c>
      <c r="D106" s="80"/>
      <c r="E106" s="80">
        <f t="shared" si="3"/>
        <v>0</v>
      </c>
      <c r="F106" s="80"/>
      <c r="G106" s="80">
        <v>0.11721326004424019</v>
      </c>
      <c r="H106" s="80">
        <v>0.11721326004424018</v>
      </c>
      <c r="I106" s="80"/>
      <c r="J106" s="80">
        <f t="shared" si="4"/>
        <v>0</v>
      </c>
    </row>
    <row r="107" spans="1:103" s="50" customFormat="1" ht="15.75" x14ac:dyDescent="0.25">
      <c r="A107" s="51" t="s">
        <v>124</v>
      </c>
      <c r="B107" s="81">
        <v>122.97492976527279</v>
      </c>
      <c r="C107" s="81">
        <v>122.97492976527279</v>
      </c>
      <c r="D107" s="81"/>
      <c r="E107" s="81">
        <f t="shared" si="3"/>
        <v>0</v>
      </c>
      <c r="F107" s="81"/>
      <c r="G107" s="81">
        <v>0.11721326004424019</v>
      </c>
      <c r="H107" s="81">
        <v>0.11721326004424018</v>
      </c>
      <c r="I107" s="81"/>
      <c r="J107" s="81">
        <f t="shared" si="4"/>
        <v>0</v>
      </c>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c r="BP107" s="4"/>
      <c r="BQ107" s="4"/>
      <c r="BR107" s="4"/>
      <c r="BS107" s="4"/>
      <c r="BT107" s="4"/>
      <c r="BU107" s="4"/>
      <c r="BV107" s="4"/>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row>
    <row r="108" spans="1:103" ht="15.75" x14ac:dyDescent="0.25">
      <c r="A108" s="27" t="s">
        <v>132</v>
      </c>
      <c r="B108" s="83">
        <v>97.425386325318627</v>
      </c>
      <c r="C108" s="83">
        <v>97.343074846582809</v>
      </c>
      <c r="D108" s="83"/>
      <c r="E108" s="83">
        <f t="shared" si="3"/>
        <v>-8.4486684467399709E-2</v>
      </c>
      <c r="F108" s="83"/>
      <c r="G108" s="83">
        <v>6.9961861478320273</v>
      </c>
      <c r="H108" s="83">
        <v>6.9902753021165571</v>
      </c>
      <c r="I108" s="83"/>
      <c r="J108" s="83">
        <f t="shared" si="4"/>
        <v>-5.910845715470181E-3</v>
      </c>
    </row>
    <row r="109" spans="1:103" s="50" customFormat="1" ht="15.75" x14ac:dyDescent="0.25">
      <c r="A109" s="54" t="s">
        <v>125</v>
      </c>
      <c r="B109" s="81">
        <v>98.463555800079618</v>
      </c>
      <c r="C109" s="81">
        <v>98.386798411243092</v>
      </c>
      <c r="D109" s="81"/>
      <c r="E109" s="81">
        <f t="shared" si="3"/>
        <v>-7.7955125846129736E-2</v>
      </c>
      <c r="F109" s="81"/>
      <c r="G109" s="81">
        <v>5.1635802783985651</v>
      </c>
      <c r="H109" s="81">
        <v>5.1595550028943737</v>
      </c>
      <c r="I109" s="81"/>
      <c r="J109" s="81">
        <f>H109-G109</f>
        <v>-4.0252755041914057E-3</v>
      </c>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row>
    <row r="110" spans="1:103" ht="15.75" x14ac:dyDescent="0.25">
      <c r="A110" s="29" t="s">
        <v>184</v>
      </c>
      <c r="B110" s="80">
        <v>124.37826857483969</v>
      </c>
      <c r="C110" s="80">
        <v>124.37826857483969</v>
      </c>
      <c r="D110" s="80"/>
      <c r="E110" s="80">
        <f t="shared" si="3"/>
        <v>0</v>
      </c>
      <c r="F110" s="80"/>
      <c r="G110" s="80">
        <v>0.14470392788374489</v>
      </c>
      <c r="H110" s="80">
        <v>0.14470392788374489</v>
      </c>
      <c r="I110" s="80"/>
      <c r="J110" s="80">
        <f t="shared" si="4"/>
        <v>0</v>
      </c>
    </row>
    <row r="111" spans="1:103" s="50" customFormat="1" ht="15.75" x14ac:dyDescent="0.25">
      <c r="A111" s="51" t="s">
        <v>185</v>
      </c>
      <c r="B111" s="81">
        <v>97.875592632029893</v>
      </c>
      <c r="C111" s="81">
        <v>97.797093741448663</v>
      </c>
      <c r="D111" s="81"/>
      <c r="E111" s="81">
        <f t="shared" si="3"/>
        <v>-8.0202723140954113E-2</v>
      </c>
      <c r="F111" s="81"/>
      <c r="G111" s="81">
        <v>5.0188763505148204</v>
      </c>
      <c r="H111" s="81">
        <v>5.0148510750106299</v>
      </c>
      <c r="I111" s="81"/>
      <c r="J111" s="81">
        <f t="shared" si="4"/>
        <v>-4.0252755041905175E-3</v>
      </c>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row>
    <row r="112" spans="1:103" ht="15.75" x14ac:dyDescent="0.25">
      <c r="A112" s="28" t="s">
        <v>134</v>
      </c>
      <c r="B112" s="80">
        <v>77.440830234365663</v>
      </c>
      <c r="C112" s="80">
        <v>77.037859093269233</v>
      </c>
      <c r="D112" s="80"/>
      <c r="E112" s="80">
        <f t="shared" si="3"/>
        <v>-0.52036004763492683</v>
      </c>
      <c r="F112" s="80"/>
      <c r="G112" s="80">
        <v>0.3623587590648939</v>
      </c>
      <c r="H112" s="80">
        <v>0.36047318885361451</v>
      </c>
      <c r="I112" s="80"/>
      <c r="J112" s="80">
        <f t="shared" si="4"/>
        <v>-1.885570211279386E-3</v>
      </c>
    </row>
    <row r="113" spans="1:103" s="50" customFormat="1" ht="15.75" x14ac:dyDescent="0.25">
      <c r="A113" s="51" t="s">
        <v>126</v>
      </c>
      <c r="B113" s="81">
        <v>77.440830234365663</v>
      </c>
      <c r="C113" s="81">
        <v>77.037859093269233</v>
      </c>
      <c r="D113" s="81"/>
      <c r="E113" s="81">
        <f t="shared" si="3"/>
        <v>-0.52036004763492683</v>
      </c>
      <c r="F113" s="81"/>
      <c r="G113" s="81">
        <v>0.3623587590648939</v>
      </c>
      <c r="H113" s="81">
        <v>0.36047318885361451</v>
      </c>
      <c r="I113" s="81"/>
      <c r="J113" s="81">
        <f t="shared" si="4"/>
        <v>-1.885570211279386E-3</v>
      </c>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row>
    <row r="114" spans="1:103" ht="15.75" x14ac:dyDescent="0.25">
      <c r="A114" s="28" t="s">
        <v>133</v>
      </c>
      <c r="B114" s="80">
        <v>100.08487654320986</v>
      </c>
      <c r="C114" s="80">
        <v>100.08487654320986</v>
      </c>
      <c r="D114" s="80"/>
      <c r="E114" s="80">
        <f t="shared" si="3"/>
        <v>0</v>
      </c>
      <c r="F114" s="80"/>
      <c r="G114" s="80">
        <v>1.4702471103685688</v>
      </c>
      <c r="H114" s="80">
        <v>1.470247110368569</v>
      </c>
      <c r="I114" s="80"/>
      <c r="J114" s="80">
        <f t="shared" si="4"/>
        <v>0</v>
      </c>
    </row>
    <row r="115" spans="1:103" s="50" customFormat="1" ht="15.75" x14ac:dyDescent="0.25">
      <c r="A115" s="51" t="s">
        <v>186</v>
      </c>
      <c r="B115" s="81">
        <v>100.08487654320986</v>
      </c>
      <c r="C115" s="81">
        <v>100.08487654320986</v>
      </c>
      <c r="D115" s="81"/>
      <c r="E115" s="81">
        <f t="shared" si="3"/>
        <v>0</v>
      </c>
      <c r="F115" s="81"/>
      <c r="G115" s="81">
        <v>1.4702471103685688</v>
      </c>
      <c r="H115" s="81">
        <v>1.470247110368569</v>
      </c>
      <c r="I115" s="81"/>
      <c r="J115" s="81">
        <f t="shared" si="4"/>
        <v>0</v>
      </c>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c r="BM115" s="4"/>
      <c r="BN115" s="4"/>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row>
    <row r="116" spans="1:103" ht="15.75" x14ac:dyDescent="0.25">
      <c r="A116" s="38"/>
      <c r="B116" s="76"/>
      <c r="C116" s="76"/>
      <c r="D116" s="76"/>
      <c r="E116" s="76"/>
      <c r="F116" s="76"/>
      <c r="G116" s="76"/>
      <c r="H116" s="76"/>
      <c r="I116" s="76"/>
      <c r="J116" s="76"/>
    </row>
    <row r="117" spans="1:103" x14ac:dyDescent="0.25">
      <c r="A117" s="186" t="s">
        <v>54</v>
      </c>
      <c r="B117" s="73"/>
      <c r="C117" s="73"/>
    </row>
    <row r="118" spans="1:103" x14ac:dyDescent="0.25">
      <c r="A118" s="18"/>
      <c r="B118" s="84"/>
      <c r="C118" s="84"/>
    </row>
  </sheetData>
  <autoFilter ref="A1:H118"/>
  <mergeCells count="3">
    <mergeCell ref="G3:H3"/>
    <mergeCell ref="A3:A4"/>
    <mergeCell ref="B3:D3"/>
  </mergeCells>
  <printOptions horizontalCentered="1"/>
  <pageMargins left="0.7" right="0.7" top="0.75" bottom="0.75" header="0.3" footer="0.3"/>
  <pageSetup paperSize="9" scale="68" orientation="portrait" horizontalDpi="4294967295" verticalDpi="4294967295" r:id="rId1"/>
  <rowBreaks count="1" manualBreakCount="1">
    <brk id="67"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M118"/>
  <sheetViews>
    <sheetView view="pageBreakPreview" zoomScaleSheetLayoutView="100" workbookViewId="0">
      <selection activeCell="M11" sqref="M11"/>
    </sheetView>
  </sheetViews>
  <sheetFormatPr defaultRowHeight="15" x14ac:dyDescent="0.25"/>
  <cols>
    <col min="1" max="1" width="54.140625" style="4" customWidth="1"/>
    <col min="2" max="3" width="8.85546875" style="85" customWidth="1"/>
    <col min="4" max="4" width="0.85546875" style="73" customWidth="1"/>
    <col min="5" max="5" width="11.5703125" style="73" customWidth="1"/>
    <col min="6" max="6" width="1.140625" style="73" customWidth="1"/>
    <col min="7" max="8" width="9.28515625" style="73" customWidth="1"/>
    <col min="9" max="9" width="0.85546875" style="73" customWidth="1"/>
    <col min="10" max="10" width="12" style="73" customWidth="1"/>
  </cols>
  <sheetData>
    <row r="1" spans="1:13" ht="15.75" x14ac:dyDescent="0.25">
      <c r="A1" s="46" t="s">
        <v>253</v>
      </c>
      <c r="B1" s="86"/>
      <c r="C1" s="86"/>
      <c r="D1" s="87"/>
      <c r="E1" s="87"/>
      <c r="F1" s="87"/>
      <c r="G1" s="87"/>
      <c r="H1" s="87"/>
      <c r="I1" s="87"/>
      <c r="J1" s="87"/>
    </row>
    <row r="2" spans="1:13" ht="6" customHeight="1" x14ac:dyDescent="0.25">
      <c r="A2" s="36"/>
      <c r="B2" s="88"/>
      <c r="C2" s="88"/>
      <c r="D2" s="89"/>
      <c r="E2" s="89"/>
      <c r="F2" s="89"/>
      <c r="G2" s="89"/>
      <c r="H2" s="89"/>
      <c r="I2" s="89"/>
      <c r="J2" s="89"/>
    </row>
    <row r="3" spans="1:13" ht="45" x14ac:dyDescent="0.25">
      <c r="A3" s="190" t="s">
        <v>56</v>
      </c>
      <c r="B3" s="192" t="s">
        <v>242</v>
      </c>
      <c r="C3" s="192"/>
      <c r="D3" s="90"/>
      <c r="E3" s="185" t="s">
        <v>243</v>
      </c>
      <c r="F3" s="77"/>
      <c r="G3" s="189" t="s">
        <v>244</v>
      </c>
      <c r="H3" s="189"/>
      <c r="I3" s="77"/>
      <c r="J3" s="185" t="s">
        <v>245</v>
      </c>
    </row>
    <row r="4" spans="1:13" ht="36" customHeight="1" x14ac:dyDescent="0.25">
      <c r="A4" s="191"/>
      <c r="B4" s="71">
        <v>43525</v>
      </c>
      <c r="C4" s="100">
        <v>43556</v>
      </c>
      <c r="D4" s="106"/>
      <c r="E4" s="130" t="s">
        <v>264</v>
      </c>
      <c r="F4" s="106"/>
      <c r="G4" s="100">
        <v>43525</v>
      </c>
      <c r="H4" s="100">
        <v>43556</v>
      </c>
      <c r="I4" s="72"/>
      <c r="J4" s="130" t="s">
        <v>266</v>
      </c>
    </row>
    <row r="5" spans="1:13" s="50" customFormat="1" ht="15.75" x14ac:dyDescent="0.25">
      <c r="A5" s="55" t="s">
        <v>241</v>
      </c>
      <c r="B5" s="79">
        <v>112.76372094962066</v>
      </c>
      <c r="C5" s="79">
        <v>113.38510963079342</v>
      </c>
      <c r="D5" s="79"/>
      <c r="E5" s="79">
        <f>((C5/B5-1)*100)</f>
        <v>0.55105372183521517</v>
      </c>
      <c r="F5" s="79"/>
      <c r="G5" s="79">
        <v>112.76372094962066</v>
      </c>
      <c r="H5" s="79">
        <v>113.38510963079342</v>
      </c>
      <c r="I5" s="91"/>
      <c r="J5" s="79">
        <f>((H5-G5))</f>
        <v>0.62138868117276047</v>
      </c>
    </row>
    <row r="6" spans="1:13" ht="8.25" customHeight="1" x14ac:dyDescent="0.25">
      <c r="A6" s="33"/>
      <c r="B6" s="78"/>
      <c r="C6" s="78"/>
      <c r="D6" s="78"/>
      <c r="E6" s="78"/>
      <c r="F6" s="78"/>
      <c r="G6" s="78"/>
      <c r="H6" s="78"/>
      <c r="J6" s="78"/>
    </row>
    <row r="7" spans="1:13" ht="15.75" x14ac:dyDescent="0.25">
      <c r="A7" s="27" t="s">
        <v>127</v>
      </c>
      <c r="B7" s="78">
        <v>104.9954683216762</v>
      </c>
      <c r="C7" s="78">
        <v>105.84423797269866</v>
      </c>
      <c r="D7" s="78"/>
      <c r="E7" s="78">
        <f t="shared" ref="E7:E70" si="0">((C7/B7-1)*100)</f>
        <v>0.80838693763627401</v>
      </c>
      <c r="F7" s="78"/>
      <c r="G7" s="78">
        <v>24.972240423077842</v>
      </c>
      <c r="H7" s="78">
        <v>25.174112752693127</v>
      </c>
      <c r="J7" s="78">
        <f>H7-G7</f>
        <v>0.20187232961528423</v>
      </c>
      <c r="L7" s="1"/>
      <c r="M7" s="1"/>
    </row>
    <row r="8" spans="1:13" s="50" customFormat="1" ht="15.75" x14ac:dyDescent="0.25">
      <c r="A8" s="54" t="s">
        <v>57</v>
      </c>
      <c r="B8" s="81">
        <v>104.87963607959982</v>
      </c>
      <c r="C8" s="81">
        <v>105.79020613176613</v>
      </c>
      <c r="D8" s="81"/>
      <c r="E8" s="81">
        <f t="shared" si="0"/>
        <v>0.86820481668645755</v>
      </c>
      <c r="F8" s="81"/>
      <c r="G8" s="81">
        <v>22.679071102588093</v>
      </c>
      <c r="H8" s="81">
        <v>22.875971890280503</v>
      </c>
      <c r="I8" s="91"/>
      <c r="J8" s="81">
        <f t="shared" ref="J8:J71" si="1">H8-G8</f>
        <v>0.19690078769241026</v>
      </c>
      <c r="L8" s="1"/>
      <c r="M8" s="1"/>
    </row>
    <row r="9" spans="1:13" ht="15.75" x14ac:dyDescent="0.25">
      <c r="A9" s="29" t="s">
        <v>58</v>
      </c>
      <c r="B9" s="80">
        <v>108.50326542287627</v>
      </c>
      <c r="C9" s="80">
        <v>108.61077372524248</v>
      </c>
      <c r="D9" s="80"/>
      <c r="E9" s="80">
        <f t="shared" si="0"/>
        <v>9.9083010955669515E-2</v>
      </c>
      <c r="F9" s="80"/>
      <c r="G9" s="80">
        <v>3.1657495018329729</v>
      </c>
      <c r="H9" s="80">
        <v>3.1688862217587022</v>
      </c>
      <c r="J9" s="80">
        <f t="shared" si="1"/>
        <v>3.136719925729281E-3</v>
      </c>
      <c r="L9" s="1"/>
      <c r="M9" s="1"/>
    </row>
    <row r="10" spans="1:13" s="50" customFormat="1" ht="15.75" x14ac:dyDescent="0.25">
      <c r="A10" s="51" t="s">
        <v>62</v>
      </c>
      <c r="B10" s="81">
        <v>92.346813724575014</v>
      </c>
      <c r="C10" s="81">
        <v>92.998350956692647</v>
      </c>
      <c r="D10" s="81"/>
      <c r="E10" s="81">
        <f t="shared" si="0"/>
        <v>0.70553298575177781</v>
      </c>
      <c r="F10" s="81"/>
      <c r="G10" s="81">
        <v>1.1957327730331928</v>
      </c>
      <c r="H10" s="81">
        <v>1.2041690621683863</v>
      </c>
      <c r="I10" s="91"/>
      <c r="J10" s="81">
        <f t="shared" si="1"/>
        <v>8.4362891351934532E-3</v>
      </c>
      <c r="L10" s="1"/>
      <c r="M10" s="1"/>
    </row>
    <row r="11" spans="1:13" ht="15.75" x14ac:dyDescent="0.25">
      <c r="A11" s="29" t="s">
        <v>63</v>
      </c>
      <c r="B11" s="80">
        <v>95.636392990771881</v>
      </c>
      <c r="C11" s="80">
        <v>97.098893639772925</v>
      </c>
      <c r="D11" s="80"/>
      <c r="E11" s="80">
        <f t="shared" si="0"/>
        <v>1.529230247257618</v>
      </c>
      <c r="F11" s="80"/>
      <c r="G11" s="80">
        <v>7.3094153321269282</v>
      </c>
      <c r="H11" s="80">
        <v>7.4211931222834986</v>
      </c>
      <c r="J11" s="80">
        <f t="shared" si="1"/>
        <v>0.11177779015657041</v>
      </c>
      <c r="L11" s="1"/>
      <c r="M11" s="1"/>
    </row>
    <row r="12" spans="1:13" s="50" customFormat="1" ht="15.75" x14ac:dyDescent="0.25">
      <c r="A12" s="51" t="s">
        <v>152</v>
      </c>
      <c r="B12" s="81">
        <v>102.85075321750421</v>
      </c>
      <c r="C12" s="81">
        <v>102.51491947348637</v>
      </c>
      <c r="D12" s="81"/>
      <c r="E12" s="81">
        <f t="shared" si="0"/>
        <v>-0.32652531314731892</v>
      </c>
      <c r="F12" s="81"/>
      <c r="G12" s="81">
        <v>3.689013194347198</v>
      </c>
      <c r="H12" s="81">
        <v>3.6769676324623095</v>
      </c>
      <c r="I12" s="91"/>
      <c r="J12" s="81">
        <f t="shared" si="1"/>
        <v>-1.2045561884888478E-2</v>
      </c>
      <c r="L12" s="1"/>
      <c r="M12" s="1"/>
    </row>
    <row r="13" spans="1:13" ht="15.75" x14ac:dyDescent="0.25">
      <c r="A13" s="29" t="s">
        <v>153</v>
      </c>
      <c r="B13" s="80">
        <v>88.080198920417629</v>
      </c>
      <c r="C13" s="80">
        <v>87.987247616853054</v>
      </c>
      <c r="D13" s="80"/>
      <c r="E13" s="80">
        <f t="shared" si="0"/>
        <v>-0.10553030613448255</v>
      </c>
      <c r="F13" s="80"/>
      <c r="G13" s="80">
        <v>0.51725461867173195</v>
      </c>
      <c r="H13" s="80">
        <v>0.51670875828915286</v>
      </c>
      <c r="J13" s="80">
        <f t="shared" si="1"/>
        <v>-5.4586038257908864E-4</v>
      </c>
      <c r="L13" s="1"/>
      <c r="M13" s="1"/>
    </row>
    <row r="14" spans="1:13" s="50" customFormat="1" ht="15.75" x14ac:dyDescent="0.25">
      <c r="A14" s="51" t="s">
        <v>69</v>
      </c>
      <c r="B14" s="81">
        <v>137.60435104346919</v>
      </c>
      <c r="C14" s="81">
        <v>148.53406770968391</v>
      </c>
      <c r="D14" s="81"/>
      <c r="E14" s="81">
        <f t="shared" si="0"/>
        <v>7.9428568815836487</v>
      </c>
      <c r="F14" s="81"/>
      <c r="G14" s="81">
        <v>1.7130838419915801</v>
      </c>
      <c r="H14" s="81">
        <v>1.8491516398225056</v>
      </c>
      <c r="I14" s="91"/>
      <c r="J14" s="81">
        <f t="shared" si="1"/>
        <v>0.13606779783092549</v>
      </c>
      <c r="L14" s="1"/>
      <c r="M14" s="1"/>
    </row>
    <row r="15" spans="1:13" ht="15.75" x14ac:dyDescent="0.25">
      <c r="A15" s="29" t="s">
        <v>72</v>
      </c>
      <c r="B15" s="80">
        <v>101.43248122775606</v>
      </c>
      <c r="C15" s="80">
        <v>97.913093158620427</v>
      </c>
      <c r="D15" s="80"/>
      <c r="E15" s="80">
        <f t="shared" si="0"/>
        <v>-3.4696854760293272</v>
      </c>
      <c r="F15" s="80"/>
      <c r="G15" s="80">
        <v>1.5509432733442152</v>
      </c>
      <c r="H15" s="80">
        <v>1.4971304198475368</v>
      </c>
      <c r="J15" s="80">
        <f t="shared" si="1"/>
        <v>-5.3812853496678414E-2</v>
      </c>
      <c r="L15" s="1"/>
      <c r="M15" s="1"/>
    </row>
    <row r="16" spans="1:13" s="50" customFormat="1" ht="15.75" x14ac:dyDescent="0.25">
      <c r="A16" s="51" t="s">
        <v>154</v>
      </c>
      <c r="B16" s="81">
        <v>106.96627520836461</v>
      </c>
      <c r="C16" s="81">
        <v>107.16369245511017</v>
      </c>
      <c r="D16" s="81"/>
      <c r="E16" s="81">
        <f t="shared" si="0"/>
        <v>0.1845602703852256</v>
      </c>
      <c r="F16" s="81"/>
      <c r="G16" s="81">
        <v>0.84288458708878011</v>
      </c>
      <c r="H16" s="81">
        <v>0.84444021716174644</v>
      </c>
      <c r="I16" s="91"/>
      <c r="J16" s="81">
        <f t="shared" si="1"/>
        <v>1.5556300729663297E-3</v>
      </c>
      <c r="L16" s="1"/>
      <c r="M16" s="1"/>
    </row>
    <row r="17" spans="1:13" ht="15.75" x14ac:dyDescent="0.25">
      <c r="A17" s="29" t="s">
        <v>155</v>
      </c>
      <c r="B17" s="80">
        <v>132.59399487389283</v>
      </c>
      <c r="C17" s="80">
        <v>132.70867227330629</v>
      </c>
      <c r="D17" s="80"/>
      <c r="E17" s="80">
        <f t="shared" si="0"/>
        <v>8.6487626775655357E-2</v>
      </c>
      <c r="F17" s="80"/>
      <c r="G17" s="80">
        <v>2.6949939801514882</v>
      </c>
      <c r="H17" s="80">
        <v>2.6973248164866672</v>
      </c>
      <c r="J17" s="80">
        <f t="shared" si="1"/>
        <v>2.330836335179054E-3</v>
      </c>
      <c r="L17" s="1"/>
      <c r="M17" s="1"/>
    </row>
    <row r="18" spans="1:13" s="50" customFormat="1" ht="15.75" x14ac:dyDescent="0.25">
      <c r="A18" s="54" t="s">
        <v>76</v>
      </c>
      <c r="B18" s="81">
        <v>106.15496023131554</v>
      </c>
      <c r="C18" s="81">
        <v>106.38510190920864</v>
      </c>
      <c r="D18" s="81"/>
      <c r="E18" s="81">
        <f t="shared" si="0"/>
        <v>0.21679785606967261</v>
      </c>
      <c r="F18" s="81"/>
      <c r="G18" s="81">
        <v>2.293169320489751</v>
      </c>
      <c r="H18" s="81">
        <v>2.2981408624126201</v>
      </c>
      <c r="I18" s="91"/>
      <c r="J18" s="81">
        <f t="shared" si="1"/>
        <v>4.9715419228690827E-3</v>
      </c>
      <c r="L18" s="1"/>
      <c r="M18" s="1"/>
    </row>
    <row r="19" spans="1:13" ht="15.75" x14ac:dyDescent="0.25">
      <c r="A19" s="29" t="s">
        <v>156</v>
      </c>
      <c r="B19" s="80">
        <v>104.65107498807417</v>
      </c>
      <c r="C19" s="80">
        <v>106.04580114036715</v>
      </c>
      <c r="D19" s="80"/>
      <c r="E19" s="80">
        <f t="shared" si="0"/>
        <v>1.3327394414743621</v>
      </c>
      <c r="F19" s="80"/>
      <c r="G19" s="80">
        <v>0.51273163816508349</v>
      </c>
      <c r="H19" s="80">
        <v>0.51956501493582707</v>
      </c>
      <c r="J19" s="80">
        <f t="shared" si="1"/>
        <v>6.8333767707435822E-3</v>
      </c>
      <c r="L19" s="1"/>
      <c r="M19" s="1"/>
    </row>
    <row r="20" spans="1:13" s="50" customFormat="1" ht="15.75" x14ac:dyDescent="0.25">
      <c r="A20" s="51" t="s">
        <v>157</v>
      </c>
      <c r="B20" s="81">
        <v>106.5960994365272</v>
      </c>
      <c r="C20" s="81">
        <v>106.48463002956697</v>
      </c>
      <c r="D20" s="81"/>
      <c r="E20" s="81">
        <f t="shared" si="0"/>
        <v>-0.10457175032618782</v>
      </c>
      <c r="F20" s="81"/>
      <c r="G20" s="81">
        <v>1.7804376823246677</v>
      </c>
      <c r="H20" s="81">
        <v>1.7785758474767934</v>
      </c>
      <c r="I20" s="91"/>
      <c r="J20" s="81">
        <f t="shared" si="1"/>
        <v>-1.8618348478742774E-3</v>
      </c>
      <c r="L20" s="1"/>
      <c r="M20" s="1"/>
    </row>
    <row r="21" spans="1:13" ht="15.75" x14ac:dyDescent="0.25">
      <c r="A21" s="27" t="s">
        <v>247</v>
      </c>
      <c r="B21" s="83">
        <v>165.8922284275674</v>
      </c>
      <c r="C21" s="83">
        <v>165.60171193390934</v>
      </c>
      <c r="D21" s="83"/>
      <c r="E21" s="83">
        <f t="shared" si="0"/>
        <v>-0.17512363081246818</v>
      </c>
      <c r="F21" s="83"/>
      <c r="G21" s="83">
        <v>2.0821572000625146</v>
      </c>
      <c r="H21" s="83">
        <v>2.078510850774542</v>
      </c>
      <c r="J21" s="83">
        <f t="shared" si="1"/>
        <v>-3.6463492879725834E-3</v>
      </c>
      <c r="L21" s="1"/>
      <c r="M21" s="1"/>
    </row>
    <row r="22" spans="1:13" s="50" customFormat="1" ht="15.75" x14ac:dyDescent="0.25">
      <c r="A22" s="54" t="s">
        <v>1</v>
      </c>
      <c r="B22" s="81">
        <v>176.24762727642786</v>
      </c>
      <c r="C22" s="81">
        <v>176.24762727642786</v>
      </c>
      <c r="D22" s="81"/>
      <c r="E22" s="81">
        <f t="shared" si="0"/>
        <v>0</v>
      </c>
      <c r="F22" s="81"/>
      <c r="G22" s="81">
        <v>1.5329609607053738</v>
      </c>
      <c r="H22" s="81">
        <v>1.5329609607053738</v>
      </c>
      <c r="I22" s="91"/>
      <c r="J22" s="81">
        <f t="shared" si="1"/>
        <v>0</v>
      </c>
      <c r="L22" s="1"/>
      <c r="M22" s="1"/>
    </row>
    <row r="23" spans="1:13" ht="15.75" x14ac:dyDescent="0.25">
      <c r="A23" s="29" t="s">
        <v>78</v>
      </c>
      <c r="B23" s="80">
        <v>176.24762727642786</v>
      </c>
      <c r="C23" s="80">
        <v>176.24762727642786</v>
      </c>
      <c r="D23" s="80"/>
      <c r="E23" s="80">
        <f t="shared" si="0"/>
        <v>0</v>
      </c>
      <c r="F23" s="80"/>
      <c r="G23" s="80">
        <v>1.5329609607053738</v>
      </c>
      <c r="H23" s="80">
        <v>1.5329609607053738</v>
      </c>
      <c r="J23" s="80">
        <f t="shared" si="1"/>
        <v>0</v>
      </c>
      <c r="L23" s="1"/>
      <c r="M23" s="1"/>
    </row>
    <row r="24" spans="1:13" s="50" customFormat="1" ht="15.75" x14ac:dyDescent="0.25">
      <c r="A24" s="51" t="s">
        <v>16</v>
      </c>
      <c r="B24" s="81">
        <v>142.51894659597261</v>
      </c>
      <c r="C24" s="81">
        <v>141.57270220789908</v>
      </c>
      <c r="D24" s="81"/>
      <c r="E24" s="81">
        <f t="shared" si="0"/>
        <v>-0.66394287263155105</v>
      </c>
      <c r="F24" s="81"/>
      <c r="G24" s="81">
        <v>0.54919623935714046</v>
      </c>
      <c r="H24" s="81">
        <v>0.5455498900691681</v>
      </c>
      <c r="I24" s="91"/>
      <c r="J24" s="81">
        <f t="shared" si="1"/>
        <v>-3.6463492879723614E-3</v>
      </c>
      <c r="L24" s="1"/>
      <c r="M24" s="1"/>
    </row>
    <row r="25" spans="1:13" ht="15.75" x14ac:dyDescent="0.25">
      <c r="A25" s="27" t="s">
        <v>128</v>
      </c>
      <c r="B25" s="83">
        <v>89.292891404458672</v>
      </c>
      <c r="C25" s="83">
        <v>89.188823948386627</v>
      </c>
      <c r="D25" s="83"/>
      <c r="E25" s="83">
        <f t="shared" si="0"/>
        <v>-0.11654618238383652</v>
      </c>
      <c r="F25" s="83"/>
      <c r="G25" s="83">
        <v>2.9691982015529845</v>
      </c>
      <c r="H25" s="83">
        <v>2.9657377144016643</v>
      </c>
      <c r="J25" s="83">
        <f t="shared" si="1"/>
        <v>-3.4604871513201907E-3</v>
      </c>
      <c r="L25" s="1"/>
      <c r="M25" s="1"/>
    </row>
    <row r="26" spans="1:13" s="50" customFormat="1" ht="15.75" x14ac:dyDescent="0.25">
      <c r="A26" s="54" t="s">
        <v>79</v>
      </c>
      <c r="B26" s="81">
        <v>86.213541347424282</v>
      </c>
      <c r="C26" s="81">
        <v>86.0843749702954</v>
      </c>
      <c r="D26" s="81"/>
      <c r="E26" s="81">
        <f t="shared" si="0"/>
        <v>-0.14982144928761265</v>
      </c>
      <c r="F26" s="81"/>
      <c r="G26" s="81">
        <v>2.3097408066558556</v>
      </c>
      <c r="H26" s="81">
        <v>2.3062803195045363</v>
      </c>
      <c r="I26" s="91"/>
      <c r="J26" s="81">
        <f t="shared" si="1"/>
        <v>-3.4604871513193025E-3</v>
      </c>
      <c r="L26" s="1"/>
      <c r="M26" s="1"/>
    </row>
    <row r="27" spans="1:13" ht="15.75" x14ac:dyDescent="0.25">
      <c r="A27" s="29" t="s">
        <v>80</v>
      </c>
      <c r="B27" s="80">
        <v>95.977230718735484</v>
      </c>
      <c r="C27" s="80">
        <v>96.093442330098199</v>
      </c>
      <c r="D27" s="80"/>
      <c r="E27" s="80">
        <f t="shared" si="0"/>
        <v>0.12108248018041223</v>
      </c>
      <c r="F27" s="80"/>
      <c r="G27" s="80">
        <v>0.41921955521582449</v>
      </c>
      <c r="H27" s="80">
        <v>0.41972715665068105</v>
      </c>
      <c r="J27" s="80">
        <f t="shared" si="1"/>
        <v>5.0760143485656384E-4</v>
      </c>
      <c r="L27" s="1"/>
      <c r="M27" s="1"/>
    </row>
    <row r="28" spans="1:13" s="50" customFormat="1" ht="15.75" x14ac:dyDescent="0.25">
      <c r="A28" s="51" t="s">
        <v>82</v>
      </c>
      <c r="B28" s="81">
        <v>88.625524398823671</v>
      </c>
      <c r="C28" s="81">
        <v>88.427905256559626</v>
      </c>
      <c r="D28" s="81"/>
      <c r="E28" s="81">
        <f t="shared" si="0"/>
        <v>-0.22298219796673679</v>
      </c>
      <c r="F28" s="81"/>
      <c r="G28" s="81">
        <v>1.7795539833937244</v>
      </c>
      <c r="H28" s="81">
        <v>1.7755858948075485</v>
      </c>
      <c r="I28" s="91"/>
      <c r="J28" s="81">
        <f t="shared" si="1"/>
        <v>-3.9680885861759219E-3</v>
      </c>
      <c r="L28" s="1"/>
      <c r="M28" s="1"/>
    </row>
    <row r="29" spans="1:13" ht="15.75" x14ac:dyDescent="0.25">
      <c r="A29" s="29" t="s">
        <v>158</v>
      </c>
      <c r="B29" s="80">
        <v>47.350131881407542</v>
      </c>
      <c r="C29" s="80">
        <v>47.350131881407542</v>
      </c>
      <c r="D29" s="80"/>
      <c r="E29" s="80">
        <f t="shared" si="0"/>
        <v>0</v>
      </c>
      <c r="F29" s="80"/>
      <c r="G29" s="80">
        <v>0.11096726804630658</v>
      </c>
      <c r="H29" s="80">
        <v>0.11096726804630655</v>
      </c>
      <c r="J29" s="80">
        <f t="shared" si="1"/>
        <v>0</v>
      </c>
      <c r="L29" s="1"/>
      <c r="M29" s="1"/>
    </row>
    <row r="30" spans="1:13" s="50" customFormat="1" ht="15.75" x14ac:dyDescent="0.25">
      <c r="A30" s="54" t="s">
        <v>83</v>
      </c>
      <c r="B30" s="81">
        <v>102.0607759706885</v>
      </c>
      <c r="C30" s="81">
        <v>102.0607759706885</v>
      </c>
      <c r="D30" s="81"/>
      <c r="E30" s="81">
        <f t="shared" si="0"/>
        <v>0</v>
      </c>
      <c r="F30" s="81"/>
      <c r="G30" s="81">
        <v>0.65945739489712873</v>
      </c>
      <c r="H30" s="81">
        <v>0.65945739489712862</v>
      </c>
      <c r="I30" s="91"/>
      <c r="J30" s="81">
        <f t="shared" si="1"/>
        <v>0</v>
      </c>
      <c r="L30" s="1"/>
      <c r="M30" s="1"/>
    </row>
    <row r="31" spans="1:13" ht="15.75" x14ac:dyDescent="0.25">
      <c r="A31" s="29" t="s">
        <v>159</v>
      </c>
      <c r="B31" s="80">
        <v>102.0607759706885</v>
      </c>
      <c r="C31" s="80">
        <v>102.0607759706885</v>
      </c>
      <c r="D31" s="80"/>
      <c r="E31" s="80">
        <f t="shared" si="0"/>
        <v>0</v>
      </c>
      <c r="F31" s="80"/>
      <c r="G31" s="80">
        <v>0.65945739489712873</v>
      </c>
      <c r="H31" s="80">
        <v>0.65945739489712862</v>
      </c>
      <c r="J31" s="80">
        <f t="shared" si="1"/>
        <v>0</v>
      </c>
      <c r="L31" s="1"/>
      <c r="M31" s="1"/>
    </row>
    <row r="32" spans="1:13" s="50" customFormat="1" ht="15.75" x14ac:dyDescent="0.25">
      <c r="A32" s="48" t="s">
        <v>129</v>
      </c>
      <c r="B32" s="82">
        <v>123.04665533839832</v>
      </c>
      <c r="C32" s="82">
        <v>123.08613196109263</v>
      </c>
      <c r="D32" s="82"/>
      <c r="E32" s="82">
        <f t="shared" si="0"/>
        <v>3.2082645875863847E-2</v>
      </c>
      <c r="F32" s="82"/>
      <c r="G32" s="82">
        <v>40.917064209398461</v>
      </c>
      <c r="H32" s="82">
        <v>40.930191486211562</v>
      </c>
      <c r="I32" s="91"/>
      <c r="J32" s="82">
        <f t="shared" si="1"/>
        <v>1.3127276813101219E-2</v>
      </c>
      <c r="L32" s="1"/>
      <c r="M32" s="1"/>
    </row>
    <row r="33" spans="1:13" ht="15.75" x14ac:dyDescent="0.25">
      <c r="A33" s="28" t="s">
        <v>149</v>
      </c>
      <c r="B33" s="80">
        <v>135.15351947714666</v>
      </c>
      <c r="C33" s="80">
        <v>135.21561652769208</v>
      </c>
      <c r="D33" s="80"/>
      <c r="E33" s="80">
        <f t="shared" si="0"/>
        <v>4.5945566778904379E-2</v>
      </c>
      <c r="F33" s="80"/>
      <c r="G33" s="80">
        <v>32.457296046829669</v>
      </c>
      <c r="H33" s="80">
        <v>32.472208735459489</v>
      </c>
      <c r="J33" s="80">
        <f t="shared" si="1"/>
        <v>1.4912688629820536E-2</v>
      </c>
      <c r="L33" s="1"/>
      <c r="M33" s="1"/>
    </row>
    <row r="34" spans="1:13" s="50" customFormat="1" ht="15.75" x14ac:dyDescent="0.25">
      <c r="A34" s="51" t="s">
        <v>160</v>
      </c>
      <c r="B34" s="81">
        <v>135.15351947714666</v>
      </c>
      <c r="C34" s="81">
        <v>135.21561652769208</v>
      </c>
      <c r="D34" s="81"/>
      <c r="E34" s="81">
        <f t="shared" si="0"/>
        <v>4.5945566778904379E-2</v>
      </c>
      <c r="F34" s="81"/>
      <c r="G34" s="81">
        <v>32.457296046829669</v>
      </c>
      <c r="H34" s="81">
        <v>32.472208735459489</v>
      </c>
      <c r="I34" s="91"/>
      <c r="J34" s="81">
        <f t="shared" si="1"/>
        <v>1.4912688629820536E-2</v>
      </c>
      <c r="L34" s="1"/>
      <c r="M34" s="1"/>
    </row>
    <row r="35" spans="1:13" ht="15.75" x14ac:dyDescent="0.25">
      <c r="A35" s="28" t="s">
        <v>148</v>
      </c>
      <c r="B35" s="80">
        <v>108.99054715326733</v>
      </c>
      <c r="C35" s="80">
        <v>108.84431217045621</v>
      </c>
      <c r="D35" s="80"/>
      <c r="E35" s="80">
        <f t="shared" si="0"/>
        <v>-0.13417217055116115</v>
      </c>
      <c r="F35" s="80"/>
      <c r="G35" s="80">
        <v>1.3306871383158998</v>
      </c>
      <c r="H35" s="80">
        <v>1.328901726499176</v>
      </c>
      <c r="J35" s="80">
        <f t="shared" si="1"/>
        <v>-1.7854118167237587E-3</v>
      </c>
      <c r="L35" s="1"/>
      <c r="M35" s="1"/>
    </row>
    <row r="36" spans="1:13" s="50" customFormat="1" ht="15.75" x14ac:dyDescent="0.25">
      <c r="A36" s="51" t="s">
        <v>161</v>
      </c>
      <c r="B36" s="81">
        <v>95.968091215672203</v>
      </c>
      <c r="C36" s="81">
        <v>95.667754591752811</v>
      </c>
      <c r="D36" s="81"/>
      <c r="E36" s="81">
        <f t="shared" si="0"/>
        <v>-0.31295467078159556</v>
      </c>
      <c r="F36" s="81"/>
      <c r="G36" s="81">
        <v>0.57050173185291797</v>
      </c>
      <c r="H36" s="81">
        <v>0.56871632003619432</v>
      </c>
      <c r="I36" s="91"/>
      <c r="J36" s="81">
        <f t="shared" si="1"/>
        <v>-1.7854118167236477E-3</v>
      </c>
      <c r="L36" s="1"/>
      <c r="M36" s="1"/>
    </row>
    <row r="37" spans="1:13" ht="15.75" x14ac:dyDescent="0.25">
      <c r="A37" s="29" t="s">
        <v>162</v>
      </c>
      <c r="B37" s="80">
        <v>121.34822619222746</v>
      </c>
      <c r="C37" s="80">
        <v>121.34822619222746</v>
      </c>
      <c r="D37" s="80"/>
      <c r="E37" s="80">
        <f t="shared" si="0"/>
        <v>0</v>
      </c>
      <c r="F37" s="80"/>
      <c r="G37" s="80">
        <v>0.76018540646298194</v>
      </c>
      <c r="H37" s="80">
        <v>0.76018540646298183</v>
      </c>
      <c r="J37" s="80">
        <f t="shared" si="1"/>
        <v>0</v>
      </c>
      <c r="L37" s="1"/>
      <c r="M37" s="1"/>
    </row>
    <row r="38" spans="1:13" s="50" customFormat="1" ht="15.75" x14ac:dyDescent="0.25">
      <c r="A38" s="54" t="s">
        <v>147</v>
      </c>
      <c r="B38" s="81">
        <v>101.33458127757973</v>
      </c>
      <c r="C38" s="81">
        <v>101.33458127757973</v>
      </c>
      <c r="D38" s="81"/>
      <c r="E38" s="81">
        <f t="shared" si="0"/>
        <v>0</v>
      </c>
      <c r="F38" s="81"/>
      <c r="G38" s="81">
        <v>3.0910336413052342</v>
      </c>
      <c r="H38" s="81">
        <v>3.0910336413052342</v>
      </c>
      <c r="I38" s="91"/>
      <c r="J38" s="81">
        <f t="shared" si="1"/>
        <v>0</v>
      </c>
      <c r="L38" s="1"/>
      <c r="M38" s="1"/>
    </row>
    <row r="39" spans="1:13" ht="15.75" x14ac:dyDescent="0.25">
      <c r="A39" s="29" t="s">
        <v>84</v>
      </c>
      <c r="B39" s="80">
        <v>100.00000000000001</v>
      </c>
      <c r="C39" s="80">
        <v>100.00000000000001</v>
      </c>
      <c r="D39" s="80"/>
      <c r="E39" s="80">
        <f t="shared" si="0"/>
        <v>0</v>
      </c>
      <c r="F39" s="80"/>
      <c r="G39" s="80">
        <v>2.7871770751551566</v>
      </c>
      <c r="H39" s="80">
        <v>2.7871770751551561</v>
      </c>
      <c r="J39" s="80">
        <f t="shared" si="1"/>
        <v>0</v>
      </c>
      <c r="L39" s="1"/>
      <c r="M39" s="1"/>
    </row>
    <row r="40" spans="1:13" s="50" customFormat="1" ht="15.75" x14ac:dyDescent="0.25">
      <c r="A40" s="51" t="s">
        <v>86</v>
      </c>
      <c r="B40" s="81">
        <v>115.47005383792515</v>
      </c>
      <c r="C40" s="81">
        <v>115.47005383792515</v>
      </c>
      <c r="D40" s="81"/>
      <c r="E40" s="81">
        <f t="shared" si="0"/>
        <v>0</v>
      </c>
      <c r="F40" s="81"/>
      <c r="G40" s="81">
        <v>0.30385656615007778</v>
      </c>
      <c r="H40" s="81">
        <v>0.30385656615007778</v>
      </c>
      <c r="I40" s="91"/>
      <c r="J40" s="81">
        <f t="shared" si="1"/>
        <v>0</v>
      </c>
      <c r="L40" s="1"/>
      <c r="M40" s="1"/>
    </row>
    <row r="41" spans="1:13" ht="15.75" x14ac:dyDescent="0.25">
      <c r="A41" s="28" t="s">
        <v>146</v>
      </c>
      <c r="B41" s="80">
        <v>81.29888301055604</v>
      </c>
      <c r="C41" s="80">
        <v>81.29888301055604</v>
      </c>
      <c r="D41" s="80"/>
      <c r="E41" s="80">
        <f t="shared" si="0"/>
        <v>0</v>
      </c>
      <c r="F41" s="80"/>
      <c r="G41" s="80">
        <v>4.0380473829476644</v>
      </c>
      <c r="H41" s="80">
        <v>4.0380473829476626</v>
      </c>
      <c r="J41" s="80">
        <f t="shared" si="1"/>
        <v>0</v>
      </c>
      <c r="L41" s="1"/>
      <c r="M41" s="1"/>
    </row>
    <row r="42" spans="1:13" s="50" customFormat="1" ht="15.75" x14ac:dyDescent="0.25">
      <c r="A42" s="51" t="s">
        <v>17</v>
      </c>
      <c r="B42" s="81">
        <v>65.412580507732187</v>
      </c>
      <c r="C42" s="81">
        <v>65.412580507732187</v>
      </c>
      <c r="D42" s="81"/>
      <c r="E42" s="81">
        <f t="shared" si="0"/>
        <v>0</v>
      </c>
      <c r="F42" s="81"/>
      <c r="G42" s="81">
        <v>2.0382435176981097</v>
      </c>
      <c r="H42" s="81">
        <v>2.0382435176981093</v>
      </c>
      <c r="I42" s="91"/>
      <c r="J42" s="81">
        <f t="shared" si="1"/>
        <v>0</v>
      </c>
      <c r="L42" s="1"/>
      <c r="M42" s="1"/>
    </row>
    <row r="43" spans="1:13" ht="15.75" x14ac:dyDescent="0.25">
      <c r="A43" s="29" t="s">
        <v>88</v>
      </c>
      <c r="B43" s="80">
        <v>88.888888888888886</v>
      </c>
      <c r="C43" s="80">
        <v>88.888888888888886</v>
      </c>
      <c r="D43" s="80"/>
      <c r="E43" s="80">
        <f t="shared" si="0"/>
        <v>0</v>
      </c>
      <c r="F43" s="80"/>
      <c r="G43" s="80">
        <v>0.98966613960571226</v>
      </c>
      <c r="H43" s="80">
        <v>0.98966613960571215</v>
      </c>
      <c r="J43" s="80">
        <f t="shared" si="1"/>
        <v>0</v>
      </c>
      <c r="L43" s="1"/>
      <c r="M43" s="1"/>
    </row>
    <row r="44" spans="1:13" s="50" customFormat="1" ht="15.75" x14ac:dyDescent="0.25">
      <c r="A44" s="51" t="s">
        <v>90</v>
      </c>
      <c r="B44" s="81">
        <v>136.95652173913044</v>
      </c>
      <c r="C44" s="81">
        <v>136.95652173913044</v>
      </c>
      <c r="D44" s="81"/>
      <c r="E44" s="81">
        <f t="shared" si="0"/>
        <v>0</v>
      </c>
      <c r="F44" s="81"/>
      <c r="G44" s="81">
        <v>1.0101377256438417</v>
      </c>
      <c r="H44" s="81">
        <v>1.0101377256438417</v>
      </c>
      <c r="I44" s="91"/>
      <c r="J44" s="81">
        <f t="shared" si="1"/>
        <v>0</v>
      </c>
      <c r="L44" s="1"/>
      <c r="M44" s="1"/>
    </row>
    <row r="45" spans="1:13" ht="15.75" x14ac:dyDescent="0.25">
      <c r="A45" s="27" t="s">
        <v>250</v>
      </c>
      <c r="B45" s="83">
        <v>96.582696332539143</v>
      </c>
      <c r="C45" s="83">
        <v>95.929904968427905</v>
      </c>
      <c r="D45" s="83"/>
      <c r="E45" s="83">
        <f t="shared" si="0"/>
        <v>-0.67588852755119389</v>
      </c>
      <c r="F45" s="83"/>
      <c r="G45" s="83">
        <v>7.1265830266407164</v>
      </c>
      <c r="H45" s="83">
        <v>7.0784152695572402</v>
      </c>
      <c r="J45" s="83">
        <f t="shared" si="1"/>
        <v>-4.8167757083476204E-2</v>
      </c>
      <c r="L45" s="1"/>
      <c r="M45" s="1"/>
    </row>
    <row r="46" spans="1:13" s="50" customFormat="1" ht="15.75" x14ac:dyDescent="0.25">
      <c r="A46" s="54" t="s">
        <v>145</v>
      </c>
      <c r="B46" s="81">
        <v>97.469919070597513</v>
      </c>
      <c r="C46" s="81">
        <v>97.469919070597513</v>
      </c>
      <c r="D46" s="81"/>
      <c r="E46" s="81">
        <f t="shared" si="0"/>
        <v>0</v>
      </c>
      <c r="F46" s="81"/>
      <c r="G46" s="81">
        <v>2.1320589793194675</v>
      </c>
      <c r="H46" s="81">
        <v>2.1320589793194675</v>
      </c>
      <c r="I46" s="91"/>
      <c r="J46" s="81">
        <f t="shared" si="1"/>
        <v>0</v>
      </c>
      <c r="L46" s="1"/>
      <c r="M46" s="1"/>
    </row>
    <row r="47" spans="1:13" ht="15.75" x14ac:dyDescent="0.25">
      <c r="A47" s="29" t="s">
        <v>163</v>
      </c>
      <c r="B47" s="80">
        <v>97.469919070597513</v>
      </c>
      <c r="C47" s="80">
        <v>97.469919070597513</v>
      </c>
      <c r="D47" s="80"/>
      <c r="E47" s="80">
        <f t="shared" si="0"/>
        <v>0</v>
      </c>
      <c r="F47" s="80"/>
      <c r="G47" s="80">
        <v>2.1320589793194675</v>
      </c>
      <c r="H47" s="80">
        <v>2.1320589793194675</v>
      </c>
      <c r="J47" s="80">
        <f t="shared" si="1"/>
        <v>0</v>
      </c>
      <c r="L47" s="1"/>
      <c r="M47" s="1"/>
    </row>
    <row r="48" spans="1:13" s="50" customFormat="1" ht="15.75" x14ac:dyDescent="0.25">
      <c r="A48" s="54" t="s">
        <v>92</v>
      </c>
      <c r="B48" s="81">
        <v>82.54174397919499</v>
      </c>
      <c r="C48" s="81">
        <v>78.462959039185378</v>
      </c>
      <c r="D48" s="81"/>
      <c r="E48" s="81">
        <f t="shared" si="0"/>
        <v>-4.9414814170120831</v>
      </c>
      <c r="F48" s="81"/>
      <c r="G48" s="81">
        <v>0.26377986059175385</v>
      </c>
      <c r="H48" s="81">
        <v>0.25074522779879194</v>
      </c>
      <c r="I48" s="91"/>
      <c r="J48" s="81">
        <f t="shared" si="1"/>
        <v>-1.3034632792961909E-2</v>
      </c>
      <c r="L48" s="1"/>
      <c r="M48" s="1"/>
    </row>
    <row r="49" spans="1:13" ht="15.75" x14ac:dyDescent="0.25">
      <c r="A49" s="29" t="s">
        <v>93</v>
      </c>
      <c r="B49" s="80">
        <v>82.54174397919499</v>
      </c>
      <c r="C49" s="80">
        <v>78.462959039185378</v>
      </c>
      <c r="D49" s="80"/>
      <c r="E49" s="80">
        <f t="shared" si="0"/>
        <v>-4.9414814170120831</v>
      </c>
      <c r="F49" s="80"/>
      <c r="G49" s="80">
        <v>0.26377986059175385</v>
      </c>
      <c r="H49" s="80">
        <v>0.25074522779879194</v>
      </c>
      <c r="J49" s="80">
        <f t="shared" si="1"/>
        <v>-1.3034632792961909E-2</v>
      </c>
      <c r="L49" s="1"/>
      <c r="M49" s="1"/>
    </row>
    <row r="50" spans="1:13" s="50" customFormat="1" ht="15.75" x14ac:dyDescent="0.25">
      <c r="A50" s="54" t="s">
        <v>94</v>
      </c>
      <c r="B50" s="81">
        <v>80.399378932178877</v>
      </c>
      <c r="C50" s="81">
        <v>79.082936326618068</v>
      </c>
      <c r="D50" s="81"/>
      <c r="E50" s="81">
        <f t="shared" si="0"/>
        <v>-1.6373790731285309</v>
      </c>
      <c r="F50" s="81"/>
      <c r="G50" s="81">
        <v>1.6364043763312834</v>
      </c>
      <c r="H50" s="81">
        <v>1.6096102335214755</v>
      </c>
      <c r="I50" s="91"/>
      <c r="J50" s="81">
        <f t="shared" si="1"/>
        <v>-2.6794142809807964E-2</v>
      </c>
      <c r="L50" s="1"/>
      <c r="M50" s="1"/>
    </row>
    <row r="51" spans="1:13" ht="15.75" x14ac:dyDescent="0.25">
      <c r="A51" s="29" t="s">
        <v>164</v>
      </c>
      <c r="B51" s="80">
        <v>80.816754159619265</v>
      </c>
      <c r="C51" s="80">
        <v>79.066150789694376</v>
      </c>
      <c r="D51" s="80"/>
      <c r="E51" s="80">
        <f t="shared" si="0"/>
        <v>-2.1661391726612966</v>
      </c>
      <c r="F51" s="80"/>
      <c r="G51" s="80">
        <v>1.5058411514199965</v>
      </c>
      <c r="H51" s="80">
        <v>1.4732225363610338</v>
      </c>
      <c r="J51" s="80">
        <f t="shared" si="1"/>
        <v>-3.2618615058962686E-2</v>
      </c>
      <c r="L51" s="1"/>
      <c r="M51" s="1"/>
    </row>
    <row r="52" spans="1:13" s="50" customFormat="1" ht="15.75" x14ac:dyDescent="0.25">
      <c r="A52" s="51" t="s">
        <v>97</v>
      </c>
      <c r="B52" s="81">
        <v>75.879684500121826</v>
      </c>
      <c r="C52" s="81">
        <v>79.264704416303118</v>
      </c>
      <c r="D52" s="81"/>
      <c r="E52" s="81">
        <f t="shared" si="0"/>
        <v>4.4610358338744271</v>
      </c>
      <c r="F52" s="81"/>
      <c r="G52" s="81">
        <v>0.13056322491128708</v>
      </c>
      <c r="H52" s="81">
        <v>0.13638769716044166</v>
      </c>
      <c r="I52" s="91"/>
      <c r="J52" s="81">
        <f t="shared" si="1"/>
        <v>5.8244722491545831E-3</v>
      </c>
      <c r="L52" s="1"/>
      <c r="M52" s="1"/>
    </row>
    <row r="53" spans="1:13" ht="15.75" x14ac:dyDescent="0.25">
      <c r="A53" s="28" t="s">
        <v>144</v>
      </c>
      <c r="B53" s="80">
        <v>101.03962749041594</v>
      </c>
      <c r="C53" s="80">
        <v>99.615309387487486</v>
      </c>
      <c r="D53" s="80"/>
      <c r="E53" s="80">
        <f t="shared" si="0"/>
        <v>-1.4096628603104788</v>
      </c>
      <c r="F53" s="80"/>
      <c r="G53" s="80">
        <v>0.76711419385726487</v>
      </c>
      <c r="H53" s="80">
        <v>0.75630046997028877</v>
      </c>
      <c r="J53" s="80">
        <f t="shared" si="1"/>
        <v>-1.0813723886976101E-2</v>
      </c>
      <c r="L53" s="1"/>
      <c r="M53" s="1"/>
    </row>
    <row r="54" spans="1:13" s="50" customFormat="1" ht="15.75" x14ac:dyDescent="0.25">
      <c r="A54" s="51" t="s">
        <v>165</v>
      </c>
      <c r="B54" s="81">
        <v>101.03962749041594</v>
      </c>
      <c r="C54" s="81">
        <v>99.615309387487486</v>
      </c>
      <c r="D54" s="81"/>
      <c r="E54" s="81">
        <f t="shared" si="0"/>
        <v>-1.4096628603104788</v>
      </c>
      <c r="F54" s="81"/>
      <c r="G54" s="81">
        <v>0.76711419385726487</v>
      </c>
      <c r="H54" s="81">
        <v>0.75630046997028877</v>
      </c>
      <c r="I54" s="91"/>
      <c r="J54" s="81">
        <f t="shared" si="1"/>
        <v>-1.0813723886976101E-2</v>
      </c>
      <c r="L54" s="1"/>
      <c r="M54" s="1"/>
    </row>
    <row r="55" spans="1:13" ht="15.75" x14ac:dyDescent="0.25">
      <c r="A55" s="28" t="s">
        <v>143</v>
      </c>
      <c r="B55" s="80">
        <v>84.328083788264692</v>
      </c>
      <c r="C55" s="80">
        <v>84.328083788264692</v>
      </c>
      <c r="D55" s="80"/>
      <c r="E55" s="80">
        <f t="shared" si="0"/>
        <v>0</v>
      </c>
      <c r="F55" s="80"/>
      <c r="G55" s="80">
        <v>0.23623326374309397</v>
      </c>
      <c r="H55" s="80">
        <v>0.23623326374309395</v>
      </c>
      <c r="J55" s="80">
        <f t="shared" si="1"/>
        <v>0</v>
      </c>
      <c r="L55" s="1"/>
      <c r="M55" s="1"/>
    </row>
    <row r="56" spans="1:13" s="50" customFormat="1" ht="15.75" x14ac:dyDescent="0.25">
      <c r="A56" s="51" t="s">
        <v>166</v>
      </c>
      <c r="B56" s="81">
        <v>84.328083788264692</v>
      </c>
      <c r="C56" s="81">
        <v>84.328083788264692</v>
      </c>
      <c r="D56" s="81"/>
      <c r="E56" s="81">
        <f t="shared" si="0"/>
        <v>0</v>
      </c>
      <c r="F56" s="81"/>
      <c r="G56" s="81">
        <v>0.23623326374309397</v>
      </c>
      <c r="H56" s="81">
        <v>0.23623326374309395</v>
      </c>
      <c r="I56" s="91"/>
      <c r="J56" s="81">
        <f t="shared" si="1"/>
        <v>0</v>
      </c>
      <c r="L56" s="1"/>
      <c r="M56" s="1"/>
    </row>
    <row r="57" spans="1:13" ht="15.75" x14ac:dyDescent="0.25">
      <c r="A57" s="28" t="s">
        <v>142</v>
      </c>
      <c r="B57" s="80">
        <v>116.35617497749561</v>
      </c>
      <c r="C57" s="80">
        <v>116.49388545743255</v>
      </c>
      <c r="D57" s="80"/>
      <c r="E57" s="80">
        <f t="shared" si="0"/>
        <v>0.1183525326125423</v>
      </c>
      <c r="F57" s="80"/>
      <c r="G57" s="80">
        <v>2.0909923527978522</v>
      </c>
      <c r="H57" s="80">
        <v>2.0934670952041228</v>
      </c>
      <c r="J57" s="80">
        <f t="shared" si="1"/>
        <v>2.474742406270547E-3</v>
      </c>
      <c r="L57" s="1"/>
      <c r="M57" s="1"/>
    </row>
    <row r="58" spans="1:13" s="50" customFormat="1" ht="15.75" x14ac:dyDescent="0.25">
      <c r="A58" s="51" t="s">
        <v>99</v>
      </c>
      <c r="B58" s="81">
        <v>98.39548461466552</v>
      </c>
      <c r="C58" s="81">
        <v>98.631933045218844</v>
      </c>
      <c r="D58" s="81"/>
      <c r="E58" s="81">
        <f t="shared" si="0"/>
        <v>0.240304147572723</v>
      </c>
      <c r="F58" s="81"/>
      <c r="G58" s="81">
        <v>1.0298375751177766</v>
      </c>
      <c r="H58" s="81">
        <v>1.0323123175240472</v>
      </c>
      <c r="I58" s="91"/>
      <c r="J58" s="81">
        <f t="shared" si="1"/>
        <v>2.474742406270547E-3</v>
      </c>
      <c r="L58" s="1"/>
      <c r="M58" s="1"/>
    </row>
    <row r="59" spans="1:13" ht="15.75" x14ac:dyDescent="0.25">
      <c r="A59" s="29" t="s">
        <v>167</v>
      </c>
      <c r="B59" s="80">
        <v>141.40606992085807</v>
      </c>
      <c r="C59" s="80">
        <v>141.40606992085807</v>
      </c>
      <c r="D59" s="80"/>
      <c r="E59" s="80">
        <f t="shared" si="0"/>
        <v>0</v>
      </c>
      <c r="F59" s="80"/>
      <c r="G59" s="80">
        <v>1.0611547776800756</v>
      </c>
      <c r="H59" s="80">
        <v>1.0611547776800754</v>
      </c>
      <c r="J59" s="80">
        <f t="shared" si="1"/>
        <v>0</v>
      </c>
      <c r="L59" s="1"/>
      <c r="M59" s="1"/>
    </row>
    <row r="60" spans="1:13" s="56" customFormat="1" ht="15.75" x14ac:dyDescent="0.25">
      <c r="A60" s="48" t="s">
        <v>2</v>
      </c>
      <c r="B60" s="82">
        <v>139.97900300834894</v>
      </c>
      <c r="C60" s="82">
        <v>139.97900300834894</v>
      </c>
      <c r="D60" s="82"/>
      <c r="E60" s="82">
        <f t="shared" si="0"/>
        <v>0</v>
      </c>
      <c r="F60" s="82"/>
      <c r="G60" s="82">
        <v>4.6814351912602179</v>
      </c>
      <c r="H60" s="82">
        <v>4.6814351912602179</v>
      </c>
      <c r="I60" s="92"/>
      <c r="J60" s="82">
        <f t="shared" si="1"/>
        <v>0</v>
      </c>
      <c r="L60" s="1"/>
      <c r="M60" s="1"/>
    </row>
    <row r="61" spans="1:13" ht="15.75" x14ac:dyDescent="0.25">
      <c r="A61" s="28" t="s">
        <v>141</v>
      </c>
      <c r="B61" s="80">
        <v>103.83005784978054</v>
      </c>
      <c r="C61" s="80">
        <v>103.83005784978054</v>
      </c>
      <c r="D61" s="80"/>
      <c r="E61" s="80">
        <f t="shared" si="0"/>
        <v>0</v>
      </c>
      <c r="F61" s="80"/>
      <c r="G61" s="80">
        <v>1.9565273746362424</v>
      </c>
      <c r="H61" s="80">
        <v>1.9565273746362422</v>
      </c>
      <c r="J61" s="80">
        <f t="shared" si="1"/>
        <v>0</v>
      </c>
      <c r="L61" s="1"/>
      <c r="M61" s="1"/>
    </row>
    <row r="62" spans="1:13" s="50" customFormat="1" ht="15.75" x14ac:dyDescent="0.25">
      <c r="A62" s="51" t="s">
        <v>102</v>
      </c>
      <c r="B62" s="81">
        <v>110.25895382509358</v>
      </c>
      <c r="C62" s="81">
        <v>110.25895382509358</v>
      </c>
      <c r="D62" s="81"/>
      <c r="E62" s="81">
        <f t="shared" si="0"/>
        <v>0</v>
      </c>
      <c r="F62" s="81"/>
      <c r="G62" s="81">
        <v>1.366131109885393</v>
      </c>
      <c r="H62" s="81">
        <v>1.3661311098853928</v>
      </c>
      <c r="I62" s="91"/>
      <c r="J62" s="81">
        <f t="shared" si="1"/>
        <v>0</v>
      </c>
      <c r="L62" s="1"/>
      <c r="M62" s="1"/>
    </row>
    <row r="63" spans="1:13" ht="15.75" x14ac:dyDescent="0.25">
      <c r="A63" s="29" t="s">
        <v>168</v>
      </c>
      <c r="B63" s="80">
        <v>91.48680132598767</v>
      </c>
      <c r="C63" s="80">
        <v>91.48680132598767</v>
      </c>
      <c r="D63" s="80"/>
      <c r="E63" s="80">
        <f t="shared" si="0"/>
        <v>0</v>
      </c>
      <c r="F63" s="80"/>
      <c r="G63" s="80">
        <v>0.59039626475084916</v>
      </c>
      <c r="H63" s="80">
        <v>0.59039626475084905</v>
      </c>
      <c r="J63" s="80">
        <f t="shared" si="1"/>
        <v>0</v>
      </c>
      <c r="L63" s="1"/>
      <c r="M63" s="1"/>
    </row>
    <row r="64" spans="1:13" s="50" customFormat="1" ht="15.75" x14ac:dyDescent="0.25">
      <c r="A64" s="54" t="s">
        <v>104</v>
      </c>
      <c r="B64" s="81">
        <v>186.63389189408463</v>
      </c>
      <c r="C64" s="81">
        <v>186.63389189408463</v>
      </c>
      <c r="D64" s="81"/>
      <c r="E64" s="81">
        <f t="shared" si="0"/>
        <v>0</v>
      </c>
      <c r="F64" s="81"/>
      <c r="G64" s="81">
        <v>2.7249078166239755</v>
      </c>
      <c r="H64" s="81">
        <v>2.7249078166239755</v>
      </c>
      <c r="I64" s="91"/>
      <c r="J64" s="81">
        <f t="shared" si="1"/>
        <v>0</v>
      </c>
      <c r="L64" s="1"/>
      <c r="M64" s="1"/>
    </row>
    <row r="65" spans="1:13" ht="15.75" x14ac:dyDescent="0.25">
      <c r="A65" s="29" t="s">
        <v>19</v>
      </c>
      <c r="B65" s="80">
        <v>191.79759142754631</v>
      </c>
      <c r="C65" s="80">
        <v>191.79759142754631</v>
      </c>
      <c r="D65" s="80"/>
      <c r="E65" s="80">
        <f t="shared" si="0"/>
        <v>0</v>
      </c>
      <c r="F65" s="80"/>
      <c r="G65" s="80">
        <v>2.2834787696715644</v>
      </c>
      <c r="H65" s="80">
        <v>2.2834787696715639</v>
      </c>
      <c r="J65" s="80">
        <f t="shared" si="1"/>
        <v>0</v>
      </c>
      <c r="L65" s="1"/>
      <c r="M65" s="1"/>
    </row>
    <row r="66" spans="1:13" s="50" customFormat="1" ht="15.75" x14ac:dyDescent="0.25">
      <c r="A66" s="51" t="s">
        <v>106</v>
      </c>
      <c r="B66" s="81">
        <v>187.21568627450978</v>
      </c>
      <c r="C66" s="81">
        <v>187.21568627450978</v>
      </c>
      <c r="D66" s="81"/>
      <c r="E66" s="81">
        <f t="shared" si="0"/>
        <v>0</v>
      </c>
      <c r="F66" s="81"/>
      <c r="G66" s="81">
        <v>0.17524227089815561</v>
      </c>
      <c r="H66" s="81">
        <v>0.17524227089815558</v>
      </c>
      <c r="I66" s="91"/>
      <c r="J66" s="81">
        <f t="shared" si="1"/>
        <v>0</v>
      </c>
      <c r="L66" s="1"/>
      <c r="M66" s="1"/>
    </row>
    <row r="67" spans="1:13" ht="15.75" x14ac:dyDescent="0.25">
      <c r="A67" s="29" t="s">
        <v>108</v>
      </c>
      <c r="B67" s="80">
        <v>151.36551724137934</v>
      </c>
      <c r="C67" s="80">
        <v>151.36551724137934</v>
      </c>
      <c r="D67" s="80"/>
      <c r="E67" s="80">
        <f t="shared" si="0"/>
        <v>0</v>
      </c>
      <c r="F67" s="80"/>
      <c r="G67" s="80">
        <v>0.26618677605425556</v>
      </c>
      <c r="H67" s="80">
        <v>0.2661867760542555</v>
      </c>
      <c r="J67" s="80">
        <f t="shared" si="1"/>
        <v>0</v>
      </c>
      <c r="L67" s="1"/>
      <c r="M67" s="1"/>
    </row>
    <row r="68" spans="1:13" s="50" customFormat="1" ht="15.75" x14ac:dyDescent="0.25">
      <c r="A68" s="48" t="s">
        <v>3</v>
      </c>
      <c r="B68" s="82">
        <v>104.85134413804846</v>
      </c>
      <c r="C68" s="82">
        <v>108.41385904636468</v>
      </c>
      <c r="D68" s="82"/>
      <c r="E68" s="82">
        <f t="shared" si="0"/>
        <v>3.3976816774287322</v>
      </c>
      <c r="F68" s="82"/>
      <c r="G68" s="82">
        <v>5.2685249842383204</v>
      </c>
      <c r="H68" s="82">
        <v>5.4475326922985392</v>
      </c>
      <c r="I68" s="91"/>
      <c r="J68" s="82">
        <f t="shared" si="1"/>
        <v>0.17900770806021882</v>
      </c>
      <c r="L68" s="1"/>
      <c r="M68" s="1"/>
    </row>
    <row r="69" spans="1:13" ht="15.75" x14ac:dyDescent="0.25">
      <c r="A69" s="28" t="s">
        <v>150</v>
      </c>
      <c r="B69" s="80">
        <v>99.213051981986297</v>
      </c>
      <c r="C69" s="80">
        <v>105.48410841344173</v>
      </c>
      <c r="D69" s="80"/>
      <c r="E69" s="80">
        <f t="shared" si="0"/>
        <v>6.3207978246592411</v>
      </c>
      <c r="F69" s="80"/>
      <c r="G69" s="80">
        <v>2.832042932331416</v>
      </c>
      <c r="H69" s="80">
        <v>3.0110506403916357</v>
      </c>
      <c r="J69" s="80">
        <f t="shared" si="1"/>
        <v>0.17900770806021971</v>
      </c>
      <c r="L69" s="1"/>
      <c r="M69" s="1"/>
    </row>
    <row r="70" spans="1:13" s="50" customFormat="1" ht="15.75" x14ac:dyDescent="0.25">
      <c r="A70" s="51" t="s">
        <v>109</v>
      </c>
      <c r="B70" s="81">
        <v>95.612713167204575</v>
      </c>
      <c r="C70" s="81">
        <v>103.46219332142741</v>
      </c>
      <c r="D70" s="81"/>
      <c r="E70" s="81">
        <f t="shared" si="0"/>
        <v>8.2096615546260132</v>
      </c>
      <c r="F70" s="81"/>
      <c r="G70" s="81">
        <v>2.1804517381030455</v>
      </c>
      <c r="H70" s="81">
        <v>2.3594594461632652</v>
      </c>
      <c r="I70" s="91"/>
      <c r="J70" s="81">
        <f t="shared" si="1"/>
        <v>0.17900770806021971</v>
      </c>
      <c r="L70" s="1"/>
      <c r="M70" s="1"/>
    </row>
    <row r="71" spans="1:13" ht="15.75" x14ac:dyDescent="0.25">
      <c r="A71" s="29" t="s">
        <v>169</v>
      </c>
      <c r="B71" s="80">
        <v>72.497164275165488</v>
      </c>
      <c r="C71" s="80">
        <v>72.497164275165488</v>
      </c>
      <c r="D71" s="80"/>
      <c r="E71" s="80">
        <f t="shared" ref="E71:E117" si="2">((C71/B71-1)*100)</f>
        <v>0</v>
      </c>
      <c r="F71" s="80"/>
      <c r="G71" s="80">
        <v>4.6903481572890114E-2</v>
      </c>
      <c r="H71" s="80">
        <v>4.6903481572890107E-2</v>
      </c>
      <c r="J71" s="80">
        <f t="shared" si="1"/>
        <v>0</v>
      </c>
      <c r="L71" s="1"/>
      <c r="M71" s="1"/>
    </row>
    <row r="72" spans="1:13" s="50" customFormat="1" ht="15.75" x14ac:dyDescent="0.25">
      <c r="A72" s="51" t="s">
        <v>170</v>
      </c>
      <c r="B72" s="81">
        <v>118.72791236901358</v>
      </c>
      <c r="C72" s="81">
        <v>118.72791236901358</v>
      </c>
      <c r="D72" s="81"/>
      <c r="E72" s="81">
        <f t="shared" si="2"/>
        <v>0</v>
      </c>
      <c r="F72" s="81"/>
      <c r="G72" s="81">
        <v>0.60468771265548049</v>
      </c>
      <c r="H72" s="81">
        <v>0.60468771265548049</v>
      </c>
      <c r="I72" s="91"/>
      <c r="J72" s="81">
        <f t="shared" ref="J72:J115" si="3">H72-G72</f>
        <v>0</v>
      </c>
      <c r="L72" s="1"/>
      <c r="M72" s="1"/>
    </row>
    <row r="73" spans="1:13" ht="15.75" x14ac:dyDescent="0.25">
      <c r="A73" s="28" t="s">
        <v>111</v>
      </c>
      <c r="B73" s="80">
        <v>112.26732786649153</v>
      </c>
      <c r="C73" s="80">
        <v>112.26732786649153</v>
      </c>
      <c r="D73" s="80"/>
      <c r="E73" s="80">
        <f t="shared" si="2"/>
        <v>0</v>
      </c>
      <c r="F73" s="80"/>
      <c r="G73" s="80">
        <v>2.4364820519069044</v>
      </c>
      <c r="H73" s="80">
        <v>2.4364820519069039</v>
      </c>
      <c r="J73" s="80">
        <f t="shared" si="3"/>
        <v>0</v>
      </c>
      <c r="L73" s="1"/>
      <c r="M73" s="1"/>
    </row>
    <row r="74" spans="1:13" s="50" customFormat="1" ht="15.75" x14ac:dyDescent="0.25">
      <c r="A74" s="51" t="s">
        <v>171</v>
      </c>
      <c r="B74" s="81">
        <v>122.09635610194326</v>
      </c>
      <c r="C74" s="81">
        <v>122.09635610194326</v>
      </c>
      <c r="D74" s="81"/>
      <c r="E74" s="81">
        <f t="shared" si="2"/>
        <v>0</v>
      </c>
      <c r="F74" s="81"/>
      <c r="G74" s="81">
        <v>0.90627837124632615</v>
      </c>
      <c r="H74" s="81">
        <v>0.90627837124632593</v>
      </c>
      <c r="I74" s="91"/>
      <c r="J74" s="81">
        <f t="shared" si="3"/>
        <v>0</v>
      </c>
      <c r="L74" s="1"/>
      <c r="M74" s="1"/>
    </row>
    <row r="75" spans="1:13" ht="15.75" x14ac:dyDescent="0.25">
      <c r="A75" s="29" t="s">
        <v>172</v>
      </c>
      <c r="B75" s="80">
        <v>97.036904186395319</v>
      </c>
      <c r="C75" s="80">
        <v>97.036904186395319</v>
      </c>
      <c r="D75" s="80"/>
      <c r="E75" s="80">
        <f t="shared" si="2"/>
        <v>0</v>
      </c>
      <c r="F75" s="80"/>
      <c r="G75" s="80">
        <v>0.3784801650694295</v>
      </c>
      <c r="H75" s="80">
        <v>0.3784801650694295</v>
      </c>
      <c r="J75" s="80">
        <f t="shared" si="3"/>
        <v>0</v>
      </c>
      <c r="L75" s="1"/>
      <c r="M75" s="1"/>
    </row>
    <row r="76" spans="1:13" s="50" customFormat="1" ht="15.75" x14ac:dyDescent="0.25">
      <c r="A76" s="51" t="s">
        <v>173</v>
      </c>
      <c r="B76" s="81">
        <v>110.96157043944844</v>
      </c>
      <c r="C76" s="81">
        <v>110.96157043944844</v>
      </c>
      <c r="D76" s="81"/>
      <c r="E76" s="81">
        <f t="shared" si="2"/>
        <v>0</v>
      </c>
      <c r="F76" s="81"/>
      <c r="G76" s="81">
        <v>1.1517235155911489</v>
      </c>
      <c r="H76" s="81">
        <v>1.1517235155911487</v>
      </c>
      <c r="I76" s="91"/>
      <c r="J76" s="81">
        <f t="shared" si="3"/>
        <v>0</v>
      </c>
      <c r="L76" s="1"/>
      <c r="M76" s="1"/>
    </row>
    <row r="77" spans="1:13" ht="15.75" x14ac:dyDescent="0.25">
      <c r="A77" s="27" t="s">
        <v>4</v>
      </c>
      <c r="B77" s="83">
        <v>98.823476695967827</v>
      </c>
      <c r="C77" s="83">
        <v>98.613415981389153</v>
      </c>
      <c r="D77" s="83"/>
      <c r="E77" s="83">
        <f t="shared" si="2"/>
        <v>-0.21256155075876082</v>
      </c>
      <c r="F77" s="83"/>
      <c r="G77" s="83">
        <v>4.8916963981090111</v>
      </c>
      <c r="H77" s="83">
        <v>4.8812985323867792</v>
      </c>
      <c r="J77" s="83">
        <f t="shared" si="3"/>
        <v>-1.0397865722231892E-2</v>
      </c>
      <c r="L77" s="1"/>
      <c r="M77" s="1"/>
    </row>
    <row r="78" spans="1:13" s="50" customFormat="1" ht="15.75" x14ac:dyDescent="0.25">
      <c r="A78" s="54" t="s">
        <v>140</v>
      </c>
      <c r="B78" s="81">
        <v>78.36237297009221</v>
      </c>
      <c r="C78" s="81">
        <v>77.589094823472649</v>
      </c>
      <c r="D78" s="81"/>
      <c r="E78" s="81">
        <f t="shared" si="2"/>
        <v>-0.98679776697764288</v>
      </c>
      <c r="F78" s="81"/>
      <c r="G78" s="81">
        <v>1.0536977352591732</v>
      </c>
      <c r="H78" s="81">
        <v>1.0432998695369418</v>
      </c>
      <c r="I78" s="91"/>
      <c r="J78" s="81">
        <f t="shared" si="3"/>
        <v>-1.0397865722231447E-2</v>
      </c>
      <c r="L78" s="1"/>
      <c r="M78" s="1"/>
    </row>
    <row r="79" spans="1:13" ht="15.75" x14ac:dyDescent="0.25">
      <c r="A79" s="29" t="s">
        <v>174</v>
      </c>
      <c r="B79" s="80">
        <v>78.36237297009221</v>
      </c>
      <c r="C79" s="80">
        <v>77.589094823472649</v>
      </c>
      <c r="D79" s="80"/>
      <c r="E79" s="80">
        <f t="shared" si="2"/>
        <v>-0.98679776697764288</v>
      </c>
      <c r="F79" s="80"/>
      <c r="G79" s="80">
        <v>1.0536977352591732</v>
      </c>
      <c r="H79" s="80">
        <v>1.0432998695369418</v>
      </c>
      <c r="J79" s="80">
        <f t="shared" si="3"/>
        <v>-1.0397865722231447E-2</v>
      </c>
      <c r="L79" s="1"/>
      <c r="M79" s="1"/>
    </row>
    <row r="80" spans="1:13" s="50" customFormat="1" ht="15.75" x14ac:dyDescent="0.25">
      <c r="A80" s="54" t="s">
        <v>139</v>
      </c>
      <c r="B80" s="81">
        <v>106.45476405536553</v>
      </c>
      <c r="C80" s="81">
        <v>106.45476405536553</v>
      </c>
      <c r="D80" s="81"/>
      <c r="E80" s="81">
        <f t="shared" si="2"/>
        <v>0</v>
      </c>
      <c r="F80" s="81"/>
      <c r="G80" s="81">
        <v>3.8379986628498384</v>
      </c>
      <c r="H80" s="81">
        <v>3.8379986628498375</v>
      </c>
      <c r="I80" s="91"/>
      <c r="J80" s="81">
        <f t="shared" si="3"/>
        <v>0</v>
      </c>
      <c r="L80" s="1"/>
      <c r="M80" s="1"/>
    </row>
    <row r="81" spans="1:13" ht="15.75" x14ac:dyDescent="0.25">
      <c r="A81" s="29" t="s">
        <v>175</v>
      </c>
      <c r="B81" s="80">
        <v>106.45476405536553</v>
      </c>
      <c r="C81" s="80">
        <v>106.45476405536553</v>
      </c>
      <c r="D81" s="80"/>
      <c r="E81" s="80">
        <f t="shared" si="2"/>
        <v>0</v>
      </c>
      <c r="F81" s="80"/>
      <c r="G81" s="80">
        <v>3.8379986628498384</v>
      </c>
      <c r="H81" s="80">
        <v>3.8379986628498375</v>
      </c>
      <c r="J81" s="80">
        <f t="shared" si="3"/>
        <v>0</v>
      </c>
      <c r="L81" s="1"/>
      <c r="M81" s="1"/>
    </row>
    <row r="82" spans="1:13" s="50" customFormat="1" ht="15.75" x14ac:dyDescent="0.25">
      <c r="A82" s="48" t="s">
        <v>130</v>
      </c>
      <c r="B82" s="82">
        <v>98.675432613080673</v>
      </c>
      <c r="C82" s="82">
        <v>97.66119896208572</v>
      </c>
      <c r="D82" s="82"/>
      <c r="E82" s="82">
        <f t="shared" si="2"/>
        <v>-1.0278481929457572</v>
      </c>
      <c r="F82" s="82"/>
      <c r="G82" s="82">
        <v>3.8246575533122762</v>
      </c>
      <c r="H82" s="82">
        <v>3.7853458797641921</v>
      </c>
      <c r="I82" s="91"/>
      <c r="J82" s="82">
        <f t="shared" si="3"/>
        <v>-3.931167354808407E-2</v>
      </c>
      <c r="L82" s="1"/>
      <c r="M82" s="1"/>
    </row>
    <row r="83" spans="1:13" ht="15.75" x14ac:dyDescent="0.25">
      <c r="A83" s="28" t="s">
        <v>138</v>
      </c>
      <c r="B83" s="80">
        <v>89.168308473277492</v>
      </c>
      <c r="C83" s="80">
        <v>87.380434252169266</v>
      </c>
      <c r="D83" s="80"/>
      <c r="E83" s="80">
        <f t="shared" si="2"/>
        <v>-2.0050556657627117</v>
      </c>
      <c r="F83" s="80"/>
      <c r="G83" s="80">
        <v>1.846396109695787</v>
      </c>
      <c r="H83" s="80">
        <v>1.8093748398859091</v>
      </c>
      <c r="J83" s="80">
        <f t="shared" si="3"/>
        <v>-3.7021269809877966E-2</v>
      </c>
      <c r="L83" s="1"/>
      <c r="M83" s="1"/>
    </row>
    <row r="84" spans="1:13" s="50" customFormat="1" ht="15.75" x14ac:dyDescent="0.25">
      <c r="A84" s="51" t="s">
        <v>176</v>
      </c>
      <c r="B84" s="81">
        <v>71.280722129497889</v>
      </c>
      <c r="C84" s="81">
        <v>67.057691959432518</v>
      </c>
      <c r="D84" s="81"/>
      <c r="E84" s="81">
        <f t="shared" si="2"/>
        <v>-5.924505313502948</v>
      </c>
      <c r="F84" s="81"/>
      <c r="G84" s="81">
        <v>0.62488373038505107</v>
      </c>
      <c r="H84" s="81">
        <v>0.58786246057517333</v>
      </c>
      <c r="I84" s="91"/>
      <c r="J84" s="81">
        <f t="shared" si="3"/>
        <v>-3.7021269809877744E-2</v>
      </c>
      <c r="L84" s="1"/>
      <c r="M84" s="1"/>
    </row>
    <row r="85" spans="1:13" ht="15.75" x14ac:dyDescent="0.25">
      <c r="A85" s="29" t="s">
        <v>177</v>
      </c>
      <c r="B85" s="80">
        <v>93.019379760728697</v>
      </c>
      <c r="C85" s="80">
        <v>93.019379760728697</v>
      </c>
      <c r="D85" s="80"/>
      <c r="E85" s="80">
        <f t="shared" si="2"/>
        <v>0</v>
      </c>
      <c r="F85" s="80"/>
      <c r="G85" s="80">
        <v>0.161020523783037</v>
      </c>
      <c r="H85" s="80">
        <v>0.16102052378303697</v>
      </c>
      <c r="J85" s="80">
        <f t="shared" si="3"/>
        <v>0</v>
      </c>
      <c r="L85" s="1"/>
      <c r="M85" s="1"/>
    </row>
    <row r="86" spans="1:13" s="50" customFormat="1" ht="15.75" x14ac:dyDescent="0.25">
      <c r="A86" s="51" t="s">
        <v>112</v>
      </c>
      <c r="B86" s="81">
        <v>96.490564302582158</v>
      </c>
      <c r="C86" s="81">
        <v>96.490564302582158</v>
      </c>
      <c r="D86" s="81"/>
      <c r="E86" s="81">
        <f t="shared" si="2"/>
        <v>0</v>
      </c>
      <c r="F86" s="81"/>
      <c r="G86" s="81">
        <v>0.87180531202966716</v>
      </c>
      <c r="H86" s="81">
        <v>0.87180531202966705</v>
      </c>
      <c r="I86" s="91"/>
      <c r="J86" s="81">
        <f t="shared" si="3"/>
        <v>0</v>
      </c>
      <c r="L86" s="1"/>
      <c r="M86" s="1"/>
    </row>
    <row r="87" spans="1:13" ht="15.75" x14ac:dyDescent="0.25">
      <c r="A87" s="29" t="s">
        <v>178</v>
      </c>
      <c r="B87" s="80">
        <v>160.69798195713369</v>
      </c>
      <c r="C87" s="80">
        <v>160.69798195713369</v>
      </c>
      <c r="D87" s="80"/>
      <c r="E87" s="80">
        <f t="shared" si="2"/>
        <v>0</v>
      </c>
      <c r="F87" s="80"/>
      <c r="G87" s="80">
        <v>0.18868654349803185</v>
      </c>
      <c r="H87" s="80">
        <v>0.18868654349803179</v>
      </c>
      <c r="J87" s="80">
        <f t="shared" si="3"/>
        <v>0</v>
      </c>
      <c r="L87" s="1"/>
      <c r="M87" s="1"/>
    </row>
    <row r="88" spans="1:13" s="50" customFormat="1" ht="15.75" x14ac:dyDescent="0.25">
      <c r="A88" s="54" t="s">
        <v>137</v>
      </c>
      <c r="B88" s="81">
        <v>109.69403079598713</v>
      </c>
      <c r="C88" s="81">
        <v>109.20090237870124</v>
      </c>
      <c r="D88" s="81"/>
      <c r="E88" s="81">
        <f t="shared" si="2"/>
        <v>-0.44954899889040334</v>
      </c>
      <c r="F88" s="81"/>
      <c r="G88" s="81">
        <v>0.5094892311760757</v>
      </c>
      <c r="H88" s="81">
        <v>0.50719882743786926</v>
      </c>
      <c r="I88" s="91"/>
      <c r="J88" s="81">
        <f t="shared" si="3"/>
        <v>-2.2904037382064368E-3</v>
      </c>
      <c r="L88" s="1"/>
      <c r="M88" s="1"/>
    </row>
    <row r="89" spans="1:13" ht="15.75" x14ac:dyDescent="0.25">
      <c r="A89" s="29" t="s">
        <v>179</v>
      </c>
      <c r="B89" s="80">
        <v>109.69403079598713</v>
      </c>
      <c r="C89" s="80">
        <v>109.20090237870124</v>
      </c>
      <c r="D89" s="80"/>
      <c r="E89" s="80">
        <f t="shared" si="2"/>
        <v>-0.44954899889040334</v>
      </c>
      <c r="F89" s="80"/>
      <c r="G89" s="80">
        <v>0.5094892311760757</v>
      </c>
      <c r="H89" s="80">
        <v>0.50719882743786926</v>
      </c>
      <c r="J89" s="80">
        <f t="shared" si="3"/>
        <v>-2.2904037382064368E-3</v>
      </c>
      <c r="L89" s="1"/>
      <c r="M89" s="1"/>
    </row>
    <row r="90" spans="1:13" s="50" customFormat="1" ht="15.75" x14ac:dyDescent="0.25">
      <c r="A90" s="54" t="s">
        <v>136</v>
      </c>
      <c r="B90" s="81">
        <v>116.28683185440813</v>
      </c>
      <c r="C90" s="81">
        <v>116.28683185440813</v>
      </c>
      <c r="D90" s="81"/>
      <c r="E90" s="81">
        <f t="shared" si="2"/>
        <v>0</v>
      </c>
      <c r="F90" s="81"/>
      <c r="G90" s="81">
        <v>0.85008098359206496</v>
      </c>
      <c r="H90" s="81">
        <v>0.85008098359206496</v>
      </c>
      <c r="I90" s="91"/>
      <c r="J90" s="81">
        <f t="shared" si="3"/>
        <v>0</v>
      </c>
      <c r="L90" s="1"/>
      <c r="M90" s="1"/>
    </row>
    <row r="91" spans="1:13" ht="15.75" x14ac:dyDescent="0.25">
      <c r="A91" s="29" t="s">
        <v>180</v>
      </c>
      <c r="B91" s="80">
        <v>148.33644826479588</v>
      </c>
      <c r="C91" s="80">
        <v>148.33644826479588</v>
      </c>
      <c r="D91" s="80"/>
      <c r="E91" s="80">
        <f t="shared" si="2"/>
        <v>0</v>
      </c>
      <c r="F91" s="80"/>
      <c r="G91" s="80">
        <v>0.27544402136426083</v>
      </c>
      <c r="H91" s="80">
        <v>0.27544402136426077</v>
      </c>
      <c r="J91" s="80">
        <f t="shared" si="3"/>
        <v>0</v>
      </c>
      <c r="L91" s="1"/>
      <c r="M91" s="1"/>
    </row>
    <row r="92" spans="1:13" s="50" customFormat="1" ht="15.75" x14ac:dyDescent="0.25">
      <c r="A92" s="51" t="s">
        <v>114</v>
      </c>
      <c r="B92" s="81">
        <v>105.37375510792319</v>
      </c>
      <c r="C92" s="81">
        <v>105.37375510792319</v>
      </c>
      <c r="D92" s="81"/>
      <c r="E92" s="81">
        <f t="shared" si="2"/>
        <v>0</v>
      </c>
      <c r="F92" s="81"/>
      <c r="G92" s="81">
        <v>0.57463696222780414</v>
      </c>
      <c r="H92" s="81">
        <v>0.57463696222780403</v>
      </c>
      <c r="I92" s="91"/>
      <c r="J92" s="81">
        <f t="shared" si="3"/>
        <v>0</v>
      </c>
      <c r="L92" s="1"/>
      <c r="M92" s="1"/>
    </row>
    <row r="93" spans="1:13" ht="15.75" x14ac:dyDescent="0.25">
      <c r="A93" s="28" t="s">
        <v>151</v>
      </c>
      <c r="B93" s="80">
        <v>101.45365207503015</v>
      </c>
      <c r="C93" s="80">
        <v>101.45365207503015</v>
      </c>
      <c r="D93" s="80"/>
      <c r="E93" s="80">
        <f t="shared" si="2"/>
        <v>0</v>
      </c>
      <c r="F93" s="80"/>
      <c r="G93" s="80">
        <v>0.61869122884834893</v>
      </c>
      <c r="H93" s="80">
        <v>0.61869122884834882</v>
      </c>
      <c r="J93" s="80">
        <f t="shared" si="3"/>
        <v>0</v>
      </c>
      <c r="L93" s="1"/>
      <c r="M93" s="1"/>
    </row>
    <row r="94" spans="1:13" s="50" customFormat="1" ht="15.75" x14ac:dyDescent="0.25">
      <c r="A94" s="51" t="s">
        <v>116</v>
      </c>
      <c r="B94" s="81">
        <v>99.512038465418996</v>
      </c>
      <c r="C94" s="81">
        <v>99.512038465418996</v>
      </c>
      <c r="D94" s="81"/>
      <c r="E94" s="81">
        <f t="shared" si="2"/>
        <v>0</v>
      </c>
      <c r="F94" s="81"/>
      <c r="G94" s="81">
        <v>0.18686050434393747</v>
      </c>
      <c r="H94" s="81">
        <v>0.18686050434393744</v>
      </c>
      <c r="I94" s="91"/>
      <c r="J94" s="81">
        <f t="shared" si="3"/>
        <v>0</v>
      </c>
      <c r="L94" s="1"/>
      <c r="M94" s="1"/>
    </row>
    <row r="95" spans="1:13" ht="15.75" x14ac:dyDescent="0.25">
      <c r="A95" s="29" t="s">
        <v>181</v>
      </c>
      <c r="B95" s="80">
        <v>102.31750759960732</v>
      </c>
      <c r="C95" s="80">
        <v>102.31750759960732</v>
      </c>
      <c r="D95" s="80"/>
      <c r="E95" s="80">
        <f t="shared" si="2"/>
        <v>0</v>
      </c>
      <c r="F95" s="80"/>
      <c r="G95" s="80">
        <v>0.43183072450441146</v>
      </c>
      <c r="H95" s="80">
        <v>0.43183072450441135</v>
      </c>
      <c r="J95" s="80">
        <f t="shared" si="3"/>
        <v>0</v>
      </c>
      <c r="L95" s="1"/>
      <c r="M95" s="1"/>
    </row>
    <row r="96" spans="1:13" s="50" customFormat="1" ht="15.75" x14ac:dyDescent="0.25">
      <c r="A96" s="48" t="s">
        <v>117</v>
      </c>
      <c r="B96" s="82">
        <v>133.03091886109445</v>
      </c>
      <c r="C96" s="82">
        <v>133.03091886109445</v>
      </c>
      <c r="D96" s="82"/>
      <c r="E96" s="82">
        <f t="shared" si="2"/>
        <v>0</v>
      </c>
      <c r="F96" s="82"/>
      <c r="G96" s="82">
        <v>4.1872109268220497</v>
      </c>
      <c r="H96" s="82">
        <v>4.1872109268220497</v>
      </c>
      <c r="I96" s="91"/>
      <c r="J96" s="82">
        <f t="shared" si="3"/>
        <v>0</v>
      </c>
      <c r="L96" s="1"/>
      <c r="M96" s="1"/>
    </row>
    <row r="97" spans="1:13" ht="15.75" x14ac:dyDescent="0.25">
      <c r="A97" s="28" t="s">
        <v>135</v>
      </c>
      <c r="B97" s="80">
        <v>157.47727587664042</v>
      </c>
      <c r="C97" s="80">
        <v>157.47727587664042</v>
      </c>
      <c r="D97" s="80"/>
      <c r="E97" s="80">
        <f t="shared" si="2"/>
        <v>0</v>
      </c>
      <c r="F97" s="80"/>
      <c r="G97" s="80">
        <v>1.1422318661075503</v>
      </c>
      <c r="H97" s="80">
        <v>1.1422318661075503</v>
      </c>
      <c r="J97" s="80">
        <f t="shared" si="3"/>
        <v>0</v>
      </c>
      <c r="L97" s="1"/>
      <c r="M97" s="1"/>
    </row>
    <row r="98" spans="1:13" s="50" customFormat="1" ht="15.75" x14ac:dyDescent="0.25">
      <c r="A98" s="51" t="s">
        <v>182</v>
      </c>
      <c r="B98" s="81">
        <v>157.47727587664042</v>
      </c>
      <c r="C98" s="81">
        <v>157.47727587664042</v>
      </c>
      <c r="D98" s="81"/>
      <c r="E98" s="81">
        <f t="shared" si="2"/>
        <v>0</v>
      </c>
      <c r="F98" s="81"/>
      <c r="G98" s="81">
        <v>1.1422318661075503</v>
      </c>
      <c r="H98" s="81">
        <v>1.1422318661075503</v>
      </c>
      <c r="I98" s="91"/>
      <c r="J98" s="81">
        <f t="shared" si="3"/>
        <v>0</v>
      </c>
      <c r="L98" s="1"/>
      <c r="M98" s="1"/>
    </row>
    <row r="99" spans="1:13" ht="15.75" x14ac:dyDescent="0.25">
      <c r="A99" s="28" t="s">
        <v>118</v>
      </c>
      <c r="B99" s="80">
        <v>124.78434416753313</v>
      </c>
      <c r="C99" s="80">
        <v>124.78434416753313</v>
      </c>
      <c r="D99" s="80"/>
      <c r="E99" s="80">
        <f t="shared" si="2"/>
        <v>0</v>
      </c>
      <c r="F99" s="80"/>
      <c r="G99" s="80">
        <v>2.8895787103222075</v>
      </c>
      <c r="H99" s="80">
        <v>2.8895787103222075</v>
      </c>
      <c r="J99" s="80">
        <f t="shared" si="3"/>
        <v>0</v>
      </c>
      <c r="L99" s="1"/>
      <c r="M99" s="1"/>
    </row>
    <row r="100" spans="1:13" s="50" customFormat="1" ht="15.75" x14ac:dyDescent="0.25">
      <c r="A100" s="51" t="s">
        <v>119</v>
      </c>
      <c r="B100" s="81">
        <v>124.78434416753313</v>
      </c>
      <c r="C100" s="81">
        <v>124.78434416753313</v>
      </c>
      <c r="D100" s="81"/>
      <c r="E100" s="81">
        <f t="shared" si="2"/>
        <v>0</v>
      </c>
      <c r="F100" s="81"/>
      <c r="G100" s="81">
        <v>2.8895787103222075</v>
      </c>
      <c r="H100" s="81">
        <v>2.8895787103222075</v>
      </c>
      <c r="I100" s="91"/>
      <c r="J100" s="81">
        <f t="shared" si="3"/>
        <v>0</v>
      </c>
      <c r="L100" s="1"/>
      <c r="M100" s="1"/>
    </row>
    <row r="101" spans="1:13" ht="15.75" x14ac:dyDescent="0.25">
      <c r="A101" s="28" t="s">
        <v>120</v>
      </c>
      <c r="B101" s="80">
        <v>145.83654765374885</v>
      </c>
      <c r="C101" s="80">
        <v>145.83654765374885</v>
      </c>
      <c r="D101" s="80"/>
      <c r="E101" s="80">
        <f t="shared" si="2"/>
        <v>0</v>
      </c>
      <c r="F101" s="80"/>
      <c r="G101" s="80">
        <v>0.15540035039229175</v>
      </c>
      <c r="H101" s="80">
        <v>0.15540035039229172</v>
      </c>
      <c r="J101" s="80">
        <f t="shared" si="3"/>
        <v>0</v>
      </c>
      <c r="L101" s="1"/>
      <c r="M101" s="1"/>
    </row>
    <row r="102" spans="1:13" s="50" customFormat="1" ht="15.75" x14ac:dyDescent="0.25">
      <c r="A102" s="51" t="s">
        <v>121</v>
      </c>
      <c r="B102" s="81">
        <v>145.83654765374885</v>
      </c>
      <c r="C102" s="81">
        <v>145.83654765374885</v>
      </c>
      <c r="D102" s="81"/>
      <c r="E102" s="81">
        <f t="shared" si="2"/>
        <v>0</v>
      </c>
      <c r="F102" s="81"/>
      <c r="G102" s="81">
        <v>0.15540035039229175</v>
      </c>
      <c r="H102" s="81">
        <v>0.15540035039229172</v>
      </c>
      <c r="I102" s="91"/>
      <c r="J102" s="81">
        <f t="shared" si="3"/>
        <v>0</v>
      </c>
      <c r="L102" s="1"/>
      <c r="M102" s="1"/>
    </row>
    <row r="103" spans="1:13" ht="15.75" x14ac:dyDescent="0.25">
      <c r="A103" s="27" t="s">
        <v>131</v>
      </c>
      <c r="B103" s="83">
        <v>132.19543831103783</v>
      </c>
      <c r="C103" s="83">
        <v>140.73891623846495</v>
      </c>
      <c r="D103" s="83"/>
      <c r="E103" s="83">
        <f t="shared" si="2"/>
        <v>6.462763039769559</v>
      </c>
      <c r="F103" s="83"/>
      <c r="G103" s="83">
        <v>5.4091682864778949</v>
      </c>
      <c r="H103" s="83">
        <v>5.7587500152553242</v>
      </c>
      <c r="J103" s="83">
        <f t="shared" si="3"/>
        <v>0.34958172877742921</v>
      </c>
      <c r="L103" s="1"/>
      <c r="M103" s="1"/>
    </row>
    <row r="104" spans="1:13" s="50" customFormat="1" ht="15.75" x14ac:dyDescent="0.25">
      <c r="A104" s="54" t="s">
        <v>122</v>
      </c>
      <c r="B104" s="81">
        <v>132.45866250959685</v>
      </c>
      <c r="C104" s="81">
        <v>141.24603697691566</v>
      </c>
      <c r="D104" s="81"/>
      <c r="E104" s="81">
        <f t="shared" si="2"/>
        <v>6.6340504281342527</v>
      </c>
      <c r="F104" s="81"/>
      <c r="G104" s="81">
        <v>5.2695066545604412</v>
      </c>
      <c r="H104" s="81">
        <v>5.6190883833378704</v>
      </c>
      <c r="I104" s="91"/>
      <c r="J104" s="81">
        <f t="shared" si="3"/>
        <v>0.34958172877742921</v>
      </c>
      <c r="L104" s="1"/>
      <c r="M104" s="1"/>
    </row>
    <row r="105" spans="1:13" ht="15.75" x14ac:dyDescent="0.25">
      <c r="A105" s="29" t="s">
        <v>183</v>
      </c>
      <c r="B105" s="80">
        <v>132.45866250959685</v>
      </c>
      <c r="C105" s="80">
        <v>141.24603697691566</v>
      </c>
      <c r="D105" s="80"/>
      <c r="E105" s="80">
        <f t="shared" si="2"/>
        <v>6.6340504281342527</v>
      </c>
      <c r="F105" s="80"/>
      <c r="G105" s="80">
        <v>5.2695066545604412</v>
      </c>
      <c r="H105" s="80">
        <v>5.6190883833378704</v>
      </c>
      <c r="J105" s="80">
        <f t="shared" si="3"/>
        <v>0.34958172877742921</v>
      </c>
      <c r="L105" s="1"/>
      <c r="M105" s="1"/>
    </row>
    <row r="106" spans="1:13" s="50" customFormat="1" ht="15.75" x14ac:dyDescent="0.25">
      <c r="A106" s="54" t="s">
        <v>123</v>
      </c>
      <c r="B106" s="81">
        <v>122.97492976527282</v>
      </c>
      <c r="C106" s="81">
        <v>122.97492976527282</v>
      </c>
      <c r="D106" s="81"/>
      <c r="E106" s="81">
        <f t="shared" si="2"/>
        <v>0</v>
      </c>
      <c r="F106" s="81"/>
      <c r="G106" s="81">
        <v>0.13966163191745354</v>
      </c>
      <c r="H106" s="81">
        <v>0.13966163191745354</v>
      </c>
      <c r="I106" s="91"/>
      <c r="J106" s="81">
        <f t="shared" si="3"/>
        <v>0</v>
      </c>
      <c r="L106" s="1"/>
      <c r="M106" s="1"/>
    </row>
    <row r="107" spans="1:13" ht="15.75" x14ac:dyDescent="0.25">
      <c r="A107" s="29" t="s">
        <v>124</v>
      </c>
      <c r="B107" s="80">
        <v>122.97492976527282</v>
      </c>
      <c r="C107" s="80">
        <v>122.97492976527282</v>
      </c>
      <c r="D107" s="80"/>
      <c r="E107" s="80">
        <f t="shared" si="2"/>
        <v>0</v>
      </c>
      <c r="F107" s="80"/>
      <c r="G107" s="80">
        <v>0.13966163191745354</v>
      </c>
      <c r="H107" s="80">
        <v>0.13966163191745354</v>
      </c>
      <c r="J107" s="80">
        <f t="shared" si="3"/>
        <v>0</v>
      </c>
      <c r="L107" s="1"/>
      <c r="M107" s="1"/>
    </row>
    <row r="108" spans="1:13" s="50" customFormat="1" ht="15.75" x14ac:dyDescent="0.25">
      <c r="A108" s="48" t="s">
        <v>132</v>
      </c>
      <c r="B108" s="82">
        <v>97.940399733460453</v>
      </c>
      <c r="C108" s="82">
        <v>97.67832002488386</v>
      </c>
      <c r="D108" s="82"/>
      <c r="E108" s="82">
        <f t="shared" si="2"/>
        <v>-0.2675910138102644</v>
      </c>
      <c r="F108" s="82"/>
      <c r="G108" s="82">
        <v>6.4337845486683616</v>
      </c>
      <c r="H108" s="82">
        <v>6.4165683193682117</v>
      </c>
      <c r="I108" s="91"/>
      <c r="J108" s="82">
        <f t="shared" si="3"/>
        <v>-1.7216229300149877E-2</v>
      </c>
      <c r="L108" s="1"/>
      <c r="M108" s="1"/>
    </row>
    <row r="109" spans="1:13" ht="15.75" x14ac:dyDescent="0.25">
      <c r="A109" s="28" t="s">
        <v>125</v>
      </c>
      <c r="B109" s="80">
        <v>98.575743155086542</v>
      </c>
      <c r="C109" s="80">
        <v>98.285822050149164</v>
      </c>
      <c r="D109" s="80"/>
      <c r="E109" s="80">
        <f t="shared" si="2"/>
        <v>-0.29410998655242659</v>
      </c>
      <c r="F109" s="80"/>
      <c r="G109" s="80">
        <v>4.4630091142861605</v>
      </c>
      <c r="H109" s="80">
        <v>4.4498829587802993</v>
      </c>
      <c r="J109" s="80">
        <f t="shared" si="3"/>
        <v>-1.312615550586127E-2</v>
      </c>
      <c r="L109" s="1"/>
      <c r="M109" s="1"/>
    </row>
    <row r="110" spans="1:13" s="50" customFormat="1" ht="15.75" x14ac:dyDescent="0.25">
      <c r="A110" s="51" t="s">
        <v>184</v>
      </c>
      <c r="B110" s="81">
        <v>120.99779181102143</v>
      </c>
      <c r="C110" s="81">
        <v>120.99779181102143</v>
      </c>
      <c r="D110" s="81"/>
      <c r="E110" s="81">
        <f t="shared" si="2"/>
        <v>0</v>
      </c>
      <c r="F110" s="81"/>
      <c r="G110" s="81">
        <v>0.19403048317947066</v>
      </c>
      <c r="H110" s="81">
        <v>0.19403048317947061</v>
      </c>
      <c r="I110" s="91"/>
      <c r="J110" s="81">
        <f t="shared" si="3"/>
        <v>0</v>
      </c>
      <c r="L110" s="1"/>
      <c r="M110" s="1"/>
    </row>
    <row r="111" spans="1:13" ht="15.75" x14ac:dyDescent="0.25">
      <c r="A111" s="29" t="s">
        <v>185</v>
      </c>
      <c r="B111" s="80">
        <v>97.752418085344388</v>
      </c>
      <c r="C111" s="80">
        <v>97.451851239796738</v>
      </c>
      <c r="D111" s="80"/>
      <c r="E111" s="80">
        <f t="shared" si="2"/>
        <v>-0.30747765777541236</v>
      </c>
      <c r="F111" s="80"/>
      <c r="G111" s="80">
        <v>4.2689786311066893</v>
      </c>
      <c r="H111" s="80">
        <v>4.2558524756008289</v>
      </c>
      <c r="J111" s="80">
        <f t="shared" si="3"/>
        <v>-1.3126155505860382E-2</v>
      </c>
      <c r="L111" s="1"/>
      <c r="M111" s="1"/>
    </row>
    <row r="112" spans="1:13" s="50" customFormat="1" ht="15.75" x14ac:dyDescent="0.25">
      <c r="A112" s="54" t="s">
        <v>134</v>
      </c>
      <c r="B112" s="81">
        <v>83.142279803249778</v>
      </c>
      <c r="C112" s="81">
        <v>82.187079446597053</v>
      </c>
      <c r="D112" s="81"/>
      <c r="E112" s="81">
        <f t="shared" si="2"/>
        <v>-1.1488743860682438</v>
      </c>
      <c r="F112" s="81"/>
      <c r="G112" s="81">
        <v>0.35600704862845539</v>
      </c>
      <c r="H112" s="81">
        <v>0.35191697483416551</v>
      </c>
      <c r="I112" s="91"/>
      <c r="J112" s="81">
        <f t="shared" si="3"/>
        <v>-4.0900737942898835E-3</v>
      </c>
      <c r="L112" s="1"/>
      <c r="M112" s="1"/>
    </row>
    <row r="113" spans="1:13" ht="15.75" x14ac:dyDescent="0.25">
      <c r="A113" s="29" t="s">
        <v>126</v>
      </c>
      <c r="B113" s="80">
        <v>83.142279803249778</v>
      </c>
      <c r="C113" s="80">
        <v>82.187079446597053</v>
      </c>
      <c r="D113" s="80"/>
      <c r="E113" s="80">
        <f t="shared" si="2"/>
        <v>-1.1488743860682438</v>
      </c>
      <c r="F113" s="80"/>
      <c r="G113" s="80">
        <v>0.35600704862845539</v>
      </c>
      <c r="H113" s="80">
        <v>0.35191697483416551</v>
      </c>
      <c r="J113" s="80">
        <f t="shared" si="3"/>
        <v>-4.0900737942898835E-3</v>
      </c>
      <c r="L113" s="1"/>
      <c r="M113" s="1"/>
    </row>
    <row r="114" spans="1:13" s="50" customFormat="1" ht="15.75" x14ac:dyDescent="0.25">
      <c r="A114" s="54" t="s">
        <v>133</v>
      </c>
      <c r="B114" s="81">
        <v>100.08487654320987</v>
      </c>
      <c r="C114" s="81">
        <v>100.08487654320987</v>
      </c>
      <c r="D114" s="81"/>
      <c r="E114" s="81">
        <f t="shared" si="2"/>
        <v>0</v>
      </c>
      <c r="F114" s="81"/>
      <c r="G114" s="81">
        <v>1.6147683857537467</v>
      </c>
      <c r="H114" s="81">
        <v>1.6147683857537465</v>
      </c>
      <c r="I114" s="91"/>
      <c r="J114" s="81">
        <f t="shared" si="3"/>
        <v>0</v>
      </c>
      <c r="L114" s="1"/>
      <c r="M114" s="1"/>
    </row>
    <row r="115" spans="1:13" ht="15.75" x14ac:dyDescent="0.25">
      <c r="A115" s="29" t="s">
        <v>186</v>
      </c>
      <c r="B115" s="80">
        <v>100.08487654320987</v>
      </c>
      <c r="C115" s="80">
        <v>100.08487654320987</v>
      </c>
      <c r="D115" s="80"/>
      <c r="E115" s="80">
        <f t="shared" si="2"/>
        <v>0</v>
      </c>
      <c r="F115" s="80"/>
      <c r="G115" s="80">
        <v>1.6147683857537467</v>
      </c>
      <c r="H115" s="80">
        <v>1.6147683857537465</v>
      </c>
      <c r="J115" s="80">
        <f t="shared" si="3"/>
        <v>0</v>
      </c>
      <c r="L115" s="1"/>
      <c r="M115" s="1"/>
    </row>
    <row r="116" spans="1:13" ht="21.75" customHeight="1" x14ac:dyDescent="0.25">
      <c r="A116" s="38"/>
      <c r="B116" s="76"/>
      <c r="C116" s="76"/>
      <c r="D116" s="76"/>
      <c r="E116" s="76"/>
      <c r="F116" s="76"/>
      <c r="G116" s="76"/>
      <c r="H116" s="76"/>
      <c r="I116" s="72"/>
      <c r="J116" s="76"/>
    </row>
    <row r="117" spans="1:13" x14ac:dyDescent="0.25">
      <c r="A117" s="193" t="s">
        <v>54</v>
      </c>
      <c r="B117" s="194"/>
      <c r="C117" s="194"/>
    </row>
    <row r="118" spans="1:13" x14ac:dyDescent="0.25">
      <c r="A118" s="18"/>
      <c r="B118" s="84"/>
      <c r="C118" s="84"/>
    </row>
  </sheetData>
  <mergeCells count="4">
    <mergeCell ref="G3:H3"/>
    <mergeCell ref="A3:A4"/>
    <mergeCell ref="A117:C117"/>
    <mergeCell ref="B3:C3"/>
  </mergeCells>
  <pageMargins left="0.7" right="0.7" top="0.75" bottom="0.75" header="0.3" footer="0.3"/>
  <pageSetup paperSize="9" scale="73" fitToWidth="0"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O118"/>
  <sheetViews>
    <sheetView view="pageBreakPreview" zoomScaleSheetLayoutView="100" workbookViewId="0">
      <selection activeCell="E15" sqref="E15"/>
    </sheetView>
  </sheetViews>
  <sheetFormatPr defaultRowHeight="15" x14ac:dyDescent="0.25"/>
  <cols>
    <col min="1" max="1" width="57.7109375" style="4" customWidth="1"/>
    <col min="2" max="2" width="9.7109375" style="3" bestFit="1" customWidth="1"/>
    <col min="3" max="3" width="8" style="3" customWidth="1"/>
    <col min="4" max="4" width="1.140625" customWidth="1"/>
    <col min="5" max="5" width="11.42578125" customWidth="1"/>
    <col min="6" max="6" width="1.7109375" customWidth="1"/>
    <col min="7" max="8" width="8.140625" customWidth="1"/>
    <col min="9" max="9" width="1.42578125" customWidth="1"/>
    <col min="10" max="10" width="12" bestFit="1" customWidth="1"/>
  </cols>
  <sheetData>
    <row r="1" spans="1:15" x14ac:dyDescent="0.25">
      <c r="A1" s="47" t="s">
        <v>259</v>
      </c>
      <c r="B1" s="70"/>
      <c r="C1" s="70"/>
      <c r="D1" s="35"/>
      <c r="I1" s="35"/>
    </row>
    <row r="2" spans="1:15" ht="7.5" customHeight="1" x14ac:dyDescent="0.25">
      <c r="A2" s="36"/>
      <c r="B2" s="37"/>
      <c r="C2" s="37"/>
      <c r="D2" s="23"/>
      <c r="E2" s="23"/>
      <c r="F2" s="23"/>
      <c r="G2" s="23"/>
      <c r="H2" s="23"/>
      <c r="I2" s="23"/>
      <c r="J2" s="23"/>
    </row>
    <row r="3" spans="1:15" ht="57" customHeight="1" x14ac:dyDescent="0.25">
      <c r="A3" s="190" t="s">
        <v>56</v>
      </c>
      <c r="B3" s="195" t="s">
        <v>242</v>
      </c>
      <c r="C3" s="195"/>
      <c r="D3" s="67"/>
      <c r="E3" s="187" t="s">
        <v>243</v>
      </c>
      <c r="F3" s="68"/>
      <c r="G3" s="196" t="s">
        <v>244</v>
      </c>
      <c r="H3" s="196"/>
      <c r="I3" s="67"/>
      <c r="J3" s="187" t="s">
        <v>245</v>
      </c>
    </row>
    <row r="4" spans="1:15" ht="30" x14ac:dyDescent="0.25">
      <c r="A4" s="191"/>
      <c r="B4" s="71">
        <v>43497</v>
      </c>
      <c r="C4" s="100">
        <v>43525</v>
      </c>
      <c r="D4" s="106"/>
      <c r="E4" s="130" t="s">
        <v>260</v>
      </c>
      <c r="F4" s="106"/>
      <c r="G4" s="100">
        <v>43497</v>
      </c>
      <c r="H4" s="100">
        <v>43556</v>
      </c>
      <c r="I4" s="72"/>
      <c r="J4" s="130" t="s">
        <v>261</v>
      </c>
      <c r="K4" s="73"/>
    </row>
    <row r="5" spans="1:15" s="50" customFormat="1" ht="15.75" x14ac:dyDescent="0.25">
      <c r="A5" s="55" t="s">
        <v>241</v>
      </c>
      <c r="B5" s="79">
        <v>106.5164062745331</v>
      </c>
      <c r="C5" s="79">
        <v>106.80600252400818</v>
      </c>
      <c r="D5" s="49"/>
      <c r="E5" s="49">
        <f>((C5/B5-1)*100)</f>
        <v>0.27187947810469737</v>
      </c>
      <c r="F5" s="49"/>
      <c r="G5" s="79">
        <v>106.5164062745331</v>
      </c>
      <c r="H5" s="79">
        <v>106.80600252400818</v>
      </c>
      <c r="I5" s="49"/>
      <c r="J5" s="49">
        <f>H5-G5</f>
        <v>0.28959624947508189</v>
      </c>
    </row>
    <row r="6" spans="1:15" ht="10.5" customHeight="1" x14ac:dyDescent="0.25">
      <c r="A6" s="33"/>
      <c r="B6" s="32"/>
      <c r="C6" s="32"/>
      <c r="D6" s="32"/>
      <c r="E6" s="32"/>
      <c r="F6" s="32"/>
      <c r="G6" s="32"/>
      <c r="H6" s="32"/>
      <c r="I6" s="32"/>
      <c r="J6" s="32"/>
    </row>
    <row r="7" spans="1:15" ht="15.75" x14ac:dyDescent="0.25">
      <c r="A7" s="27" t="s">
        <v>127</v>
      </c>
      <c r="B7" s="32">
        <v>111.5932443591435</v>
      </c>
      <c r="C7" s="32">
        <v>112.34459795255547</v>
      </c>
      <c r="D7" s="32"/>
      <c r="E7" s="32">
        <f t="shared" ref="E7:E70" si="0">((C7/B7-1)*100)</f>
        <v>0.67329666569588831</v>
      </c>
      <c r="F7" s="32"/>
      <c r="G7" s="32">
        <v>36.171355313272443</v>
      </c>
      <c r="H7" s="32">
        <v>36.414895842533717</v>
      </c>
      <c r="I7" s="32"/>
      <c r="J7" s="32">
        <f>H7-G7</f>
        <v>0.24354052926127423</v>
      </c>
      <c r="L7" s="1"/>
      <c r="N7" s="1"/>
    </row>
    <row r="8" spans="1:15" s="50" customFormat="1" ht="15.75" x14ac:dyDescent="0.25">
      <c r="A8" s="54" t="s">
        <v>57</v>
      </c>
      <c r="B8" s="52">
        <v>111.77197214246409</v>
      </c>
      <c r="C8" s="52">
        <v>112.58702612135943</v>
      </c>
      <c r="D8" s="52"/>
      <c r="E8" s="52">
        <f t="shared" si="0"/>
        <v>0.72921141433961445</v>
      </c>
      <c r="F8" s="52"/>
      <c r="G8" s="52">
        <v>33.497641097701674</v>
      </c>
      <c r="H8" s="52">
        <v>33.741909720120638</v>
      </c>
      <c r="I8" s="52"/>
      <c r="J8" s="52">
        <f t="shared" ref="J8:J71" si="1">H8-G8</f>
        <v>0.2442686224189643</v>
      </c>
      <c r="L8" s="1"/>
      <c r="N8" s="1"/>
    </row>
    <row r="9" spans="1:15" ht="15.75" x14ac:dyDescent="0.25">
      <c r="A9" s="29" t="s">
        <v>58</v>
      </c>
      <c r="B9" s="21">
        <v>113.35809952882943</v>
      </c>
      <c r="C9" s="21">
        <v>113.4923717820857</v>
      </c>
      <c r="D9" s="21"/>
      <c r="E9" s="21">
        <f t="shared" si="0"/>
        <v>0.11844963334279868</v>
      </c>
      <c r="F9" s="21"/>
      <c r="G9" s="21">
        <v>5.7826857306310657</v>
      </c>
      <c r="H9" s="21">
        <v>5.7895353006763655</v>
      </c>
      <c r="I9" s="21"/>
      <c r="J9" s="21">
        <f t="shared" si="1"/>
        <v>6.8495700452997355E-3</v>
      </c>
      <c r="L9" s="1"/>
      <c r="N9" s="1"/>
    </row>
    <row r="10" spans="1:15" s="50" customFormat="1" ht="15.75" x14ac:dyDescent="0.25">
      <c r="A10" s="51" t="s">
        <v>62</v>
      </c>
      <c r="B10" s="52">
        <v>87.457187768754338</v>
      </c>
      <c r="C10" s="52">
        <v>85.353125563259198</v>
      </c>
      <c r="D10" s="52"/>
      <c r="E10" s="52">
        <f t="shared" si="0"/>
        <v>-2.405819646360563</v>
      </c>
      <c r="F10" s="52"/>
      <c r="G10" s="52">
        <v>0.72445778518857462</v>
      </c>
      <c r="H10" s="52">
        <v>0.70702863746291944</v>
      </c>
      <c r="I10" s="52"/>
      <c r="J10" s="52">
        <f t="shared" si="1"/>
        <v>-1.7429147725655181E-2</v>
      </c>
      <c r="L10" s="1"/>
      <c r="N10" s="1"/>
    </row>
    <row r="11" spans="1:15" ht="15.75" x14ac:dyDescent="0.25">
      <c r="A11" s="29" t="s">
        <v>63</v>
      </c>
      <c r="B11" s="21">
        <v>114.56791066357299</v>
      </c>
      <c r="C11" s="21">
        <v>110.14551937245075</v>
      </c>
      <c r="D11" s="21"/>
      <c r="E11" s="21">
        <f t="shared" si="0"/>
        <v>-3.8600610463330631</v>
      </c>
      <c r="F11" s="21"/>
      <c r="G11" s="21">
        <v>10.889196780053606</v>
      </c>
      <c r="H11" s="21">
        <v>10.468867136888203</v>
      </c>
      <c r="I11" s="21"/>
      <c r="J11" s="21">
        <f t="shared" si="1"/>
        <v>-0.42032964316540244</v>
      </c>
      <c r="L11" s="1"/>
      <c r="N11" s="1"/>
    </row>
    <row r="12" spans="1:15" s="50" customFormat="1" ht="15.75" x14ac:dyDescent="0.25">
      <c r="A12" s="51" t="s">
        <v>152</v>
      </c>
      <c r="B12" s="52">
        <v>103.77271488935449</v>
      </c>
      <c r="C12" s="52">
        <v>103.67175716211923</v>
      </c>
      <c r="D12" s="52"/>
      <c r="E12" s="52">
        <f t="shared" si="0"/>
        <v>-9.7287352791042281E-2</v>
      </c>
      <c r="F12" s="52"/>
      <c r="G12" s="52">
        <v>6.2263402994687027</v>
      </c>
      <c r="H12" s="52">
        <v>6.2202828578155875</v>
      </c>
      <c r="I12" s="52"/>
      <c r="J12" s="52">
        <f t="shared" si="1"/>
        <v>-6.0574416531151698E-3</v>
      </c>
      <c r="L12" s="1"/>
      <c r="N12" s="1"/>
      <c r="O12" s="4"/>
    </row>
    <row r="13" spans="1:15" ht="15.75" x14ac:dyDescent="0.25">
      <c r="A13" s="29" t="s">
        <v>153</v>
      </c>
      <c r="B13" s="21">
        <v>83.199771047959828</v>
      </c>
      <c r="C13" s="21">
        <v>83.199771047959828</v>
      </c>
      <c r="D13" s="21"/>
      <c r="E13" s="21">
        <f t="shared" si="0"/>
        <v>0</v>
      </c>
      <c r="F13" s="21"/>
      <c r="G13" s="21">
        <v>1.0335020593678053</v>
      </c>
      <c r="H13" s="21">
        <v>1.0335020593678055</v>
      </c>
      <c r="I13" s="21"/>
      <c r="J13" s="21">
        <f>H13-G13</f>
        <v>0</v>
      </c>
      <c r="L13" s="1"/>
      <c r="N13" s="1"/>
    </row>
    <row r="14" spans="1:15" s="50" customFormat="1" ht="15.75" x14ac:dyDescent="0.25">
      <c r="A14" s="51" t="s">
        <v>69</v>
      </c>
      <c r="B14" s="52">
        <v>129.36373590168918</v>
      </c>
      <c r="C14" s="52">
        <v>167.3330532791941</v>
      </c>
      <c r="D14" s="52"/>
      <c r="E14" s="52">
        <f t="shared" si="0"/>
        <v>29.350820083272765</v>
      </c>
      <c r="F14" s="52"/>
      <c r="G14" s="52">
        <v>2.6217302667957272</v>
      </c>
      <c r="H14" s="52">
        <v>3.3912296004716489</v>
      </c>
      <c r="I14" s="52"/>
      <c r="J14" s="52">
        <f t="shared" si="1"/>
        <v>0.76949933367592172</v>
      </c>
      <c r="L14" s="1"/>
      <c r="N14" s="1"/>
    </row>
    <row r="15" spans="1:15" ht="15.75" x14ac:dyDescent="0.25">
      <c r="A15" s="29" t="s">
        <v>72</v>
      </c>
      <c r="B15" s="21">
        <v>123.63729157769926</v>
      </c>
      <c r="C15" s="21">
        <v>119.01365112203423</v>
      </c>
      <c r="D15" s="21"/>
      <c r="E15" s="21">
        <f t="shared" si="0"/>
        <v>-3.739681124249894</v>
      </c>
      <c r="F15" s="21"/>
      <c r="G15" s="21">
        <v>2.2738081239364147</v>
      </c>
      <c r="H15" s="21">
        <v>2.188774950723904</v>
      </c>
      <c r="I15" s="21"/>
      <c r="J15" s="21">
        <f t="shared" si="1"/>
        <v>-8.5033173212510693E-2</v>
      </c>
      <c r="L15" s="1"/>
      <c r="N15" s="1"/>
    </row>
    <row r="16" spans="1:15" s="50" customFormat="1" ht="15.75" x14ac:dyDescent="0.25">
      <c r="A16" s="51" t="s">
        <v>154</v>
      </c>
      <c r="B16" s="52">
        <v>113.1917744979859</v>
      </c>
      <c r="C16" s="52">
        <v>112.92920056449428</v>
      </c>
      <c r="D16" s="52"/>
      <c r="E16" s="52">
        <f t="shared" si="0"/>
        <v>-0.23197262756605719</v>
      </c>
      <c r="F16" s="52"/>
      <c r="G16" s="52">
        <v>1.558514822598611</v>
      </c>
      <c r="H16" s="52">
        <v>1.5548994948136226</v>
      </c>
      <c r="I16" s="52"/>
      <c r="J16" s="52">
        <f t="shared" si="1"/>
        <v>-3.6153277849884091E-3</v>
      </c>
      <c r="L16" s="1"/>
      <c r="N16" s="1"/>
    </row>
    <row r="17" spans="1:14" ht="15.75" x14ac:dyDescent="0.25">
      <c r="A17" s="29" t="s">
        <v>155</v>
      </c>
      <c r="B17" s="21">
        <v>116.42171174388565</v>
      </c>
      <c r="C17" s="21">
        <v>116.44045954054775</v>
      </c>
      <c r="D17" s="21"/>
      <c r="E17" s="21">
        <f t="shared" si="0"/>
        <v>1.6103350810836581E-2</v>
      </c>
      <c r="F17" s="21"/>
      <c r="G17" s="21">
        <v>2.387405229661173</v>
      </c>
      <c r="H17" s="21">
        <v>2.3877896819005819</v>
      </c>
      <c r="I17" s="21"/>
      <c r="J17" s="21">
        <f t="shared" si="1"/>
        <v>3.8445223940897222E-4</v>
      </c>
      <c r="L17" s="1"/>
      <c r="N17" s="1"/>
    </row>
    <row r="18" spans="1:14" s="50" customFormat="1" ht="15.75" x14ac:dyDescent="0.25">
      <c r="A18" s="54" t="s">
        <v>76</v>
      </c>
      <c r="B18" s="52">
        <v>109.40154069650991</v>
      </c>
      <c r="C18" s="52">
        <v>109.37174898849673</v>
      </c>
      <c r="D18" s="52"/>
      <c r="E18" s="52">
        <f>((C18/B18-1)*100)</f>
        <v>-2.7231525098736498E-2</v>
      </c>
      <c r="F18" s="52"/>
      <c r="G18" s="52">
        <v>2.6737142155707625</v>
      </c>
      <c r="H18" s="52">
        <v>2.6729861224130813</v>
      </c>
      <c r="I18" s="52"/>
      <c r="J18" s="52">
        <f t="shared" si="1"/>
        <v>-7.2809315768118665E-4</v>
      </c>
      <c r="L18" s="1"/>
      <c r="N18" s="1"/>
    </row>
    <row r="19" spans="1:14" ht="15.75" x14ac:dyDescent="0.25">
      <c r="A19" s="29" t="s">
        <v>156</v>
      </c>
      <c r="B19" s="21">
        <v>107.1987056654411</v>
      </c>
      <c r="C19" s="21">
        <v>107.05160663799585</v>
      </c>
      <c r="D19" s="21"/>
      <c r="E19" s="21">
        <f t="shared" si="0"/>
        <v>-0.13722089882720612</v>
      </c>
      <c r="F19" s="21"/>
      <c r="G19" s="21">
        <v>0.80893572330160624</v>
      </c>
      <c r="H19" s="21">
        <v>0.80782569443115748</v>
      </c>
      <c r="I19" s="21"/>
      <c r="J19" s="21">
        <f t="shared" si="1"/>
        <v>-1.1100288704487538E-3</v>
      </c>
      <c r="L19" s="1"/>
      <c r="N19" s="1"/>
    </row>
    <row r="20" spans="1:14" s="50" customFormat="1" ht="15.75" x14ac:dyDescent="0.25">
      <c r="A20" s="51" t="s">
        <v>157</v>
      </c>
      <c r="B20" s="52">
        <v>110.38553220736763</v>
      </c>
      <c r="C20" s="52">
        <v>110.4081408856088</v>
      </c>
      <c r="D20" s="52"/>
      <c r="E20" s="52">
        <f t="shared" si="0"/>
        <v>2.0481559303164865E-2</v>
      </c>
      <c r="F20" s="52"/>
      <c r="G20" s="52">
        <v>1.864778492269157</v>
      </c>
      <c r="H20" s="52">
        <v>1.8651604279819241</v>
      </c>
      <c r="I20" s="52"/>
      <c r="J20" s="52">
        <f t="shared" si="1"/>
        <v>3.8193571276701199E-4</v>
      </c>
      <c r="L20" s="1"/>
      <c r="N20" s="1"/>
    </row>
    <row r="21" spans="1:14" ht="15.75" x14ac:dyDescent="0.25">
      <c r="A21" s="27" t="s">
        <v>247</v>
      </c>
      <c r="B21" s="31">
        <v>166.42410425162302</v>
      </c>
      <c r="C21" s="31">
        <v>166.42410425162302</v>
      </c>
      <c r="D21" s="31"/>
      <c r="E21" s="31">
        <f t="shared" si="0"/>
        <v>0</v>
      </c>
      <c r="F21" s="31"/>
      <c r="G21" s="31">
        <v>5.1735718282258985</v>
      </c>
      <c r="H21" s="31">
        <v>5.1735718282258976</v>
      </c>
      <c r="I21" s="31"/>
      <c r="J21" s="31">
        <f t="shared" si="1"/>
        <v>0</v>
      </c>
      <c r="L21" s="1"/>
      <c r="N21" s="1"/>
    </row>
    <row r="22" spans="1:14" s="50" customFormat="1" ht="15.75" x14ac:dyDescent="0.25">
      <c r="A22" s="54" t="s">
        <v>1</v>
      </c>
      <c r="B22" s="52">
        <v>170.05946853688121</v>
      </c>
      <c r="C22" s="52">
        <v>170.05946853688121</v>
      </c>
      <c r="D22" s="52"/>
      <c r="E22" s="52">
        <f t="shared" si="0"/>
        <v>0</v>
      </c>
      <c r="F22" s="52"/>
      <c r="G22" s="52">
        <v>3.9905805303222355</v>
      </c>
      <c r="H22" s="52">
        <v>3.990580530322235</v>
      </c>
      <c r="I22" s="52"/>
      <c r="J22" s="52">
        <f t="shared" si="1"/>
        <v>0</v>
      </c>
      <c r="L22" s="1"/>
      <c r="N22" s="1"/>
    </row>
    <row r="23" spans="1:14" ht="15.75" x14ac:dyDescent="0.25">
      <c r="A23" s="29" t="s">
        <v>78</v>
      </c>
      <c r="B23" s="21">
        <v>170.05946853688121</v>
      </c>
      <c r="C23" s="21">
        <v>170.05946853688121</v>
      </c>
      <c r="D23" s="21"/>
      <c r="E23" s="21">
        <f t="shared" si="0"/>
        <v>0</v>
      </c>
      <c r="F23" s="21"/>
      <c r="G23" s="21">
        <v>3.9905805303222355</v>
      </c>
      <c r="H23" s="21">
        <v>3.990580530322235</v>
      </c>
      <c r="I23" s="21"/>
      <c r="J23" s="21">
        <f t="shared" si="1"/>
        <v>0</v>
      </c>
      <c r="L23" s="1"/>
      <c r="N23" s="1"/>
    </row>
    <row r="24" spans="1:14" s="50" customFormat="1" ht="15.75" x14ac:dyDescent="0.25">
      <c r="A24" s="51" t="s">
        <v>16</v>
      </c>
      <c r="B24" s="52">
        <v>155.23028949588814</v>
      </c>
      <c r="C24" s="52">
        <v>155.23028949588814</v>
      </c>
      <c r="D24" s="52"/>
      <c r="E24" s="52">
        <f t="shared" si="0"/>
        <v>0</v>
      </c>
      <c r="F24" s="52"/>
      <c r="G24" s="52">
        <v>1.1829912979036616</v>
      </c>
      <c r="H24" s="52">
        <v>1.1829912979036619</v>
      </c>
      <c r="I24" s="52"/>
      <c r="J24" s="52">
        <f t="shared" si="1"/>
        <v>0</v>
      </c>
      <c r="L24" s="1"/>
      <c r="N24" s="1"/>
    </row>
    <row r="25" spans="1:14" ht="15.75" x14ac:dyDescent="0.25">
      <c r="A25" s="27" t="s">
        <v>128</v>
      </c>
      <c r="B25" s="31">
        <v>99.787475587333105</v>
      </c>
      <c r="C25" s="31">
        <v>99.767748681354846</v>
      </c>
      <c r="D25" s="31"/>
      <c r="E25" s="31">
        <f t="shared" si="0"/>
        <v>-1.9768919758866854E-2</v>
      </c>
      <c r="F25" s="31"/>
      <c r="G25" s="31">
        <v>4.3643445988500815</v>
      </c>
      <c r="H25" s="31">
        <v>4.3634818150683348</v>
      </c>
      <c r="I25" s="31"/>
      <c r="J25" s="31">
        <f t="shared" si="1"/>
        <v>-8.6278378174675652E-4</v>
      </c>
      <c r="L25" s="1"/>
      <c r="N25" s="1"/>
    </row>
    <row r="26" spans="1:14" s="50" customFormat="1" ht="15.75" x14ac:dyDescent="0.25">
      <c r="A26" s="54" t="s">
        <v>79</v>
      </c>
      <c r="B26" s="52">
        <v>98.670810974179346</v>
      </c>
      <c r="C26" s="52">
        <v>98.644372813678302</v>
      </c>
      <c r="D26" s="52"/>
      <c r="E26" s="52">
        <f t="shared" si="0"/>
        <v>-2.6794307495825453E-2</v>
      </c>
      <c r="F26" s="52"/>
      <c r="G26" s="52">
        <v>3.220026424946667</v>
      </c>
      <c r="H26" s="52">
        <v>3.2191636411649203</v>
      </c>
      <c r="I26" s="52"/>
      <c r="J26" s="52">
        <f t="shared" si="1"/>
        <v>-8.6278378174675652E-4</v>
      </c>
      <c r="L26" s="1"/>
      <c r="N26" s="1"/>
    </row>
    <row r="27" spans="1:14" ht="15.75" x14ac:dyDescent="0.25">
      <c r="A27" s="29" t="s">
        <v>80</v>
      </c>
      <c r="B27" s="21">
        <v>94.723357065762102</v>
      </c>
      <c r="C27" s="21">
        <v>94.723357065762102</v>
      </c>
      <c r="D27" s="21"/>
      <c r="E27" s="21">
        <f t="shared" si="0"/>
        <v>0</v>
      </c>
      <c r="F27" s="21"/>
      <c r="G27" s="21">
        <v>0.55697991909831412</v>
      </c>
      <c r="H27" s="21">
        <v>0.55697991909831412</v>
      </c>
      <c r="I27" s="21"/>
      <c r="J27" s="21">
        <f t="shared" si="1"/>
        <v>0</v>
      </c>
      <c r="L27" s="1"/>
      <c r="N27" s="1"/>
    </row>
    <row r="28" spans="1:14" s="50" customFormat="1" ht="15.75" x14ac:dyDescent="0.25">
      <c r="A28" s="51" t="s">
        <v>82</v>
      </c>
      <c r="B28" s="52">
        <v>101.74171826673874</v>
      </c>
      <c r="C28" s="52">
        <v>101.70399887767761</v>
      </c>
      <c r="D28" s="52"/>
      <c r="E28" s="52">
        <f t="shared" si="0"/>
        <v>-3.7073670175535867E-2</v>
      </c>
      <c r="F28" s="52"/>
      <c r="G28" s="52">
        <v>2.3272143752215619</v>
      </c>
      <c r="H28" s="52">
        <v>2.3263515914398147</v>
      </c>
      <c r="I28" s="52"/>
      <c r="J28" s="52">
        <f t="shared" si="1"/>
        <v>-8.6278378174720061E-4</v>
      </c>
      <c r="L28" s="1"/>
      <c r="N28" s="1"/>
    </row>
    <row r="29" spans="1:14" ht="15.75" x14ac:dyDescent="0.25">
      <c r="A29" s="29" t="s">
        <v>158</v>
      </c>
      <c r="B29" s="21">
        <v>86.549871325415509</v>
      </c>
      <c r="C29" s="21">
        <v>86.549871325415509</v>
      </c>
      <c r="D29" s="21"/>
      <c r="E29" s="21">
        <f t="shared" si="0"/>
        <v>0</v>
      </c>
      <c r="F29" s="21"/>
      <c r="G29" s="21">
        <v>0.33583213062679135</v>
      </c>
      <c r="H29" s="21">
        <v>0.3358321306267914</v>
      </c>
      <c r="I29" s="21"/>
      <c r="J29" s="21">
        <f t="shared" si="1"/>
        <v>0</v>
      </c>
      <c r="L29" s="1"/>
      <c r="N29" s="1"/>
    </row>
    <row r="30" spans="1:14" s="50" customFormat="1" ht="15.75" x14ac:dyDescent="0.25">
      <c r="A30" s="54" t="s">
        <v>83</v>
      </c>
      <c r="B30" s="52">
        <v>103.06977366709303</v>
      </c>
      <c r="C30" s="52">
        <v>103.06977366709303</v>
      </c>
      <c r="D30" s="52"/>
      <c r="E30" s="52">
        <f t="shared" si="0"/>
        <v>0</v>
      </c>
      <c r="F30" s="52"/>
      <c r="G30" s="52">
        <v>1.1443181739034147</v>
      </c>
      <c r="H30" s="52">
        <v>1.1443181739034147</v>
      </c>
      <c r="I30" s="52"/>
      <c r="J30" s="52">
        <f t="shared" si="1"/>
        <v>0</v>
      </c>
      <c r="L30" s="1"/>
      <c r="N30" s="1"/>
    </row>
    <row r="31" spans="1:14" ht="15.75" x14ac:dyDescent="0.25">
      <c r="A31" s="29" t="s">
        <v>159</v>
      </c>
      <c r="B31" s="21">
        <v>103.06977366709303</v>
      </c>
      <c r="C31" s="21">
        <v>103.06977366709303</v>
      </c>
      <c r="D31" s="21"/>
      <c r="E31" s="21">
        <f t="shared" si="0"/>
        <v>0</v>
      </c>
      <c r="F31" s="21"/>
      <c r="G31" s="21">
        <v>1.1443181739034147</v>
      </c>
      <c r="H31" s="21">
        <v>1.1443181739034147</v>
      </c>
      <c r="I31" s="21"/>
      <c r="J31" s="21">
        <f t="shared" si="1"/>
        <v>0</v>
      </c>
      <c r="L31" s="1"/>
      <c r="N31" s="1"/>
    </row>
    <row r="32" spans="1:14" s="50" customFormat="1" ht="15.75" x14ac:dyDescent="0.25">
      <c r="A32" s="48" t="s">
        <v>129</v>
      </c>
      <c r="B32" s="53">
        <v>88.06231220462854</v>
      </c>
      <c r="C32" s="53">
        <v>88.052332510000625</v>
      </c>
      <c r="D32" s="53"/>
      <c r="E32" s="53">
        <f t="shared" si="0"/>
        <v>-1.1332537583985669E-2</v>
      </c>
      <c r="F32" s="53"/>
      <c r="G32" s="53">
        <v>13.005925314106609</v>
      </c>
      <c r="H32" s="53">
        <v>13.004451412732243</v>
      </c>
      <c r="I32" s="53"/>
      <c r="J32" s="53">
        <f>H32-G32</f>
        <v>-1.4739013743660934E-3</v>
      </c>
      <c r="L32" s="1"/>
      <c r="N32" s="1"/>
    </row>
    <row r="33" spans="1:14" ht="15.75" x14ac:dyDescent="0.25">
      <c r="A33" s="28" t="s">
        <v>149</v>
      </c>
      <c r="B33" s="21">
        <v>111.95000764594712</v>
      </c>
      <c r="C33" s="21">
        <v>111.95000764594712</v>
      </c>
      <c r="D33" s="21"/>
      <c r="E33" s="21">
        <f t="shared" si="0"/>
        <v>0</v>
      </c>
      <c r="F33" s="21"/>
      <c r="G33" s="21">
        <v>1.2652305733947851</v>
      </c>
      <c r="H33" s="21">
        <v>1.2652305733947853</v>
      </c>
      <c r="I33" s="21"/>
      <c r="J33" s="21">
        <f t="shared" si="1"/>
        <v>0</v>
      </c>
      <c r="L33" s="1"/>
      <c r="N33" s="1"/>
    </row>
    <row r="34" spans="1:14" s="50" customFormat="1" ht="15.75" x14ac:dyDescent="0.25">
      <c r="A34" s="51" t="s">
        <v>160</v>
      </c>
      <c r="B34" s="52">
        <v>111.950007645947</v>
      </c>
      <c r="C34" s="52">
        <v>111.950007645947</v>
      </c>
      <c r="D34" s="52"/>
      <c r="E34" s="52">
        <f t="shared" si="0"/>
        <v>0</v>
      </c>
      <c r="F34" s="52"/>
      <c r="G34" s="52">
        <v>1.2652305733947851</v>
      </c>
      <c r="H34" s="52">
        <v>1.2652305733947853</v>
      </c>
      <c r="I34" s="52"/>
      <c r="J34" s="52">
        <f t="shared" si="1"/>
        <v>0</v>
      </c>
      <c r="L34" s="1"/>
      <c r="N34" s="1"/>
    </row>
    <row r="35" spans="1:14" ht="15.75" x14ac:dyDescent="0.25">
      <c r="A35" s="28" t="s">
        <v>148</v>
      </c>
      <c r="B35" s="21">
        <v>107.88993499290179</v>
      </c>
      <c r="C35" s="21">
        <v>107.85875018339831</v>
      </c>
      <c r="D35" s="21"/>
      <c r="E35" s="21">
        <f t="shared" si="0"/>
        <v>-2.8904280557329187E-2</v>
      </c>
      <c r="F35" s="21"/>
      <c r="G35" s="21">
        <v>5.0992494742871619</v>
      </c>
      <c r="H35" s="21">
        <v>5.0977755729127958</v>
      </c>
      <c r="I35" s="21"/>
      <c r="J35" s="21">
        <f t="shared" si="1"/>
        <v>-1.4739013743660934E-3</v>
      </c>
      <c r="L35" s="1"/>
      <c r="N35" s="1"/>
    </row>
    <row r="36" spans="1:14" s="50" customFormat="1" ht="15.75" x14ac:dyDescent="0.25">
      <c r="A36" s="51" t="s">
        <v>161</v>
      </c>
      <c r="B36" s="52">
        <v>105.27156876879744</v>
      </c>
      <c r="C36" s="52">
        <v>105.23581389755472</v>
      </c>
      <c r="D36" s="52"/>
      <c r="E36" s="52">
        <f t="shared" si="0"/>
        <v>-3.3964413811715666E-2</v>
      </c>
      <c r="F36" s="52"/>
      <c r="G36" s="52">
        <v>4.3395460393834959</v>
      </c>
      <c r="H36" s="52">
        <v>4.3380721380091298</v>
      </c>
      <c r="I36" s="52"/>
      <c r="J36" s="52">
        <f t="shared" si="1"/>
        <v>-1.4739013743660934E-3</v>
      </c>
      <c r="L36" s="1"/>
      <c r="N36" s="1"/>
    </row>
    <row r="37" spans="1:14" ht="15.75" x14ac:dyDescent="0.25">
      <c r="A37" s="29" t="s">
        <v>162</v>
      </c>
      <c r="B37" s="21">
        <v>125.75692598073286</v>
      </c>
      <c r="C37" s="21">
        <v>125.75692598073286</v>
      </c>
      <c r="D37" s="21"/>
      <c r="E37" s="21">
        <f t="shared" si="0"/>
        <v>0</v>
      </c>
      <c r="F37" s="21"/>
      <c r="G37" s="21">
        <v>0.75970343490366632</v>
      </c>
      <c r="H37" s="21">
        <v>0.75970343490366654</v>
      </c>
      <c r="I37" s="21"/>
      <c r="J37" s="21">
        <f t="shared" si="1"/>
        <v>0</v>
      </c>
      <c r="L37" s="1"/>
      <c r="N37" s="1"/>
    </row>
    <row r="38" spans="1:14" s="50" customFormat="1" ht="15.75" x14ac:dyDescent="0.25">
      <c r="A38" s="54" t="s">
        <v>147</v>
      </c>
      <c r="B38" s="52">
        <v>108.48689886243125</v>
      </c>
      <c r="C38" s="52">
        <v>108.48689886243125</v>
      </c>
      <c r="D38" s="52"/>
      <c r="E38" s="52">
        <f t="shared" si="0"/>
        <v>0</v>
      </c>
      <c r="F38" s="52"/>
      <c r="G38" s="52">
        <v>0.35246204551742594</v>
      </c>
      <c r="H38" s="52">
        <v>0.35246204551742599</v>
      </c>
      <c r="I38" s="52"/>
      <c r="J38" s="52">
        <f t="shared" si="1"/>
        <v>0</v>
      </c>
      <c r="L38" s="1"/>
      <c r="N38" s="1"/>
    </row>
    <row r="39" spans="1:14" ht="15.75" x14ac:dyDescent="0.25">
      <c r="A39" s="29" t="s">
        <v>84</v>
      </c>
      <c r="B39" s="21">
        <v>99.999999999999986</v>
      </c>
      <c r="C39" s="21">
        <v>99.999999999999986</v>
      </c>
      <c r="D39" s="21"/>
      <c r="E39" s="21">
        <f t="shared" si="0"/>
        <v>0</v>
      </c>
      <c r="F39" s="21"/>
      <c r="G39" s="21">
        <v>0.20600390916610045</v>
      </c>
      <c r="H39" s="21">
        <v>0.20600390916610045</v>
      </c>
      <c r="I39" s="21"/>
      <c r="J39" s="21">
        <f t="shared" si="1"/>
        <v>0</v>
      </c>
      <c r="L39" s="1"/>
      <c r="N39" s="1"/>
    </row>
    <row r="40" spans="1:14" s="50" customFormat="1" ht="15.75" x14ac:dyDescent="0.25">
      <c r="A40" s="51" t="s">
        <v>86</v>
      </c>
      <c r="B40" s="52">
        <v>123.19297953692291</v>
      </c>
      <c r="C40" s="52">
        <v>123.19297953692291</v>
      </c>
      <c r="D40" s="52"/>
      <c r="E40" s="52">
        <f t="shared" si="0"/>
        <v>0</v>
      </c>
      <c r="F40" s="52"/>
      <c r="G40" s="52">
        <v>0.14645813635132551</v>
      </c>
      <c r="H40" s="52">
        <v>0.14645813635132551</v>
      </c>
      <c r="I40" s="52"/>
      <c r="J40" s="52">
        <f t="shared" si="1"/>
        <v>0</v>
      </c>
      <c r="L40" s="1"/>
      <c r="N40" s="1"/>
    </row>
    <row r="41" spans="1:14" ht="15.75" x14ac:dyDescent="0.25">
      <c r="A41" s="28" t="s">
        <v>146</v>
      </c>
      <c r="B41" s="21">
        <v>73.233345970294536</v>
      </c>
      <c r="C41" s="21">
        <v>73.233345970294536</v>
      </c>
      <c r="D41" s="21"/>
      <c r="E41" s="21">
        <f t="shared" si="0"/>
        <v>0</v>
      </c>
      <c r="F41" s="21"/>
      <c r="G41" s="21">
        <v>6.2889832209072356</v>
      </c>
      <c r="H41" s="21">
        <v>6.2889832209072356</v>
      </c>
      <c r="I41" s="21"/>
      <c r="J41" s="21">
        <f t="shared" si="1"/>
        <v>0</v>
      </c>
      <c r="L41" s="1"/>
      <c r="N41" s="1"/>
    </row>
    <row r="42" spans="1:14" s="50" customFormat="1" ht="15.75" x14ac:dyDescent="0.25">
      <c r="A42" s="51" t="s">
        <v>17</v>
      </c>
      <c r="B42" s="52">
        <v>55.184358857463906</v>
      </c>
      <c r="C42" s="52">
        <v>55.184358857463906</v>
      </c>
      <c r="D42" s="52"/>
      <c r="E42" s="52">
        <f t="shared" si="0"/>
        <v>0</v>
      </c>
      <c r="F42" s="52"/>
      <c r="G42" s="52">
        <v>3.1318760128782266</v>
      </c>
      <c r="H42" s="52">
        <v>3.131876012878227</v>
      </c>
      <c r="I42" s="52"/>
      <c r="J42" s="52">
        <f t="shared" si="1"/>
        <v>0</v>
      </c>
      <c r="L42" s="1"/>
      <c r="N42" s="1"/>
    </row>
    <row r="43" spans="1:14" ht="15.75" x14ac:dyDescent="0.25">
      <c r="A43" s="29" t="s">
        <v>88</v>
      </c>
      <c r="B43" s="21">
        <v>101.40901133922274</v>
      </c>
      <c r="C43" s="21">
        <v>101.40901133922274</v>
      </c>
      <c r="D43" s="21"/>
      <c r="E43" s="21">
        <f t="shared" si="0"/>
        <v>0</v>
      </c>
      <c r="F43" s="21"/>
      <c r="G43" s="21">
        <v>2.3215848694969492</v>
      </c>
      <c r="H43" s="21">
        <v>2.3215848694969496</v>
      </c>
      <c r="I43" s="21"/>
      <c r="J43" s="21">
        <f t="shared" si="1"/>
        <v>0</v>
      </c>
      <c r="L43" s="1"/>
      <c r="N43" s="1"/>
    </row>
    <row r="44" spans="1:14" s="50" customFormat="1" ht="15.75" x14ac:dyDescent="0.25">
      <c r="A44" s="51" t="s">
        <v>90</v>
      </c>
      <c r="B44" s="52">
        <v>134.11907242766719</v>
      </c>
      <c r="C44" s="52">
        <v>134.11907242766719</v>
      </c>
      <c r="D44" s="52"/>
      <c r="E44" s="52">
        <f t="shared" si="0"/>
        <v>0</v>
      </c>
      <c r="F44" s="52"/>
      <c r="G44" s="52">
        <v>0.83552233853205926</v>
      </c>
      <c r="H44" s="52">
        <v>0.83552233853205937</v>
      </c>
      <c r="I44" s="52"/>
      <c r="J44" s="52">
        <f t="shared" si="1"/>
        <v>0</v>
      </c>
      <c r="L44" s="1"/>
      <c r="N44" s="1"/>
    </row>
    <row r="45" spans="1:14" ht="15.75" x14ac:dyDescent="0.25">
      <c r="A45" s="27" t="s">
        <v>250</v>
      </c>
      <c r="B45" s="31">
        <v>97.864420806742444</v>
      </c>
      <c r="C45" s="31">
        <v>97.760663895864795</v>
      </c>
      <c r="D45" s="31"/>
      <c r="E45" s="31">
        <f t="shared" si="0"/>
        <v>-0.10602107489354751</v>
      </c>
      <c r="F45" s="31"/>
      <c r="G45" s="31">
        <v>9.6459008515862354</v>
      </c>
      <c r="H45" s="31">
        <v>9.6356741638202195</v>
      </c>
      <c r="I45" s="31"/>
      <c r="J45" s="31">
        <f t="shared" si="1"/>
        <v>-1.0226687766015985E-2</v>
      </c>
      <c r="L45" s="1"/>
      <c r="N45" s="1"/>
    </row>
    <row r="46" spans="1:14" s="50" customFormat="1" ht="15.75" x14ac:dyDescent="0.25">
      <c r="A46" s="54" t="s">
        <v>145</v>
      </c>
      <c r="B46" s="52">
        <v>101.72946566715633</v>
      </c>
      <c r="C46" s="52">
        <v>101.72946566715633</v>
      </c>
      <c r="D46" s="52"/>
      <c r="E46" s="52">
        <f t="shared" si="0"/>
        <v>0</v>
      </c>
      <c r="F46" s="52"/>
      <c r="G46" s="52">
        <v>2.002573264843873</v>
      </c>
      <c r="H46" s="52">
        <v>2.0025732648438734</v>
      </c>
      <c r="I46" s="52"/>
      <c r="J46" s="52">
        <f t="shared" si="1"/>
        <v>0</v>
      </c>
      <c r="L46" s="1"/>
      <c r="N46" s="1"/>
    </row>
    <row r="47" spans="1:14" ht="15.75" x14ac:dyDescent="0.25">
      <c r="A47" s="29" t="s">
        <v>163</v>
      </c>
      <c r="B47" s="21">
        <v>101.72946566715633</v>
      </c>
      <c r="C47" s="21">
        <v>101.72946566715633</v>
      </c>
      <c r="D47" s="21"/>
      <c r="E47" s="21">
        <f t="shared" si="0"/>
        <v>0</v>
      </c>
      <c r="F47" s="21"/>
      <c r="G47" s="21">
        <v>2.002573264843873</v>
      </c>
      <c r="H47" s="21">
        <v>2.0025732648438734</v>
      </c>
      <c r="I47" s="21"/>
      <c r="J47" s="21">
        <f t="shared" si="1"/>
        <v>0</v>
      </c>
      <c r="L47" s="1"/>
      <c r="N47" s="1"/>
    </row>
    <row r="48" spans="1:14" s="50" customFormat="1" ht="15.75" x14ac:dyDescent="0.25">
      <c r="A48" s="54" t="s">
        <v>92</v>
      </c>
      <c r="B48" s="52">
        <v>99.076779612701344</v>
      </c>
      <c r="C48" s="52">
        <v>99.076779612701344</v>
      </c>
      <c r="D48" s="52"/>
      <c r="E48" s="52">
        <f t="shared" si="0"/>
        <v>0</v>
      </c>
      <c r="F48" s="52"/>
      <c r="G48" s="52">
        <v>0.30381643403653713</v>
      </c>
      <c r="H48" s="52">
        <v>0.30381643403653713</v>
      </c>
      <c r="I48" s="52"/>
      <c r="J48" s="52">
        <f t="shared" si="1"/>
        <v>0</v>
      </c>
      <c r="L48" s="1"/>
      <c r="N48" s="1"/>
    </row>
    <row r="49" spans="1:14" ht="15.75" x14ac:dyDescent="0.25">
      <c r="A49" s="29" t="s">
        <v>93</v>
      </c>
      <c r="B49" s="21">
        <v>99.076779612701344</v>
      </c>
      <c r="C49" s="21">
        <v>99.076779612701344</v>
      </c>
      <c r="D49" s="21"/>
      <c r="E49" s="21">
        <f t="shared" si="0"/>
        <v>0</v>
      </c>
      <c r="F49" s="21"/>
      <c r="G49" s="21">
        <v>0.30381643403653713</v>
      </c>
      <c r="H49" s="21">
        <v>0.30381643403653713</v>
      </c>
      <c r="I49" s="21"/>
      <c r="J49" s="21">
        <f t="shared" si="1"/>
        <v>0</v>
      </c>
      <c r="L49" s="1"/>
      <c r="N49" s="1"/>
    </row>
    <row r="50" spans="1:14" s="50" customFormat="1" ht="15.75" x14ac:dyDescent="0.25">
      <c r="A50" s="54" t="s">
        <v>94</v>
      </c>
      <c r="B50" s="52">
        <v>88.247507677949883</v>
      </c>
      <c r="C50" s="52">
        <v>87.470792050600124</v>
      </c>
      <c r="D50" s="52"/>
      <c r="E50" s="52">
        <f t="shared" si="0"/>
        <v>-0.88015587951141283</v>
      </c>
      <c r="F50" s="52"/>
      <c r="G50" s="52">
        <v>2.4962550347308752</v>
      </c>
      <c r="H50" s="52">
        <v>2.4742840992750921</v>
      </c>
      <c r="I50" s="52"/>
      <c r="J50" s="52">
        <f t="shared" si="1"/>
        <v>-2.1970935455783103E-2</v>
      </c>
      <c r="L50" s="1"/>
      <c r="N50" s="1"/>
    </row>
    <row r="51" spans="1:14" ht="15.75" x14ac:dyDescent="0.25">
      <c r="A51" s="29" t="s">
        <v>164</v>
      </c>
      <c r="B51" s="21">
        <v>87.372467839322226</v>
      </c>
      <c r="C51" s="21">
        <v>86.611994912563631</v>
      </c>
      <c r="D51" s="21"/>
      <c r="E51" s="21">
        <f t="shared" si="0"/>
        <v>-0.87038050494018249</v>
      </c>
      <c r="F51" s="21"/>
      <c r="G51" s="21">
        <v>2.2045527698185441</v>
      </c>
      <c r="H51" s="21">
        <v>2.1853647722889247</v>
      </c>
      <c r="I51" s="21"/>
      <c r="J51" s="21">
        <f t="shared" si="1"/>
        <v>-1.9187997529619416E-2</v>
      </c>
      <c r="L51" s="1"/>
      <c r="N51" s="1"/>
    </row>
    <row r="52" spans="1:14" s="50" customFormat="1" ht="15.75" x14ac:dyDescent="0.25">
      <c r="A52" s="51" t="s">
        <v>97</v>
      </c>
      <c r="B52" s="52">
        <v>95.473846869990666</v>
      </c>
      <c r="C52" s="52">
        <v>94.562994191177594</v>
      </c>
      <c r="D52" s="52"/>
      <c r="E52" s="52">
        <f t="shared" si="0"/>
        <v>-0.95403370522338937</v>
      </c>
      <c r="F52" s="52"/>
      <c r="G52" s="52">
        <v>0.29170226491233142</v>
      </c>
      <c r="H52" s="52">
        <v>0.28891932698616779</v>
      </c>
      <c r="I52" s="52"/>
      <c r="J52" s="52">
        <f t="shared" si="1"/>
        <v>-2.7829379261636311E-3</v>
      </c>
      <c r="L52" s="1"/>
      <c r="N52" s="1"/>
    </row>
    <row r="53" spans="1:14" ht="15.75" x14ac:dyDescent="0.25">
      <c r="A53" s="28" t="s">
        <v>144</v>
      </c>
      <c r="B53" s="21">
        <v>90.917183609093854</v>
      </c>
      <c r="C53" s="21">
        <v>90.917183609093854</v>
      </c>
      <c r="D53" s="21"/>
      <c r="E53" s="21">
        <f t="shared" si="0"/>
        <v>0</v>
      </c>
      <c r="F53" s="21"/>
      <c r="G53" s="21">
        <v>0.90629488142774473</v>
      </c>
      <c r="H53" s="21">
        <v>0.90629488142774473</v>
      </c>
      <c r="I53" s="21"/>
      <c r="J53" s="21">
        <f t="shared" si="1"/>
        <v>0</v>
      </c>
      <c r="L53" s="1"/>
      <c r="N53" s="1"/>
    </row>
    <row r="54" spans="1:14" s="50" customFormat="1" ht="15.75" x14ac:dyDescent="0.25">
      <c r="A54" s="51" t="s">
        <v>165</v>
      </c>
      <c r="B54" s="52">
        <v>90.917183609093854</v>
      </c>
      <c r="C54" s="52">
        <v>90.917183609093854</v>
      </c>
      <c r="D54" s="52"/>
      <c r="E54" s="52">
        <f t="shared" si="0"/>
        <v>0</v>
      </c>
      <c r="F54" s="52"/>
      <c r="G54" s="52">
        <v>0.90629488142774473</v>
      </c>
      <c r="H54" s="52">
        <v>0.90629488142774473</v>
      </c>
      <c r="I54" s="52"/>
      <c r="J54" s="52">
        <f t="shared" si="1"/>
        <v>0</v>
      </c>
      <c r="L54" s="1"/>
      <c r="N54" s="1"/>
    </row>
    <row r="55" spans="1:14" ht="15.75" x14ac:dyDescent="0.25">
      <c r="A55" s="28" t="s">
        <v>143</v>
      </c>
      <c r="B55" s="21">
        <v>92.304857299254436</v>
      </c>
      <c r="C55" s="21">
        <v>91.596399830228762</v>
      </c>
      <c r="D55" s="21"/>
      <c r="E55" s="21">
        <f t="shared" si="0"/>
        <v>-0.7675191639469614</v>
      </c>
      <c r="F55" s="21"/>
      <c r="G55" s="21">
        <v>0.72866247850564048</v>
      </c>
      <c r="H55" s="21">
        <v>0.72306985434261883</v>
      </c>
      <c r="I55" s="21"/>
      <c r="J55" s="21">
        <f t="shared" si="1"/>
        <v>-5.5926241630216422E-3</v>
      </c>
      <c r="L55" s="1"/>
      <c r="N55" s="1"/>
    </row>
    <row r="56" spans="1:14" s="50" customFormat="1" ht="15.75" x14ac:dyDescent="0.25">
      <c r="A56" s="51" t="s">
        <v>166</v>
      </c>
      <c r="B56" s="52">
        <v>92.304857299254436</v>
      </c>
      <c r="C56" s="52">
        <v>91.596399830228762</v>
      </c>
      <c r="D56" s="52"/>
      <c r="E56" s="52">
        <f t="shared" si="0"/>
        <v>-0.7675191639469614</v>
      </c>
      <c r="F56" s="52"/>
      <c r="G56" s="52">
        <v>0.72866247850564048</v>
      </c>
      <c r="H56" s="52">
        <v>0.72306985434261883</v>
      </c>
      <c r="I56" s="52"/>
      <c r="J56" s="52">
        <f t="shared" si="1"/>
        <v>-5.5926241630216422E-3</v>
      </c>
      <c r="L56" s="1"/>
      <c r="N56" s="1"/>
    </row>
    <row r="57" spans="1:14" ht="15.75" x14ac:dyDescent="0.25">
      <c r="A57" s="28" t="s">
        <v>142</v>
      </c>
      <c r="B57" s="21">
        <v>108.15920044878118</v>
      </c>
      <c r="C57" s="21">
        <v>108.74366665323943</v>
      </c>
      <c r="D57" s="21"/>
      <c r="E57" s="21">
        <f t="shared" si="0"/>
        <v>0.54037585525146259</v>
      </c>
      <c r="F57" s="21"/>
      <c r="G57" s="21">
        <v>3.2082987580415638</v>
      </c>
      <c r="H57" s="21">
        <v>3.2256356298943536</v>
      </c>
      <c r="I57" s="21"/>
      <c r="J57" s="21">
        <f t="shared" si="1"/>
        <v>1.7336871852789759E-2</v>
      </c>
      <c r="L57" s="1"/>
      <c r="N57" s="1"/>
    </row>
    <row r="58" spans="1:14" s="50" customFormat="1" ht="15.75" x14ac:dyDescent="0.25">
      <c r="A58" s="51" t="s">
        <v>99</v>
      </c>
      <c r="B58" s="52">
        <v>98.061937105830978</v>
      </c>
      <c r="C58" s="52">
        <v>98.816559777745042</v>
      </c>
      <c r="D58" s="52"/>
      <c r="E58" s="52">
        <f t="shared" si="0"/>
        <v>0.76953677867861447</v>
      </c>
      <c r="F58" s="52"/>
      <c r="G58" s="52">
        <v>2.2528971107215128</v>
      </c>
      <c r="H58" s="52">
        <v>2.270233982574303</v>
      </c>
      <c r="I58" s="52"/>
      <c r="J58" s="52">
        <f t="shared" si="1"/>
        <v>1.7336871852790203E-2</v>
      </c>
      <c r="L58" s="1"/>
      <c r="N58" s="1"/>
    </row>
    <row r="59" spans="1:14" ht="15.75" x14ac:dyDescent="0.25">
      <c r="A59" s="29" t="s">
        <v>167</v>
      </c>
      <c r="B59" s="21">
        <v>142.84203836678674</v>
      </c>
      <c r="C59" s="21">
        <v>142.84203836678674</v>
      </c>
      <c r="D59" s="21"/>
      <c r="E59" s="21">
        <f t="shared" si="0"/>
        <v>0</v>
      </c>
      <c r="F59" s="21"/>
      <c r="G59" s="21">
        <v>0.95540164732005073</v>
      </c>
      <c r="H59" s="21">
        <v>0.95540164732005106</v>
      </c>
      <c r="I59" s="21"/>
      <c r="J59" s="21">
        <f t="shared" si="1"/>
        <v>0</v>
      </c>
      <c r="L59" s="1"/>
      <c r="N59" s="1"/>
    </row>
    <row r="60" spans="1:14" s="56" customFormat="1" ht="15.75" x14ac:dyDescent="0.25">
      <c r="A60" s="48" t="s">
        <v>2</v>
      </c>
      <c r="B60" s="53">
        <v>124.48672404269715</v>
      </c>
      <c r="C60" s="53">
        <v>124.48672404269715</v>
      </c>
      <c r="D60" s="53"/>
      <c r="E60" s="53">
        <f t="shared" si="0"/>
        <v>0</v>
      </c>
      <c r="F60" s="53"/>
      <c r="G60" s="53">
        <v>8.9566031554266452</v>
      </c>
      <c r="H60" s="53">
        <v>8.9566031554266452</v>
      </c>
      <c r="I60" s="53"/>
      <c r="J60" s="53">
        <f t="shared" si="1"/>
        <v>0</v>
      </c>
      <c r="L60" s="1"/>
      <c r="N60" s="1"/>
    </row>
    <row r="61" spans="1:14" ht="15.75" x14ac:dyDescent="0.25">
      <c r="A61" s="28" t="s">
        <v>141</v>
      </c>
      <c r="B61" s="21">
        <v>104.16073263574057</v>
      </c>
      <c r="C61" s="21">
        <v>104.16073263574057</v>
      </c>
      <c r="D61" s="21"/>
      <c r="E61" s="21">
        <f t="shared" si="0"/>
        <v>0</v>
      </c>
      <c r="F61" s="21"/>
      <c r="G61" s="21">
        <v>4.4962176528710893</v>
      </c>
      <c r="H61" s="21">
        <v>4.4962176528710902</v>
      </c>
      <c r="I61" s="21"/>
      <c r="J61" s="21">
        <f t="shared" si="1"/>
        <v>0</v>
      </c>
      <c r="L61" s="1"/>
      <c r="N61" s="1"/>
    </row>
    <row r="62" spans="1:14" s="50" customFormat="1" ht="15.75" x14ac:dyDescent="0.25">
      <c r="A62" s="51" t="s">
        <v>102</v>
      </c>
      <c r="B62" s="52">
        <v>106.69218106231537</v>
      </c>
      <c r="C62" s="52">
        <v>106.69218106231537</v>
      </c>
      <c r="D62" s="52"/>
      <c r="E62" s="52">
        <f t="shared" si="0"/>
        <v>0</v>
      </c>
      <c r="F62" s="52"/>
      <c r="G62" s="52">
        <v>3.6766764471210558</v>
      </c>
      <c r="H62" s="52">
        <v>3.6766764471210562</v>
      </c>
      <c r="I62" s="52"/>
      <c r="J62" s="52">
        <f t="shared" si="1"/>
        <v>0</v>
      </c>
      <c r="L62" s="1"/>
      <c r="N62" s="1"/>
    </row>
    <row r="63" spans="1:14" ht="15.75" x14ac:dyDescent="0.25">
      <c r="A63" s="29" t="s">
        <v>168</v>
      </c>
      <c r="B63" s="21">
        <v>94.140086994291096</v>
      </c>
      <c r="C63" s="21">
        <v>94.140086994291096</v>
      </c>
      <c r="D63" s="21"/>
      <c r="E63" s="21">
        <f t="shared" si="0"/>
        <v>0</v>
      </c>
      <c r="F63" s="21"/>
      <c r="G63" s="21">
        <v>0.81954120575003342</v>
      </c>
      <c r="H63" s="21">
        <v>0.81954120575003364</v>
      </c>
      <c r="I63" s="21"/>
      <c r="J63" s="21">
        <f t="shared" si="1"/>
        <v>0</v>
      </c>
      <c r="L63" s="1"/>
      <c r="N63" s="1"/>
    </row>
    <row r="64" spans="1:14" s="50" customFormat="1" ht="15.75" x14ac:dyDescent="0.25">
      <c r="A64" s="54" t="s">
        <v>104</v>
      </c>
      <c r="B64" s="52">
        <v>154.97075477391954</v>
      </c>
      <c r="C64" s="52">
        <v>154.97075477391954</v>
      </c>
      <c r="D64" s="52"/>
      <c r="E64" s="52">
        <f t="shared" si="0"/>
        <v>0</v>
      </c>
      <c r="F64" s="52"/>
      <c r="G64" s="52">
        <v>4.4603855025555541</v>
      </c>
      <c r="H64" s="52">
        <v>4.460385502555555</v>
      </c>
      <c r="I64" s="52"/>
      <c r="J64" s="52">
        <f t="shared" si="1"/>
        <v>0</v>
      </c>
      <c r="L64" s="1"/>
      <c r="N64" s="1"/>
    </row>
    <row r="65" spans="1:14" ht="15.75" x14ac:dyDescent="0.25">
      <c r="A65" s="29" t="s">
        <v>19</v>
      </c>
      <c r="B65" s="21">
        <v>160.90089003441557</v>
      </c>
      <c r="C65" s="21">
        <v>160.90089003441557</v>
      </c>
      <c r="D65" s="21"/>
      <c r="E65" s="21">
        <f t="shared" si="0"/>
        <v>0</v>
      </c>
      <c r="F65" s="21"/>
      <c r="G65" s="21">
        <v>3.5920135893946683</v>
      </c>
      <c r="H65" s="21">
        <v>3.5920135893946687</v>
      </c>
      <c r="I65" s="21"/>
      <c r="J65" s="21">
        <f t="shared" si="1"/>
        <v>0</v>
      </c>
      <c r="L65" s="1"/>
      <c r="N65" s="1"/>
    </row>
    <row r="66" spans="1:14" s="50" customFormat="1" ht="15.75" x14ac:dyDescent="0.25">
      <c r="A66" s="51" t="s">
        <v>106</v>
      </c>
      <c r="B66" s="52">
        <v>187.21568627450984</v>
      </c>
      <c r="C66" s="52">
        <v>187.21568627450984</v>
      </c>
      <c r="D66" s="52"/>
      <c r="E66" s="52">
        <f t="shared" si="0"/>
        <v>0</v>
      </c>
      <c r="F66" s="52"/>
      <c r="G66" s="52">
        <v>9.4009949940457527E-2</v>
      </c>
      <c r="H66" s="52">
        <v>9.4009949940457527E-2</v>
      </c>
      <c r="I66" s="52"/>
      <c r="J66" s="52">
        <f t="shared" si="1"/>
        <v>0</v>
      </c>
      <c r="L66" s="1"/>
      <c r="N66" s="1"/>
    </row>
    <row r="67" spans="1:14" ht="15.75" x14ac:dyDescent="0.25">
      <c r="A67" s="29" t="s">
        <v>108</v>
      </c>
      <c r="B67" s="21">
        <v>130.02298850574718</v>
      </c>
      <c r="C67" s="21">
        <v>130.02298850574718</v>
      </c>
      <c r="D67" s="21"/>
      <c r="E67" s="21">
        <f t="shared" si="0"/>
        <v>0</v>
      </c>
      <c r="F67" s="21"/>
      <c r="G67" s="21">
        <v>0.77436196322042827</v>
      </c>
      <c r="H67" s="21">
        <v>0.7743619632204285</v>
      </c>
      <c r="I67" s="21"/>
      <c r="J67" s="21">
        <f t="shared" si="1"/>
        <v>0</v>
      </c>
      <c r="L67" s="1"/>
      <c r="N67" s="1"/>
    </row>
    <row r="68" spans="1:14" s="50" customFormat="1" ht="15.75" x14ac:dyDescent="0.25">
      <c r="A68" s="48" t="s">
        <v>3</v>
      </c>
      <c r="B68" s="53">
        <v>99.989578089504164</v>
      </c>
      <c r="C68" s="53">
        <v>101.36156544214488</v>
      </c>
      <c r="D68" s="53"/>
      <c r="E68" s="53">
        <f t="shared" si="0"/>
        <v>1.3721303548381858</v>
      </c>
      <c r="F68" s="53"/>
      <c r="G68" s="53">
        <v>5.7906174142970226</v>
      </c>
      <c r="H68" s="53">
        <v>5.8700722335711397</v>
      </c>
      <c r="I68" s="53"/>
      <c r="J68" s="53">
        <f t="shared" si="1"/>
        <v>7.9454819274117128E-2</v>
      </c>
      <c r="L68" s="1"/>
      <c r="N68" s="1"/>
    </row>
    <row r="69" spans="1:14" ht="15.75" x14ac:dyDescent="0.25">
      <c r="A69" s="28" t="s">
        <v>150</v>
      </c>
      <c r="B69" s="21">
        <v>86.740326907873325</v>
      </c>
      <c r="C69" s="21">
        <v>90.142513615201892</v>
      </c>
      <c r="D69" s="21"/>
      <c r="E69" s="21">
        <f t="shared" si="0"/>
        <v>3.9222664112645411</v>
      </c>
      <c r="F69" s="21"/>
      <c r="G69" s="21">
        <v>2.0257374421565553</v>
      </c>
      <c r="H69" s="21">
        <v>2.105192261430672</v>
      </c>
      <c r="I69" s="21"/>
      <c r="J69" s="21">
        <f t="shared" si="1"/>
        <v>7.9454819274116684E-2</v>
      </c>
      <c r="L69" s="1"/>
      <c r="N69" s="1"/>
    </row>
    <row r="70" spans="1:14" s="50" customFormat="1" ht="15.75" x14ac:dyDescent="0.25">
      <c r="A70" s="51" t="s">
        <v>109</v>
      </c>
      <c r="B70" s="52">
        <v>94.958273124388882</v>
      </c>
      <c r="C70" s="52">
        <v>100.67102693375224</v>
      </c>
      <c r="D70" s="52"/>
      <c r="E70" s="52">
        <f t="shared" si="0"/>
        <v>6.0160675014382825</v>
      </c>
      <c r="F70" s="52"/>
      <c r="G70" s="52">
        <v>1.2002254335595461</v>
      </c>
      <c r="H70" s="52">
        <v>1.2724318058119188</v>
      </c>
      <c r="I70" s="52"/>
      <c r="J70" s="52">
        <f t="shared" si="1"/>
        <v>7.2206372252372697E-2</v>
      </c>
      <c r="L70" s="1"/>
      <c r="N70" s="1"/>
    </row>
    <row r="71" spans="1:14" ht="15.75" x14ac:dyDescent="0.25">
      <c r="A71" s="29" t="s">
        <v>169</v>
      </c>
      <c r="B71" s="21">
        <v>69.069279861989969</v>
      </c>
      <c r="C71" s="21">
        <v>69.87205625702515</v>
      </c>
      <c r="D71" s="21"/>
      <c r="E71" s="21">
        <f t="shared" ref="E71:E115" si="2">((C71/B71-1)*100)</f>
        <v>1.1622770595541843</v>
      </c>
      <c r="F71" s="21"/>
      <c r="G71" s="21">
        <v>0.62364192445849054</v>
      </c>
      <c r="H71" s="21">
        <v>0.63089037148023386</v>
      </c>
      <c r="I71" s="21"/>
      <c r="J71" s="21">
        <f t="shared" si="1"/>
        <v>7.2484470217433206E-3</v>
      </c>
      <c r="L71" s="1"/>
      <c r="N71" s="1"/>
    </row>
    <row r="72" spans="1:14" s="50" customFormat="1" ht="15.75" x14ac:dyDescent="0.25">
      <c r="A72" s="51" t="s">
        <v>170</v>
      </c>
      <c r="B72" s="52">
        <v>119.78160871574715</v>
      </c>
      <c r="C72" s="52">
        <v>119.78160871574715</v>
      </c>
      <c r="D72" s="52"/>
      <c r="E72" s="52">
        <f t="shared" si="2"/>
        <v>0</v>
      </c>
      <c r="F72" s="52"/>
      <c r="G72" s="52">
        <v>0.2018700841385189</v>
      </c>
      <c r="H72" s="52">
        <v>0.20187008413851892</v>
      </c>
      <c r="I72" s="52"/>
      <c r="J72" s="52">
        <f t="shared" ref="J72:J115" si="3">H72-G72</f>
        <v>0</v>
      </c>
      <c r="L72" s="1"/>
      <c r="N72" s="1"/>
    </row>
    <row r="73" spans="1:14" ht="15.75" x14ac:dyDescent="0.25">
      <c r="A73" s="28" t="s">
        <v>111</v>
      </c>
      <c r="B73" s="21">
        <v>108.94328256743354</v>
      </c>
      <c r="C73" s="21">
        <v>108.94328256743354</v>
      </c>
      <c r="D73" s="21"/>
      <c r="E73" s="21">
        <f t="shared" si="2"/>
        <v>0</v>
      </c>
      <c r="F73" s="21"/>
      <c r="G73" s="21">
        <v>3.7648799721404678</v>
      </c>
      <c r="H73" s="21">
        <v>3.7648799721404678</v>
      </c>
      <c r="I73" s="21"/>
      <c r="J73" s="21">
        <f t="shared" si="3"/>
        <v>0</v>
      </c>
      <c r="L73" s="1"/>
      <c r="N73" s="1"/>
    </row>
    <row r="74" spans="1:14" s="50" customFormat="1" ht="15.75" x14ac:dyDescent="0.25">
      <c r="A74" s="51" t="s">
        <v>171</v>
      </c>
      <c r="B74" s="52">
        <v>106.62558214668248</v>
      </c>
      <c r="C74" s="52">
        <v>106.62558214668248</v>
      </c>
      <c r="D74" s="52"/>
      <c r="E74" s="52">
        <f t="shared" si="2"/>
        <v>0</v>
      </c>
      <c r="F74" s="52"/>
      <c r="G74" s="52">
        <v>1.2549546991219322</v>
      </c>
      <c r="H74" s="52">
        <v>1.2549546991219325</v>
      </c>
      <c r="I74" s="52"/>
      <c r="J74" s="52">
        <f t="shared" si="3"/>
        <v>0</v>
      </c>
      <c r="L74" s="1"/>
      <c r="N74" s="1"/>
    </row>
    <row r="75" spans="1:14" ht="15.75" x14ac:dyDescent="0.25">
      <c r="A75" s="29" t="s">
        <v>172</v>
      </c>
      <c r="B75" s="21">
        <v>95.663660600133539</v>
      </c>
      <c r="C75" s="21">
        <v>95.663660600133539</v>
      </c>
      <c r="D75" s="21"/>
      <c r="E75" s="21">
        <f t="shared" si="2"/>
        <v>0</v>
      </c>
      <c r="F75" s="21"/>
      <c r="G75" s="21">
        <v>0.40968855810090382</v>
      </c>
      <c r="H75" s="21">
        <v>0.40968855810090388</v>
      </c>
      <c r="I75" s="21"/>
      <c r="J75" s="21">
        <f t="shared" si="3"/>
        <v>0</v>
      </c>
      <c r="L75" s="1"/>
      <c r="N75" s="1"/>
    </row>
    <row r="76" spans="1:14" s="50" customFormat="1" ht="15.75" x14ac:dyDescent="0.25">
      <c r="A76" s="51" t="s">
        <v>173</v>
      </c>
      <c r="B76" s="52">
        <v>113.49049279677361</v>
      </c>
      <c r="C76" s="52">
        <v>113.49049279677361</v>
      </c>
      <c r="D76" s="52"/>
      <c r="E76" s="52">
        <f t="shared" si="2"/>
        <v>0</v>
      </c>
      <c r="F76" s="52"/>
      <c r="G76" s="52">
        <v>2.1002367149176311</v>
      </c>
      <c r="H76" s="52">
        <v>2.1002367149176315</v>
      </c>
      <c r="I76" s="52"/>
      <c r="J76" s="52">
        <f t="shared" si="3"/>
        <v>0</v>
      </c>
      <c r="L76" s="1"/>
      <c r="N76" s="1"/>
    </row>
    <row r="77" spans="1:14" ht="15.75" x14ac:dyDescent="0.25">
      <c r="A77" s="27" t="s">
        <v>4</v>
      </c>
      <c r="B77" s="31">
        <v>103.53539633280566</v>
      </c>
      <c r="C77" s="31">
        <v>103.53539633280566</v>
      </c>
      <c r="D77" s="31"/>
      <c r="E77" s="31">
        <f t="shared" si="2"/>
        <v>0</v>
      </c>
      <c r="F77" s="31"/>
      <c r="G77" s="31">
        <v>4.7428570211024876</v>
      </c>
      <c r="H77" s="31">
        <v>4.7428570211024876</v>
      </c>
      <c r="I77" s="31"/>
      <c r="J77" s="31">
        <f t="shared" si="3"/>
        <v>0</v>
      </c>
      <c r="L77" s="1"/>
      <c r="N77" s="1"/>
    </row>
    <row r="78" spans="1:14" s="50" customFormat="1" ht="15.75" x14ac:dyDescent="0.25">
      <c r="A78" s="54" t="s">
        <v>140</v>
      </c>
      <c r="B78" s="52">
        <v>94.062279060784689</v>
      </c>
      <c r="C78" s="52">
        <v>94.062279060784689</v>
      </c>
      <c r="D78" s="52"/>
      <c r="E78" s="52">
        <f t="shared" si="2"/>
        <v>0</v>
      </c>
      <c r="F78" s="52"/>
      <c r="G78" s="52">
        <v>0.94151045958009605</v>
      </c>
      <c r="H78" s="52">
        <v>0.94151045958009605</v>
      </c>
      <c r="I78" s="52"/>
      <c r="J78" s="52">
        <f t="shared" si="3"/>
        <v>0</v>
      </c>
      <c r="L78" s="1"/>
      <c r="N78" s="1"/>
    </row>
    <row r="79" spans="1:14" ht="15.75" x14ac:dyDescent="0.25">
      <c r="A79" s="29" t="s">
        <v>174</v>
      </c>
      <c r="B79" s="21">
        <v>94.062279060784689</v>
      </c>
      <c r="C79" s="21">
        <v>94.062279060784689</v>
      </c>
      <c r="D79" s="21"/>
      <c r="E79" s="21">
        <f t="shared" si="2"/>
        <v>0</v>
      </c>
      <c r="F79" s="21"/>
      <c r="G79" s="21">
        <v>0.94151045958009605</v>
      </c>
      <c r="H79" s="21">
        <v>0.94151045958009605</v>
      </c>
      <c r="I79" s="21"/>
      <c r="J79" s="21">
        <f t="shared" si="3"/>
        <v>0</v>
      </c>
      <c r="L79" s="1"/>
      <c r="N79" s="1"/>
    </row>
    <row r="80" spans="1:14" s="50" customFormat="1" ht="15.75" x14ac:dyDescent="0.25">
      <c r="A80" s="54" t="s">
        <v>139</v>
      </c>
      <c r="B80" s="52">
        <v>106.18404506983349</v>
      </c>
      <c r="C80" s="52">
        <v>106.18404506983349</v>
      </c>
      <c r="D80" s="52"/>
      <c r="E80" s="52">
        <f t="shared" si="2"/>
        <v>0</v>
      </c>
      <c r="F80" s="52"/>
      <c r="G80" s="52">
        <v>3.8013465615223914</v>
      </c>
      <c r="H80" s="52">
        <v>3.8013465615223918</v>
      </c>
      <c r="I80" s="52"/>
      <c r="J80" s="52">
        <f t="shared" si="3"/>
        <v>0</v>
      </c>
      <c r="L80" s="1"/>
      <c r="N80" s="1"/>
    </row>
    <row r="81" spans="1:14" ht="15.75" x14ac:dyDescent="0.25">
      <c r="A81" s="29" t="s">
        <v>175</v>
      </c>
      <c r="B81" s="21">
        <v>106.18404506983349</v>
      </c>
      <c r="C81" s="21">
        <v>106.18404506983349</v>
      </c>
      <c r="D81" s="21"/>
      <c r="E81" s="21">
        <f t="shared" si="2"/>
        <v>0</v>
      </c>
      <c r="F81" s="21"/>
      <c r="G81" s="21">
        <v>3.8013465615223914</v>
      </c>
      <c r="H81" s="21">
        <v>3.8013465615223918</v>
      </c>
      <c r="I81" s="21"/>
      <c r="J81" s="21">
        <f t="shared" si="3"/>
        <v>0</v>
      </c>
      <c r="L81" s="1"/>
      <c r="N81" s="1"/>
    </row>
    <row r="82" spans="1:14" s="50" customFormat="1" ht="15.75" x14ac:dyDescent="0.25">
      <c r="A82" s="48" t="s">
        <v>130</v>
      </c>
      <c r="B82" s="53">
        <v>96.816389624717502</v>
      </c>
      <c r="C82" s="53">
        <v>96.41666194925655</v>
      </c>
      <c r="D82" s="53"/>
      <c r="E82" s="53">
        <f t="shared" si="2"/>
        <v>-0.41287190837252519</v>
      </c>
      <c r="F82" s="53"/>
      <c r="G82" s="53">
        <v>5.9569744193824974</v>
      </c>
      <c r="H82" s="53">
        <v>5.9323797454159299</v>
      </c>
      <c r="I82" s="53"/>
      <c r="J82" s="53">
        <f t="shared" si="3"/>
        <v>-2.4594673966567449E-2</v>
      </c>
      <c r="L82" s="1"/>
      <c r="N82" s="1"/>
    </row>
    <row r="83" spans="1:14" ht="15.75" x14ac:dyDescent="0.25">
      <c r="A83" s="28" t="s">
        <v>138</v>
      </c>
      <c r="B83" s="21">
        <v>85.47256235718605</v>
      </c>
      <c r="C83" s="21">
        <v>84.805669487566874</v>
      </c>
      <c r="D83" s="21"/>
      <c r="E83" s="21">
        <f t="shared" si="2"/>
        <v>-0.78024204636835126</v>
      </c>
      <c r="F83" s="21"/>
      <c r="G83" s="21">
        <v>2.7858739621136523</v>
      </c>
      <c r="H83" s="21">
        <v>2.7641374021024143</v>
      </c>
      <c r="I83" s="21"/>
      <c r="J83" s="21">
        <f t="shared" si="3"/>
        <v>-2.1736560011238026E-2</v>
      </c>
      <c r="L83" s="1"/>
      <c r="N83" s="1"/>
    </row>
    <row r="84" spans="1:14" s="50" customFormat="1" ht="15.75" x14ac:dyDescent="0.25">
      <c r="A84" s="51" t="s">
        <v>176</v>
      </c>
      <c r="B84" s="52">
        <v>63.727947217408818</v>
      </c>
      <c r="C84" s="52">
        <v>62.094232190768302</v>
      </c>
      <c r="D84" s="52"/>
      <c r="E84" s="52">
        <f t="shared" si="2"/>
        <v>-2.5635770458242946</v>
      </c>
      <c r="F84" s="52"/>
      <c r="G84" s="52">
        <v>0.84789961927004598</v>
      </c>
      <c r="H84" s="52">
        <v>0.82616305925880762</v>
      </c>
      <c r="I84" s="52"/>
      <c r="J84" s="52">
        <f t="shared" si="3"/>
        <v>-2.1736560011238359E-2</v>
      </c>
      <c r="L84" s="1"/>
      <c r="N84" s="1"/>
    </row>
    <row r="85" spans="1:14" ht="15.75" x14ac:dyDescent="0.25">
      <c r="A85" s="29" t="s">
        <v>177</v>
      </c>
      <c r="B85" s="21">
        <v>93.019379760728725</v>
      </c>
      <c r="C85" s="21">
        <v>93.019379760728725</v>
      </c>
      <c r="D85" s="21"/>
      <c r="E85" s="21">
        <f t="shared" si="2"/>
        <v>0</v>
      </c>
      <c r="F85" s="21"/>
      <c r="G85" s="21">
        <v>0.12190166612503896</v>
      </c>
      <c r="H85" s="21">
        <v>0.12190166612503898</v>
      </c>
      <c r="I85" s="21"/>
      <c r="J85" s="21">
        <f t="shared" si="3"/>
        <v>0</v>
      </c>
      <c r="L85" s="1"/>
      <c r="N85" s="1"/>
    </row>
    <row r="86" spans="1:14" s="50" customFormat="1" ht="15.75" x14ac:dyDescent="0.25">
      <c r="A86" s="51" t="s">
        <v>112</v>
      </c>
      <c r="B86" s="52">
        <v>101.13968149722156</v>
      </c>
      <c r="C86" s="52">
        <v>101.13968149722156</v>
      </c>
      <c r="D86" s="52"/>
      <c r="E86" s="52">
        <f t="shared" si="2"/>
        <v>0</v>
      </c>
      <c r="F86" s="52"/>
      <c r="G86" s="52">
        <v>1.7749734228694656</v>
      </c>
      <c r="H86" s="52">
        <v>1.7749734228694658</v>
      </c>
      <c r="I86" s="52"/>
      <c r="J86" s="52">
        <f t="shared" si="3"/>
        <v>0</v>
      </c>
      <c r="L86" s="1"/>
      <c r="N86" s="1"/>
    </row>
    <row r="87" spans="1:14" ht="15.75" x14ac:dyDescent="0.25">
      <c r="A87" s="29" t="s">
        <v>178</v>
      </c>
      <c r="B87" s="21">
        <v>95.898292058715697</v>
      </c>
      <c r="C87" s="21">
        <v>95.898292058715697</v>
      </c>
      <c r="D87" s="21"/>
      <c r="E87" s="21">
        <f t="shared" si="2"/>
        <v>0</v>
      </c>
      <c r="F87" s="21"/>
      <c r="G87" s="21">
        <v>4.1099253849101451E-2</v>
      </c>
      <c r="H87" s="21">
        <v>4.1099253849101458E-2</v>
      </c>
      <c r="I87" s="21"/>
      <c r="J87" s="21">
        <f t="shared" si="3"/>
        <v>0</v>
      </c>
      <c r="L87" s="1"/>
      <c r="N87" s="1"/>
    </row>
    <row r="88" spans="1:14" s="50" customFormat="1" ht="15.75" x14ac:dyDescent="0.25">
      <c r="A88" s="54" t="s">
        <v>137</v>
      </c>
      <c r="B88" s="52">
        <v>110.53147131380425</v>
      </c>
      <c r="C88" s="52">
        <v>110.20202036502165</v>
      </c>
      <c r="D88" s="52"/>
      <c r="E88" s="52">
        <f t="shared" si="2"/>
        <v>-0.29806076483617217</v>
      </c>
      <c r="F88" s="52"/>
      <c r="G88" s="52">
        <v>0.95890311390025817</v>
      </c>
      <c r="H88" s="52">
        <v>0.95604499994492931</v>
      </c>
      <c r="I88" s="52"/>
      <c r="J88" s="52">
        <f t="shared" si="3"/>
        <v>-2.858113955328867E-3</v>
      </c>
      <c r="L88" s="1"/>
      <c r="N88" s="1"/>
    </row>
    <row r="89" spans="1:14" ht="15.75" x14ac:dyDescent="0.25">
      <c r="A89" s="29" t="s">
        <v>179</v>
      </c>
      <c r="B89" s="21">
        <v>110.53147131380425</v>
      </c>
      <c r="C89" s="21">
        <v>110.20202036502165</v>
      </c>
      <c r="D89" s="21"/>
      <c r="E89" s="21">
        <f t="shared" si="2"/>
        <v>-0.29806076483617217</v>
      </c>
      <c r="F89" s="21"/>
      <c r="G89" s="21">
        <v>0.95890311390025817</v>
      </c>
      <c r="H89" s="21">
        <v>0.95604499994492931</v>
      </c>
      <c r="I89" s="21"/>
      <c r="J89" s="21">
        <f t="shared" si="3"/>
        <v>-2.858113955328867E-3</v>
      </c>
      <c r="L89" s="1"/>
      <c r="N89" s="1"/>
    </row>
    <row r="90" spans="1:14" s="50" customFormat="1" ht="15.75" x14ac:dyDescent="0.25">
      <c r="A90" s="54" t="s">
        <v>136</v>
      </c>
      <c r="B90" s="52">
        <v>111.66541646312453</v>
      </c>
      <c r="C90" s="52">
        <v>111.66541646312453</v>
      </c>
      <c r="D90" s="52"/>
      <c r="E90" s="52">
        <f t="shared" si="2"/>
        <v>0</v>
      </c>
      <c r="F90" s="52"/>
      <c r="G90" s="52">
        <v>1.1223480265812225</v>
      </c>
      <c r="H90" s="52">
        <v>1.1223480265812225</v>
      </c>
      <c r="I90" s="52"/>
      <c r="J90" s="52">
        <f t="shared" si="3"/>
        <v>0</v>
      </c>
      <c r="L90" s="1"/>
      <c r="N90" s="1"/>
    </row>
    <row r="91" spans="1:14" ht="15.75" x14ac:dyDescent="0.25">
      <c r="A91" s="29" t="s">
        <v>180</v>
      </c>
      <c r="B91" s="21">
        <v>131.2786805666201</v>
      </c>
      <c r="C91" s="21">
        <v>131.2786805666201</v>
      </c>
      <c r="D91" s="21"/>
      <c r="E91" s="21">
        <f t="shared" si="2"/>
        <v>0</v>
      </c>
      <c r="F91" s="21"/>
      <c r="G91" s="21">
        <v>8.4353585272818013E-2</v>
      </c>
      <c r="H91" s="21">
        <v>8.4353585272818027E-2</v>
      </c>
      <c r="I91" s="21"/>
      <c r="J91" s="21">
        <f t="shared" si="3"/>
        <v>0</v>
      </c>
      <c r="L91" s="1"/>
      <c r="N91" s="1"/>
    </row>
    <row r="92" spans="1:14" s="50" customFormat="1" ht="15.75" x14ac:dyDescent="0.25">
      <c r="A92" s="51" t="s">
        <v>114</v>
      </c>
      <c r="B92" s="52">
        <v>110.32591945742723</v>
      </c>
      <c r="C92" s="52">
        <v>110.32591945742723</v>
      </c>
      <c r="D92" s="52"/>
      <c r="E92" s="52">
        <f t="shared" si="2"/>
        <v>0</v>
      </c>
      <c r="F92" s="52"/>
      <c r="G92" s="52">
        <v>1.0379944413084046</v>
      </c>
      <c r="H92" s="52">
        <v>1.0379944413084048</v>
      </c>
      <c r="I92" s="52"/>
      <c r="J92" s="52">
        <f t="shared" si="3"/>
        <v>0</v>
      </c>
      <c r="L92" s="1"/>
      <c r="N92" s="1"/>
    </row>
    <row r="93" spans="1:14" ht="15.75" x14ac:dyDescent="0.25">
      <c r="A93" s="28" t="s">
        <v>151</v>
      </c>
      <c r="B93" s="21">
        <v>106.759867365784</v>
      </c>
      <c r="C93" s="21">
        <v>106.759867365784</v>
      </c>
      <c r="D93" s="21"/>
      <c r="E93" s="21">
        <f t="shared" si="2"/>
        <v>0</v>
      </c>
      <c r="F93" s="21"/>
      <c r="G93" s="21">
        <v>1.0898493167873637</v>
      </c>
      <c r="H93" s="21">
        <v>1.089849316787364</v>
      </c>
      <c r="I93" s="21"/>
      <c r="J93" s="21">
        <f t="shared" si="3"/>
        <v>0</v>
      </c>
      <c r="L93" s="1"/>
      <c r="N93" s="1"/>
    </row>
    <row r="94" spans="1:14" s="50" customFormat="1" ht="15.75" x14ac:dyDescent="0.25">
      <c r="A94" s="51" t="s">
        <v>116</v>
      </c>
      <c r="B94" s="52">
        <v>109.77278188004401</v>
      </c>
      <c r="C94" s="52">
        <v>109.77278188004401</v>
      </c>
      <c r="D94" s="52"/>
      <c r="E94" s="52">
        <f t="shared" si="2"/>
        <v>0</v>
      </c>
      <c r="F94" s="52"/>
      <c r="G94" s="52">
        <v>0.37791636603414508</v>
      </c>
      <c r="H94" s="52">
        <v>0.37791636603414508</v>
      </c>
      <c r="I94" s="52"/>
      <c r="J94" s="52">
        <f t="shared" si="3"/>
        <v>0</v>
      </c>
      <c r="L94" s="1"/>
      <c r="N94" s="1"/>
    </row>
    <row r="95" spans="1:14" ht="15.75" x14ac:dyDescent="0.25">
      <c r="A95" s="29" t="s">
        <v>181</v>
      </c>
      <c r="B95" s="21">
        <v>105.22675174248658</v>
      </c>
      <c r="C95" s="21">
        <v>105.22675174248658</v>
      </c>
      <c r="D95" s="21"/>
      <c r="E95" s="21">
        <f t="shared" si="2"/>
        <v>0</v>
      </c>
      <c r="F95" s="21"/>
      <c r="G95" s="21">
        <v>0.71193295075321883</v>
      </c>
      <c r="H95" s="21">
        <v>0.71193295075321894</v>
      </c>
      <c r="I95" s="21"/>
      <c r="J95" s="21">
        <f t="shared" si="3"/>
        <v>0</v>
      </c>
      <c r="L95" s="1"/>
      <c r="N95" s="1"/>
    </row>
    <row r="96" spans="1:14" s="50" customFormat="1" ht="15.75" x14ac:dyDescent="0.25">
      <c r="A96" s="48" t="s">
        <v>117</v>
      </c>
      <c r="B96" s="53">
        <v>133.24140936751891</v>
      </c>
      <c r="C96" s="53">
        <v>133.24140936751891</v>
      </c>
      <c r="D96" s="53"/>
      <c r="E96" s="53">
        <f t="shared" si="2"/>
        <v>0</v>
      </c>
      <c r="F96" s="53"/>
      <c r="G96" s="53">
        <v>2.5889702379055075</v>
      </c>
      <c r="H96" s="53">
        <v>2.5889702379055075</v>
      </c>
      <c r="I96" s="53"/>
      <c r="J96" s="53">
        <f t="shared" si="3"/>
        <v>0</v>
      </c>
      <c r="L96" s="1"/>
      <c r="N96" s="1"/>
    </row>
    <row r="97" spans="1:14" ht="15.75" x14ac:dyDescent="0.25">
      <c r="A97" s="28" t="s">
        <v>135</v>
      </c>
      <c r="B97" s="21">
        <v>123.26409156748828</v>
      </c>
      <c r="C97" s="21">
        <v>123.26409156748828</v>
      </c>
      <c r="D97" s="21"/>
      <c r="E97" s="21">
        <f>((C97/B97-1)*100)</f>
        <v>0</v>
      </c>
      <c r="F97" s="21"/>
      <c r="G97" s="21">
        <v>0.76194371852981246</v>
      </c>
      <c r="H97" s="21">
        <v>0.76194371852981246</v>
      </c>
      <c r="I97" s="21"/>
      <c r="J97" s="21">
        <f t="shared" si="3"/>
        <v>0</v>
      </c>
      <c r="L97" s="1"/>
      <c r="N97" s="1"/>
    </row>
    <row r="98" spans="1:14" s="50" customFormat="1" ht="15.75" x14ac:dyDescent="0.25">
      <c r="A98" s="51" t="s">
        <v>182</v>
      </c>
      <c r="B98" s="52">
        <v>123.26409156748828</v>
      </c>
      <c r="C98" s="52">
        <v>123.26409156748828</v>
      </c>
      <c r="D98" s="52"/>
      <c r="E98" s="52">
        <f t="shared" si="2"/>
        <v>0</v>
      </c>
      <c r="F98" s="52"/>
      <c r="G98" s="52">
        <v>0.76194371852981246</v>
      </c>
      <c r="H98" s="52">
        <v>0.76194371852981246</v>
      </c>
      <c r="I98" s="52"/>
      <c r="J98" s="52">
        <f t="shared" si="3"/>
        <v>0</v>
      </c>
      <c r="L98" s="1"/>
      <c r="N98" s="1"/>
    </row>
    <row r="99" spans="1:14" ht="15.75" x14ac:dyDescent="0.25">
      <c r="A99" s="28" t="s">
        <v>118</v>
      </c>
      <c r="B99" s="21">
        <v>139.88714267147293</v>
      </c>
      <c r="C99" s="21">
        <v>139.88714267147293</v>
      </c>
      <c r="D99" s="21"/>
      <c r="E99" s="21">
        <f t="shared" si="2"/>
        <v>0</v>
      </c>
      <c r="F99" s="21"/>
      <c r="G99" s="21">
        <v>1.6970980145401504</v>
      </c>
      <c r="H99" s="21">
        <v>1.6970980145401504</v>
      </c>
      <c r="I99" s="21"/>
      <c r="J99" s="21">
        <f t="shared" si="3"/>
        <v>0</v>
      </c>
      <c r="L99" s="1"/>
      <c r="N99" s="1"/>
    </row>
    <row r="100" spans="1:14" s="50" customFormat="1" ht="15.75" x14ac:dyDescent="0.25">
      <c r="A100" s="51" t="s">
        <v>119</v>
      </c>
      <c r="B100" s="52">
        <v>139.88714267147293</v>
      </c>
      <c r="C100" s="52">
        <v>139.88714267147293</v>
      </c>
      <c r="D100" s="52"/>
      <c r="E100" s="52">
        <f t="shared" si="2"/>
        <v>0</v>
      </c>
      <c r="F100" s="52"/>
      <c r="G100" s="52">
        <v>1.6970980145401504</v>
      </c>
      <c r="H100" s="52">
        <v>1.6970980145401504</v>
      </c>
      <c r="I100" s="52"/>
      <c r="J100" s="52">
        <f t="shared" si="3"/>
        <v>0</v>
      </c>
      <c r="L100" s="1"/>
      <c r="N100" s="1"/>
    </row>
    <row r="101" spans="1:14" ht="15.75" x14ac:dyDescent="0.25">
      <c r="A101" s="28" t="s">
        <v>120</v>
      </c>
      <c r="B101" s="21">
        <v>116.28043992448846</v>
      </c>
      <c r="C101" s="21">
        <v>116.28043992448846</v>
      </c>
      <c r="D101" s="21"/>
      <c r="E101" s="21">
        <f t="shared" si="2"/>
        <v>0</v>
      </c>
      <c r="F101" s="21"/>
      <c r="G101" s="21">
        <v>0.12992850483554466</v>
      </c>
      <c r="H101" s="21">
        <v>0.12992850483554469</v>
      </c>
      <c r="I101" s="21"/>
      <c r="J101" s="21">
        <f t="shared" si="3"/>
        <v>0</v>
      </c>
      <c r="L101" s="1"/>
      <c r="N101" s="1"/>
    </row>
    <row r="102" spans="1:14" s="50" customFormat="1" ht="15.75" x14ac:dyDescent="0.25">
      <c r="A102" s="51" t="s">
        <v>121</v>
      </c>
      <c r="B102" s="52">
        <v>116.28043992448846</v>
      </c>
      <c r="C102" s="52">
        <v>116.28043992448846</v>
      </c>
      <c r="D102" s="52"/>
      <c r="E102" s="52">
        <f t="shared" si="2"/>
        <v>0</v>
      </c>
      <c r="F102" s="52"/>
      <c r="G102" s="52">
        <v>0.12992850483554466</v>
      </c>
      <c r="H102" s="52">
        <v>0.12992850483554469</v>
      </c>
      <c r="I102" s="52"/>
      <c r="J102" s="52">
        <f t="shared" si="3"/>
        <v>0</v>
      </c>
      <c r="L102" s="1"/>
      <c r="N102" s="1"/>
    </row>
    <row r="103" spans="1:14" ht="15.75" x14ac:dyDescent="0.25">
      <c r="A103" s="27" t="s">
        <v>131</v>
      </c>
      <c r="B103" s="31">
        <v>125.13737722936388</v>
      </c>
      <c r="C103" s="31">
        <v>125.13737722936388</v>
      </c>
      <c r="D103" s="31"/>
      <c r="E103" s="31">
        <f t="shared" si="2"/>
        <v>0</v>
      </c>
      <c r="F103" s="31"/>
      <c r="G103" s="31">
        <v>2.6420630124193063</v>
      </c>
      <c r="H103" s="31">
        <v>2.6420630124193063</v>
      </c>
      <c r="I103" s="31"/>
      <c r="J103" s="31">
        <f t="shared" si="3"/>
        <v>0</v>
      </c>
      <c r="L103" s="1"/>
      <c r="N103" s="1"/>
    </row>
    <row r="104" spans="1:14" s="50" customFormat="1" ht="15.75" x14ac:dyDescent="0.25">
      <c r="A104" s="54" t="s">
        <v>122</v>
      </c>
      <c r="B104" s="52">
        <v>125.22221054185579</v>
      </c>
      <c r="C104" s="52">
        <v>125.22221054185579</v>
      </c>
      <c r="D104" s="52"/>
      <c r="E104" s="52">
        <f t="shared" si="2"/>
        <v>0</v>
      </c>
      <c r="F104" s="52"/>
      <c r="G104" s="52">
        <v>2.5440504384715035</v>
      </c>
      <c r="H104" s="52">
        <v>2.5440504384715039</v>
      </c>
      <c r="I104" s="52"/>
      <c r="J104" s="52">
        <f t="shared" si="3"/>
        <v>0</v>
      </c>
      <c r="L104" s="1"/>
      <c r="N104" s="1"/>
    </row>
    <row r="105" spans="1:14" ht="15.75" x14ac:dyDescent="0.25">
      <c r="A105" s="29" t="s">
        <v>183</v>
      </c>
      <c r="B105" s="21">
        <v>125.22221054185579</v>
      </c>
      <c r="C105" s="21">
        <v>125.22221054185579</v>
      </c>
      <c r="D105" s="21"/>
      <c r="E105" s="21">
        <f t="shared" si="2"/>
        <v>0</v>
      </c>
      <c r="F105" s="21"/>
      <c r="G105" s="21">
        <v>2.5440504384715035</v>
      </c>
      <c r="H105" s="21">
        <v>2.5440504384715039</v>
      </c>
      <c r="I105" s="21"/>
      <c r="J105" s="21">
        <f t="shared" si="3"/>
        <v>0</v>
      </c>
      <c r="L105" s="1"/>
      <c r="N105" s="1"/>
    </row>
    <row r="106" spans="1:14" s="50" customFormat="1" ht="15.75" x14ac:dyDescent="0.25">
      <c r="A106" s="54" t="s">
        <v>123</v>
      </c>
      <c r="B106" s="52">
        <v>122.97492976527282</v>
      </c>
      <c r="C106" s="52">
        <v>122.97492976527282</v>
      </c>
      <c r="D106" s="52"/>
      <c r="E106" s="52">
        <f>((C106/B106-1)*100)</f>
        <v>0</v>
      </c>
      <c r="F106" s="52"/>
      <c r="G106" s="52">
        <v>9.8012573947802634E-2</v>
      </c>
      <c r="H106" s="52">
        <v>9.8012573947802648E-2</v>
      </c>
      <c r="I106" s="52"/>
      <c r="J106" s="52">
        <f t="shared" si="3"/>
        <v>0</v>
      </c>
      <c r="L106" s="1"/>
      <c r="N106" s="1"/>
    </row>
    <row r="107" spans="1:14" ht="15.75" x14ac:dyDescent="0.25">
      <c r="A107" s="29" t="s">
        <v>124</v>
      </c>
      <c r="B107" s="21">
        <v>122.97492976527282</v>
      </c>
      <c r="C107" s="21">
        <v>122.97492976527282</v>
      </c>
      <c r="D107" s="21"/>
      <c r="E107" s="21">
        <f>((C107/B107-1)*100)</f>
        <v>0</v>
      </c>
      <c r="F107" s="21"/>
      <c r="G107" s="21">
        <v>9.8012573947802634E-2</v>
      </c>
      <c r="H107" s="21">
        <v>9.8012573947802648E-2</v>
      </c>
      <c r="I107" s="21"/>
      <c r="J107" s="21">
        <f t="shared" si="3"/>
        <v>0</v>
      </c>
      <c r="L107" s="1"/>
      <c r="N107" s="1"/>
    </row>
    <row r="108" spans="1:14" s="50" customFormat="1" ht="15.75" x14ac:dyDescent="0.25">
      <c r="A108" s="48" t="s">
        <v>132</v>
      </c>
      <c r="B108" s="53">
        <v>97.049800335961223</v>
      </c>
      <c r="C108" s="53">
        <v>97.098589188580576</v>
      </c>
      <c r="D108" s="53"/>
      <c r="E108" s="53">
        <f t="shared" si="2"/>
        <v>5.0271976295124254E-2</v>
      </c>
      <c r="F108" s="53"/>
      <c r="G108" s="53">
        <v>7.4772231079583706</v>
      </c>
      <c r="H108" s="53">
        <v>7.4809820557867379</v>
      </c>
      <c r="I108" s="53"/>
      <c r="J108" s="53">
        <f t="shared" si="3"/>
        <v>3.7589478283672761E-3</v>
      </c>
      <c r="L108" s="1"/>
      <c r="N108" s="1"/>
    </row>
    <row r="109" spans="1:14" ht="15.75" x14ac:dyDescent="0.25">
      <c r="A109" s="28" t="s">
        <v>125</v>
      </c>
      <c r="B109" s="21">
        <v>98.389382361808458</v>
      </c>
      <c r="C109" s="21">
        <v>98.453559624090531</v>
      </c>
      <c r="D109" s="21"/>
      <c r="E109" s="21">
        <f t="shared" si="2"/>
        <v>6.5227833269720925E-2</v>
      </c>
      <c r="F109" s="21"/>
      <c r="G109" s="21">
        <v>5.7627973212340562</v>
      </c>
      <c r="H109" s="21">
        <v>5.7665562690624235</v>
      </c>
      <c r="I109" s="21"/>
      <c r="J109" s="21">
        <f t="shared" si="3"/>
        <v>3.7589478283672761E-3</v>
      </c>
      <c r="L109" s="1"/>
      <c r="N109" s="1"/>
    </row>
    <row r="110" spans="1:14" s="50" customFormat="1" ht="15.75" x14ac:dyDescent="0.25">
      <c r="A110" s="51" t="s">
        <v>184</v>
      </c>
      <c r="B110" s="52">
        <v>130.270316498423</v>
      </c>
      <c r="C110" s="52">
        <v>130.270316498423</v>
      </c>
      <c r="D110" s="52"/>
      <c r="E110" s="52">
        <f t="shared" si="2"/>
        <v>0</v>
      </c>
      <c r="F110" s="52"/>
      <c r="G110" s="52">
        <v>0.10251362072913386</v>
      </c>
      <c r="H110" s="52">
        <v>0.10251362072913388</v>
      </c>
      <c r="I110" s="52"/>
      <c r="J110" s="52">
        <f t="shared" si="3"/>
        <v>0</v>
      </c>
      <c r="L110" s="1"/>
      <c r="N110" s="1"/>
    </row>
    <row r="111" spans="1:14" ht="15.75" x14ac:dyDescent="0.25">
      <c r="A111" s="29" t="s">
        <v>185</v>
      </c>
      <c r="B111" s="21">
        <v>97.955215663747992</v>
      </c>
      <c r="C111" s="21">
        <v>98.020266916419928</v>
      </c>
      <c r="D111" s="21"/>
      <c r="E111" s="21">
        <f t="shared" si="2"/>
        <v>6.6409177123594176E-2</v>
      </c>
      <c r="F111" s="21"/>
      <c r="G111" s="21">
        <v>5.6602837005049222</v>
      </c>
      <c r="H111" s="21">
        <v>5.6640426483332904</v>
      </c>
      <c r="I111" s="21"/>
      <c r="J111" s="21">
        <f t="shared" si="3"/>
        <v>3.7589478283681643E-3</v>
      </c>
      <c r="L111" s="1"/>
      <c r="N111" s="1"/>
    </row>
    <row r="112" spans="1:14" s="50" customFormat="1" ht="15.75" x14ac:dyDescent="0.25">
      <c r="A112" s="54" t="s">
        <v>134</v>
      </c>
      <c r="B112" s="52">
        <v>73.280384582531369</v>
      </c>
      <c r="C112" s="52">
        <v>73.280384582531369</v>
      </c>
      <c r="D112" s="52"/>
      <c r="E112" s="52">
        <f t="shared" si="2"/>
        <v>0</v>
      </c>
      <c r="F112" s="52"/>
      <c r="G112" s="52">
        <v>0.3677915449682253</v>
      </c>
      <c r="H112" s="52">
        <v>0.3677915449682253</v>
      </c>
      <c r="I112" s="52"/>
      <c r="J112" s="52">
        <f t="shared" si="3"/>
        <v>0</v>
      </c>
      <c r="L112" s="1"/>
      <c r="N112" s="1"/>
    </row>
    <row r="113" spans="1:14" ht="15.75" x14ac:dyDescent="0.25">
      <c r="A113" s="29" t="s">
        <v>126</v>
      </c>
      <c r="B113" s="21">
        <v>73.280384582531369</v>
      </c>
      <c r="C113" s="21">
        <v>73.280384582531369</v>
      </c>
      <c r="D113" s="21"/>
      <c r="E113" s="21">
        <f t="shared" si="2"/>
        <v>0</v>
      </c>
      <c r="F113" s="21"/>
      <c r="G113" s="21">
        <v>0.3677915449682253</v>
      </c>
      <c r="H113" s="21">
        <v>0.3677915449682253</v>
      </c>
      <c r="I113" s="21"/>
      <c r="J113" s="21">
        <f t="shared" si="3"/>
        <v>0</v>
      </c>
      <c r="L113" s="1"/>
      <c r="N113" s="1"/>
    </row>
    <row r="114" spans="1:14" s="50" customFormat="1" ht="15.75" x14ac:dyDescent="0.25">
      <c r="A114" s="54" t="s">
        <v>133</v>
      </c>
      <c r="B114" s="52">
        <v>100.08487654320986</v>
      </c>
      <c r="C114" s="52">
        <v>100.08487654320986</v>
      </c>
      <c r="D114" s="52"/>
      <c r="E114" s="52">
        <f t="shared" si="2"/>
        <v>0</v>
      </c>
      <c r="F114" s="52"/>
      <c r="G114" s="52">
        <v>1.3466342417560899</v>
      </c>
      <c r="H114" s="52">
        <v>1.3466342417560901</v>
      </c>
      <c r="I114" s="52"/>
      <c r="J114" s="52">
        <f t="shared" si="3"/>
        <v>0</v>
      </c>
      <c r="L114" s="1"/>
      <c r="N114" s="1"/>
    </row>
    <row r="115" spans="1:14" ht="15.75" x14ac:dyDescent="0.25">
      <c r="A115" s="29" t="s">
        <v>186</v>
      </c>
      <c r="B115" s="21">
        <v>100.08487654320986</v>
      </c>
      <c r="C115" s="21">
        <v>100.08487654320986</v>
      </c>
      <c r="D115" s="21"/>
      <c r="E115" s="21">
        <f t="shared" si="2"/>
        <v>0</v>
      </c>
      <c r="F115" s="21"/>
      <c r="G115" s="21">
        <v>1.3466342417560899</v>
      </c>
      <c r="H115" s="21">
        <v>1.3466342417560901</v>
      </c>
      <c r="I115" s="21"/>
      <c r="J115" s="21">
        <f t="shared" si="3"/>
        <v>0</v>
      </c>
      <c r="L115" s="1"/>
      <c r="N115" s="1"/>
    </row>
    <row r="116" spans="1:14" ht="15.75" x14ac:dyDescent="0.25">
      <c r="A116" s="38"/>
      <c r="B116" s="37"/>
      <c r="C116" s="37"/>
      <c r="D116" s="37"/>
      <c r="E116" s="37"/>
      <c r="F116" s="37"/>
      <c r="G116" s="37"/>
      <c r="H116" s="37"/>
      <c r="I116" s="37"/>
      <c r="J116" s="37"/>
      <c r="N116" s="1"/>
    </row>
    <row r="117" spans="1:14" x14ac:dyDescent="0.25">
      <c r="A117" s="193" t="s">
        <v>54</v>
      </c>
      <c r="B117" s="194"/>
      <c r="C117" s="194"/>
    </row>
    <row r="118" spans="1:14" x14ac:dyDescent="0.25">
      <c r="A118" s="18"/>
      <c r="B118" s="6"/>
      <c r="C118" s="6"/>
    </row>
  </sheetData>
  <mergeCells count="4">
    <mergeCell ref="A3:A4"/>
    <mergeCell ref="B3:C3"/>
    <mergeCell ref="G3:H3"/>
    <mergeCell ref="A117:C117"/>
  </mergeCells>
  <pageMargins left="0.7" right="0.7" top="0.75" bottom="0.75" header="0.3" footer="0.3"/>
  <pageSetup paperSize="9" scale="68" fitToWidth="0" orientation="portrait" horizontalDpi="4294967295" verticalDpi="4294967295" r:id="rId1"/>
  <rowBreaks count="1" manualBreakCount="1">
    <brk id="67" max="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N227"/>
  <sheetViews>
    <sheetView view="pageBreakPreview" zoomScaleSheetLayoutView="100" workbookViewId="0">
      <selection activeCell="K15" sqref="K15"/>
    </sheetView>
  </sheetViews>
  <sheetFormatPr defaultRowHeight="15" x14ac:dyDescent="0.25"/>
  <cols>
    <col min="1" max="1" width="62.7109375" style="4" customWidth="1"/>
    <col min="2" max="2" width="9.7109375" style="115" customWidth="1"/>
    <col min="3" max="4" width="9.7109375" style="3" bestFit="1" customWidth="1"/>
    <col min="5" max="5" width="1.85546875" customWidth="1"/>
    <col min="6" max="6" width="9.7109375" customWidth="1"/>
    <col min="7" max="7" width="9.7109375" style="73" customWidth="1"/>
    <col min="8" max="8" width="1.85546875" customWidth="1"/>
    <col min="9" max="9" width="9.7109375" customWidth="1"/>
    <col min="10" max="11" width="9.7109375" bestFit="1" customWidth="1"/>
    <col min="12" max="12" width="1.85546875" customWidth="1"/>
    <col min="13" max="14" width="9.7109375" customWidth="1"/>
  </cols>
  <sheetData>
    <row r="1" spans="1:14" ht="15.75" x14ac:dyDescent="0.25">
      <c r="A1" s="46" t="s">
        <v>254</v>
      </c>
      <c r="B1" s="105"/>
      <c r="C1" s="70"/>
      <c r="D1" s="70"/>
      <c r="E1" s="35"/>
    </row>
    <row r="2" spans="1:14" ht="6" customHeight="1" x14ac:dyDescent="0.25">
      <c r="A2" s="36"/>
      <c r="B2" s="106"/>
      <c r="C2" s="37"/>
      <c r="D2" s="37"/>
      <c r="E2" s="23"/>
      <c r="F2" s="23"/>
      <c r="G2" s="72"/>
      <c r="H2" s="23"/>
      <c r="I2" s="23"/>
      <c r="J2" s="23"/>
      <c r="K2" s="23"/>
      <c r="L2" s="23"/>
      <c r="M2" s="23"/>
      <c r="N2" s="23"/>
    </row>
    <row r="3" spans="1:14" ht="47.25" customHeight="1" x14ac:dyDescent="0.25">
      <c r="A3" s="190" t="s">
        <v>56</v>
      </c>
      <c r="B3" s="195" t="s">
        <v>242</v>
      </c>
      <c r="C3" s="195"/>
      <c r="D3" s="195"/>
      <c r="E3" s="67"/>
      <c r="F3" s="196" t="s">
        <v>243</v>
      </c>
      <c r="G3" s="196"/>
      <c r="H3" s="23"/>
      <c r="I3" s="196" t="s">
        <v>244</v>
      </c>
      <c r="J3" s="196"/>
      <c r="K3" s="196"/>
      <c r="L3" s="196"/>
      <c r="M3" s="196" t="s">
        <v>245</v>
      </c>
      <c r="N3" s="196"/>
    </row>
    <row r="4" spans="1:14" s="73" customFormat="1" ht="33.75" customHeight="1" x14ac:dyDescent="0.25">
      <c r="A4" s="191"/>
      <c r="B4" s="156">
        <v>43191</v>
      </c>
      <c r="C4" s="157">
        <v>43525</v>
      </c>
      <c r="D4" s="156">
        <v>43556</v>
      </c>
      <c r="E4" s="158"/>
      <c r="F4" s="159" t="s">
        <v>265</v>
      </c>
      <c r="G4" s="159" t="s">
        <v>267</v>
      </c>
      <c r="H4" s="158"/>
      <c r="I4" s="156">
        <v>43191</v>
      </c>
      <c r="J4" s="156">
        <v>43525</v>
      </c>
      <c r="K4" s="156">
        <v>43556</v>
      </c>
      <c r="L4" s="158"/>
      <c r="M4" s="159" t="s">
        <v>265</v>
      </c>
      <c r="N4" s="159" t="s">
        <v>268</v>
      </c>
    </row>
    <row r="5" spans="1:14" s="50" customFormat="1" ht="15.75" x14ac:dyDescent="0.25">
      <c r="A5" s="55" t="s">
        <v>241</v>
      </c>
      <c r="B5" s="107">
        <v>108.89245390904621</v>
      </c>
      <c r="C5" s="79">
        <v>109.39648889511552</v>
      </c>
      <c r="D5" s="79">
        <v>109.83904520277112</v>
      </c>
      <c r="E5" s="79"/>
      <c r="F5" s="79">
        <f>((D5/C5-1)*100)</f>
        <v>0.4045434292501815</v>
      </c>
      <c r="G5" s="79">
        <f>((D5/B5-1)*100)</f>
        <v>0.8692900745129295</v>
      </c>
      <c r="H5" s="79"/>
      <c r="I5" s="79">
        <v>108.89245390904621</v>
      </c>
      <c r="J5" s="79">
        <v>109.39648889511552</v>
      </c>
      <c r="K5" s="79">
        <v>109.83904520277112</v>
      </c>
      <c r="M5" s="49">
        <f>K5-J5</f>
        <v>0.44255630765559317</v>
      </c>
      <c r="N5" s="49">
        <f>K5-I5</f>
        <v>0.94659129372490725</v>
      </c>
    </row>
    <row r="6" spans="1:14" ht="6" customHeight="1" x14ac:dyDescent="0.25">
      <c r="A6" s="33"/>
      <c r="B6" s="108"/>
      <c r="C6"/>
      <c r="D6"/>
    </row>
    <row r="7" spans="1:14" ht="15.75" x14ac:dyDescent="0.25">
      <c r="A7" s="27" t="s">
        <v>127</v>
      </c>
      <c r="B7" s="109">
        <v>111.13788049632346</v>
      </c>
      <c r="C7" s="32">
        <v>109.04911976257395</v>
      </c>
      <c r="D7" s="32">
        <v>109.83803731494123</v>
      </c>
      <c r="E7" s="32"/>
      <c r="F7" s="32">
        <f t="shared" ref="F7:F70" si="0">((D7/C7-1)*100)</f>
        <v>0.72345155475344036</v>
      </c>
      <c r="G7" s="78">
        <f>((D7/B7-1)*100)</f>
        <v>-1.169577083508655</v>
      </c>
      <c r="H7" s="32"/>
      <c r="I7" s="32">
        <v>31.602382106925802</v>
      </c>
      <c r="J7" s="32">
        <v>31.008436869324498</v>
      </c>
      <c r="K7" s="32">
        <v>31.232767887960364</v>
      </c>
      <c r="M7" s="32">
        <f>K7-J7</f>
        <v>0.22433101863586558</v>
      </c>
      <c r="N7" s="32">
        <f t="shared" ref="N7:N70" si="1">K7-I7</f>
        <v>-0.36961421896543811</v>
      </c>
    </row>
    <row r="8" spans="1:14" s="50" customFormat="1" ht="15.75" x14ac:dyDescent="0.25">
      <c r="A8" s="54" t="s">
        <v>57</v>
      </c>
      <c r="B8" s="110">
        <v>111.42431385053962</v>
      </c>
      <c r="C8" s="52">
        <v>109.14168519731106</v>
      </c>
      <c r="D8" s="52">
        <v>109.99319048651475</v>
      </c>
      <c r="E8" s="52"/>
      <c r="F8" s="52">
        <f t="shared" si="0"/>
        <v>0.78018338058853942</v>
      </c>
      <c r="G8" s="81">
        <f t="shared" ref="G8:G71" si="2">((D8/B8-1)*100)</f>
        <v>-1.2843905558570734</v>
      </c>
      <c r="H8" s="52"/>
      <c r="I8" s="52">
        <v>29.106429900591934</v>
      </c>
      <c r="J8" s="52">
        <v>28.510158148150197</v>
      </c>
      <c r="K8" s="52">
        <v>28.732589663801576</v>
      </c>
      <c r="M8" s="52">
        <f t="shared" ref="M8:M71" si="3">K8-J8</f>
        <v>0.22243151565137964</v>
      </c>
      <c r="N8" s="52">
        <f t="shared" si="1"/>
        <v>-0.37384023679035749</v>
      </c>
    </row>
    <row r="9" spans="1:14" ht="15.75" x14ac:dyDescent="0.25">
      <c r="A9" s="29" t="s">
        <v>58</v>
      </c>
      <c r="B9" s="63">
        <v>111.65933041715799</v>
      </c>
      <c r="C9" s="21">
        <v>111.76328838189325</v>
      </c>
      <c r="D9" s="21">
        <v>111.88876868751878</v>
      </c>
      <c r="E9" s="21"/>
      <c r="F9" s="21">
        <f t="shared" si="0"/>
        <v>0.11227327635239259</v>
      </c>
      <c r="G9" s="80">
        <f t="shared" si="2"/>
        <v>0.20548060740075424</v>
      </c>
      <c r="H9" s="21"/>
      <c r="I9" s="21">
        <v>4.571991921670751</v>
      </c>
      <c r="J9" s="21">
        <v>4.5762485742333912</v>
      </c>
      <c r="K9" s="21">
        <v>4.5813864784417122</v>
      </c>
      <c r="M9" s="21">
        <f t="shared" si="3"/>
        <v>5.1379042083210535E-3</v>
      </c>
      <c r="N9" s="21">
        <f t="shared" si="1"/>
        <v>9.3945567709612376E-3</v>
      </c>
    </row>
    <row r="10" spans="1:14" s="50" customFormat="1" ht="15.75" x14ac:dyDescent="0.25">
      <c r="A10" s="57" t="s">
        <v>6</v>
      </c>
      <c r="B10" s="110">
        <v>115.39853451203876</v>
      </c>
      <c r="C10" s="52">
        <v>115.39752733756006</v>
      </c>
      <c r="D10" s="52">
        <v>115.35828301783314</v>
      </c>
      <c r="E10" s="52"/>
      <c r="F10" s="52">
        <f t="shared" si="0"/>
        <v>-3.4007938152891271E-2</v>
      </c>
      <c r="G10" s="81">
        <f t="shared" si="2"/>
        <v>-3.4880420601368645E-2</v>
      </c>
      <c r="H10" s="52"/>
      <c r="I10" s="52">
        <v>1.4368899204031167</v>
      </c>
      <c r="J10" s="52">
        <v>1.4368773795258631</v>
      </c>
      <c r="K10" s="52">
        <v>1.4363887271553011</v>
      </c>
      <c r="M10" s="52">
        <f t="shared" si="3"/>
        <v>-4.8865237056205935E-4</v>
      </c>
      <c r="N10" s="52">
        <f t="shared" si="1"/>
        <v>-5.0119324781561225E-4</v>
      </c>
    </row>
    <row r="11" spans="1:14" ht="15.75" x14ac:dyDescent="0.25">
      <c r="A11" s="30" t="s">
        <v>7</v>
      </c>
      <c r="B11" s="63">
        <v>109.50274609767978</v>
      </c>
      <c r="C11" s="21">
        <v>109.49223811887124</v>
      </c>
      <c r="D11" s="21">
        <v>109.49259216631441</v>
      </c>
      <c r="E11" s="21"/>
      <c r="F11" s="21">
        <f t="shared" si="0"/>
        <v>3.233539191960233E-4</v>
      </c>
      <c r="G11" s="80">
        <f t="shared" si="2"/>
        <v>-9.2727641335166311E-3</v>
      </c>
      <c r="H11" s="21"/>
      <c r="I11" s="21">
        <v>0.32837812189174381</v>
      </c>
      <c r="J11" s="21">
        <v>0.3283466104414014</v>
      </c>
      <c r="K11" s="21">
        <v>0.32834767216303484</v>
      </c>
      <c r="M11" s="21">
        <f t="shared" si="3"/>
        <v>1.0617216334440904E-6</v>
      </c>
      <c r="N11" s="21">
        <f t="shared" si="1"/>
        <v>-3.0449728708970003E-5</v>
      </c>
    </row>
    <row r="12" spans="1:14" s="50" customFormat="1" ht="15.75" x14ac:dyDescent="0.25">
      <c r="A12" s="57" t="s">
        <v>59</v>
      </c>
      <c r="B12" s="110">
        <v>108.2795432918697</v>
      </c>
      <c r="C12" s="52">
        <v>108.43672784905931</v>
      </c>
      <c r="D12" s="52">
        <v>108.44085299543144</v>
      </c>
      <c r="E12" s="52"/>
      <c r="F12" s="52">
        <f t="shared" si="0"/>
        <v>3.80419665362286E-3</v>
      </c>
      <c r="G12" s="81">
        <f t="shared" si="2"/>
        <v>0.14897523452508388</v>
      </c>
      <c r="H12" s="52"/>
      <c r="I12" s="52">
        <v>0.48587064616151826</v>
      </c>
      <c r="J12" s="52">
        <v>0.48657596278963228</v>
      </c>
      <c r="K12" s="52">
        <v>0.48659447309612608</v>
      </c>
      <c r="M12" s="52">
        <f t="shared" si="3"/>
        <v>1.851030649380192E-5</v>
      </c>
      <c r="N12" s="52">
        <f t="shared" si="1"/>
        <v>7.2382693460781855E-4</v>
      </c>
    </row>
    <row r="13" spans="1:14" ht="15.75" x14ac:dyDescent="0.25">
      <c r="A13" s="30" t="s">
        <v>60</v>
      </c>
      <c r="B13" s="63">
        <v>99.970847263334377</v>
      </c>
      <c r="C13" s="21">
        <v>100.00742919742667</v>
      </c>
      <c r="D13" s="21">
        <v>100.06900669232637</v>
      </c>
      <c r="E13" s="21"/>
      <c r="F13" s="21">
        <f t="shared" si="0"/>
        <v>6.1572920525865271E-2</v>
      </c>
      <c r="G13" s="80">
        <f t="shared" si="2"/>
        <v>9.8188053496661709E-2</v>
      </c>
      <c r="H13" s="21"/>
      <c r="I13" s="21">
        <v>0.35761570783417107</v>
      </c>
      <c r="J13" s="21">
        <v>0.35774656872624599</v>
      </c>
      <c r="K13" s="21">
        <v>0.3579668437366918</v>
      </c>
      <c r="M13" s="21">
        <f t="shared" si="3"/>
        <v>2.2027501044580289E-4</v>
      </c>
      <c r="N13" s="21">
        <f t="shared" si="1"/>
        <v>3.5113590252072724E-4</v>
      </c>
    </row>
    <row r="14" spans="1:14" s="50" customFormat="1" ht="15.75" x14ac:dyDescent="0.25">
      <c r="A14" s="57" t="s">
        <v>61</v>
      </c>
      <c r="B14" s="110">
        <v>112.62806165115163</v>
      </c>
      <c r="C14" s="52">
        <v>112.82681651253813</v>
      </c>
      <c r="D14" s="52">
        <v>113.13584414997871</v>
      </c>
      <c r="E14" s="52"/>
      <c r="F14" s="52">
        <f t="shared" si="0"/>
        <v>0.27389555691863521</v>
      </c>
      <c r="G14" s="81">
        <f t="shared" si="2"/>
        <v>0.45084900812717432</v>
      </c>
      <c r="H14" s="52"/>
      <c r="I14" s="52">
        <v>1.9632375253802015</v>
      </c>
      <c r="J14" s="52">
        <v>1.9667020527502486</v>
      </c>
      <c r="K14" s="52">
        <v>1.9720887622905592</v>
      </c>
      <c r="M14" s="52">
        <f t="shared" si="3"/>
        <v>5.3867095403106191E-3</v>
      </c>
      <c r="N14" s="52">
        <f>K14-I14</f>
        <v>8.8512369103577182E-3</v>
      </c>
    </row>
    <row r="15" spans="1:14" ht="15.75" x14ac:dyDescent="0.25">
      <c r="A15" s="29" t="s">
        <v>62</v>
      </c>
      <c r="B15" s="63">
        <v>92.489109432215656</v>
      </c>
      <c r="C15" s="21">
        <v>90.254534178556511</v>
      </c>
      <c r="D15" s="21">
        <v>89.726945564969355</v>
      </c>
      <c r="E15" s="21"/>
      <c r="F15" s="21">
        <f t="shared" si="0"/>
        <v>-0.58455635319483168</v>
      </c>
      <c r="G15" s="80">
        <f t="shared" si="2"/>
        <v>-2.9864747149183635</v>
      </c>
      <c r="H15" s="21"/>
      <c r="I15" s="21">
        <v>0.96503656068711319</v>
      </c>
      <c r="J15" s="21">
        <v>0.94172087702850715</v>
      </c>
      <c r="K15" s="21">
        <v>0.93621598781247484</v>
      </c>
      <c r="M15" s="21">
        <f t="shared" si="3"/>
        <v>-5.504889216032316E-3</v>
      </c>
      <c r="N15" s="21">
        <f t="shared" si="1"/>
        <v>-2.882057287463835E-2</v>
      </c>
    </row>
    <row r="16" spans="1:14" s="50" customFormat="1" ht="15.75" x14ac:dyDescent="0.25">
      <c r="A16" s="57" t="s">
        <v>188</v>
      </c>
      <c r="B16" s="110">
        <v>114.04644720244485</v>
      </c>
      <c r="C16" s="52">
        <v>113.69058467845335</v>
      </c>
      <c r="D16" s="52">
        <v>112.6711672526779</v>
      </c>
      <c r="E16" s="52"/>
      <c r="F16" s="52">
        <f t="shared" si="0"/>
        <v>-0.89665949793347188</v>
      </c>
      <c r="G16" s="81">
        <f t="shared" si="2"/>
        <v>-1.2058946012808991</v>
      </c>
      <c r="H16" s="52"/>
      <c r="I16" s="52">
        <v>0.1019533427644337</v>
      </c>
      <c r="J16" s="52">
        <v>0.10163521471419185</v>
      </c>
      <c r="K16" s="52">
        <v>0.10072389290821197</v>
      </c>
      <c r="M16" s="52">
        <f t="shared" si="3"/>
        <v>-9.1132180597987278E-4</v>
      </c>
      <c r="N16" s="52">
        <f t="shared" si="1"/>
        <v>-1.229449856221726E-3</v>
      </c>
    </row>
    <row r="17" spans="1:14" ht="15.75" x14ac:dyDescent="0.25">
      <c r="A17" s="30" t="s">
        <v>187</v>
      </c>
      <c r="B17" s="63">
        <v>87.898359913986837</v>
      </c>
      <c r="C17" s="21">
        <v>83.961782635329371</v>
      </c>
      <c r="D17" s="21">
        <v>83.483766583242826</v>
      </c>
      <c r="E17" s="21"/>
      <c r="F17" s="21">
        <f t="shared" si="0"/>
        <v>-0.56932575403110253</v>
      </c>
      <c r="G17" s="80">
        <f t="shared" si="2"/>
        <v>-5.0223841890382541</v>
      </c>
      <c r="H17" s="21"/>
      <c r="I17" s="21">
        <v>0.61705383770435718</v>
      </c>
      <c r="J17" s="21">
        <v>0.58941873598468519</v>
      </c>
      <c r="K17" s="21">
        <v>0.58606302332163973</v>
      </c>
      <c r="M17" s="21">
        <f t="shared" si="3"/>
        <v>-3.3557126630454626E-3</v>
      </c>
      <c r="N17" s="21">
        <f t="shared" si="1"/>
        <v>-3.0990814382717446E-2</v>
      </c>
    </row>
    <row r="18" spans="1:14" s="50" customFormat="1" ht="15.75" x14ac:dyDescent="0.25">
      <c r="A18" s="57" t="s">
        <v>189</v>
      </c>
      <c r="B18" s="110">
        <v>97.630350989682967</v>
      </c>
      <c r="C18" s="52">
        <v>99.470640365594349</v>
      </c>
      <c r="D18" s="52">
        <v>98.979429952767589</v>
      </c>
      <c r="E18" s="52"/>
      <c r="F18" s="52">
        <f t="shared" si="0"/>
        <v>-0.49382452050310555</v>
      </c>
      <c r="G18" s="81">
        <f t="shared" si="2"/>
        <v>1.3818233258499513</v>
      </c>
      <c r="H18" s="52"/>
      <c r="I18" s="52">
        <v>0.24602938021832227</v>
      </c>
      <c r="J18" s="52">
        <v>0.25066692632963034</v>
      </c>
      <c r="K18" s="52">
        <v>0.2494290715826232</v>
      </c>
      <c r="M18" s="52">
        <f t="shared" si="3"/>
        <v>-1.2378547470071333E-3</v>
      </c>
      <c r="N18" s="52">
        <f t="shared" si="1"/>
        <v>3.399691364300933E-3</v>
      </c>
    </row>
    <row r="19" spans="1:14" ht="15.75" x14ac:dyDescent="0.25">
      <c r="A19" s="29" t="s">
        <v>63</v>
      </c>
      <c r="B19" s="63">
        <v>113.27856780315214</v>
      </c>
      <c r="C19" s="21">
        <v>106.8531147127627</v>
      </c>
      <c r="D19" s="21">
        <v>104.82887983441707</v>
      </c>
      <c r="E19" s="21"/>
      <c r="F19" s="21">
        <f t="shared" si="0"/>
        <v>-1.8944088656536517</v>
      </c>
      <c r="G19" s="80">
        <f t="shared" si="2"/>
        <v>-7.4592115107055212</v>
      </c>
      <c r="H19" s="21"/>
      <c r="I19" s="21">
        <v>9.7944432337034879</v>
      </c>
      <c r="J19" s="21">
        <v>9.2388771035419062</v>
      </c>
      <c r="K19" s="21">
        <v>9.0638549966055617</v>
      </c>
      <c r="M19" s="21">
        <f t="shared" si="3"/>
        <v>-0.17502210693634446</v>
      </c>
      <c r="N19" s="21">
        <f t="shared" si="1"/>
        <v>-0.7305882370979262</v>
      </c>
    </row>
    <row r="20" spans="1:14" s="50" customFormat="1" ht="15.75" x14ac:dyDescent="0.25">
      <c r="A20" s="57" t="s">
        <v>190</v>
      </c>
      <c r="B20" s="110">
        <v>132.51822708488018</v>
      </c>
      <c r="C20" s="52">
        <v>120.85615480757679</v>
      </c>
      <c r="D20" s="52">
        <v>116.80655309796242</v>
      </c>
      <c r="E20" s="52"/>
      <c r="F20" s="52">
        <f t="shared" si="0"/>
        <v>-3.3507616687474484</v>
      </c>
      <c r="G20" s="81">
        <f t="shared" si="2"/>
        <v>-11.856236181649304</v>
      </c>
      <c r="H20" s="52"/>
      <c r="I20" s="52">
        <v>5.1469607676345337</v>
      </c>
      <c r="J20" s="52">
        <v>4.6940100317168829</v>
      </c>
      <c r="K20" s="52">
        <v>4.5367249428469538</v>
      </c>
      <c r="M20" s="52">
        <f t="shared" si="3"/>
        <v>-0.15728508886992909</v>
      </c>
      <c r="N20" s="52">
        <f t="shared" si="1"/>
        <v>-0.61023582478757987</v>
      </c>
    </row>
    <row r="21" spans="1:14" ht="15.75" x14ac:dyDescent="0.25">
      <c r="A21" s="30" t="s">
        <v>191</v>
      </c>
      <c r="B21" s="63">
        <v>109.48769575629436</v>
      </c>
      <c r="C21" s="21">
        <v>104.88249359155584</v>
      </c>
      <c r="D21" s="21">
        <v>99.384776179221149</v>
      </c>
      <c r="E21" s="21"/>
      <c r="F21" s="21">
        <f t="shared" si="0"/>
        <v>-5.2417874747948563</v>
      </c>
      <c r="G21" s="80">
        <f t="shared" si="2"/>
        <v>-9.2274474380765312</v>
      </c>
      <c r="H21" s="21"/>
      <c r="I21" s="21">
        <v>0.77950042014966492</v>
      </c>
      <c r="J21" s="21">
        <v>0.74671356681887469</v>
      </c>
      <c r="K21" s="21">
        <v>0.70757242860076897</v>
      </c>
      <c r="M21" s="21">
        <f t="shared" si="3"/>
        <v>-3.914113821810572E-2</v>
      </c>
      <c r="N21" s="21">
        <f t="shared" si="1"/>
        <v>-7.1927991548895953E-2</v>
      </c>
    </row>
    <row r="22" spans="1:14" s="50" customFormat="1" ht="15.75" x14ac:dyDescent="0.25">
      <c r="A22" s="57" t="s">
        <v>192</v>
      </c>
      <c r="B22" s="110">
        <v>95.49589726732755</v>
      </c>
      <c r="C22" s="52">
        <v>93.771913264763739</v>
      </c>
      <c r="D22" s="52">
        <v>94.300355650182752</v>
      </c>
      <c r="E22" s="52"/>
      <c r="F22" s="52">
        <f t="shared" si="0"/>
        <v>0.56354015506430155</v>
      </c>
      <c r="G22" s="81">
        <f t="shared" si="2"/>
        <v>-1.2519298224907494</v>
      </c>
      <c r="H22" s="52"/>
      <c r="I22" s="52">
        <v>3.8679820459192937</v>
      </c>
      <c r="J22" s="52">
        <v>3.7981535050061486</v>
      </c>
      <c r="K22" s="52">
        <v>3.8195576251578407</v>
      </c>
      <c r="M22" s="52">
        <f t="shared" si="3"/>
        <v>2.140412015169213E-2</v>
      </c>
      <c r="N22" s="52">
        <f t="shared" si="1"/>
        <v>-4.8424420761453035E-2</v>
      </c>
    </row>
    <row r="23" spans="1:14" ht="15.75" x14ac:dyDescent="0.25">
      <c r="A23" s="29" t="s">
        <v>152</v>
      </c>
      <c r="B23" s="63">
        <v>103.4464711973274</v>
      </c>
      <c r="C23" s="21">
        <v>103.46079430128304</v>
      </c>
      <c r="D23" s="21">
        <v>103.28037267927257</v>
      </c>
      <c r="E23" s="21"/>
      <c r="F23" s="21">
        <f t="shared" si="0"/>
        <v>-0.17438646516193534</v>
      </c>
      <c r="G23" s="80">
        <f t="shared" si="2"/>
        <v>-0.1605647018524059</v>
      </c>
      <c r="H23" s="21"/>
      <c r="I23" s="21">
        <v>5.0559038123425477</v>
      </c>
      <c r="J23" s="21">
        <v>5.0566038481683799</v>
      </c>
      <c r="K23" s="21">
        <v>5.0477858154603163</v>
      </c>
      <c r="M23" s="21">
        <f t="shared" si="3"/>
        <v>-8.8180327080635834E-3</v>
      </c>
      <c r="N23" s="21">
        <f t="shared" si="1"/>
        <v>-8.1179968822313597E-3</v>
      </c>
    </row>
    <row r="24" spans="1:14" s="50" customFormat="1" ht="15.75" x14ac:dyDescent="0.25">
      <c r="A24" s="57" t="s">
        <v>64</v>
      </c>
      <c r="B24" s="110">
        <v>99.133064265409956</v>
      </c>
      <c r="C24" s="52">
        <v>100.56325449030503</v>
      </c>
      <c r="D24" s="52">
        <v>100.56325449030503</v>
      </c>
      <c r="E24" s="52"/>
      <c r="F24" s="52">
        <f t="shared" si="0"/>
        <v>0</v>
      </c>
      <c r="G24" s="81">
        <f t="shared" si="2"/>
        <v>1.4426974849339969</v>
      </c>
      <c r="H24" s="52"/>
      <c r="I24" s="52">
        <v>8.749243109628746E-2</v>
      </c>
      <c r="J24" s="52">
        <v>8.875468219922121E-2</v>
      </c>
      <c r="K24" s="52">
        <v>8.875468219922121E-2</v>
      </c>
      <c r="M24" s="52">
        <f t="shared" si="3"/>
        <v>0</v>
      </c>
      <c r="N24" s="52">
        <f t="shared" si="1"/>
        <v>1.2622511029337508E-3</v>
      </c>
    </row>
    <row r="25" spans="1:14" ht="15.75" x14ac:dyDescent="0.25">
      <c r="A25" s="30" t="s">
        <v>65</v>
      </c>
      <c r="B25" s="63">
        <v>103.20600729619132</v>
      </c>
      <c r="C25" s="21">
        <v>102.78524860701816</v>
      </c>
      <c r="D25" s="21">
        <v>102.67619742041938</v>
      </c>
      <c r="E25" s="21"/>
      <c r="F25" s="21">
        <f t="shared" si="0"/>
        <v>-0.10609614519270227</v>
      </c>
      <c r="G25" s="80">
        <f t="shared" si="2"/>
        <v>-0.51335178024223271</v>
      </c>
      <c r="H25" s="21"/>
      <c r="I25" s="21">
        <v>3.2387896281234121</v>
      </c>
      <c r="J25" s="21">
        <v>3.2255854657481944</v>
      </c>
      <c r="K25" s="21">
        <v>3.2221632439091401</v>
      </c>
      <c r="M25" s="21">
        <f t="shared" si="3"/>
        <v>-3.4222218390542736E-3</v>
      </c>
      <c r="N25" s="21">
        <f t="shared" si="1"/>
        <v>-1.6626384214271983E-2</v>
      </c>
    </row>
    <row r="26" spans="1:14" s="50" customFormat="1" ht="15.75" x14ac:dyDescent="0.25">
      <c r="A26" s="57" t="s">
        <v>193</v>
      </c>
      <c r="B26" s="110">
        <v>102.29600142762183</v>
      </c>
      <c r="C26" s="52">
        <v>97.745663363785681</v>
      </c>
      <c r="D26" s="52">
        <v>97.745663363785681</v>
      </c>
      <c r="E26" s="52"/>
      <c r="F26" s="52">
        <f t="shared" si="0"/>
        <v>0</v>
      </c>
      <c r="G26" s="81">
        <f t="shared" si="2"/>
        <v>-4.4482071638505705</v>
      </c>
      <c r="H26" s="52"/>
      <c r="I26" s="52">
        <v>0.26134203999109062</v>
      </c>
      <c r="J26" s="52">
        <v>0.24971700464605376</v>
      </c>
      <c r="K26" s="52">
        <v>0.24971700464605376</v>
      </c>
      <c r="M26" s="52">
        <f t="shared" si="3"/>
        <v>0</v>
      </c>
      <c r="N26" s="52">
        <f t="shared" si="1"/>
        <v>-1.1625035345036866E-2</v>
      </c>
    </row>
    <row r="27" spans="1:14" ht="15.75" x14ac:dyDescent="0.25">
      <c r="A27" s="30" t="s">
        <v>194</v>
      </c>
      <c r="B27" s="63">
        <v>103.44787826177135</v>
      </c>
      <c r="C27" s="21">
        <v>104.36918457637718</v>
      </c>
      <c r="D27" s="21">
        <v>104.48233480856777</v>
      </c>
      <c r="E27" s="21"/>
      <c r="F27" s="21">
        <f t="shared" si="0"/>
        <v>0.10841344851917345</v>
      </c>
      <c r="G27" s="80">
        <f t="shared" si="2"/>
        <v>0.99997850529014443</v>
      </c>
      <c r="H27" s="21"/>
      <c r="I27" s="21">
        <v>2.9566908261759783E-2</v>
      </c>
      <c r="J27" s="21">
        <v>2.983023100692039E-2</v>
      </c>
      <c r="K27" s="21">
        <v>2.9862570989056227E-2</v>
      </c>
      <c r="M27" s="21">
        <f t="shared" si="3"/>
        <v>3.233998213583722E-5</v>
      </c>
      <c r="N27" s="21">
        <f t="shared" si="1"/>
        <v>2.9566272729644391E-4</v>
      </c>
    </row>
    <row r="28" spans="1:14" s="50" customFormat="1" ht="15.75" x14ac:dyDescent="0.25">
      <c r="A28" s="57" t="s">
        <v>66</v>
      </c>
      <c r="B28" s="110">
        <v>100.04755626466432</v>
      </c>
      <c r="C28" s="52">
        <v>101.60210312966663</v>
      </c>
      <c r="D28" s="52">
        <v>101.44395567058969</v>
      </c>
      <c r="E28" s="52"/>
      <c r="F28" s="52">
        <f t="shared" si="0"/>
        <v>-0.15565372586344717</v>
      </c>
      <c r="G28" s="81">
        <f t="shared" si="2"/>
        <v>1.3957356461874459</v>
      </c>
      <c r="H28" s="52"/>
      <c r="I28" s="52">
        <v>0.81782505955012108</v>
      </c>
      <c r="J28" s="52">
        <v>0.83053249019521092</v>
      </c>
      <c r="K28" s="52">
        <v>0.82923973542971585</v>
      </c>
      <c r="M28" s="52">
        <f t="shared" si="3"/>
        <v>-1.2927547654950633E-3</v>
      </c>
      <c r="N28" s="52">
        <f t="shared" si="1"/>
        <v>1.1414675879594771E-2</v>
      </c>
    </row>
    <row r="29" spans="1:14" ht="15.75" x14ac:dyDescent="0.25">
      <c r="A29" s="30" t="s">
        <v>8</v>
      </c>
      <c r="B29" s="63">
        <v>110.96635253635917</v>
      </c>
      <c r="C29" s="21">
        <v>112.98523814791207</v>
      </c>
      <c r="D29" s="21">
        <v>112.24615153623932</v>
      </c>
      <c r="E29" s="21"/>
      <c r="F29" s="21">
        <f t="shared" si="0"/>
        <v>-0.65414440309908839</v>
      </c>
      <c r="G29" s="80">
        <f t="shared" si="2"/>
        <v>1.1533216787141143</v>
      </c>
      <c r="H29" s="21"/>
      <c r="I29" s="21">
        <v>0.62088774531987667</v>
      </c>
      <c r="J29" s="21">
        <v>0.63218397437277896</v>
      </c>
      <c r="K29" s="21">
        <v>0.62804857828713012</v>
      </c>
      <c r="M29" s="21">
        <f t="shared" si="3"/>
        <v>-4.1353960856488348E-3</v>
      </c>
      <c r="N29" s="21">
        <f t="shared" si="1"/>
        <v>7.1608329672534499E-3</v>
      </c>
    </row>
    <row r="30" spans="1:14" s="50" customFormat="1" ht="15.75" x14ac:dyDescent="0.25">
      <c r="A30" s="51" t="s">
        <v>153</v>
      </c>
      <c r="B30" s="110">
        <v>85.524174047276261</v>
      </c>
      <c r="C30" s="52">
        <v>84.60500312058835</v>
      </c>
      <c r="D30" s="52">
        <v>84.578239452243068</v>
      </c>
      <c r="E30" s="52"/>
      <c r="F30" s="52">
        <f t="shared" si="0"/>
        <v>-3.1633671010133924E-2</v>
      </c>
      <c r="G30" s="81">
        <f t="shared" si="2"/>
        <v>-1.1060435316338713</v>
      </c>
      <c r="H30" s="52"/>
      <c r="I30" s="52">
        <v>0.80414874624890287</v>
      </c>
      <c r="J30" s="52">
        <v>0.79550615885746057</v>
      </c>
      <c r="K30" s="52">
        <v>0.79525451105630229</v>
      </c>
      <c r="M30" s="52">
        <f t="shared" si="3"/>
        <v>-2.5164780115827234E-4</v>
      </c>
      <c r="N30" s="52">
        <f t="shared" si="1"/>
        <v>-8.8942351926005747E-3</v>
      </c>
    </row>
    <row r="31" spans="1:14" ht="15.75" x14ac:dyDescent="0.25">
      <c r="A31" s="30" t="s">
        <v>195</v>
      </c>
      <c r="B31" s="63">
        <v>94.603722133755582</v>
      </c>
      <c r="C31" s="21">
        <v>93.993721087763873</v>
      </c>
      <c r="D31" s="21">
        <v>93.926085709740377</v>
      </c>
      <c r="E31" s="21"/>
      <c r="F31" s="21">
        <f t="shared" si="0"/>
        <v>-7.195733634201007E-2</v>
      </c>
      <c r="G31" s="80">
        <f t="shared" si="2"/>
        <v>-0.7162893898161049</v>
      </c>
      <c r="H31" s="21"/>
      <c r="I31" s="21">
        <v>3.1857873204773957E-2</v>
      </c>
      <c r="J31" s="21">
        <v>3.1652454902621883E-2</v>
      </c>
      <c r="K31" s="21">
        <v>3.16296786391871E-2</v>
      </c>
      <c r="M31" s="21">
        <f t="shared" si="3"/>
        <v>-2.2776263434783062E-5</v>
      </c>
      <c r="N31" s="21">
        <f t="shared" si="1"/>
        <v>-2.2819456558685614E-4</v>
      </c>
    </row>
    <row r="32" spans="1:14" s="50" customFormat="1" ht="15.75" x14ac:dyDescent="0.25">
      <c r="A32" s="57" t="s">
        <v>67</v>
      </c>
      <c r="B32" s="110">
        <v>132.25368807695099</v>
      </c>
      <c r="C32" s="52">
        <v>131.48673920726483</v>
      </c>
      <c r="D32" s="52">
        <v>131.09183909911783</v>
      </c>
      <c r="E32" s="52"/>
      <c r="F32" s="52">
        <f t="shared" si="0"/>
        <v>-0.30033455124665043</v>
      </c>
      <c r="G32" s="81">
        <f t="shared" si="2"/>
        <v>-0.87850024806653826</v>
      </c>
      <c r="H32" s="52"/>
      <c r="I32" s="52">
        <v>2.6362585883180977E-2</v>
      </c>
      <c r="J32" s="52">
        <v>2.6209707307625896E-2</v>
      </c>
      <c r="K32" s="52">
        <v>2.6130990500800474E-2</v>
      </c>
      <c r="M32" s="52">
        <f t="shared" si="3"/>
        <v>-7.8716806825421953E-5</v>
      </c>
      <c r="N32" s="52">
        <f t="shared" si="1"/>
        <v>-2.3159538238050337E-4</v>
      </c>
    </row>
    <row r="33" spans="1:14" ht="15.75" x14ac:dyDescent="0.25">
      <c r="A33" s="30" t="s">
        <v>68</v>
      </c>
      <c r="B33" s="63">
        <v>84.128776503176852</v>
      </c>
      <c r="C33" s="21">
        <v>83.194441075611792</v>
      </c>
      <c r="D33" s="21">
        <v>83.177506024328636</v>
      </c>
      <c r="E33" s="21"/>
      <c r="F33" s="21">
        <f t="shared" si="0"/>
        <v>-2.0355989011044962E-2</v>
      </c>
      <c r="G33" s="80">
        <f t="shared" si="2"/>
        <v>-1.1307313839424404</v>
      </c>
      <c r="H33" s="21"/>
      <c r="I33" s="21">
        <v>0.74592828716094794</v>
      </c>
      <c r="J33" s="21">
        <v>0.73764399664721292</v>
      </c>
      <c r="K33" s="21">
        <v>0.73749384191631484</v>
      </c>
      <c r="M33" s="21">
        <f t="shared" si="3"/>
        <v>-1.5015473089807774E-4</v>
      </c>
      <c r="N33" s="21">
        <f t="shared" si="1"/>
        <v>-8.4344452446331042E-3</v>
      </c>
    </row>
    <row r="34" spans="1:14" s="50" customFormat="1" ht="15.75" x14ac:dyDescent="0.25">
      <c r="A34" s="51" t="s">
        <v>69</v>
      </c>
      <c r="B34" s="110">
        <v>130.09545183712916</v>
      </c>
      <c r="C34" s="52">
        <v>132.20214091755795</v>
      </c>
      <c r="D34" s="52">
        <v>160.85791349706722</v>
      </c>
      <c r="E34" s="52"/>
      <c r="F34" s="52">
        <f t="shared" si="0"/>
        <v>21.675725053030103</v>
      </c>
      <c r="G34" s="81">
        <f t="shared" si="2"/>
        <v>23.646070039750967</v>
      </c>
      <c r="H34" s="52"/>
      <c r="I34" s="52">
        <v>2.1677310439124398</v>
      </c>
      <c r="J34" s="52">
        <v>2.2028340029707953</v>
      </c>
      <c r="K34" s="52">
        <v>2.6803142448294017</v>
      </c>
      <c r="M34" s="52">
        <f t="shared" si="3"/>
        <v>0.47748024185860638</v>
      </c>
      <c r="N34" s="52">
        <f t="shared" si="1"/>
        <v>0.51258320091696197</v>
      </c>
    </row>
    <row r="35" spans="1:14" ht="15.75" x14ac:dyDescent="0.25">
      <c r="A35" s="30" t="s">
        <v>70</v>
      </c>
      <c r="B35" s="63">
        <v>156.79975260208079</v>
      </c>
      <c r="C35" s="21">
        <v>133.71954854474802</v>
      </c>
      <c r="D35" s="21">
        <v>127.24791720772919</v>
      </c>
      <c r="E35" s="21"/>
      <c r="F35" s="21">
        <f t="shared" si="0"/>
        <v>-4.8397047458271665</v>
      </c>
      <c r="G35" s="80">
        <f t="shared" si="2"/>
        <v>-18.846863533864678</v>
      </c>
      <c r="H35" s="21"/>
      <c r="I35" s="21">
        <v>0.37705044978253827</v>
      </c>
      <c r="J35" s="21">
        <v>0.32155035379083957</v>
      </c>
      <c r="K35" s="21">
        <v>0.30598826605820029</v>
      </c>
      <c r="M35" s="21">
        <f t="shared" si="3"/>
        <v>-1.5562087732639285E-2</v>
      </c>
      <c r="N35" s="21">
        <f t="shared" si="1"/>
        <v>-7.1062183724337979E-2</v>
      </c>
    </row>
    <row r="36" spans="1:14" s="50" customFormat="1" ht="15.75" x14ac:dyDescent="0.25">
      <c r="A36" s="57" t="s">
        <v>9</v>
      </c>
      <c r="B36" s="110">
        <v>116.50164029634536</v>
      </c>
      <c r="C36" s="52">
        <v>113.88713218953859</v>
      </c>
      <c r="D36" s="52">
        <v>122.70329963814484</v>
      </c>
      <c r="E36" s="52"/>
      <c r="F36" s="52">
        <f t="shared" si="0"/>
        <v>7.7411444814799557</v>
      </c>
      <c r="G36" s="81">
        <f t="shared" si="2"/>
        <v>5.323237789634816</v>
      </c>
      <c r="H36" s="52"/>
      <c r="I36" s="52">
        <v>0.32052106483207937</v>
      </c>
      <c r="J36" s="52">
        <v>0.31332799080948054</v>
      </c>
      <c r="K36" s="52">
        <v>0.33758316327896065</v>
      </c>
      <c r="M36" s="52">
        <f t="shared" si="3"/>
        <v>2.4255172469480113E-2</v>
      </c>
      <c r="N36" s="52">
        <f t="shared" si="1"/>
        <v>1.706209844688128E-2</v>
      </c>
    </row>
    <row r="37" spans="1:14" ht="15.75" x14ac:dyDescent="0.25">
      <c r="A37" s="30" t="s">
        <v>10</v>
      </c>
      <c r="B37" s="63">
        <v>103.61595467834191</v>
      </c>
      <c r="C37" s="21">
        <v>98.926940986512932</v>
      </c>
      <c r="D37" s="21">
        <v>96.975875231141885</v>
      </c>
      <c r="E37" s="21"/>
      <c r="F37" s="21">
        <f t="shared" si="0"/>
        <v>-1.9722289357325229</v>
      </c>
      <c r="G37" s="80">
        <f t="shared" si="2"/>
        <v>-6.4083561916820848</v>
      </c>
      <c r="H37" s="21"/>
      <c r="I37" s="21">
        <v>0.16347839846416859</v>
      </c>
      <c r="J37" s="21">
        <v>0.1560803828680532</v>
      </c>
      <c r="K37" s="21">
        <v>0.15300212039412736</v>
      </c>
      <c r="M37" s="21">
        <f t="shared" si="3"/>
        <v>-3.0782624739258413E-3</v>
      </c>
      <c r="N37" s="21">
        <f t="shared" si="1"/>
        <v>-1.0476278070041228E-2</v>
      </c>
    </row>
    <row r="38" spans="1:14" s="50" customFormat="1" ht="15.75" x14ac:dyDescent="0.25">
      <c r="A38" s="57" t="s">
        <v>196</v>
      </c>
      <c r="B38" s="110">
        <v>92.606498697445886</v>
      </c>
      <c r="C38" s="52">
        <v>113.63503567608885</v>
      </c>
      <c r="D38" s="52">
        <v>104.58045408404658</v>
      </c>
      <c r="E38" s="52"/>
      <c r="F38" s="52">
        <f t="shared" si="0"/>
        <v>-7.9681249169067154</v>
      </c>
      <c r="G38" s="81">
        <f t="shared" si="2"/>
        <v>12.929929923947059</v>
      </c>
      <c r="H38" s="52"/>
      <c r="I38" s="52">
        <v>0.40724509502888401</v>
      </c>
      <c r="J38" s="52">
        <v>0.49971990684705331</v>
      </c>
      <c r="K38" s="52">
        <v>0.45990160043483025</v>
      </c>
      <c r="M38" s="52">
        <f t="shared" si="3"/>
        <v>-3.9818306412223059E-2</v>
      </c>
      <c r="N38" s="52">
        <f t="shared" si="1"/>
        <v>5.2656505405946241E-2</v>
      </c>
    </row>
    <row r="39" spans="1:14" ht="15.75" x14ac:dyDescent="0.25">
      <c r="A39" s="30" t="s">
        <v>71</v>
      </c>
      <c r="B39" s="63">
        <v>181.55408133709349</v>
      </c>
      <c r="C39" s="21">
        <v>185.23744175987468</v>
      </c>
      <c r="D39" s="21">
        <v>308.8795134923962</v>
      </c>
      <c r="E39" s="21"/>
      <c r="F39" s="21">
        <f t="shared" si="0"/>
        <v>66.747883450474376</v>
      </c>
      <c r="G39" s="80">
        <f t="shared" si="2"/>
        <v>70.130856446513107</v>
      </c>
      <c r="H39" s="21"/>
      <c r="I39" s="21">
        <v>0.75167865590170091</v>
      </c>
      <c r="J39" s="21">
        <v>0.76692867612381332</v>
      </c>
      <c r="K39" s="21">
        <v>1.2788373350112023</v>
      </c>
      <c r="M39" s="21">
        <f t="shared" si="3"/>
        <v>0.51190865888738901</v>
      </c>
      <c r="N39" s="21">
        <f t="shared" si="1"/>
        <v>0.52715867910950143</v>
      </c>
    </row>
    <row r="40" spans="1:14" s="50" customFormat="1" ht="15.75" x14ac:dyDescent="0.25">
      <c r="A40" s="57" t="s">
        <v>197</v>
      </c>
      <c r="B40" s="110">
        <v>106.21045452115872</v>
      </c>
      <c r="C40" s="52">
        <v>104.39135447921325</v>
      </c>
      <c r="D40" s="52">
        <v>104.22966899601505</v>
      </c>
      <c r="E40" s="52"/>
      <c r="F40" s="52">
        <f t="shared" si="0"/>
        <v>-0.15488397866356696</v>
      </c>
      <c r="G40" s="81">
        <f t="shared" si="2"/>
        <v>-1.8649628551858477</v>
      </c>
      <c r="H40" s="52"/>
      <c r="I40" s="52">
        <v>0.14775737990306856</v>
      </c>
      <c r="J40" s="52">
        <v>0.14522669253155487</v>
      </c>
      <c r="K40" s="52">
        <v>0.14500175965208048</v>
      </c>
      <c r="M40" s="52">
        <f t="shared" si="3"/>
        <v>-2.2493287947439322E-4</v>
      </c>
      <c r="N40" s="52">
        <f t="shared" si="1"/>
        <v>-2.7556202509880778E-3</v>
      </c>
    </row>
    <row r="41" spans="1:14" ht="15.75" x14ac:dyDescent="0.25">
      <c r="A41" s="29" t="s">
        <v>72</v>
      </c>
      <c r="B41" s="63">
        <v>116.4949854757114</v>
      </c>
      <c r="C41" s="21">
        <v>114.4092070810993</v>
      </c>
      <c r="D41" s="21">
        <v>110.24448224632322</v>
      </c>
      <c r="E41" s="21"/>
      <c r="F41" s="21">
        <f t="shared" si="0"/>
        <v>-3.6402007679538495</v>
      </c>
      <c r="G41" s="80">
        <f t="shared" si="2"/>
        <v>-5.3654697701055802</v>
      </c>
      <c r="H41" s="21"/>
      <c r="I41" s="21">
        <v>1.9759373309232984</v>
      </c>
      <c r="J41" s="21">
        <v>1.9405592639866183</v>
      </c>
      <c r="K41" s="21">
        <v>1.8699190107563777</v>
      </c>
      <c r="M41" s="21">
        <f t="shared" si="3"/>
        <v>-7.0640253230240591E-2</v>
      </c>
      <c r="N41" s="21">
        <f t="shared" si="1"/>
        <v>-0.1060183201669207</v>
      </c>
    </row>
    <row r="42" spans="1:14" s="50" customFormat="1" ht="15.75" x14ac:dyDescent="0.25">
      <c r="A42" s="57" t="s">
        <v>11</v>
      </c>
      <c r="B42" s="110">
        <v>91.127644308507286</v>
      </c>
      <c r="C42" s="52">
        <v>82.353986938666864</v>
      </c>
      <c r="D42" s="52">
        <v>85.478892850756196</v>
      </c>
      <c r="E42" s="52"/>
      <c r="F42" s="52">
        <f t="shared" si="0"/>
        <v>3.7944804231719864</v>
      </c>
      <c r="G42" s="81">
        <f t="shared" si="2"/>
        <v>-6.1987243285117399</v>
      </c>
      <c r="H42" s="52"/>
      <c r="I42" s="52">
        <v>4.5725445112085865E-2</v>
      </c>
      <c r="J42" s="52">
        <v>4.1323055567825111E-2</v>
      </c>
      <c r="K42" s="52">
        <v>4.2891050821602716E-2</v>
      </c>
      <c r="M42" s="52">
        <f t="shared" si="3"/>
        <v>1.5679952537776057E-3</v>
      </c>
      <c r="N42" s="52">
        <f t="shared" si="1"/>
        <v>-2.8343942904831484E-3</v>
      </c>
    </row>
    <row r="43" spans="1:14" ht="15.75" x14ac:dyDescent="0.25">
      <c r="A43" s="30" t="s">
        <v>198</v>
      </c>
      <c r="B43" s="63">
        <v>129.53035235296298</v>
      </c>
      <c r="C43" s="21">
        <v>139.51315262893934</v>
      </c>
      <c r="D43" s="21">
        <v>136.22198375893379</v>
      </c>
      <c r="E43" s="21"/>
      <c r="F43" s="21">
        <f t="shared" si="0"/>
        <v>-2.3590384189503766</v>
      </c>
      <c r="G43" s="80">
        <f t="shared" si="2"/>
        <v>5.1660721092894768</v>
      </c>
      <c r="H43" s="21"/>
      <c r="I43" s="21">
        <v>0.51141007719877896</v>
      </c>
      <c r="J43" s="21">
        <v>0.55082404131651252</v>
      </c>
      <c r="K43" s="21">
        <v>0.53782989056104091</v>
      </c>
      <c r="M43" s="21">
        <f t="shared" si="3"/>
        <v>-1.2994150755471612E-2</v>
      </c>
      <c r="N43" s="21">
        <f t="shared" si="1"/>
        <v>2.6419813362261957E-2</v>
      </c>
    </row>
    <row r="44" spans="1:14" s="50" customFormat="1" ht="15.75" x14ac:dyDescent="0.25">
      <c r="A44" s="57" t="s">
        <v>199</v>
      </c>
      <c r="B44" s="110">
        <v>120.2533797369472</v>
      </c>
      <c r="C44" s="52">
        <v>109.70673375096591</v>
      </c>
      <c r="D44" s="52">
        <v>103.2076021513104</v>
      </c>
      <c r="E44" s="52"/>
      <c r="F44" s="52">
        <f t="shared" si="0"/>
        <v>-5.9240954291908228</v>
      </c>
      <c r="G44" s="81">
        <f t="shared" si="2"/>
        <v>-14.174884417323019</v>
      </c>
      <c r="H44" s="52"/>
      <c r="I44" s="52">
        <v>0.92878596249408785</v>
      </c>
      <c r="J44" s="52">
        <v>0.8473281542844413</v>
      </c>
      <c r="K44" s="52">
        <v>0.79713162582622965</v>
      </c>
      <c r="M44" s="52">
        <f>K44-J44</f>
        <v>-5.0196528458211653E-2</v>
      </c>
      <c r="N44" s="52">
        <f>K44-I44</f>
        <v>-0.1316543366678582</v>
      </c>
    </row>
    <row r="45" spans="1:14" ht="15.75" x14ac:dyDescent="0.25">
      <c r="A45" s="30" t="s">
        <v>73</v>
      </c>
      <c r="B45" s="63">
        <v>115.3275177461182</v>
      </c>
      <c r="C45" s="21">
        <v>114.76940613352694</v>
      </c>
      <c r="D45" s="21">
        <v>114.91310012637958</v>
      </c>
      <c r="E45" s="21"/>
      <c r="F45" s="21">
        <f t="shared" si="0"/>
        <v>0.12520234938346864</v>
      </c>
      <c r="G45" s="80">
        <f t="shared" si="2"/>
        <v>-0.35933975501920568</v>
      </c>
      <c r="H45" s="21"/>
      <c r="I45" s="21">
        <v>8.2238085584679266E-2</v>
      </c>
      <c r="J45" s="21">
        <v>8.184010571431459E-2</v>
      </c>
      <c r="K45" s="21">
        <v>8.1942571449406823E-2</v>
      </c>
      <c r="M45" s="21">
        <f t="shared" si="3"/>
        <v>1.0246573509223311E-4</v>
      </c>
      <c r="N45" s="21">
        <f t="shared" si="1"/>
        <v>-2.9551413527244275E-4</v>
      </c>
    </row>
    <row r="46" spans="1:14" s="50" customFormat="1" ht="15.75" x14ac:dyDescent="0.25">
      <c r="A46" s="57" t="s">
        <v>240</v>
      </c>
      <c r="B46" s="110">
        <v>101.42112591295401</v>
      </c>
      <c r="C46" s="52">
        <v>100.28020867929612</v>
      </c>
      <c r="D46" s="52">
        <v>100.06349692790278</v>
      </c>
      <c r="E46" s="52"/>
      <c r="F46" s="52">
        <f t="shared" si="0"/>
        <v>-0.21610620305588801</v>
      </c>
      <c r="G46" s="81">
        <f t="shared" si="2"/>
        <v>-1.3386057124000317</v>
      </c>
      <c r="H46" s="52"/>
      <c r="I46" s="52">
        <v>0.29234963028762723</v>
      </c>
      <c r="J46" s="52">
        <v>0.28906089997186507</v>
      </c>
      <c r="K46" s="52">
        <v>0.28843622143641667</v>
      </c>
      <c r="M46" s="52">
        <f t="shared" si="3"/>
        <v>-6.2467853544839747E-4</v>
      </c>
      <c r="N46" s="52">
        <f t="shared" si="1"/>
        <v>-3.9134088512105536E-3</v>
      </c>
    </row>
    <row r="47" spans="1:14" ht="15.75" x14ac:dyDescent="0.25">
      <c r="A47" s="30" t="s">
        <v>12</v>
      </c>
      <c r="B47" s="63">
        <v>96.801960039768133</v>
      </c>
      <c r="C47" s="21">
        <v>109.17590215967482</v>
      </c>
      <c r="D47" s="21">
        <v>102.05140698005476</v>
      </c>
      <c r="E47" s="21"/>
      <c r="F47" s="21">
        <f t="shared" si="0"/>
        <v>-6.5257030523092503</v>
      </c>
      <c r="G47" s="80">
        <f t="shared" si="2"/>
        <v>5.4228725721359838</v>
      </c>
      <c r="H47" s="21"/>
      <c r="I47" s="21">
        <v>0.11542813024603921</v>
      </c>
      <c r="J47" s="21">
        <v>0.13018300713165976</v>
      </c>
      <c r="K47" s="21">
        <v>0.12168765066168108</v>
      </c>
      <c r="M47" s="21">
        <f>K47-J47</f>
        <v>-8.4953564699786766E-3</v>
      </c>
      <c r="N47" s="21">
        <f>K47-I47</f>
        <v>6.2595204156418727E-3</v>
      </c>
    </row>
    <row r="48" spans="1:14" s="50" customFormat="1" ht="15.75" x14ac:dyDescent="0.25">
      <c r="A48" s="51" t="s">
        <v>154</v>
      </c>
      <c r="B48" s="110">
        <v>110.72220217243395</v>
      </c>
      <c r="C48" s="52">
        <v>111.14585136419534</v>
      </c>
      <c r="D48" s="52">
        <v>111.03444708846204</v>
      </c>
      <c r="E48" s="52"/>
      <c r="F48" s="52">
        <f t="shared" si="0"/>
        <v>-0.10023250923532068</v>
      </c>
      <c r="G48" s="81">
        <f t="shared" si="2"/>
        <v>0.28200750156848198</v>
      </c>
      <c r="H48" s="52"/>
      <c r="I48" s="52">
        <v>1.223918202948894</v>
      </c>
      <c r="J48" s="52">
        <v>1.2286012019074397</v>
      </c>
      <c r="K48" s="52">
        <v>1.2273697440942724</v>
      </c>
      <c r="M48" s="52">
        <f t="shared" si="3"/>
        <v>-1.2314578131673581E-3</v>
      </c>
      <c r="N48" s="52">
        <f t="shared" si="1"/>
        <v>3.4515411453783784E-3</v>
      </c>
    </row>
    <row r="49" spans="1:14" ht="15.75" x14ac:dyDescent="0.25">
      <c r="A49" s="30" t="s">
        <v>239</v>
      </c>
      <c r="B49" s="63">
        <v>115.69572584959208</v>
      </c>
      <c r="C49" s="21">
        <v>116.22489291448726</v>
      </c>
      <c r="D49" s="21">
        <v>116.44523230881688</v>
      </c>
      <c r="E49" s="21"/>
      <c r="F49" s="21">
        <f t="shared" si="0"/>
        <v>0.18958020851156387</v>
      </c>
      <c r="G49" s="80">
        <f t="shared" si="2"/>
        <v>0.64782553868860671</v>
      </c>
      <c r="H49" s="21"/>
      <c r="I49" s="21">
        <v>0.68947706506958595</v>
      </c>
      <c r="J49" s="21">
        <v>0.6926305830768954</v>
      </c>
      <c r="K49" s="21">
        <v>0.69394367358050746</v>
      </c>
      <c r="M49" s="21">
        <f t="shared" si="3"/>
        <v>1.3130905036120577E-3</v>
      </c>
      <c r="N49" s="21">
        <f t="shared" si="1"/>
        <v>4.4666085109215103E-3</v>
      </c>
    </row>
    <row r="50" spans="1:14" s="50" customFormat="1" ht="15.75" x14ac:dyDescent="0.25">
      <c r="A50" s="57" t="s">
        <v>238</v>
      </c>
      <c r="B50" s="110">
        <v>106.42598298841403</v>
      </c>
      <c r="C50" s="52">
        <v>105.34890657450485</v>
      </c>
      <c r="D50" s="52">
        <v>105.55484165859404</v>
      </c>
      <c r="E50" s="52"/>
      <c r="F50" s="52">
        <f t="shared" si="0"/>
        <v>0.19547909018262644</v>
      </c>
      <c r="G50" s="81">
        <f t="shared" si="2"/>
        <v>-0.81854196255328748</v>
      </c>
      <c r="H50" s="52"/>
      <c r="I50" s="52">
        <v>3.0711192967596376E-2</v>
      </c>
      <c r="J50" s="52">
        <v>3.0400382574686857E-2</v>
      </c>
      <c r="K50" s="52">
        <v>3.0459808965955893E-2</v>
      </c>
      <c r="M50" s="52">
        <f t="shared" si="3"/>
        <v>5.9426391269035844E-5</v>
      </c>
      <c r="N50" s="52">
        <f t="shared" si="1"/>
        <v>-2.5138400164048322E-4</v>
      </c>
    </row>
    <row r="51" spans="1:14" ht="15.75" x14ac:dyDescent="0.25">
      <c r="A51" s="30" t="s">
        <v>237</v>
      </c>
      <c r="B51" s="63">
        <v>106.19468827693861</v>
      </c>
      <c r="C51" s="21">
        <v>106.06538918853957</v>
      </c>
      <c r="D51" s="21">
        <v>104.85431549203535</v>
      </c>
      <c r="E51" s="21"/>
      <c r="F51" s="21">
        <f t="shared" si="0"/>
        <v>-1.1418179914952642</v>
      </c>
      <c r="G51" s="80">
        <f t="shared" si="2"/>
        <v>-1.2621843960855861</v>
      </c>
      <c r="H51" s="21"/>
      <c r="I51" s="21">
        <v>0.15304651815566336</v>
      </c>
      <c r="J51" s="21">
        <v>0.15286017385161899</v>
      </c>
      <c r="K51" s="21">
        <v>0.15111478888475025</v>
      </c>
      <c r="M51" s="21">
        <f t="shared" si="3"/>
        <v>-1.7453849668687405E-3</v>
      </c>
      <c r="N51" s="21">
        <f t="shared" si="1"/>
        <v>-1.9317292709131184E-3</v>
      </c>
    </row>
    <row r="52" spans="1:14" s="50" customFormat="1" ht="15.75" x14ac:dyDescent="0.25">
      <c r="A52" s="57" t="s">
        <v>74</v>
      </c>
      <c r="B52" s="110">
        <v>102.79712723975875</v>
      </c>
      <c r="C52" s="52">
        <v>103.4017017450324</v>
      </c>
      <c r="D52" s="52">
        <v>103.04099216458008</v>
      </c>
      <c r="E52" s="52"/>
      <c r="F52" s="52">
        <f t="shared" si="0"/>
        <v>-0.34884298262494173</v>
      </c>
      <c r="G52" s="81">
        <f t="shared" si="2"/>
        <v>0.237229318921095</v>
      </c>
      <c r="H52" s="52"/>
      <c r="I52" s="52">
        <v>0.12325498263394633</v>
      </c>
      <c r="J52" s="52">
        <v>0.12397987468248217</v>
      </c>
      <c r="K52" s="52">
        <v>0.12354737958978511</v>
      </c>
      <c r="M52" s="52">
        <f t="shared" si="3"/>
        <v>-4.3249509269706332E-4</v>
      </c>
      <c r="N52" s="52">
        <f t="shared" si="1"/>
        <v>2.9239695583878345E-4</v>
      </c>
    </row>
    <row r="53" spans="1:14" ht="15.75" x14ac:dyDescent="0.25">
      <c r="A53" s="30" t="s">
        <v>236</v>
      </c>
      <c r="B53" s="63">
        <v>102.58074798221028</v>
      </c>
      <c r="C53" s="21">
        <v>104.28689875828249</v>
      </c>
      <c r="D53" s="21">
        <v>104.28689875828249</v>
      </c>
      <c r="E53" s="21"/>
      <c r="F53" s="21">
        <f t="shared" si="0"/>
        <v>0</v>
      </c>
      <c r="G53" s="80">
        <f t="shared" si="2"/>
        <v>1.663227076846896</v>
      </c>
      <c r="H53" s="21"/>
      <c r="I53" s="21">
        <v>0.14885970013009689</v>
      </c>
      <c r="J53" s="21">
        <v>0.15133557496917374</v>
      </c>
      <c r="K53" s="21">
        <v>0.15133557496917371</v>
      </c>
      <c r="M53" s="21">
        <f t="shared" si="3"/>
        <v>0</v>
      </c>
      <c r="N53" s="21">
        <f t="shared" si="1"/>
        <v>2.4758748390768248E-3</v>
      </c>
    </row>
    <row r="54" spans="1:14" s="50" customFormat="1" ht="15.75" x14ac:dyDescent="0.25">
      <c r="A54" s="57" t="s">
        <v>75</v>
      </c>
      <c r="B54" s="110">
        <v>109.94172577492597</v>
      </c>
      <c r="C54" s="52">
        <v>108.29875672400811</v>
      </c>
      <c r="D54" s="52">
        <v>107.70251986673607</v>
      </c>
      <c r="E54" s="52"/>
      <c r="F54" s="52">
        <f t="shared" si="0"/>
        <v>-0.55054820139026628</v>
      </c>
      <c r="G54" s="81">
        <f t="shared" si="2"/>
        <v>-2.0367207194600834</v>
      </c>
      <c r="H54" s="52"/>
      <c r="I54" s="52">
        <v>7.8568743992004988E-2</v>
      </c>
      <c r="J54" s="52">
        <v>7.7394612752582595E-2</v>
      </c>
      <c r="K54" s="52">
        <v>7.6968518104100284E-2</v>
      </c>
      <c r="M54" s="52">
        <f t="shared" si="3"/>
        <v>-4.2609464848231138E-4</v>
      </c>
      <c r="N54" s="52">
        <f t="shared" si="1"/>
        <v>-1.6002258879047049E-3</v>
      </c>
    </row>
    <row r="55" spans="1:14" ht="15.75" x14ac:dyDescent="0.25">
      <c r="A55" s="29" t="s">
        <v>155</v>
      </c>
      <c r="B55" s="63">
        <v>124.72847333327152</v>
      </c>
      <c r="C55" s="21">
        <v>123.8416297842405</v>
      </c>
      <c r="D55" s="21">
        <v>123.90439052479782</v>
      </c>
      <c r="E55" s="21"/>
      <c r="F55" s="21">
        <f t="shared" si="0"/>
        <v>5.0678225623057571E-2</v>
      </c>
      <c r="G55" s="80">
        <f t="shared" si="2"/>
        <v>-0.66070143123757585</v>
      </c>
      <c r="H55" s="21"/>
      <c r="I55" s="21">
        <v>2.5473190481544972</v>
      </c>
      <c r="J55" s="21">
        <v>2.5292071174556945</v>
      </c>
      <c r="K55" s="21">
        <v>2.5304888747451533</v>
      </c>
      <c r="M55" s="21">
        <f t="shared" si="3"/>
        <v>1.2817572894587848E-3</v>
      </c>
      <c r="N55" s="21">
        <f t="shared" si="1"/>
        <v>-1.6830173409343896E-2</v>
      </c>
    </row>
    <row r="56" spans="1:14" s="50" customFormat="1" ht="15.75" x14ac:dyDescent="0.25">
      <c r="A56" s="57" t="s">
        <v>235</v>
      </c>
      <c r="B56" s="110">
        <v>108.67452135480799</v>
      </c>
      <c r="C56" s="52">
        <v>110.55980795308957</v>
      </c>
      <c r="D56" s="52">
        <v>110.77642495921319</v>
      </c>
      <c r="E56" s="52"/>
      <c r="F56" s="52">
        <f t="shared" si="0"/>
        <v>0.19592744428023057</v>
      </c>
      <c r="G56" s="81">
        <f t="shared" si="2"/>
        <v>1.9341273172418738</v>
      </c>
      <c r="H56" s="52"/>
      <c r="I56" s="52">
        <v>0.64304443320331406</v>
      </c>
      <c r="J56" s="52">
        <v>0.65419997395844376</v>
      </c>
      <c r="K56" s="52">
        <v>0.65548173124790243</v>
      </c>
      <c r="M56" s="52">
        <f t="shared" si="3"/>
        <v>1.2817572894586737E-3</v>
      </c>
      <c r="N56" s="52">
        <f t="shared" si="1"/>
        <v>1.2437298044588374E-2</v>
      </c>
    </row>
    <row r="57" spans="1:14" ht="15.75" x14ac:dyDescent="0.25">
      <c r="A57" s="30" t="s">
        <v>234</v>
      </c>
      <c r="B57" s="63">
        <v>131.27716936025371</v>
      </c>
      <c r="C57" s="21">
        <v>129.25952401822261</v>
      </c>
      <c r="D57" s="21">
        <v>129.25952401822261</v>
      </c>
      <c r="E57" s="21"/>
      <c r="F57" s="21">
        <f t="shared" si="0"/>
        <v>0</v>
      </c>
      <c r="G57" s="80">
        <f t="shared" si="2"/>
        <v>-1.5369354411460812</v>
      </c>
      <c r="H57" s="21"/>
      <c r="I57" s="21">
        <v>1.9042746149511829</v>
      </c>
      <c r="J57" s="21">
        <v>1.8750071434972504</v>
      </c>
      <c r="K57" s="21">
        <v>1.8750071434972506</v>
      </c>
      <c r="M57" s="21">
        <f t="shared" si="3"/>
        <v>0</v>
      </c>
      <c r="N57" s="21">
        <f t="shared" si="1"/>
        <v>-2.926747145393227E-2</v>
      </c>
    </row>
    <row r="58" spans="1:14" s="50" customFormat="1" ht="15.75" x14ac:dyDescent="0.25">
      <c r="A58" s="54" t="s">
        <v>76</v>
      </c>
      <c r="B58" s="110">
        <v>107.90320557274188</v>
      </c>
      <c r="C58" s="52">
        <v>108.0037837843193</v>
      </c>
      <c r="D58" s="52">
        <v>108.08590172732347</v>
      </c>
      <c r="E58" s="52"/>
      <c r="F58" s="52">
        <f t="shared" si="0"/>
        <v>7.6032468610698345E-2</v>
      </c>
      <c r="G58" s="81">
        <f t="shared" si="2"/>
        <v>0.16931485363373966</v>
      </c>
      <c r="H58" s="52"/>
      <c r="I58" s="52">
        <v>2.4959522063338691</v>
      </c>
      <c r="J58" s="52">
        <v>2.4982787211743074</v>
      </c>
      <c r="K58" s="52">
        <v>2.5001782241587915</v>
      </c>
      <c r="M58" s="52">
        <f t="shared" si="3"/>
        <v>1.8995029844841582E-3</v>
      </c>
      <c r="N58" s="52">
        <f t="shared" si="1"/>
        <v>4.22601782492249E-3</v>
      </c>
    </row>
    <row r="59" spans="1:14" ht="15.75" x14ac:dyDescent="0.25">
      <c r="A59" s="29" t="s">
        <v>156</v>
      </c>
      <c r="B59" s="63">
        <v>106.95912922775106</v>
      </c>
      <c r="C59" s="21">
        <v>106.28907142217682</v>
      </c>
      <c r="D59" s="21">
        <v>106.69248271519389</v>
      </c>
      <c r="E59" s="21"/>
      <c r="F59" s="21">
        <f t="shared" si="0"/>
        <v>0.37954164771534238</v>
      </c>
      <c r="G59" s="80">
        <f t="shared" si="2"/>
        <v>-0.24929757233662642</v>
      </c>
      <c r="H59" s="21"/>
      <c r="I59" s="21">
        <v>0.67662106554128476</v>
      </c>
      <c r="J59" s="21">
        <v>0.67238229481030298</v>
      </c>
      <c r="K59" s="21">
        <v>0.67493426565097225</v>
      </c>
      <c r="M59" s="21">
        <f t="shared" si="3"/>
        <v>2.5519708406692709E-3</v>
      </c>
      <c r="N59" s="21">
        <f t="shared" si="1"/>
        <v>-1.686799890312507E-3</v>
      </c>
    </row>
    <row r="60" spans="1:14" s="50" customFormat="1" ht="15.75" x14ac:dyDescent="0.25">
      <c r="A60" s="57" t="s">
        <v>13</v>
      </c>
      <c r="B60" s="110">
        <v>109.24284778543631</v>
      </c>
      <c r="C60" s="52">
        <v>107.95166655724579</v>
      </c>
      <c r="D60" s="52">
        <v>108.4734281797121</v>
      </c>
      <c r="E60" s="52"/>
      <c r="F60" s="52">
        <f t="shared" si="0"/>
        <v>0.48332891849300896</v>
      </c>
      <c r="G60" s="81">
        <f t="shared" si="2"/>
        <v>-0.70432034803360466</v>
      </c>
      <c r="H60" s="52"/>
      <c r="I60" s="52">
        <v>0.52831124724410028</v>
      </c>
      <c r="J60" s="52">
        <v>0.52206694311882418</v>
      </c>
      <c r="K60" s="52">
        <v>0.5245902436288099</v>
      </c>
      <c r="M60" s="52">
        <f t="shared" si="3"/>
        <v>2.5233005099857264E-3</v>
      </c>
      <c r="N60" s="52">
        <f t="shared" si="1"/>
        <v>-3.7210036152903747E-3</v>
      </c>
    </row>
    <row r="61" spans="1:14" ht="15.75" x14ac:dyDescent="0.25">
      <c r="A61" s="30" t="s">
        <v>14</v>
      </c>
      <c r="B61" s="63">
        <v>99.546130830673107</v>
      </c>
      <c r="C61" s="21">
        <v>100.89225269870512</v>
      </c>
      <c r="D61" s="21">
        <v>100.91149633693477</v>
      </c>
      <c r="E61" s="21"/>
      <c r="F61" s="21">
        <f t="shared" si="0"/>
        <v>1.9073454814333424E-2</v>
      </c>
      <c r="G61" s="80">
        <f t="shared" si="2"/>
        <v>1.3715907337314093</v>
      </c>
      <c r="H61" s="21"/>
      <c r="I61" s="21">
        <v>0.14830981829718448</v>
      </c>
      <c r="J61" s="21">
        <v>0.15031535169147869</v>
      </c>
      <c r="K61" s="21">
        <v>0.15034402202216257</v>
      </c>
      <c r="M61" s="21">
        <f t="shared" si="3"/>
        <v>2.8670330683877587E-5</v>
      </c>
      <c r="N61" s="21">
        <f t="shared" si="1"/>
        <v>2.0342037249780898E-3</v>
      </c>
    </row>
    <row r="62" spans="1:14" s="50" customFormat="1" ht="15.75" x14ac:dyDescent="0.25">
      <c r="A62" s="51" t="s">
        <v>157</v>
      </c>
      <c r="B62" s="110">
        <v>108.25857932055087</v>
      </c>
      <c r="C62" s="52">
        <v>108.64924403950134</v>
      </c>
      <c r="D62" s="52">
        <v>108.61041919800923</v>
      </c>
      <c r="E62" s="52"/>
      <c r="F62" s="52">
        <f t="shared" si="0"/>
        <v>-3.5734111024277038E-2</v>
      </c>
      <c r="G62" s="81">
        <f t="shared" si="2"/>
        <v>0.32499953321627473</v>
      </c>
      <c r="H62" s="52"/>
      <c r="I62" s="52">
        <v>1.8193311407925847</v>
      </c>
      <c r="J62" s="52">
        <v>1.8258964263640045</v>
      </c>
      <c r="K62" s="52">
        <v>1.8252439585078191</v>
      </c>
      <c r="M62" s="52">
        <f t="shared" si="3"/>
        <v>-6.5246785618544578E-4</v>
      </c>
      <c r="N62" s="52">
        <f t="shared" si="1"/>
        <v>5.9128177152343309E-3</v>
      </c>
    </row>
    <row r="63" spans="1:14" ht="15.75" x14ac:dyDescent="0.25">
      <c r="A63" s="30" t="s">
        <v>233</v>
      </c>
      <c r="B63" s="63">
        <v>112.30906420836669</v>
      </c>
      <c r="C63" s="21">
        <v>110.55211978016547</v>
      </c>
      <c r="D63" s="21">
        <v>110.55211978016547</v>
      </c>
      <c r="E63" s="21"/>
      <c r="F63" s="21">
        <f t="shared" si="0"/>
        <v>0</v>
      </c>
      <c r="G63" s="80">
        <f t="shared" si="2"/>
        <v>-1.5643834632452891</v>
      </c>
      <c r="H63" s="21"/>
      <c r="I63" s="21">
        <v>0.69245952606004035</v>
      </c>
      <c r="J63" s="21">
        <v>0.68162680374469042</v>
      </c>
      <c r="K63" s="21">
        <v>0.68162680374469031</v>
      </c>
      <c r="M63" s="21">
        <f t="shared" si="3"/>
        <v>0</v>
      </c>
      <c r="N63" s="21">
        <f t="shared" si="1"/>
        <v>-1.0832722315350041E-2</v>
      </c>
    </row>
    <row r="64" spans="1:14" s="50" customFormat="1" ht="15.75" x14ac:dyDescent="0.25">
      <c r="A64" s="57" t="s">
        <v>77</v>
      </c>
      <c r="B64" s="110">
        <v>112.90984503968225</v>
      </c>
      <c r="C64" s="52">
        <v>118.21881317347813</v>
      </c>
      <c r="D64" s="52">
        <v>118.58615489790269</v>
      </c>
      <c r="E64" s="52"/>
      <c r="F64" s="52">
        <f t="shared" si="0"/>
        <v>0.31073034364295093</v>
      </c>
      <c r="G64" s="81">
        <f t="shared" si="2"/>
        <v>5.0272939939165484</v>
      </c>
      <c r="H64" s="52"/>
      <c r="I64" s="52">
        <v>0.46712439889445845</v>
      </c>
      <c r="J64" s="52">
        <v>0.48908836977208769</v>
      </c>
      <c r="K64" s="52">
        <v>0.49060811574419816</v>
      </c>
      <c r="M64" s="52">
        <f t="shared" si="3"/>
        <v>1.5197459721104645E-3</v>
      </c>
      <c r="N64" s="52">
        <f t="shared" si="1"/>
        <v>2.3483716849739711E-2</v>
      </c>
    </row>
    <row r="65" spans="1:14" ht="15.75" x14ac:dyDescent="0.25">
      <c r="A65" s="30" t="s">
        <v>232</v>
      </c>
      <c r="B65" s="63">
        <v>101.45872115220858</v>
      </c>
      <c r="C65" s="21">
        <v>100.75654802474423</v>
      </c>
      <c r="D65" s="21">
        <v>100.42249578201054</v>
      </c>
      <c r="E65" s="21"/>
      <c r="F65" s="21">
        <f t="shared" si="0"/>
        <v>-0.33154395350231125</v>
      </c>
      <c r="G65" s="80">
        <f t="shared" si="2"/>
        <v>-1.0213270563932064</v>
      </c>
      <c r="H65" s="21"/>
      <c r="I65" s="21">
        <v>0.65974721583808582</v>
      </c>
      <c r="J65" s="21">
        <v>0.65518125284722628</v>
      </c>
      <c r="K65" s="21">
        <v>0.6530090390189307</v>
      </c>
      <c r="M65" s="21">
        <f t="shared" si="3"/>
        <v>-2.1722138282955772E-3</v>
      </c>
      <c r="N65" s="21">
        <f t="shared" si="1"/>
        <v>-6.7381768191551172E-3</v>
      </c>
    </row>
    <row r="66" spans="1:14" s="50" customFormat="1" ht="15.75" x14ac:dyDescent="0.25">
      <c r="A66" s="48" t="s">
        <v>247</v>
      </c>
      <c r="B66" s="111">
        <v>166.41782843285662</v>
      </c>
      <c r="C66" s="53">
        <v>166.2875756106493</v>
      </c>
      <c r="D66" s="53">
        <v>166.21300214769863</v>
      </c>
      <c r="E66" s="53"/>
      <c r="F66" s="53">
        <f t="shared" si="0"/>
        <v>-4.4846082262495202E-2</v>
      </c>
      <c r="G66" s="82">
        <f>((D66/B66-1)*100)</f>
        <v>-0.12307953245563885</v>
      </c>
      <c r="H66" s="53"/>
      <c r="I66" s="53">
        <v>3.7513308834084489</v>
      </c>
      <c r="J66" s="53">
        <v>3.7483947710988561</v>
      </c>
      <c r="K66" s="53">
        <v>3.7467137628962859</v>
      </c>
      <c r="M66" s="53">
        <f t="shared" si="3"/>
        <v>-1.6810082025702222E-3</v>
      </c>
      <c r="N66" s="53">
        <f>K66-I66</f>
        <v>-4.6171205121630088E-3</v>
      </c>
    </row>
    <row r="67" spans="1:14" ht="15.75" x14ac:dyDescent="0.25">
      <c r="A67" s="28" t="s">
        <v>1</v>
      </c>
      <c r="B67" s="63">
        <v>173.08709758537495</v>
      </c>
      <c r="C67" s="21">
        <v>171.54906710591533</v>
      </c>
      <c r="D67" s="21">
        <v>171.54906710591533</v>
      </c>
      <c r="E67" s="21"/>
      <c r="F67" s="21">
        <f t="shared" si="0"/>
        <v>0</v>
      </c>
      <c r="G67" s="80">
        <f t="shared" si="2"/>
        <v>-0.88858759602286064</v>
      </c>
      <c r="H67" s="21"/>
      <c r="I67" s="21">
        <v>2.8832099995063367</v>
      </c>
      <c r="J67" s="21">
        <v>2.8575901530834331</v>
      </c>
      <c r="K67" s="21">
        <v>2.8575901530834331</v>
      </c>
      <c r="M67" s="21">
        <f t="shared" si="3"/>
        <v>0</v>
      </c>
      <c r="N67" s="21">
        <f t="shared" si="1"/>
        <v>-2.5619846422903603E-2</v>
      </c>
    </row>
    <row r="68" spans="1:14" s="50" customFormat="1" ht="15.75" x14ac:dyDescent="0.25">
      <c r="A68" s="51" t="s">
        <v>78</v>
      </c>
      <c r="B68" s="110">
        <v>173.08709758537495</v>
      </c>
      <c r="C68" s="52">
        <v>171.54906710591533</v>
      </c>
      <c r="D68" s="52">
        <v>171.54906710591533</v>
      </c>
      <c r="E68" s="52"/>
      <c r="F68" s="52">
        <f t="shared" si="0"/>
        <v>0</v>
      </c>
      <c r="G68" s="81">
        <f t="shared" si="2"/>
        <v>-0.88858759602286064</v>
      </c>
      <c r="H68" s="52"/>
      <c r="I68" s="52">
        <v>2.8832099995063367</v>
      </c>
      <c r="J68" s="52">
        <v>2.8575901530834331</v>
      </c>
      <c r="K68" s="52">
        <v>2.8575901530834331</v>
      </c>
      <c r="M68" s="52">
        <f t="shared" si="3"/>
        <v>0</v>
      </c>
      <c r="N68" s="52">
        <f t="shared" si="1"/>
        <v>-2.5619846422903603E-2</v>
      </c>
    </row>
    <row r="69" spans="1:14" ht="15.75" x14ac:dyDescent="0.25">
      <c r="A69" s="30" t="s">
        <v>15</v>
      </c>
      <c r="B69" s="63">
        <v>173.08709758537495</v>
      </c>
      <c r="C69" s="21">
        <v>171.54906710591533</v>
      </c>
      <c r="D69" s="21">
        <v>171.54906710591533</v>
      </c>
      <c r="E69" s="21"/>
      <c r="F69" s="21">
        <f t="shared" si="0"/>
        <v>0</v>
      </c>
      <c r="G69" s="80">
        <f t="shared" si="2"/>
        <v>-0.88858759602286064</v>
      </c>
      <c r="H69" s="21"/>
      <c r="I69" s="21">
        <v>2.8832099995063367</v>
      </c>
      <c r="J69" s="21">
        <v>2.8575901530834331</v>
      </c>
      <c r="K69" s="21">
        <v>2.8575901530834331</v>
      </c>
      <c r="M69" s="21">
        <f t="shared" si="3"/>
        <v>0</v>
      </c>
      <c r="N69" s="21">
        <f t="shared" si="1"/>
        <v>-2.5619846422903603E-2</v>
      </c>
    </row>
    <row r="70" spans="1:14" s="50" customFormat="1" ht="15.75" x14ac:dyDescent="0.25">
      <c r="A70" s="54" t="s">
        <v>16</v>
      </c>
      <c r="B70" s="110">
        <v>147.53740379817182</v>
      </c>
      <c r="C70" s="52">
        <v>151.39251119344954</v>
      </c>
      <c r="D70" s="52">
        <v>151.10682334678015</v>
      </c>
      <c r="E70" s="52"/>
      <c r="F70" s="52">
        <f t="shared" si="0"/>
        <v>-0.18870672295298041</v>
      </c>
      <c r="G70" s="81">
        <f t="shared" si="2"/>
        <v>2.4193319502159749</v>
      </c>
      <c r="H70" s="52"/>
      <c r="I70" s="52">
        <v>0.86812088390211162</v>
      </c>
      <c r="J70" s="52">
        <v>0.89080461801542332</v>
      </c>
      <c r="K70" s="52">
        <v>0.88912360981285277</v>
      </c>
      <c r="M70" s="52">
        <f t="shared" si="3"/>
        <v>-1.6810082025705553E-3</v>
      </c>
      <c r="N70" s="52">
        <f t="shared" si="1"/>
        <v>2.1002725910741149E-2</v>
      </c>
    </row>
    <row r="71" spans="1:14" s="50" customFormat="1" ht="15.75" x14ac:dyDescent="0.25">
      <c r="A71" s="29" t="s">
        <v>16</v>
      </c>
      <c r="B71" s="63">
        <v>147.53740379817182</v>
      </c>
      <c r="C71" s="21">
        <v>151.39251119344954</v>
      </c>
      <c r="D71" s="21">
        <v>151.10682334678015</v>
      </c>
      <c r="E71" s="21"/>
      <c r="F71" s="21">
        <f t="shared" ref="F71:F134" si="4">((D71/C71-1)*100)</f>
        <v>-0.18870672295298041</v>
      </c>
      <c r="G71" s="80">
        <f t="shared" si="2"/>
        <v>2.4193319502159749</v>
      </c>
      <c r="H71" s="21"/>
      <c r="I71" s="21">
        <v>0.86812088390211162</v>
      </c>
      <c r="J71" s="21">
        <v>0.89080461801542332</v>
      </c>
      <c r="K71" s="21">
        <v>0.88912360981285277</v>
      </c>
      <c r="L71"/>
      <c r="M71" s="21">
        <f t="shared" si="3"/>
        <v>-1.6810082025705553E-3</v>
      </c>
      <c r="N71" s="21">
        <f t="shared" ref="N71:N134" si="5">K71-I71</f>
        <v>2.1002725910741149E-2</v>
      </c>
    </row>
    <row r="72" spans="1:14" s="4" customFormat="1" ht="15.75" x14ac:dyDescent="0.25">
      <c r="A72" s="57" t="s">
        <v>16</v>
      </c>
      <c r="B72" s="110">
        <v>147.53740379817182</v>
      </c>
      <c r="C72" s="52">
        <v>151.39251119344954</v>
      </c>
      <c r="D72" s="52">
        <v>151.10682334678015</v>
      </c>
      <c r="E72" s="52"/>
      <c r="F72" s="52">
        <f t="shared" si="4"/>
        <v>-0.18870672295298041</v>
      </c>
      <c r="G72" s="81">
        <f t="shared" ref="G72:G135" si="6">((D72/B72-1)*100)</f>
        <v>2.4193319502159749</v>
      </c>
      <c r="H72" s="52"/>
      <c r="I72" s="52">
        <v>0.86812088390211162</v>
      </c>
      <c r="J72" s="52">
        <v>0.89080461801542332</v>
      </c>
      <c r="K72" s="52">
        <v>0.88912360981285277</v>
      </c>
      <c r="L72" s="50"/>
      <c r="M72" s="52">
        <f t="shared" ref="M72:M135" si="7">K72-J72</f>
        <v>-1.6810082025705553E-3</v>
      </c>
      <c r="N72" s="52">
        <f t="shared" si="5"/>
        <v>2.1002725910741149E-2</v>
      </c>
    </row>
    <row r="73" spans="1:14" s="50" customFormat="1" ht="15.75" x14ac:dyDescent="0.25">
      <c r="A73" s="27" t="s">
        <v>128</v>
      </c>
      <c r="B73" s="112">
        <v>97.777000302650549</v>
      </c>
      <c r="C73" s="31">
        <v>95.652103950306667</v>
      </c>
      <c r="D73" s="31">
        <v>95.599142805350354</v>
      </c>
      <c r="E73" s="31"/>
      <c r="F73" s="31">
        <f t="shared" si="4"/>
        <v>-5.5368510225162204E-2</v>
      </c>
      <c r="G73" s="83">
        <f t="shared" si="6"/>
        <v>-2.2273719694396843</v>
      </c>
      <c r="H73" s="31"/>
      <c r="I73" s="31">
        <v>3.8038314749813829</v>
      </c>
      <c r="J73" s="31">
        <v>3.721166353315756</v>
      </c>
      <c r="K73" s="31">
        <v>3.7191059989429247</v>
      </c>
      <c r="L73"/>
      <c r="M73" s="31">
        <f t="shared" si="7"/>
        <v>-2.0603543728312523E-3</v>
      </c>
      <c r="N73" s="31">
        <f t="shared" si="5"/>
        <v>-8.4725476038458147E-2</v>
      </c>
    </row>
    <row r="74" spans="1:14" s="4" customFormat="1" ht="15.75" x14ac:dyDescent="0.25">
      <c r="A74" s="54" t="s">
        <v>79</v>
      </c>
      <c r="B74" s="110">
        <v>96.988979588641683</v>
      </c>
      <c r="C74" s="52">
        <v>93.531958955411184</v>
      </c>
      <c r="D74" s="52">
        <v>93.463143522905952</v>
      </c>
      <c r="E74" s="52"/>
      <c r="F74" s="52">
        <f t="shared" si="4"/>
        <v>-7.3574244861096538E-2</v>
      </c>
      <c r="G74" s="81">
        <f t="shared" si="6"/>
        <v>-3.6352955569692758</v>
      </c>
      <c r="H74" s="52"/>
      <c r="I74" s="52">
        <v>2.9038786931508631</v>
      </c>
      <c r="J74" s="52">
        <v>2.8003744744118046</v>
      </c>
      <c r="K74" s="52">
        <v>2.7983141200389734</v>
      </c>
      <c r="L74" s="50"/>
      <c r="M74" s="52">
        <f t="shared" si="7"/>
        <v>-2.0603543728312523E-3</v>
      </c>
      <c r="N74" s="52">
        <f t="shared" si="5"/>
        <v>-0.10556457311188971</v>
      </c>
    </row>
    <row r="75" spans="1:14" s="50" customFormat="1" ht="15.75" x14ac:dyDescent="0.25">
      <c r="A75" s="29" t="s">
        <v>80</v>
      </c>
      <c r="B75" s="63">
        <v>95.804434584865191</v>
      </c>
      <c r="C75" s="21">
        <v>95.210506321813881</v>
      </c>
      <c r="D75" s="21">
        <v>95.255656325473083</v>
      </c>
      <c r="E75" s="21"/>
      <c r="F75" s="21">
        <f t="shared" si="4"/>
        <v>4.7421240998968273E-2</v>
      </c>
      <c r="G75" s="80">
        <f t="shared" si="6"/>
        <v>-0.57281091608133439</v>
      </c>
      <c r="H75" s="21"/>
      <c r="I75" s="21">
        <v>0.49654913315532817</v>
      </c>
      <c r="J75" s="21">
        <v>0.49347083552273452</v>
      </c>
      <c r="K75" s="21">
        <v>0.49370484551690735</v>
      </c>
      <c r="L75"/>
      <c r="M75" s="21">
        <f t="shared" si="7"/>
        <v>2.3400999417283463E-4</v>
      </c>
      <c r="N75" s="21">
        <f t="shared" si="5"/>
        <v>-2.8442876384208171E-3</v>
      </c>
    </row>
    <row r="76" spans="1:14" s="4" customFormat="1" ht="15.75" x14ac:dyDescent="0.25">
      <c r="A76" s="57" t="s">
        <v>81</v>
      </c>
      <c r="B76" s="110">
        <v>95.804434584865191</v>
      </c>
      <c r="C76" s="52">
        <v>95.210506321813881</v>
      </c>
      <c r="D76" s="52">
        <v>95.255656325473083</v>
      </c>
      <c r="E76" s="52"/>
      <c r="F76" s="52">
        <f t="shared" si="4"/>
        <v>4.7421240998968273E-2</v>
      </c>
      <c r="G76" s="81">
        <f t="shared" si="6"/>
        <v>-0.57281091608133439</v>
      </c>
      <c r="H76" s="52"/>
      <c r="I76" s="52">
        <v>0.49654913315532817</v>
      </c>
      <c r="J76" s="52">
        <v>0.49347083552273452</v>
      </c>
      <c r="K76" s="52">
        <v>0.49370484551690735</v>
      </c>
      <c r="L76" s="50"/>
      <c r="M76" s="52">
        <f t="shared" si="7"/>
        <v>2.3400999417283463E-4</v>
      </c>
      <c r="N76" s="52">
        <f t="shared" si="5"/>
        <v>-2.8442876384208171E-3</v>
      </c>
    </row>
    <row r="77" spans="1:14" s="50" customFormat="1" ht="15.75" x14ac:dyDescent="0.25">
      <c r="A77" s="29" t="s">
        <v>82</v>
      </c>
      <c r="B77" s="63">
        <v>100.14321857303982</v>
      </c>
      <c r="C77" s="21">
        <v>96.116899981695383</v>
      </c>
      <c r="D77" s="21">
        <v>96.010608332674749</v>
      </c>
      <c r="E77" s="21"/>
      <c r="F77" s="21">
        <f t="shared" si="4"/>
        <v>-0.11058580649280225</v>
      </c>
      <c r="G77" s="80">
        <f t="shared" si="6"/>
        <v>-4.1267000394549225</v>
      </c>
      <c r="H77" s="21"/>
      <c r="I77" s="21">
        <v>2.1616470758350346</v>
      </c>
      <c r="J77" s="21">
        <v>2.0747367494706781</v>
      </c>
      <c r="K77" s="21">
        <v>2.072442385103674</v>
      </c>
      <c r="L77"/>
      <c r="M77" s="21">
        <f t="shared" si="7"/>
        <v>-2.2943643670041425E-3</v>
      </c>
      <c r="N77" s="21">
        <f t="shared" si="5"/>
        <v>-8.9204690731360614E-2</v>
      </c>
    </row>
    <row r="78" spans="1:14" s="4" customFormat="1" ht="15.75" x14ac:dyDescent="0.25">
      <c r="A78" s="57" t="s">
        <v>231</v>
      </c>
      <c r="B78" s="110">
        <v>94.300950098659854</v>
      </c>
      <c r="C78" s="52">
        <v>87.011023773975793</v>
      </c>
      <c r="D78" s="52">
        <v>87.172906513113944</v>
      </c>
      <c r="E78" s="52"/>
      <c r="F78" s="52">
        <f t="shared" si="4"/>
        <v>0.18604853973291924</v>
      </c>
      <c r="G78" s="81">
        <f t="shared" si="6"/>
        <v>-7.5588247818164973</v>
      </c>
      <c r="H78" s="52"/>
      <c r="I78" s="52">
        <v>0.92908004206232964</v>
      </c>
      <c r="J78" s="52">
        <v>0.85725759436394777</v>
      </c>
      <c r="K78" s="52">
        <v>0.85885250960001147</v>
      </c>
      <c r="L78" s="50"/>
      <c r="M78" s="52">
        <f t="shared" si="7"/>
        <v>1.5949152360636987E-3</v>
      </c>
      <c r="N78" s="52">
        <f t="shared" si="5"/>
        <v>-7.0227532462318165E-2</v>
      </c>
    </row>
    <row r="79" spans="1:14" s="50" customFormat="1" ht="15.75" x14ac:dyDescent="0.25">
      <c r="A79" s="30" t="s">
        <v>230</v>
      </c>
      <c r="B79" s="63">
        <v>106.60060668078651</v>
      </c>
      <c r="C79" s="21">
        <v>103.86496741671276</v>
      </c>
      <c r="D79" s="21">
        <v>103.78849882050237</v>
      </c>
      <c r="E79" s="21"/>
      <c r="F79" s="21">
        <f t="shared" si="4"/>
        <v>-7.3623087853669222E-2</v>
      </c>
      <c r="G79" s="80">
        <f t="shared" si="6"/>
        <v>-2.6379848556631114</v>
      </c>
      <c r="H79" s="21"/>
      <c r="I79" s="21">
        <v>0.70816982815049645</v>
      </c>
      <c r="J79" s="21">
        <v>0.68999641199610184</v>
      </c>
      <c r="K79" s="21">
        <v>0.68948841533151073</v>
      </c>
      <c r="L79"/>
      <c r="M79" s="21">
        <f t="shared" si="7"/>
        <v>-5.0799666459111492E-4</v>
      </c>
      <c r="N79" s="21">
        <f t="shared" si="5"/>
        <v>-1.8681412818985721E-2</v>
      </c>
    </row>
    <row r="80" spans="1:14" s="4" customFormat="1" ht="15.75" x14ac:dyDescent="0.25">
      <c r="A80" s="57" t="s">
        <v>229</v>
      </c>
      <c r="B80" s="110">
        <v>103.02372240317713</v>
      </c>
      <c r="C80" s="52">
        <v>103.62991090735586</v>
      </c>
      <c r="D80" s="52">
        <v>102.96561988695095</v>
      </c>
      <c r="E80" s="52"/>
      <c r="F80" s="52">
        <f t="shared" si="4"/>
        <v>-0.64102247564294945</v>
      </c>
      <c r="G80" s="81">
        <f t="shared" si="6"/>
        <v>-5.6397220825321615E-2</v>
      </c>
      <c r="H80" s="52"/>
      <c r="I80" s="52">
        <v>0.52439720562220804</v>
      </c>
      <c r="J80" s="52">
        <v>0.52748274311062848</v>
      </c>
      <c r="K80" s="52">
        <v>0.52410146017215142</v>
      </c>
      <c r="L80" s="50"/>
      <c r="M80" s="52">
        <f t="shared" si="7"/>
        <v>-3.3812829384770593E-3</v>
      </c>
      <c r="N80" s="52">
        <f t="shared" si="5"/>
        <v>-2.9574545005661701E-4</v>
      </c>
    </row>
    <row r="81" spans="1:14" s="50" customFormat="1" ht="15.75" x14ac:dyDescent="0.25">
      <c r="A81" s="29" t="s">
        <v>158</v>
      </c>
      <c r="B81" s="63">
        <v>77.45852685482852</v>
      </c>
      <c r="C81" s="21">
        <v>73.197343718929019</v>
      </c>
      <c r="D81" s="21">
        <v>73.197343718929019</v>
      </c>
      <c r="E81" s="21"/>
      <c r="F81" s="21">
        <f t="shared" si="4"/>
        <v>0</v>
      </c>
      <c r="G81" s="80">
        <f t="shared" si="6"/>
        <v>-5.5012447420872519</v>
      </c>
      <c r="H81" s="21"/>
      <c r="I81" s="21">
        <v>0.24568248416050067</v>
      </c>
      <c r="J81" s="21">
        <v>0.23216688941839189</v>
      </c>
      <c r="K81" s="21">
        <v>0.23216688941839189</v>
      </c>
      <c r="L81"/>
      <c r="M81" s="21">
        <f t="shared" si="7"/>
        <v>0</v>
      </c>
      <c r="N81" s="21">
        <f t="shared" si="5"/>
        <v>-1.3515594742108783E-2</v>
      </c>
    </row>
    <row r="82" spans="1:14" s="4" customFormat="1" ht="15.75" x14ac:dyDescent="0.25">
      <c r="A82" s="57" t="s">
        <v>228</v>
      </c>
      <c r="B82" s="110">
        <v>77.45852685482852</v>
      </c>
      <c r="C82" s="52">
        <v>73.197343718929019</v>
      </c>
      <c r="D82" s="52">
        <v>73.197343718929019</v>
      </c>
      <c r="E82" s="52"/>
      <c r="F82" s="52">
        <f t="shared" si="4"/>
        <v>0</v>
      </c>
      <c r="G82" s="81">
        <f t="shared" si="6"/>
        <v>-5.5012447420872519</v>
      </c>
      <c r="H82" s="52"/>
      <c r="I82" s="52">
        <v>0.24568248416050067</v>
      </c>
      <c r="J82" s="52">
        <v>0.23216688941839189</v>
      </c>
      <c r="K82" s="52">
        <v>0.23216688941839189</v>
      </c>
      <c r="L82" s="50"/>
      <c r="M82" s="52">
        <f t="shared" si="7"/>
        <v>0</v>
      </c>
      <c r="N82" s="52">
        <f t="shared" si="5"/>
        <v>-1.3515594742108783E-2</v>
      </c>
    </row>
    <row r="83" spans="1:14" s="50" customFormat="1" ht="15.75" x14ac:dyDescent="0.25">
      <c r="A83" s="28" t="s">
        <v>83</v>
      </c>
      <c r="B83" s="63">
        <v>100.40937839813107</v>
      </c>
      <c r="C83" s="21">
        <v>102.73443458526292</v>
      </c>
      <c r="D83" s="21">
        <v>102.73443458526292</v>
      </c>
      <c r="E83" s="21"/>
      <c r="F83" s="21">
        <f t="shared" si="4"/>
        <v>0</v>
      </c>
      <c r="G83" s="80">
        <f t="shared" si="6"/>
        <v>2.3155767162633234</v>
      </c>
      <c r="H83" s="21"/>
      <c r="I83" s="21">
        <v>0.89995278183051985</v>
      </c>
      <c r="J83" s="21">
        <v>0.92079187890395164</v>
      </c>
      <c r="K83" s="21">
        <v>0.92079187890395153</v>
      </c>
      <c r="L83"/>
      <c r="M83" s="21">
        <f t="shared" si="7"/>
        <v>0</v>
      </c>
      <c r="N83" s="21">
        <f t="shared" si="5"/>
        <v>2.0839097073431678E-2</v>
      </c>
    </row>
    <row r="84" spans="1:14" s="4" customFormat="1" ht="15.75" x14ac:dyDescent="0.25">
      <c r="A84" s="51" t="s">
        <v>159</v>
      </c>
      <c r="B84" s="110">
        <v>100.40937839813107</v>
      </c>
      <c r="C84" s="52">
        <v>102.73443458526292</v>
      </c>
      <c r="D84" s="52">
        <v>102.73443458526292</v>
      </c>
      <c r="E84" s="52"/>
      <c r="F84" s="52">
        <f t="shared" si="4"/>
        <v>0</v>
      </c>
      <c r="G84" s="81">
        <f t="shared" si="6"/>
        <v>2.3155767162633234</v>
      </c>
      <c r="H84" s="52"/>
      <c r="I84" s="52">
        <v>0.89995278183051985</v>
      </c>
      <c r="J84" s="52">
        <v>0.92079187890395164</v>
      </c>
      <c r="K84" s="52">
        <v>0.92079187890395153</v>
      </c>
      <c r="L84" s="50"/>
      <c r="M84" s="52">
        <f t="shared" si="7"/>
        <v>0</v>
      </c>
      <c r="N84" s="52">
        <f t="shared" si="5"/>
        <v>2.0839097073431678E-2</v>
      </c>
    </row>
    <row r="85" spans="1:14" s="50" customFormat="1" ht="15.75" x14ac:dyDescent="0.25">
      <c r="A85" s="30" t="s">
        <v>159</v>
      </c>
      <c r="B85" s="63">
        <v>100.40937839813107</v>
      </c>
      <c r="C85" s="21">
        <v>102.73443458526292</v>
      </c>
      <c r="D85" s="21">
        <v>102.73443458526292</v>
      </c>
      <c r="E85" s="21"/>
      <c r="F85" s="21">
        <f t="shared" si="4"/>
        <v>0</v>
      </c>
      <c r="G85" s="80">
        <f t="shared" si="6"/>
        <v>2.3155767162633234</v>
      </c>
      <c r="H85" s="21"/>
      <c r="I85" s="21">
        <v>0.89995278183051985</v>
      </c>
      <c r="J85" s="21">
        <v>0.92079187890395164</v>
      </c>
      <c r="K85" s="21">
        <v>0.92079187890395153</v>
      </c>
      <c r="L85"/>
      <c r="M85" s="21">
        <f t="shared" si="7"/>
        <v>0</v>
      </c>
      <c r="N85" s="21">
        <f t="shared" si="5"/>
        <v>2.0839097073431678E-2</v>
      </c>
    </row>
    <row r="86" spans="1:14" s="4" customFormat="1" ht="15.75" x14ac:dyDescent="0.25">
      <c r="A86" s="48" t="s">
        <v>129</v>
      </c>
      <c r="B86" s="111">
        <v>107.98447249677497</v>
      </c>
      <c r="C86" s="53">
        <v>111.08954256772434</v>
      </c>
      <c r="D86" s="53">
        <v>111.11211577847855</v>
      </c>
      <c r="E86" s="53"/>
      <c r="F86" s="53">
        <f t="shared" si="4"/>
        <v>2.0319834101800716E-2</v>
      </c>
      <c r="G86" s="82">
        <f t="shared" si="6"/>
        <v>2.8963824236831748</v>
      </c>
      <c r="H86" s="53"/>
      <c r="I86" s="53">
        <v>25.150090180323637</v>
      </c>
      <c r="J86" s="53">
        <v>25.873275565175462</v>
      </c>
      <c r="K86" s="53">
        <v>25.878532971847005</v>
      </c>
      <c r="L86" s="50"/>
      <c r="M86" s="53">
        <f t="shared" si="7"/>
        <v>5.2574066715429524E-3</v>
      </c>
      <c r="N86" s="53">
        <f t="shared" si="5"/>
        <v>0.72844279152336711</v>
      </c>
    </row>
    <row r="87" spans="1:14" s="50" customFormat="1" ht="15.75" x14ac:dyDescent="0.25">
      <c r="A87" s="28" t="s">
        <v>149</v>
      </c>
      <c r="B87" s="63">
        <v>127.97972026950296</v>
      </c>
      <c r="C87" s="21">
        <v>133.94341942679924</v>
      </c>
      <c r="D87" s="21">
        <v>134.00227801738487</v>
      </c>
      <c r="E87" s="21"/>
      <c r="F87" s="21">
        <f t="shared" si="4"/>
        <v>4.39428759079874E-2</v>
      </c>
      <c r="G87" s="80">
        <f t="shared" si="6"/>
        <v>4.7058688167152196</v>
      </c>
      <c r="H87" s="21"/>
      <c r="I87" s="21">
        <v>14.948541209376584</v>
      </c>
      <c r="J87" s="21">
        <v>15.645125030824515</v>
      </c>
      <c r="K87" s="21">
        <v>15.651999948702459</v>
      </c>
      <c r="L87"/>
      <c r="M87" s="21">
        <f t="shared" si="7"/>
        <v>6.8749178779441422E-3</v>
      </c>
      <c r="N87" s="21">
        <f t="shared" si="5"/>
        <v>0.70345873932587466</v>
      </c>
    </row>
    <row r="88" spans="1:14" s="4" customFormat="1" ht="15.75" x14ac:dyDescent="0.25">
      <c r="A88" s="51" t="s">
        <v>160</v>
      </c>
      <c r="B88" s="110">
        <v>127.97972026950296</v>
      </c>
      <c r="C88" s="52">
        <v>133.94341942679924</v>
      </c>
      <c r="D88" s="52">
        <v>134.00227801738487</v>
      </c>
      <c r="E88" s="52"/>
      <c r="F88" s="52">
        <f t="shared" si="4"/>
        <v>4.39428759079874E-2</v>
      </c>
      <c r="G88" s="81">
        <f t="shared" si="6"/>
        <v>4.7058688167152196</v>
      </c>
      <c r="H88" s="52"/>
      <c r="I88" s="52">
        <v>14.948541209376584</v>
      </c>
      <c r="J88" s="52">
        <v>15.645125030824515</v>
      </c>
      <c r="K88" s="52">
        <v>15.651999948702459</v>
      </c>
      <c r="L88" s="50"/>
      <c r="M88" s="52">
        <f t="shared" si="7"/>
        <v>6.8749178779441422E-3</v>
      </c>
      <c r="N88" s="52">
        <f t="shared" si="5"/>
        <v>0.70345873932587466</v>
      </c>
    </row>
    <row r="89" spans="1:14" s="50" customFormat="1" ht="15.75" x14ac:dyDescent="0.25">
      <c r="A89" s="30" t="s">
        <v>160</v>
      </c>
      <c r="B89" s="63">
        <v>127.97972026950296</v>
      </c>
      <c r="C89" s="21">
        <v>133.94341942679924</v>
      </c>
      <c r="D89" s="21">
        <v>134.00227801738487</v>
      </c>
      <c r="E89" s="21"/>
      <c r="F89" s="21">
        <f t="shared" si="4"/>
        <v>4.39428759079874E-2</v>
      </c>
      <c r="G89" s="80">
        <f t="shared" si="6"/>
        <v>4.7058688167152196</v>
      </c>
      <c r="H89" s="21"/>
      <c r="I89" s="21">
        <v>14.948541209376584</v>
      </c>
      <c r="J89" s="21">
        <v>15.645125030824515</v>
      </c>
      <c r="K89" s="21">
        <v>15.651999948702459</v>
      </c>
      <c r="L89"/>
      <c r="M89" s="21">
        <f t="shared" si="7"/>
        <v>6.8749178779441422E-3</v>
      </c>
      <c r="N89" s="21">
        <f t="shared" si="5"/>
        <v>0.70345873932587466</v>
      </c>
    </row>
    <row r="90" spans="1:14" s="4" customFormat="1" ht="15.75" x14ac:dyDescent="0.25">
      <c r="A90" s="54" t="s">
        <v>148</v>
      </c>
      <c r="B90" s="110">
        <v>107.24569480822358</v>
      </c>
      <c r="C90" s="52">
        <v>108.0891078627136</v>
      </c>
      <c r="D90" s="52">
        <v>108.03710293690104</v>
      </c>
      <c r="E90" s="52"/>
      <c r="F90" s="52">
        <f t="shared" si="4"/>
        <v>-4.811301234776133E-2</v>
      </c>
      <c r="G90" s="81">
        <f t="shared" si="6"/>
        <v>0.73793929918832823</v>
      </c>
      <c r="H90" s="52"/>
      <c r="I90" s="52">
        <v>3.3356669676990038</v>
      </c>
      <c r="J90" s="52">
        <v>3.361899676350101</v>
      </c>
      <c r="K90" s="52">
        <v>3.3602821651436994</v>
      </c>
      <c r="L90" s="50"/>
      <c r="M90" s="52">
        <f t="shared" si="7"/>
        <v>-1.6175112064016339E-3</v>
      </c>
      <c r="N90" s="52">
        <f t="shared" si="5"/>
        <v>2.4615197444695536E-2</v>
      </c>
    </row>
    <row r="91" spans="1:14" s="50" customFormat="1" ht="15.75" x14ac:dyDescent="0.25">
      <c r="A91" s="29" t="s">
        <v>161</v>
      </c>
      <c r="B91" s="63">
        <v>103.22701095261084</v>
      </c>
      <c r="C91" s="21">
        <v>104.25001750543031</v>
      </c>
      <c r="D91" s="21">
        <v>104.18521072083934</v>
      </c>
      <c r="E91" s="21"/>
      <c r="F91" s="21">
        <f t="shared" si="4"/>
        <v>-6.2164770943651249E-2</v>
      </c>
      <c r="G91" s="80">
        <f t="shared" si="6"/>
        <v>0.92824519414631546</v>
      </c>
      <c r="H91" s="21"/>
      <c r="I91" s="21">
        <v>2.576440847560439</v>
      </c>
      <c r="J91" s="21">
        <v>2.6019740471143429</v>
      </c>
      <c r="K91" s="21">
        <v>2.6003565359079412</v>
      </c>
      <c r="L91"/>
      <c r="M91" s="21">
        <f t="shared" si="7"/>
        <v>-1.6175112064016339E-3</v>
      </c>
      <c r="N91" s="21">
        <f t="shared" si="5"/>
        <v>2.391568834750224E-2</v>
      </c>
    </row>
    <row r="92" spans="1:14" s="4" customFormat="1" ht="15.75" x14ac:dyDescent="0.25">
      <c r="A92" s="57" t="s">
        <v>227</v>
      </c>
      <c r="B92" s="110">
        <v>103.22701095261084</v>
      </c>
      <c r="C92" s="52">
        <v>104.25001750543031</v>
      </c>
      <c r="D92" s="52">
        <v>104.18521072083934</v>
      </c>
      <c r="E92" s="52"/>
      <c r="F92" s="52">
        <f t="shared" si="4"/>
        <v>-6.2164770943651249E-2</v>
      </c>
      <c r="G92" s="81">
        <f t="shared" si="6"/>
        <v>0.92824519414631546</v>
      </c>
      <c r="H92" s="52"/>
      <c r="I92" s="52">
        <v>2.576440847560439</v>
      </c>
      <c r="J92" s="52">
        <v>2.6019740471143429</v>
      </c>
      <c r="K92" s="52">
        <v>2.6003565359079412</v>
      </c>
      <c r="L92" s="50"/>
      <c r="M92" s="52">
        <f t="shared" si="7"/>
        <v>-1.6175112064016339E-3</v>
      </c>
      <c r="N92" s="52">
        <f t="shared" si="5"/>
        <v>2.391568834750224E-2</v>
      </c>
    </row>
    <row r="93" spans="1:14" s="50" customFormat="1" ht="15.75" x14ac:dyDescent="0.25">
      <c r="A93" s="29" t="s">
        <v>162</v>
      </c>
      <c r="B93" s="63">
        <v>123.57077379817248</v>
      </c>
      <c r="C93" s="21">
        <v>123.68462509770792</v>
      </c>
      <c r="D93" s="21">
        <v>123.68462509770792</v>
      </c>
      <c r="E93" s="21"/>
      <c r="F93" s="21">
        <f t="shared" si="4"/>
        <v>0</v>
      </c>
      <c r="G93" s="80">
        <f t="shared" si="6"/>
        <v>9.2134487821038391E-2</v>
      </c>
      <c r="H93" s="21"/>
      <c r="I93" s="21">
        <v>0.75922612013856483</v>
      </c>
      <c r="J93" s="21">
        <v>0.75992562923575813</v>
      </c>
      <c r="K93" s="21">
        <v>0.75992562923575802</v>
      </c>
      <c r="L93"/>
      <c r="M93" s="21">
        <f t="shared" si="7"/>
        <v>0</v>
      </c>
      <c r="N93" s="21">
        <f t="shared" si="5"/>
        <v>6.9950909719318499E-4</v>
      </c>
    </row>
    <row r="94" spans="1:14" s="4" customFormat="1" ht="15.75" x14ac:dyDescent="0.25">
      <c r="A94" s="57" t="s">
        <v>226</v>
      </c>
      <c r="B94" s="110">
        <v>123.57077379817248</v>
      </c>
      <c r="C94" s="52">
        <v>123.68462509770792</v>
      </c>
      <c r="D94" s="52">
        <v>123.68462509770792</v>
      </c>
      <c r="E94" s="52"/>
      <c r="F94" s="52">
        <f t="shared" si="4"/>
        <v>0</v>
      </c>
      <c r="G94" s="81">
        <f t="shared" si="6"/>
        <v>9.2134487821038391E-2</v>
      </c>
      <c r="H94" s="52"/>
      <c r="I94" s="52">
        <v>0.75922612013856483</v>
      </c>
      <c r="J94" s="52">
        <v>0.75992562923575813</v>
      </c>
      <c r="K94" s="52">
        <v>0.75992562923575802</v>
      </c>
      <c r="L94" s="50"/>
      <c r="M94" s="52">
        <f t="shared" si="7"/>
        <v>0</v>
      </c>
      <c r="N94" s="52">
        <f t="shared" si="5"/>
        <v>6.9950909719318499E-4</v>
      </c>
    </row>
    <row r="95" spans="1:14" s="50" customFormat="1" ht="15.75" x14ac:dyDescent="0.25">
      <c r="A95" s="28" t="s">
        <v>147</v>
      </c>
      <c r="B95" s="63">
        <v>102.12659867612302</v>
      </c>
      <c r="C95" s="21">
        <v>102.12659867612302</v>
      </c>
      <c r="D95" s="21">
        <v>102.12659867612302</v>
      </c>
      <c r="E95" s="21"/>
      <c r="F95" s="21">
        <f t="shared" si="4"/>
        <v>0</v>
      </c>
      <c r="G95" s="80">
        <f t="shared" si="6"/>
        <v>0</v>
      </c>
      <c r="H95" s="21"/>
      <c r="I95" s="21">
        <v>1.6149744798120504</v>
      </c>
      <c r="J95" s="21">
        <v>1.6149744798120507</v>
      </c>
      <c r="K95" s="21">
        <v>1.6149744798120507</v>
      </c>
      <c r="L95"/>
      <c r="M95" s="21">
        <f t="shared" si="7"/>
        <v>0</v>
      </c>
      <c r="N95" s="21">
        <f t="shared" si="5"/>
        <v>0</v>
      </c>
    </row>
    <row r="96" spans="1:14" s="4" customFormat="1" ht="15.75" x14ac:dyDescent="0.25">
      <c r="A96" s="51" t="s">
        <v>84</v>
      </c>
      <c r="B96" s="110">
        <v>100</v>
      </c>
      <c r="C96" s="52">
        <v>100</v>
      </c>
      <c r="D96" s="52">
        <v>100</v>
      </c>
      <c r="E96" s="52"/>
      <c r="F96" s="52">
        <f t="shared" si="4"/>
        <v>0</v>
      </c>
      <c r="G96" s="81">
        <f t="shared" si="6"/>
        <v>0</v>
      </c>
      <c r="H96" s="52"/>
      <c r="I96" s="52">
        <v>1.3959538897111057</v>
      </c>
      <c r="J96" s="52">
        <v>1.3959538897111057</v>
      </c>
      <c r="K96" s="52">
        <v>1.3959538897111059</v>
      </c>
      <c r="L96" s="50"/>
      <c r="M96" s="52">
        <f t="shared" si="7"/>
        <v>0</v>
      </c>
      <c r="N96" s="52">
        <f t="shared" si="5"/>
        <v>0</v>
      </c>
    </row>
    <row r="97" spans="1:14" s="50" customFormat="1" ht="15.75" x14ac:dyDescent="0.25">
      <c r="A97" s="30" t="s">
        <v>85</v>
      </c>
      <c r="B97" s="63">
        <v>100</v>
      </c>
      <c r="C97" s="21">
        <v>100</v>
      </c>
      <c r="D97" s="21">
        <v>100</v>
      </c>
      <c r="E97" s="21"/>
      <c r="F97" s="21">
        <f t="shared" si="4"/>
        <v>0</v>
      </c>
      <c r="G97" s="80">
        <f t="shared" si="6"/>
        <v>0</v>
      </c>
      <c r="H97" s="21"/>
      <c r="I97" s="21">
        <v>1.3959538897111057</v>
      </c>
      <c r="J97" s="21">
        <v>1.3959538897111057</v>
      </c>
      <c r="K97" s="21">
        <v>1.3959538897111059</v>
      </c>
      <c r="L97"/>
      <c r="M97" s="21">
        <f t="shared" si="7"/>
        <v>0</v>
      </c>
      <c r="N97" s="21">
        <f t="shared" si="5"/>
        <v>0</v>
      </c>
    </row>
    <row r="98" spans="1:14" s="4" customFormat="1" ht="15.75" x14ac:dyDescent="0.25">
      <c r="A98" s="51" t="s">
        <v>86</v>
      </c>
      <c r="B98" s="110">
        <v>118.13936217755054</v>
      </c>
      <c r="C98" s="52">
        <v>118.13936217755054</v>
      </c>
      <c r="D98" s="52">
        <v>118.13936217755054</v>
      </c>
      <c r="E98" s="52"/>
      <c r="F98" s="52">
        <f t="shared" si="4"/>
        <v>0</v>
      </c>
      <c r="G98" s="81">
        <f t="shared" si="6"/>
        <v>0</v>
      </c>
      <c r="H98" s="52"/>
      <c r="I98" s="52">
        <v>0.21902059010094482</v>
      </c>
      <c r="J98" s="52">
        <v>0.21902059010094488</v>
      </c>
      <c r="K98" s="52">
        <v>0.21902059010094485</v>
      </c>
      <c r="L98" s="50"/>
      <c r="M98" s="52">
        <f t="shared" si="7"/>
        <v>0</v>
      </c>
      <c r="N98" s="52">
        <f t="shared" si="5"/>
        <v>0</v>
      </c>
    </row>
    <row r="99" spans="1:14" s="50" customFormat="1" ht="15.75" x14ac:dyDescent="0.25">
      <c r="A99" s="30" t="s">
        <v>87</v>
      </c>
      <c r="B99" s="63">
        <v>118.13936217755054</v>
      </c>
      <c r="C99" s="21">
        <v>118.13936217755054</v>
      </c>
      <c r="D99" s="21">
        <v>118.13936217755054</v>
      </c>
      <c r="E99" s="21"/>
      <c r="F99" s="21">
        <f t="shared" si="4"/>
        <v>0</v>
      </c>
      <c r="G99" s="80">
        <f t="shared" si="6"/>
        <v>0</v>
      </c>
      <c r="H99" s="21"/>
      <c r="I99" s="21">
        <v>0.21902059010094482</v>
      </c>
      <c r="J99" s="21">
        <v>0.21902059010094488</v>
      </c>
      <c r="K99" s="21">
        <v>0.21902059010094485</v>
      </c>
      <c r="L99"/>
      <c r="M99" s="21">
        <f t="shared" si="7"/>
        <v>0</v>
      </c>
      <c r="N99" s="21">
        <f t="shared" si="5"/>
        <v>0</v>
      </c>
    </row>
    <row r="100" spans="1:14" s="4" customFormat="1" ht="15.75" x14ac:dyDescent="0.25">
      <c r="A100" s="54" t="s">
        <v>146</v>
      </c>
      <c r="B100" s="110">
        <v>75.897482281465997</v>
      </c>
      <c r="C100" s="52">
        <v>75.902813768821247</v>
      </c>
      <c r="D100" s="52">
        <v>75.902813768821247</v>
      </c>
      <c r="E100" s="52"/>
      <c r="F100" s="52">
        <f t="shared" si="4"/>
        <v>0</v>
      </c>
      <c r="G100" s="81">
        <f t="shared" si="6"/>
        <v>7.0245905331667302E-3</v>
      </c>
      <c r="H100" s="52"/>
      <c r="I100" s="52">
        <v>5.2509075234360001</v>
      </c>
      <c r="J100" s="52">
        <v>5.2512763781887974</v>
      </c>
      <c r="K100" s="52">
        <v>5.2512763781887974</v>
      </c>
      <c r="L100" s="50"/>
      <c r="M100" s="52">
        <f t="shared" si="7"/>
        <v>0</v>
      </c>
      <c r="N100" s="52">
        <f t="shared" si="5"/>
        <v>3.6885475279735402E-4</v>
      </c>
    </row>
    <row r="101" spans="1:14" s="50" customFormat="1" ht="15.75" x14ac:dyDescent="0.25">
      <c r="A101" s="29" t="s">
        <v>17</v>
      </c>
      <c r="B101" s="63">
        <v>58.452764165300515</v>
      </c>
      <c r="C101" s="21">
        <v>58.452764165300515</v>
      </c>
      <c r="D101" s="21">
        <v>58.452764165300515</v>
      </c>
      <c r="E101" s="21"/>
      <c r="F101" s="21">
        <f t="shared" si="4"/>
        <v>0</v>
      </c>
      <c r="G101" s="80">
        <f t="shared" si="6"/>
        <v>0</v>
      </c>
      <c r="H101" s="21"/>
      <c r="I101" s="21">
        <v>2.6276990814307344</v>
      </c>
      <c r="J101" s="21">
        <v>2.6276990814307348</v>
      </c>
      <c r="K101" s="21">
        <v>2.6276990814307348</v>
      </c>
      <c r="L101"/>
      <c r="M101" s="21">
        <f t="shared" si="7"/>
        <v>0</v>
      </c>
      <c r="N101" s="21">
        <f t="shared" si="5"/>
        <v>0</v>
      </c>
    </row>
    <row r="102" spans="1:14" s="4" customFormat="1" ht="15.75" x14ac:dyDescent="0.25">
      <c r="A102" s="57" t="s">
        <v>17</v>
      </c>
      <c r="B102" s="110">
        <v>58.452764165300515</v>
      </c>
      <c r="C102" s="52">
        <v>58.452764165300515</v>
      </c>
      <c r="D102" s="52">
        <v>58.452764165300515</v>
      </c>
      <c r="E102" s="52"/>
      <c r="F102" s="52">
        <f t="shared" si="4"/>
        <v>0</v>
      </c>
      <c r="G102" s="81">
        <f t="shared" si="6"/>
        <v>0</v>
      </c>
      <c r="H102" s="52"/>
      <c r="I102" s="52">
        <v>2.6276990814307344</v>
      </c>
      <c r="J102" s="52">
        <v>2.6276990814307348</v>
      </c>
      <c r="K102" s="52">
        <v>2.6276990814307348</v>
      </c>
      <c r="L102" s="50"/>
      <c r="M102" s="52">
        <f t="shared" si="7"/>
        <v>0</v>
      </c>
      <c r="N102" s="52">
        <f t="shared" si="5"/>
        <v>0</v>
      </c>
    </row>
    <row r="103" spans="1:14" s="50" customFormat="1" ht="15.75" x14ac:dyDescent="0.25">
      <c r="A103" s="29" t="s">
        <v>88</v>
      </c>
      <c r="B103" s="63">
        <v>97.709840830703527</v>
      </c>
      <c r="C103" s="21">
        <v>97.730952021833033</v>
      </c>
      <c r="D103" s="21">
        <v>97.730952021833033</v>
      </c>
      <c r="E103" s="21"/>
      <c r="F103" s="21">
        <f t="shared" si="4"/>
        <v>0</v>
      </c>
      <c r="G103" s="80">
        <f t="shared" si="6"/>
        <v>2.160600298806159E-2</v>
      </c>
      <c r="H103" s="21"/>
      <c r="I103" s="21">
        <v>1.7071864379589392</v>
      </c>
      <c r="J103" s="21">
        <v>1.7075552927117361</v>
      </c>
      <c r="K103" s="21">
        <v>1.7075552927117361</v>
      </c>
      <c r="L103"/>
      <c r="M103" s="21">
        <f t="shared" si="7"/>
        <v>0</v>
      </c>
      <c r="N103" s="21">
        <f t="shared" si="5"/>
        <v>3.6885475279690993E-4</v>
      </c>
    </row>
    <row r="104" spans="1:14" s="4" customFormat="1" ht="15.75" x14ac:dyDescent="0.25">
      <c r="A104" s="57" t="s">
        <v>89</v>
      </c>
      <c r="B104" s="110">
        <v>97.709840830703527</v>
      </c>
      <c r="C104" s="52">
        <v>97.730952021833033</v>
      </c>
      <c r="D104" s="52">
        <v>97.730952021833033</v>
      </c>
      <c r="E104" s="52"/>
      <c r="F104" s="52">
        <f t="shared" si="4"/>
        <v>0</v>
      </c>
      <c r="G104" s="81">
        <f t="shared" si="6"/>
        <v>2.160600298806159E-2</v>
      </c>
      <c r="H104" s="52"/>
      <c r="I104" s="52">
        <v>1.7071864379589392</v>
      </c>
      <c r="J104" s="52">
        <v>1.7075552927117361</v>
      </c>
      <c r="K104" s="52">
        <v>1.7075552927117361</v>
      </c>
      <c r="L104" s="50"/>
      <c r="M104" s="52">
        <f t="shared" si="7"/>
        <v>0</v>
      </c>
      <c r="N104" s="52">
        <f t="shared" si="5"/>
        <v>3.6885475279690993E-4</v>
      </c>
    </row>
    <row r="105" spans="1:14" s="50" customFormat="1" ht="15.75" x14ac:dyDescent="0.25">
      <c r="A105" s="29" t="s">
        <v>90</v>
      </c>
      <c r="B105" s="63">
        <v>135.54671882237798</v>
      </c>
      <c r="C105" s="21">
        <v>135.54671882237798</v>
      </c>
      <c r="D105" s="21">
        <v>135.54671882237798</v>
      </c>
      <c r="E105" s="21"/>
      <c r="F105" s="21">
        <f t="shared" si="4"/>
        <v>0</v>
      </c>
      <c r="G105" s="80">
        <f t="shared" si="6"/>
        <v>0</v>
      </c>
      <c r="H105" s="21"/>
      <c r="I105" s="21">
        <v>0.91602200404632705</v>
      </c>
      <c r="J105" s="21">
        <v>0.91602200404632717</v>
      </c>
      <c r="K105" s="21">
        <v>0.91602200404632728</v>
      </c>
      <c r="L105"/>
      <c r="M105" s="21">
        <f t="shared" si="7"/>
        <v>0</v>
      </c>
      <c r="N105" s="21">
        <f t="shared" si="5"/>
        <v>0</v>
      </c>
    </row>
    <row r="106" spans="1:14" s="4" customFormat="1" ht="15.75" x14ac:dyDescent="0.25">
      <c r="A106" s="57" t="s">
        <v>91</v>
      </c>
      <c r="B106" s="110">
        <v>135.54671882237798</v>
      </c>
      <c r="C106" s="52">
        <v>135.54671882237798</v>
      </c>
      <c r="D106" s="52">
        <v>135.54671882237798</v>
      </c>
      <c r="E106" s="52"/>
      <c r="F106" s="52">
        <f t="shared" si="4"/>
        <v>0</v>
      </c>
      <c r="G106" s="81">
        <f t="shared" si="6"/>
        <v>0</v>
      </c>
      <c r="H106" s="52"/>
      <c r="I106" s="52">
        <v>0.91602200404632705</v>
      </c>
      <c r="J106" s="52">
        <v>0.91602200404632717</v>
      </c>
      <c r="K106" s="52">
        <v>0.91602200404632728</v>
      </c>
      <c r="L106" s="50"/>
      <c r="M106" s="52">
        <f t="shared" si="7"/>
        <v>0</v>
      </c>
      <c r="N106" s="52">
        <f t="shared" si="5"/>
        <v>0</v>
      </c>
    </row>
    <row r="107" spans="1:14" s="50" customFormat="1" ht="15.75" x14ac:dyDescent="0.25">
      <c r="A107" s="27" t="s">
        <v>250</v>
      </c>
      <c r="B107" s="112">
        <v>93.514527880501518</v>
      </c>
      <c r="C107" s="31">
        <v>97.364083958102157</v>
      </c>
      <c r="D107" s="31">
        <v>97.046004723156742</v>
      </c>
      <c r="E107" s="31"/>
      <c r="F107" s="31">
        <f t="shared" si="4"/>
        <v>-0.32669052284443056</v>
      </c>
      <c r="G107" s="83">
        <f t="shared" si="6"/>
        <v>3.7763938103478001</v>
      </c>
      <c r="H107" s="31"/>
      <c r="I107" s="31">
        <v>8.1490102152485449</v>
      </c>
      <c r="J107" s="31">
        <v>8.4844668818386477</v>
      </c>
      <c r="K107" s="31">
        <v>8.4567489326218048</v>
      </c>
      <c r="L107"/>
      <c r="M107" s="31">
        <f t="shared" si="7"/>
        <v>-2.7717949216842896E-2</v>
      </c>
      <c r="N107" s="31">
        <f t="shared" si="5"/>
        <v>0.30773871737325997</v>
      </c>
    </row>
    <row r="108" spans="1:14" s="4" customFormat="1" ht="15.75" x14ac:dyDescent="0.25">
      <c r="A108" s="54" t="s">
        <v>145</v>
      </c>
      <c r="B108" s="110">
        <v>83.17702406603</v>
      </c>
      <c r="C108" s="52">
        <v>99.653823494689746</v>
      </c>
      <c r="D108" s="52">
        <v>99.653823494689746</v>
      </c>
      <c r="E108" s="52"/>
      <c r="F108" s="52">
        <f t="shared" si="4"/>
        <v>0</v>
      </c>
      <c r="G108" s="81">
        <f t="shared" si="6"/>
        <v>19.809315870185085</v>
      </c>
      <c r="H108" s="52"/>
      <c r="I108" s="52">
        <v>1.7212915595193499</v>
      </c>
      <c r="J108" s="52">
        <v>2.0622676415913728</v>
      </c>
      <c r="K108" s="52">
        <v>2.0622676415913728</v>
      </c>
      <c r="L108" s="50"/>
      <c r="M108" s="52">
        <f t="shared" si="7"/>
        <v>0</v>
      </c>
      <c r="N108" s="52">
        <f t="shared" si="5"/>
        <v>0.3409760820720229</v>
      </c>
    </row>
    <row r="109" spans="1:14" s="50" customFormat="1" ht="15.75" x14ac:dyDescent="0.25">
      <c r="A109" s="29" t="s">
        <v>163</v>
      </c>
      <c r="B109" s="63">
        <v>83.17702406603</v>
      </c>
      <c r="C109" s="21">
        <v>99.653823494689746</v>
      </c>
      <c r="D109" s="21">
        <v>99.653823494689746</v>
      </c>
      <c r="E109" s="21"/>
      <c r="F109" s="21">
        <f t="shared" si="4"/>
        <v>0</v>
      </c>
      <c r="G109" s="80">
        <f t="shared" si="6"/>
        <v>19.809315870185085</v>
      </c>
      <c r="H109" s="21"/>
      <c r="I109" s="21">
        <v>1.7212915595193499</v>
      </c>
      <c r="J109" s="21">
        <v>2.0622676415913728</v>
      </c>
      <c r="K109" s="21">
        <v>2.0622676415913728</v>
      </c>
      <c r="L109"/>
      <c r="M109" s="21">
        <f t="shared" si="7"/>
        <v>0</v>
      </c>
      <c r="N109" s="21">
        <f t="shared" si="5"/>
        <v>0.3409760820720229</v>
      </c>
    </row>
    <row r="110" spans="1:14" s="4" customFormat="1" ht="15.75" x14ac:dyDescent="0.25">
      <c r="A110" s="57" t="s">
        <v>225</v>
      </c>
      <c r="B110" s="110">
        <v>83.17702406603</v>
      </c>
      <c r="C110" s="52">
        <v>99.653823494689746</v>
      </c>
      <c r="D110" s="52">
        <v>99.653823494689746</v>
      </c>
      <c r="E110" s="52"/>
      <c r="F110" s="52">
        <f t="shared" si="4"/>
        <v>0</v>
      </c>
      <c r="G110" s="81">
        <f t="shared" si="6"/>
        <v>19.809315870185085</v>
      </c>
      <c r="H110" s="52"/>
      <c r="I110" s="52">
        <v>1.7212915595193499</v>
      </c>
      <c r="J110" s="52">
        <v>2.0622676415913728</v>
      </c>
      <c r="K110" s="52">
        <v>2.0622676415913728</v>
      </c>
      <c r="L110" s="50"/>
      <c r="M110" s="52">
        <f t="shared" si="7"/>
        <v>0</v>
      </c>
      <c r="N110" s="52">
        <f t="shared" si="5"/>
        <v>0.3409760820720229</v>
      </c>
    </row>
    <row r="111" spans="1:14" s="50" customFormat="1" ht="15.75" x14ac:dyDescent="0.25">
      <c r="A111" s="28" t="s">
        <v>92</v>
      </c>
      <c r="B111" s="63">
        <v>89.797517122646994</v>
      </c>
      <c r="C111" s="21">
        <v>91.284079313015354</v>
      </c>
      <c r="D111" s="21">
        <v>89.361812598333515</v>
      </c>
      <c r="E111" s="21"/>
      <c r="F111" s="21">
        <f t="shared" si="4"/>
        <v>-2.1058072000598727</v>
      </c>
      <c r="G111" s="80">
        <f t="shared" si="6"/>
        <v>-0.48520776328190296</v>
      </c>
      <c r="H111" s="21"/>
      <c r="I111" s="21">
        <v>0.28071204522596888</v>
      </c>
      <c r="J111" s="21">
        <v>0.28535912151699772</v>
      </c>
      <c r="K111" s="21">
        <v>0.2793500085900652</v>
      </c>
      <c r="L111"/>
      <c r="M111" s="21">
        <f t="shared" si="7"/>
        <v>-6.0091129269325139E-3</v>
      </c>
      <c r="N111" s="21">
        <f t="shared" si="5"/>
        <v>-1.362036635903674E-3</v>
      </c>
    </row>
    <row r="112" spans="1:14" s="4" customFormat="1" ht="15.75" x14ac:dyDescent="0.25">
      <c r="A112" s="51" t="s">
        <v>93</v>
      </c>
      <c r="B112" s="110">
        <v>89.797517122646994</v>
      </c>
      <c r="C112" s="52">
        <v>91.284079313015354</v>
      </c>
      <c r="D112" s="52">
        <v>89.361812598333515</v>
      </c>
      <c r="E112" s="52"/>
      <c r="F112" s="52">
        <f t="shared" si="4"/>
        <v>-2.1058072000598727</v>
      </c>
      <c r="G112" s="81">
        <f t="shared" si="6"/>
        <v>-0.48520776328190296</v>
      </c>
      <c r="H112" s="52"/>
      <c r="I112" s="52">
        <v>0.28071204522596888</v>
      </c>
      <c r="J112" s="52">
        <v>0.28535912151699772</v>
      </c>
      <c r="K112" s="52">
        <v>0.2793500085900652</v>
      </c>
      <c r="L112" s="50"/>
      <c r="M112" s="52">
        <f t="shared" si="7"/>
        <v>-6.0091129269325139E-3</v>
      </c>
      <c r="N112" s="52">
        <f t="shared" si="5"/>
        <v>-1.362036635903674E-3</v>
      </c>
    </row>
    <row r="113" spans="1:14" s="50" customFormat="1" ht="15.75" x14ac:dyDescent="0.25">
      <c r="A113" s="30" t="s">
        <v>92</v>
      </c>
      <c r="B113" s="63">
        <v>89.797517122646994</v>
      </c>
      <c r="C113" s="21">
        <v>91.284079313015354</v>
      </c>
      <c r="D113" s="21">
        <v>89.361812598333515</v>
      </c>
      <c r="E113" s="21"/>
      <c r="F113" s="21">
        <f t="shared" si="4"/>
        <v>-2.1058072000598727</v>
      </c>
      <c r="G113" s="80">
        <f t="shared" si="6"/>
        <v>-0.48520776328190296</v>
      </c>
      <c r="H113" s="21"/>
      <c r="I113" s="21">
        <v>0.28071204522596888</v>
      </c>
      <c r="J113" s="21">
        <v>0.28535912151699772</v>
      </c>
      <c r="K113" s="21">
        <v>0.2793500085900652</v>
      </c>
      <c r="L113"/>
      <c r="M113" s="21">
        <f t="shared" si="7"/>
        <v>-6.0091129269325139E-3</v>
      </c>
      <c r="N113" s="21">
        <f t="shared" si="5"/>
        <v>-1.362036635903674E-3</v>
      </c>
    </row>
    <row r="114" spans="1:14" s="4" customFormat="1" ht="15.75" x14ac:dyDescent="0.25">
      <c r="A114" s="54" t="s">
        <v>94</v>
      </c>
      <c r="B114" s="110">
        <v>84.787990322451975</v>
      </c>
      <c r="C114" s="52">
        <v>85.257587950994562</v>
      </c>
      <c r="D114" s="52">
        <v>84.275251290708411</v>
      </c>
      <c r="E114" s="52"/>
      <c r="F114" s="52">
        <f t="shared" si="4"/>
        <v>-1.1521985126424106</v>
      </c>
      <c r="G114" s="81">
        <f t="shared" si="6"/>
        <v>-0.60473072871948252</v>
      </c>
      <c r="H114" s="52"/>
      <c r="I114" s="52">
        <v>2.0882882022490565</v>
      </c>
      <c r="J114" s="52">
        <v>2.0998541703037317</v>
      </c>
      <c r="K114" s="52">
        <v>2.075659681785833</v>
      </c>
      <c r="L114" s="50"/>
      <c r="M114" s="52">
        <f t="shared" si="7"/>
        <v>-2.4194488517898627E-2</v>
      </c>
      <c r="N114" s="52">
        <f t="shared" si="5"/>
        <v>-1.2628520463223492E-2</v>
      </c>
    </row>
    <row r="115" spans="1:14" s="50" customFormat="1" ht="15.75" x14ac:dyDescent="0.25">
      <c r="A115" s="29" t="s">
        <v>164</v>
      </c>
      <c r="B115" s="63">
        <v>84.06033736740288</v>
      </c>
      <c r="C115" s="21">
        <v>84.834642878073524</v>
      </c>
      <c r="D115" s="21">
        <v>83.690874115601503</v>
      </c>
      <c r="E115" s="21"/>
      <c r="F115" s="21">
        <f t="shared" si="4"/>
        <v>-1.3482331317359098</v>
      </c>
      <c r="G115" s="80">
        <f t="shared" si="6"/>
        <v>-0.43952149535941842</v>
      </c>
      <c r="H115" s="21"/>
      <c r="I115" s="21">
        <v>1.8652573658642337</v>
      </c>
      <c r="J115" s="21">
        <v>1.8824388226896478</v>
      </c>
      <c r="K115" s="21">
        <v>1.8570591587974867</v>
      </c>
      <c r="L115"/>
      <c r="M115" s="21">
        <f t="shared" si="7"/>
        <v>-2.5379663892161064E-2</v>
      </c>
      <c r="N115" s="21">
        <f t="shared" si="5"/>
        <v>-8.1982070667470097E-3</v>
      </c>
    </row>
    <row r="116" spans="1:14" s="4" customFormat="1" ht="15.75" x14ac:dyDescent="0.25">
      <c r="A116" s="57" t="s">
        <v>224</v>
      </c>
      <c r="B116" s="110">
        <v>73.252240708056405</v>
      </c>
      <c r="C116" s="52">
        <v>75.482511810180497</v>
      </c>
      <c r="D116" s="52">
        <v>75.711794130491342</v>
      </c>
      <c r="E116" s="52"/>
      <c r="F116" s="52">
        <f t="shared" si="4"/>
        <v>0.30375555186534786</v>
      </c>
      <c r="G116" s="81">
        <f t="shared" si="6"/>
        <v>3.3576494024768255</v>
      </c>
      <c r="H116" s="52"/>
      <c r="I116" s="52">
        <v>0.38079190480339675</v>
      </c>
      <c r="J116" s="52">
        <v>0.39238566866640973</v>
      </c>
      <c r="K116" s="52">
        <v>0.39357756191970794</v>
      </c>
      <c r="L116" s="50"/>
      <c r="M116" s="52">
        <f t="shared" si="7"/>
        <v>1.1918932532982152E-3</v>
      </c>
      <c r="N116" s="52">
        <f t="shared" si="5"/>
        <v>1.2785657116311189E-2</v>
      </c>
    </row>
    <row r="117" spans="1:14" s="50" customFormat="1" ht="15.75" x14ac:dyDescent="0.25">
      <c r="A117" s="30" t="s">
        <v>223</v>
      </c>
      <c r="B117" s="63">
        <v>77.188535016152315</v>
      </c>
      <c r="C117" s="21">
        <v>78.188256186009284</v>
      </c>
      <c r="D117" s="21">
        <v>77.007755094663651</v>
      </c>
      <c r="E117" s="21"/>
      <c r="F117" s="21">
        <f t="shared" si="4"/>
        <v>-1.5098189279694751</v>
      </c>
      <c r="G117" s="80">
        <f t="shared" si="6"/>
        <v>-0.23420566467654558</v>
      </c>
      <c r="H117" s="21"/>
      <c r="I117" s="21">
        <v>0.57415144681569663</v>
      </c>
      <c r="J117" s="21">
        <v>0.5815876723635135</v>
      </c>
      <c r="K117" s="21">
        <v>0.57280675160343208</v>
      </c>
      <c r="L117"/>
      <c r="M117" s="21">
        <f t="shared" si="7"/>
        <v>-8.7809207600814121E-3</v>
      </c>
      <c r="N117" s="21">
        <f t="shared" si="5"/>
        <v>-1.3446952122645461E-3</v>
      </c>
    </row>
    <row r="118" spans="1:14" s="4" customFormat="1" ht="15.75" x14ac:dyDescent="0.25">
      <c r="A118" s="57" t="s">
        <v>18</v>
      </c>
      <c r="B118" s="110">
        <v>94.609435750927247</v>
      </c>
      <c r="C118" s="52">
        <v>94.550312268359917</v>
      </c>
      <c r="D118" s="52">
        <v>93.036569734025107</v>
      </c>
      <c r="E118" s="52"/>
      <c r="F118" s="52">
        <f t="shared" si="4"/>
        <v>-1.6009915758272597</v>
      </c>
      <c r="G118" s="81">
        <f t="shared" si="6"/>
        <v>-1.6624832443171256</v>
      </c>
      <c r="H118" s="52"/>
      <c r="I118" s="52">
        <v>0.23739149785797811</v>
      </c>
      <c r="J118" s="52">
        <v>0.23724314677677966</v>
      </c>
      <c r="K118" s="52">
        <v>0.23344490398265585</v>
      </c>
      <c r="L118" s="50"/>
      <c r="M118" s="52">
        <f t="shared" si="7"/>
        <v>-3.7982427941238017E-3</v>
      </c>
      <c r="N118" s="52">
        <f t="shared" si="5"/>
        <v>-3.9465938753222574E-3</v>
      </c>
    </row>
    <row r="119" spans="1:14" s="50" customFormat="1" ht="15.75" x14ac:dyDescent="0.25">
      <c r="A119" s="30" t="s">
        <v>95</v>
      </c>
      <c r="B119" s="63">
        <v>89.581241785808189</v>
      </c>
      <c r="C119" s="21">
        <v>89.124986965032519</v>
      </c>
      <c r="D119" s="21">
        <v>86.831833165204912</v>
      </c>
      <c r="E119" s="21"/>
      <c r="F119" s="21">
        <f t="shared" si="4"/>
        <v>-2.5729639665779791</v>
      </c>
      <c r="G119" s="80">
        <f t="shared" si="6"/>
        <v>-3.0691789550955417</v>
      </c>
      <c r="H119" s="21"/>
      <c r="I119" s="21">
        <v>0.39380770320394215</v>
      </c>
      <c r="J119" s="21">
        <v>0.39180196339208512</v>
      </c>
      <c r="K119" s="21">
        <v>0.38172104005366175</v>
      </c>
      <c r="L119"/>
      <c r="M119" s="21">
        <f t="shared" si="7"/>
        <v>-1.0080923338423364E-2</v>
      </c>
      <c r="N119" s="21">
        <f t="shared" si="5"/>
        <v>-1.2086663150280397E-2</v>
      </c>
    </row>
    <row r="120" spans="1:14" s="4" customFormat="1" ht="15.75" x14ac:dyDescent="0.25">
      <c r="A120" s="57" t="s">
        <v>96</v>
      </c>
      <c r="B120" s="110">
        <v>105.42293516369496</v>
      </c>
      <c r="C120" s="52">
        <v>105.53834592705665</v>
      </c>
      <c r="D120" s="52">
        <v>104.0609658118416</v>
      </c>
      <c r="E120" s="52"/>
      <c r="F120" s="52">
        <f t="shared" si="4"/>
        <v>-1.3998514968541875</v>
      </c>
      <c r="G120" s="81">
        <f t="shared" si="6"/>
        <v>-1.2919099148003932</v>
      </c>
      <c r="H120" s="52"/>
      <c r="I120" s="52">
        <v>0.27911481318321996</v>
      </c>
      <c r="J120" s="52">
        <v>0.27942037149085969</v>
      </c>
      <c r="K120" s="52">
        <v>0.2755089012380294</v>
      </c>
      <c r="L120" s="50"/>
      <c r="M120" s="52">
        <f t="shared" si="7"/>
        <v>-3.9114702528302847E-3</v>
      </c>
      <c r="N120" s="52">
        <f t="shared" si="5"/>
        <v>-3.6059119451905541E-3</v>
      </c>
    </row>
    <row r="121" spans="1:14" s="50" customFormat="1" ht="15.75" x14ac:dyDescent="0.25">
      <c r="A121" s="29" t="s">
        <v>97</v>
      </c>
      <c r="B121" s="63">
        <v>91.405249711342975</v>
      </c>
      <c r="C121" s="21">
        <v>89.103840804571973</v>
      </c>
      <c r="D121" s="21">
        <v>89.589564002279204</v>
      </c>
      <c r="E121" s="21"/>
      <c r="F121" s="21">
        <f t="shared" si="4"/>
        <v>0.54512038237783944</v>
      </c>
      <c r="G121" s="80">
        <f t="shared" si="6"/>
        <v>-1.9864129410484543</v>
      </c>
      <c r="H121" s="21"/>
      <c r="I121" s="21">
        <v>0.22303083638482293</v>
      </c>
      <c r="J121" s="21">
        <v>0.21741534761408415</v>
      </c>
      <c r="K121" s="21">
        <v>0.21860052298834612</v>
      </c>
      <c r="L121"/>
      <c r="M121" s="21">
        <f t="shared" si="7"/>
        <v>1.1851753742619653E-3</v>
      </c>
      <c r="N121" s="21">
        <f t="shared" si="5"/>
        <v>-4.4303133964768149E-3</v>
      </c>
    </row>
    <row r="122" spans="1:14" s="4" customFormat="1" ht="15.75" x14ac:dyDescent="0.25">
      <c r="A122" s="57" t="s">
        <v>98</v>
      </c>
      <c r="B122" s="110">
        <v>91.405249711342975</v>
      </c>
      <c r="C122" s="52">
        <v>89.103840804571973</v>
      </c>
      <c r="D122" s="52">
        <v>89.589564002279204</v>
      </c>
      <c r="E122" s="52"/>
      <c r="F122" s="52">
        <f t="shared" si="4"/>
        <v>0.54512038237783944</v>
      </c>
      <c r="G122" s="81">
        <f t="shared" si="6"/>
        <v>-1.9864129410484543</v>
      </c>
      <c r="H122" s="52"/>
      <c r="I122" s="52">
        <v>0.22303083638482293</v>
      </c>
      <c r="J122" s="52">
        <v>0.21741534761408415</v>
      </c>
      <c r="K122" s="52">
        <v>0.21860052298834612</v>
      </c>
      <c r="L122" s="50"/>
      <c r="M122" s="52">
        <f t="shared" si="7"/>
        <v>1.1851753742619653E-3</v>
      </c>
      <c r="N122" s="52">
        <f t="shared" si="5"/>
        <v>-4.4303133964768149E-3</v>
      </c>
    </row>
    <row r="123" spans="1:14" s="50" customFormat="1" ht="15.75" x14ac:dyDescent="0.25">
      <c r="A123" s="28" t="s">
        <v>144</v>
      </c>
      <c r="B123" s="63">
        <v>94.424535968095</v>
      </c>
      <c r="C123" s="21">
        <v>94.910174652603857</v>
      </c>
      <c r="D123" s="21">
        <v>94.348325212411197</v>
      </c>
      <c r="E123" s="21"/>
      <c r="F123" s="21">
        <f t="shared" si="4"/>
        <v>-0.59198019838144766</v>
      </c>
      <c r="G123" s="80">
        <f t="shared" si="6"/>
        <v>-8.0710754786816885E-2</v>
      </c>
      <c r="H123" s="21"/>
      <c r="I123" s="21">
        <v>0.83782197619306187</v>
      </c>
      <c r="J123" s="21">
        <v>0.8421310125912761</v>
      </c>
      <c r="K123" s="21">
        <v>0.83714576375230654</v>
      </c>
      <c r="L123"/>
      <c r="M123" s="21">
        <f t="shared" si="7"/>
        <v>-4.9852488389695582E-3</v>
      </c>
      <c r="N123" s="21">
        <f t="shared" si="5"/>
        <v>-6.7621244075533049E-4</v>
      </c>
    </row>
    <row r="124" spans="1:14" s="4" customFormat="1" ht="15.75" x14ac:dyDescent="0.25">
      <c r="A124" s="51" t="s">
        <v>165</v>
      </c>
      <c r="B124" s="110">
        <v>94.424535968095</v>
      </c>
      <c r="C124" s="52">
        <v>94.910174652603857</v>
      </c>
      <c r="D124" s="52">
        <v>94.348325212411197</v>
      </c>
      <c r="E124" s="52"/>
      <c r="F124" s="52">
        <f t="shared" si="4"/>
        <v>-0.59198019838144766</v>
      </c>
      <c r="G124" s="81">
        <f t="shared" si="6"/>
        <v>-8.0710754786816885E-2</v>
      </c>
      <c r="H124" s="52"/>
      <c r="I124" s="52">
        <v>0.83782197619306187</v>
      </c>
      <c r="J124" s="52">
        <v>0.8421310125912761</v>
      </c>
      <c r="K124" s="52">
        <v>0.83714576375230654</v>
      </c>
      <c r="L124" s="50"/>
      <c r="M124" s="52">
        <f t="shared" si="7"/>
        <v>-4.9852488389695582E-3</v>
      </c>
      <c r="N124" s="52">
        <f t="shared" si="5"/>
        <v>-6.7621244075533049E-4</v>
      </c>
    </row>
    <row r="125" spans="1:14" s="50" customFormat="1" ht="15.75" x14ac:dyDescent="0.25">
      <c r="A125" s="30" t="s">
        <v>222</v>
      </c>
      <c r="B125" s="63">
        <v>94.424535968095</v>
      </c>
      <c r="C125" s="21">
        <v>94.910174652603857</v>
      </c>
      <c r="D125" s="21">
        <v>94.348325212411197</v>
      </c>
      <c r="E125" s="21"/>
      <c r="F125" s="21">
        <f t="shared" si="4"/>
        <v>-0.59198019838144766</v>
      </c>
      <c r="G125" s="80">
        <f t="shared" si="6"/>
        <v>-8.0710754786816885E-2</v>
      </c>
      <c r="H125" s="21"/>
      <c r="I125" s="21">
        <v>0.83782197619306187</v>
      </c>
      <c r="J125" s="21">
        <v>0.8421310125912761</v>
      </c>
      <c r="K125" s="21">
        <v>0.83714576375230654</v>
      </c>
      <c r="L125"/>
      <c r="M125" s="21">
        <f t="shared" si="7"/>
        <v>-4.9852488389695582E-3</v>
      </c>
      <c r="N125" s="21">
        <f t="shared" si="5"/>
        <v>-6.7621244075533049E-4</v>
      </c>
    </row>
    <row r="126" spans="1:14" s="4" customFormat="1" ht="15.75" x14ac:dyDescent="0.25">
      <c r="A126" s="54" t="s">
        <v>143</v>
      </c>
      <c r="B126" s="110">
        <v>94.279231529430334</v>
      </c>
      <c r="C126" s="52">
        <v>90.447456028618774</v>
      </c>
      <c r="D126" s="52">
        <v>89.90396373020333</v>
      </c>
      <c r="E126" s="52"/>
      <c r="F126" s="52">
        <f t="shared" si="4"/>
        <v>-0.60089285235781498</v>
      </c>
      <c r="G126" s="81">
        <f t="shared" si="6"/>
        <v>-4.6407546267082322</v>
      </c>
      <c r="H126" s="52"/>
      <c r="I126" s="52">
        <v>0.52289915459427971</v>
      </c>
      <c r="J126" s="52">
        <v>0.50164704914681457</v>
      </c>
      <c r="K126" s="52">
        <v>0.49863268788442749</v>
      </c>
      <c r="L126" s="50"/>
      <c r="M126" s="52">
        <f t="shared" si="7"/>
        <v>-3.0143612623870775E-3</v>
      </c>
      <c r="N126" s="52">
        <f t="shared" si="5"/>
        <v>-2.4266466709852219E-2</v>
      </c>
    </row>
    <row r="127" spans="1:14" s="50" customFormat="1" ht="15.75" x14ac:dyDescent="0.25">
      <c r="A127" s="29" t="s">
        <v>166</v>
      </c>
      <c r="B127" s="63">
        <v>94.279231529430334</v>
      </c>
      <c r="C127" s="21">
        <v>90.447456028618774</v>
      </c>
      <c r="D127" s="21">
        <v>89.90396373020333</v>
      </c>
      <c r="E127" s="21"/>
      <c r="F127" s="21">
        <f t="shared" si="4"/>
        <v>-0.60089285235781498</v>
      </c>
      <c r="G127" s="80">
        <f t="shared" si="6"/>
        <v>-4.6407546267082322</v>
      </c>
      <c r="H127" s="21"/>
      <c r="I127" s="21">
        <v>0.52289915459427971</v>
      </c>
      <c r="J127" s="21">
        <v>0.50164704914681457</v>
      </c>
      <c r="K127" s="21">
        <v>0.49863268788442749</v>
      </c>
      <c r="L127"/>
      <c r="M127" s="21">
        <f t="shared" si="7"/>
        <v>-3.0143612623870775E-3</v>
      </c>
      <c r="N127" s="21">
        <f t="shared" si="5"/>
        <v>-2.4266466709852219E-2</v>
      </c>
    </row>
    <row r="128" spans="1:14" s="4" customFormat="1" ht="15.75" x14ac:dyDescent="0.25">
      <c r="A128" s="57" t="s">
        <v>221</v>
      </c>
      <c r="B128" s="110">
        <v>94.279231529430334</v>
      </c>
      <c r="C128" s="52">
        <v>90.447456028618774</v>
      </c>
      <c r="D128" s="52">
        <v>89.90396373020333</v>
      </c>
      <c r="E128" s="52"/>
      <c r="F128" s="52">
        <f t="shared" si="4"/>
        <v>-0.60089285235781498</v>
      </c>
      <c r="G128" s="81">
        <f t="shared" si="6"/>
        <v>-4.6407546267082322</v>
      </c>
      <c r="H128" s="52"/>
      <c r="I128" s="52">
        <v>0.52289915459427971</v>
      </c>
      <c r="J128" s="52">
        <v>0.50164704914681457</v>
      </c>
      <c r="K128" s="52">
        <v>0.49863268788442749</v>
      </c>
      <c r="L128" s="50"/>
      <c r="M128" s="52">
        <f t="shared" si="7"/>
        <v>-3.0143612623870775E-3</v>
      </c>
      <c r="N128" s="52">
        <f t="shared" si="5"/>
        <v>-2.4266466709852219E-2</v>
      </c>
    </row>
    <row r="129" spans="1:14" s="50" customFormat="1" ht="15.75" x14ac:dyDescent="0.25">
      <c r="A129" s="28" t="s">
        <v>142</v>
      </c>
      <c r="B129" s="63">
        <v>111.15429337810029</v>
      </c>
      <c r="C129" s="21">
        <v>110.95697614871384</v>
      </c>
      <c r="D129" s="21">
        <v>111.38895654203617</v>
      </c>
      <c r="E129" s="21"/>
      <c r="F129" s="21">
        <f t="shared" si="4"/>
        <v>0.38932242776998915</v>
      </c>
      <c r="G129" s="80">
        <f t="shared" si="6"/>
        <v>0.21111479980142622</v>
      </c>
      <c r="H129" s="21"/>
      <c r="I129" s="21">
        <v>2.6979972774668286</v>
      </c>
      <c r="J129" s="21">
        <v>2.6932078866884535</v>
      </c>
      <c r="K129" s="21">
        <v>2.7036931490178016</v>
      </c>
      <c r="L129"/>
      <c r="M129" s="21">
        <f t="shared" si="7"/>
        <v>1.04852623293481E-2</v>
      </c>
      <c r="N129" s="21">
        <f t="shared" si="5"/>
        <v>5.6958715509729529E-3</v>
      </c>
    </row>
    <row r="130" spans="1:14" s="4" customFormat="1" ht="15.75" x14ac:dyDescent="0.25">
      <c r="A130" s="51" t="s">
        <v>99</v>
      </c>
      <c r="B130" s="110">
        <v>98.583716968975338</v>
      </c>
      <c r="C130" s="52">
        <v>98.155463473885675</v>
      </c>
      <c r="D130" s="52">
        <v>98.764790637572787</v>
      </c>
      <c r="E130" s="52"/>
      <c r="F130" s="52">
        <f t="shared" si="4"/>
        <v>0.62077763389016827</v>
      </c>
      <c r="G130" s="81">
        <f t="shared" si="6"/>
        <v>0.1836750268347398</v>
      </c>
      <c r="H130" s="52"/>
      <c r="I130" s="52">
        <v>1.6964222103064657</v>
      </c>
      <c r="J130" s="52">
        <v>1.6890528519271291</v>
      </c>
      <c r="K130" s="52">
        <v>1.6995381142564769</v>
      </c>
      <c r="L130" s="50"/>
      <c r="M130" s="52">
        <f t="shared" si="7"/>
        <v>1.0485262329347877E-2</v>
      </c>
      <c r="N130" s="52">
        <f t="shared" si="5"/>
        <v>3.1159039500112673E-3</v>
      </c>
    </row>
    <row r="131" spans="1:14" s="50" customFormat="1" ht="15.75" x14ac:dyDescent="0.25">
      <c r="A131" s="30" t="s">
        <v>220</v>
      </c>
      <c r="B131" s="63">
        <v>96.02532764074158</v>
      </c>
      <c r="C131" s="21">
        <v>95.443491829975855</v>
      </c>
      <c r="D131" s="21">
        <v>96.287192304005174</v>
      </c>
      <c r="E131" s="21"/>
      <c r="F131" s="21">
        <f t="shared" si="4"/>
        <v>0.88397905174331104</v>
      </c>
      <c r="G131" s="80">
        <f t="shared" si="6"/>
        <v>0.27270374358243643</v>
      </c>
      <c r="H131" s="21"/>
      <c r="I131" s="21">
        <v>1.1933746413182218</v>
      </c>
      <c r="J131" s="21">
        <v>1.1861437563107122</v>
      </c>
      <c r="K131" s="21">
        <v>1.1966290186400601</v>
      </c>
      <c r="L131"/>
      <c r="M131" s="21">
        <f t="shared" si="7"/>
        <v>1.0485262329347877E-2</v>
      </c>
      <c r="N131" s="21">
        <f t="shared" si="5"/>
        <v>3.2543773218383087E-3</v>
      </c>
    </row>
    <row r="132" spans="1:14" s="4" customFormat="1" ht="15.75" x14ac:dyDescent="0.25">
      <c r="A132" s="57" t="s">
        <v>100</v>
      </c>
      <c r="B132" s="110">
        <v>105.23505500189404</v>
      </c>
      <c r="C132" s="52">
        <v>105.20608705969764</v>
      </c>
      <c r="D132" s="52">
        <v>105.20608705969764</v>
      </c>
      <c r="E132" s="52"/>
      <c r="F132" s="52">
        <f t="shared" si="4"/>
        <v>0</v>
      </c>
      <c r="G132" s="81">
        <f t="shared" si="6"/>
        <v>-2.7526894147467118E-2</v>
      </c>
      <c r="H132" s="52"/>
      <c r="I132" s="52">
        <v>0.50304756898824365</v>
      </c>
      <c r="J132" s="52">
        <v>0.50290909561641683</v>
      </c>
      <c r="K132" s="52">
        <v>0.50290909561641683</v>
      </c>
      <c r="L132" s="50"/>
      <c r="M132" s="52">
        <f t="shared" si="7"/>
        <v>0</v>
      </c>
      <c r="N132" s="52">
        <f t="shared" si="5"/>
        <v>-1.384733718268194E-4</v>
      </c>
    </row>
    <row r="133" spans="1:14" s="50" customFormat="1" ht="15.75" x14ac:dyDescent="0.25">
      <c r="A133" s="29" t="s">
        <v>167</v>
      </c>
      <c r="B133" s="63">
        <v>141.77364173348306</v>
      </c>
      <c r="C133" s="21">
        <v>142.13883792729376</v>
      </c>
      <c r="D133" s="21">
        <v>142.13883792729376</v>
      </c>
      <c r="E133" s="21"/>
      <c r="F133" s="21">
        <f t="shared" si="4"/>
        <v>0</v>
      </c>
      <c r="G133" s="80">
        <f t="shared" si="6"/>
        <v>0.25759103691307406</v>
      </c>
      <c r="H133" s="21"/>
      <c r="I133" s="21">
        <v>1.0015750671603634</v>
      </c>
      <c r="J133" s="21">
        <v>1.0041550347613246</v>
      </c>
      <c r="K133" s="21">
        <v>1.0041550347613246</v>
      </c>
      <c r="L133"/>
      <c r="M133" s="21">
        <f t="shared" si="7"/>
        <v>0</v>
      </c>
      <c r="N133" s="21">
        <f t="shared" si="5"/>
        <v>2.5799676009612416E-3</v>
      </c>
    </row>
    <row r="134" spans="1:14" s="4" customFormat="1" ht="15.75" x14ac:dyDescent="0.25">
      <c r="A134" s="57" t="s">
        <v>101</v>
      </c>
      <c r="B134" s="110">
        <v>141.77364173348306</v>
      </c>
      <c r="C134" s="52">
        <v>142.13883792729376</v>
      </c>
      <c r="D134" s="52">
        <v>142.13883792729376</v>
      </c>
      <c r="E134" s="52"/>
      <c r="F134" s="52">
        <f t="shared" si="4"/>
        <v>0</v>
      </c>
      <c r="G134" s="81">
        <f t="shared" si="6"/>
        <v>0.25759103691307406</v>
      </c>
      <c r="H134" s="52"/>
      <c r="I134" s="52">
        <v>1.0015750671603634</v>
      </c>
      <c r="J134" s="52">
        <v>1.0041550347613246</v>
      </c>
      <c r="K134" s="52">
        <v>1.0041550347613246</v>
      </c>
      <c r="L134" s="50"/>
      <c r="M134" s="52">
        <f t="shared" si="7"/>
        <v>0</v>
      </c>
      <c r="N134" s="52">
        <f t="shared" si="5"/>
        <v>2.5799676009612416E-3</v>
      </c>
    </row>
    <row r="135" spans="1:14" s="56" customFormat="1" ht="15.75" x14ac:dyDescent="0.25">
      <c r="A135" s="27" t="s">
        <v>2</v>
      </c>
      <c r="B135" s="112">
        <v>126.03494198689346</v>
      </c>
      <c r="C135" s="31">
        <v>128.89395132261936</v>
      </c>
      <c r="D135" s="31">
        <v>128.89395132261936</v>
      </c>
      <c r="E135" s="31"/>
      <c r="F135" s="31">
        <f t="shared" ref="F135:F198" si="8">((D135/C135-1)*100)</f>
        <v>0</v>
      </c>
      <c r="G135" s="83">
        <f t="shared" si="6"/>
        <v>2.2684259544652363</v>
      </c>
      <c r="H135" s="31"/>
      <c r="I135" s="31">
        <v>6.8307518926167541</v>
      </c>
      <c r="J135" s="31">
        <v>6.9857024414340012</v>
      </c>
      <c r="K135" s="31">
        <v>6.9857024414340012</v>
      </c>
      <c r="L135" s="2"/>
      <c r="M135" s="31">
        <f t="shared" si="7"/>
        <v>0</v>
      </c>
      <c r="N135" s="31">
        <f t="shared" ref="N135:N198" si="9">K135-I135</f>
        <v>0.15495054881724712</v>
      </c>
    </row>
    <row r="136" spans="1:14" s="4" customFormat="1" ht="15.75" x14ac:dyDescent="0.25">
      <c r="A136" s="54" t="s">
        <v>141</v>
      </c>
      <c r="B136" s="110">
        <v>104.23672319989691</v>
      </c>
      <c r="C136" s="52">
        <v>104.07083222193749</v>
      </c>
      <c r="D136" s="52">
        <v>104.07083222193749</v>
      </c>
      <c r="E136" s="52"/>
      <c r="F136" s="52">
        <f t="shared" si="8"/>
        <v>0</v>
      </c>
      <c r="G136" s="81">
        <f t="shared" ref="G136:G199" si="10">((D136/B136-1)*100)</f>
        <v>-0.15914830480739939</v>
      </c>
      <c r="H136" s="52"/>
      <c r="I136" s="52">
        <v>3.3306924927170289</v>
      </c>
      <c r="J136" s="52">
        <v>3.3253917520765226</v>
      </c>
      <c r="K136" s="52">
        <v>3.3253917520765226</v>
      </c>
      <c r="L136" s="50"/>
      <c r="M136" s="52">
        <f t="shared" ref="M136:M199" si="11">K136-J136</f>
        <v>0</v>
      </c>
      <c r="N136" s="52">
        <f t="shared" si="9"/>
        <v>-5.3007406405063406E-3</v>
      </c>
    </row>
    <row r="137" spans="1:14" s="50" customFormat="1" ht="15.75" x14ac:dyDescent="0.25">
      <c r="A137" s="29" t="s">
        <v>102</v>
      </c>
      <c r="B137" s="63">
        <v>107.7493474285602</v>
      </c>
      <c r="C137" s="21">
        <v>107.53108329120755</v>
      </c>
      <c r="D137" s="21">
        <v>107.53108329120755</v>
      </c>
      <c r="E137" s="21"/>
      <c r="F137" s="21">
        <f t="shared" si="8"/>
        <v>0</v>
      </c>
      <c r="G137" s="80">
        <f t="shared" si="10"/>
        <v>-0.20256655150265868</v>
      </c>
      <c r="H137" s="21"/>
      <c r="I137" s="21">
        <v>2.6167896926643852</v>
      </c>
      <c r="J137" s="21">
        <v>2.6114889520238775</v>
      </c>
      <c r="K137" s="21">
        <v>2.6114889520238775</v>
      </c>
      <c r="L137"/>
      <c r="M137" s="21">
        <f t="shared" si="11"/>
        <v>0</v>
      </c>
      <c r="N137" s="21">
        <f t="shared" si="9"/>
        <v>-5.3007406405076729E-3</v>
      </c>
    </row>
    <row r="138" spans="1:14" s="4" customFormat="1" ht="15.75" x14ac:dyDescent="0.25">
      <c r="A138" s="57" t="s">
        <v>103</v>
      </c>
      <c r="B138" s="110">
        <v>107.7493474285602</v>
      </c>
      <c r="C138" s="52">
        <v>107.53108329120755</v>
      </c>
      <c r="D138" s="52">
        <v>107.53108329120755</v>
      </c>
      <c r="E138" s="52"/>
      <c r="F138" s="52">
        <f t="shared" si="8"/>
        <v>0</v>
      </c>
      <c r="G138" s="81">
        <f t="shared" si="10"/>
        <v>-0.20256655150265868</v>
      </c>
      <c r="H138" s="52"/>
      <c r="I138" s="52">
        <v>2.6167896926643852</v>
      </c>
      <c r="J138" s="52">
        <v>2.6114889520238775</v>
      </c>
      <c r="K138" s="52">
        <v>2.6114889520238775</v>
      </c>
      <c r="L138" s="50"/>
      <c r="M138" s="52">
        <f t="shared" si="11"/>
        <v>0</v>
      </c>
      <c r="N138" s="52">
        <f t="shared" si="9"/>
        <v>-5.3007406405076729E-3</v>
      </c>
    </row>
    <row r="139" spans="1:14" s="50" customFormat="1" ht="15.75" x14ac:dyDescent="0.25">
      <c r="A139" s="29" t="s">
        <v>168</v>
      </c>
      <c r="B139" s="63">
        <v>93.110553321122765</v>
      </c>
      <c r="C139" s="21">
        <v>93.110553321122765</v>
      </c>
      <c r="D139" s="21">
        <v>93.110553321122765</v>
      </c>
      <c r="E139" s="21"/>
      <c r="F139" s="21">
        <f t="shared" si="8"/>
        <v>0</v>
      </c>
      <c r="G139" s="80">
        <f t="shared" si="10"/>
        <v>0</v>
      </c>
      <c r="H139" s="21"/>
      <c r="I139" s="21">
        <v>0.71390280005264406</v>
      </c>
      <c r="J139" s="21">
        <v>0.71390280005264406</v>
      </c>
      <c r="K139" s="21">
        <v>0.71390280005264406</v>
      </c>
      <c r="L139"/>
      <c r="M139" s="21">
        <f t="shared" si="11"/>
        <v>0</v>
      </c>
      <c r="N139" s="21">
        <f t="shared" si="9"/>
        <v>0</v>
      </c>
    </row>
    <row r="140" spans="1:14" s="4" customFormat="1" ht="15.75" x14ac:dyDescent="0.25">
      <c r="A140" s="57" t="s">
        <v>219</v>
      </c>
      <c r="B140" s="110">
        <v>93.110553321122765</v>
      </c>
      <c r="C140" s="52">
        <v>93.110553321122765</v>
      </c>
      <c r="D140" s="52">
        <v>93.110553321122765</v>
      </c>
      <c r="E140" s="52"/>
      <c r="F140" s="52">
        <f t="shared" si="8"/>
        <v>0</v>
      </c>
      <c r="G140" s="81">
        <f t="shared" si="10"/>
        <v>0</v>
      </c>
      <c r="H140" s="52"/>
      <c r="I140" s="52">
        <v>0.71390280005264406</v>
      </c>
      <c r="J140" s="52">
        <v>0.71390280005264406</v>
      </c>
      <c r="K140" s="52">
        <v>0.71390280005264406</v>
      </c>
      <c r="L140" s="50"/>
      <c r="M140" s="52">
        <f t="shared" si="11"/>
        <v>0</v>
      </c>
      <c r="N140" s="52">
        <f t="shared" si="9"/>
        <v>0</v>
      </c>
    </row>
    <row r="141" spans="1:14" s="50" customFormat="1" ht="15.75" x14ac:dyDescent="0.25">
      <c r="A141" s="28" t="s">
        <v>104</v>
      </c>
      <c r="B141" s="63">
        <v>157.34756115310969</v>
      </c>
      <c r="C141" s="21">
        <v>164.55176733559358</v>
      </c>
      <c r="D141" s="21">
        <v>164.55176733559358</v>
      </c>
      <c r="E141" s="21"/>
      <c r="F141" s="21">
        <f t="shared" si="8"/>
        <v>0</v>
      </c>
      <c r="G141" s="80">
        <f t="shared" si="10"/>
        <v>4.578530566148209</v>
      </c>
      <c r="H141" s="21"/>
      <c r="I141" s="21">
        <v>3.5000593998997251</v>
      </c>
      <c r="J141" s="21">
        <v>3.6603106893574782</v>
      </c>
      <c r="K141" s="21">
        <v>3.6603106893574786</v>
      </c>
      <c r="L141"/>
      <c r="M141" s="21">
        <f t="shared" si="11"/>
        <v>0</v>
      </c>
      <c r="N141" s="21">
        <f t="shared" si="9"/>
        <v>0.16025128945775347</v>
      </c>
    </row>
    <row r="142" spans="1:14" s="4" customFormat="1" ht="15.75" x14ac:dyDescent="0.25">
      <c r="A142" s="51" t="s">
        <v>19</v>
      </c>
      <c r="B142" s="110">
        <v>163.57117066583655</v>
      </c>
      <c r="C142" s="52">
        <v>170.57949283205164</v>
      </c>
      <c r="D142" s="52">
        <v>170.57949283205164</v>
      </c>
      <c r="E142" s="52"/>
      <c r="F142" s="52">
        <f t="shared" si="8"/>
        <v>0</v>
      </c>
      <c r="G142" s="81">
        <f t="shared" si="10"/>
        <v>4.2845705252868571</v>
      </c>
      <c r="H142" s="52"/>
      <c r="I142" s="52">
        <v>2.8659697635359929</v>
      </c>
      <c r="J142" s="52">
        <v>2.9887642592880899</v>
      </c>
      <c r="K142" s="52">
        <v>2.9887642592880899</v>
      </c>
      <c r="L142" s="50"/>
      <c r="M142" s="52">
        <f t="shared" si="11"/>
        <v>0</v>
      </c>
      <c r="N142" s="52">
        <f t="shared" si="9"/>
        <v>0.122794495752097</v>
      </c>
    </row>
    <row r="143" spans="1:14" s="50" customFormat="1" ht="15.75" x14ac:dyDescent="0.25">
      <c r="A143" s="30" t="s">
        <v>105</v>
      </c>
      <c r="B143" s="63">
        <v>163.57117066583655</v>
      </c>
      <c r="C143" s="21">
        <v>170.57949283205164</v>
      </c>
      <c r="D143" s="21">
        <v>170.57949283205164</v>
      </c>
      <c r="E143" s="21"/>
      <c r="F143" s="21">
        <f t="shared" si="8"/>
        <v>0</v>
      </c>
      <c r="G143" s="80">
        <f t="shared" si="10"/>
        <v>4.2845705252868571</v>
      </c>
      <c r="H143" s="21"/>
      <c r="I143" s="21">
        <v>2.8659697635359929</v>
      </c>
      <c r="J143" s="21">
        <v>2.9887642592880899</v>
      </c>
      <c r="K143" s="21">
        <v>2.9887642592880899</v>
      </c>
      <c r="L143"/>
      <c r="M143" s="21">
        <f t="shared" si="11"/>
        <v>0</v>
      </c>
      <c r="N143" s="21">
        <f t="shared" si="9"/>
        <v>0.122794495752097</v>
      </c>
    </row>
    <row r="144" spans="1:14" s="4" customFormat="1" ht="15.75" x14ac:dyDescent="0.25">
      <c r="A144" s="51" t="s">
        <v>106</v>
      </c>
      <c r="B144" s="110">
        <v>146.66666666666663</v>
      </c>
      <c r="C144" s="52">
        <v>187.21568627450981</v>
      </c>
      <c r="D144" s="52">
        <v>187.21568627450981</v>
      </c>
      <c r="E144" s="52"/>
      <c r="F144" s="52">
        <f t="shared" si="8"/>
        <v>0</v>
      </c>
      <c r="G144" s="81">
        <f t="shared" si="10"/>
        <v>27.647058823529449</v>
      </c>
      <c r="H144" s="52"/>
      <c r="I144" s="52">
        <v>0.10298628775933028</v>
      </c>
      <c r="J144" s="52">
        <v>0.13145896731632165</v>
      </c>
      <c r="K144" s="52">
        <v>0.13145896731632165</v>
      </c>
      <c r="L144" s="50"/>
      <c r="M144" s="52">
        <f t="shared" si="11"/>
        <v>0</v>
      </c>
      <c r="N144" s="52">
        <f t="shared" si="9"/>
        <v>2.847267955699137E-2</v>
      </c>
    </row>
    <row r="145" spans="1:14" s="50" customFormat="1" ht="15.75" x14ac:dyDescent="0.25">
      <c r="A145" s="30" t="s">
        <v>107</v>
      </c>
      <c r="B145" s="63">
        <v>146.66666666666663</v>
      </c>
      <c r="C145" s="21">
        <v>187.21568627450981</v>
      </c>
      <c r="D145" s="21">
        <v>187.21568627450981</v>
      </c>
      <c r="E145" s="21"/>
      <c r="F145" s="21">
        <f t="shared" si="8"/>
        <v>0</v>
      </c>
      <c r="G145" s="80">
        <f t="shared" si="10"/>
        <v>27.647058823529449</v>
      </c>
      <c r="H145" s="21"/>
      <c r="I145" s="21">
        <v>0.10298628775933028</v>
      </c>
      <c r="J145" s="21">
        <v>0.13145896731632165</v>
      </c>
      <c r="K145" s="21">
        <v>0.13145896731632165</v>
      </c>
      <c r="L145"/>
      <c r="M145" s="21">
        <f t="shared" si="11"/>
        <v>0</v>
      </c>
      <c r="N145" s="21">
        <f t="shared" si="9"/>
        <v>2.847267955699137E-2</v>
      </c>
    </row>
    <row r="146" spans="1:14" s="4" customFormat="1" ht="15.75" x14ac:dyDescent="0.25">
      <c r="A146" s="51" t="s">
        <v>108</v>
      </c>
      <c r="B146" s="110">
        <v>132.09195402298855</v>
      </c>
      <c r="C146" s="52">
        <v>134.32641403191377</v>
      </c>
      <c r="D146" s="52">
        <v>134.32641403191377</v>
      </c>
      <c r="E146" s="52"/>
      <c r="F146" s="52">
        <f t="shared" si="8"/>
        <v>0</v>
      </c>
      <c r="G146" s="81">
        <f t="shared" si="10"/>
        <v>1.6915943332448169</v>
      </c>
      <c r="H146" s="52"/>
      <c r="I146" s="52">
        <v>0.53110334860440178</v>
      </c>
      <c r="J146" s="52">
        <v>0.54008746275306729</v>
      </c>
      <c r="K146" s="52">
        <v>0.54008746275306729</v>
      </c>
      <c r="L146" s="50"/>
      <c r="M146" s="52">
        <f t="shared" si="11"/>
        <v>0</v>
      </c>
      <c r="N146" s="52">
        <f t="shared" si="9"/>
        <v>8.9841141486655118E-3</v>
      </c>
    </row>
    <row r="147" spans="1:14" s="50" customFormat="1" ht="15.75" x14ac:dyDescent="0.25">
      <c r="A147" s="30" t="s">
        <v>218</v>
      </c>
      <c r="B147" s="63">
        <v>132.09195402298855</v>
      </c>
      <c r="C147" s="21">
        <v>134.32641403191377</v>
      </c>
      <c r="D147" s="21">
        <v>134.32641403191377</v>
      </c>
      <c r="E147" s="21"/>
      <c r="F147" s="21">
        <f t="shared" si="8"/>
        <v>0</v>
      </c>
      <c r="G147" s="80">
        <f t="shared" si="10"/>
        <v>1.6915943332448169</v>
      </c>
      <c r="H147" s="21"/>
      <c r="I147" s="21">
        <v>0.53110334860440178</v>
      </c>
      <c r="J147" s="21">
        <v>0.54008746275306729</v>
      </c>
      <c r="K147" s="21">
        <v>0.54008746275306729</v>
      </c>
      <c r="L147"/>
      <c r="M147" s="21">
        <f t="shared" si="11"/>
        <v>0</v>
      </c>
      <c r="N147" s="21">
        <f t="shared" si="9"/>
        <v>8.9841141486655118E-3</v>
      </c>
    </row>
    <row r="148" spans="1:14" s="4" customFormat="1" ht="15.75" x14ac:dyDescent="0.25">
      <c r="A148" s="48" t="s">
        <v>3</v>
      </c>
      <c r="B148" s="131">
        <v>102.41816582765124</v>
      </c>
      <c r="C148" s="132">
        <v>102.0606332106112</v>
      </c>
      <c r="D148" s="132">
        <v>104.36575952280063</v>
      </c>
      <c r="E148" s="132"/>
      <c r="F148" s="132">
        <f t="shared" si="8"/>
        <v>2.2585851563673875</v>
      </c>
      <c r="G148" s="133">
        <f t="shared" si="10"/>
        <v>1.9016096211162292</v>
      </c>
      <c r="H148" s="132"/>
      <c r="I148" s="132">
        <v>5.569369074842287</v>
      </c>
      <c r="J148" s="132">
        <v>5.5499269076788833</v>
      </c>
      <c r="K148" s="132">
        <v>5.6752767330049583</v>
      </c>
      <c r="L148" s="50"/>
      <c r="M148" s="132">
        <f t="shared" si="11"/>
        <v>0.12534982532607497</v>
      </c>
      <c r="N148" s="132">
        <f t="shared" si="9"/>
        <v>0.10590765816267123</v>
      </c>
    </row>
    <row r="149" spans="1:14" s="137" customFormat="1" ht="15.75" x14ac:dyDescent="0.25">
      <c r="A149" s="134" t="s">
        <v>150</v>
      </c>
      <c r="B149" s="135">
        <v>94.317523350708953</v>
      </c>
      <c r="C149" s="62">
        <v>93.115244181869841</v>
      </c>
      <c r="D149" s="62">
        <v>97.983734928813632</v>
      </c>
      <c r="E149" s="62"/>
      <c r="F149" s="62">
        <f t="shared" si="8"/>
        <v>5.2284572625238557</v>
      </c>
      <c r="G149" s="136">
        <f t="shared" si="10"/>
        <v>3.8870948344055689</v>
      </c>
      <c r="H149" s="62"/>
      <c r="I149" s="62">
        <v>2.4284086571636432</v>
      </c>
      <c r="J149" s="62">
        <v>2.3974533793084341</v>
      </c>
      <c r="K149" s="62">
        <v>2.5228032046345095</v>
      </c>
      <c r="L149" s="35"/>
      <c r="M149" s="62">
        <f t="shared" si="11"/>
        <v>0.12534982532607541</v>
      </c>
      <c r="N149" s="62">
        <f t="shared" si="9"/>
        <v>9.4394547470866286E-2</v>
      </c>
    </row>
    <row r="150" spans="1:14" s="69" customFormat="1" ht="15.75" x14ac:dyDescent="0.25">
      <c r="A150" s="138" t="s">
        <v>109</v>
      </c>
      <c r="B150" s="148">
        <v>99.061644301958921</v>
      </c>
      <c r="C150" s="149">
        <v>95.355387578004908</v>
      </c>
      <c r="D150" s="149">
        <v>102.36470770277148</v>
      </c>
      <c r="E150" s="149"/>
      <c r="F150" s="149">
        <f t="shared" si="8"/>
        <v>7.3507331916957908</v>
      </c>
      <c r="G150" s="150">
        <f t="shared" si="10"/>
        <v>3.3343514778981342</v>
      </c>
      <c r="H150" s="149"/>
      <c r="I150" s="149">
        <v>1.7163351772419693</v>
      </c>
      <c r="J150" s="149">
        <v>1.6521208303468005</v>
      </c>
      <c r="K150" s="149">
        <v>1.7735638245900229</v>
      </c>
      <c r="L150" s="151"/>
      <c r="M150" s="149">
        <f t="shared" si="11"/>
        <v>0.12144299424322247</v>
      </c>
      <c r="N150" s="149">
        <f t="shared" si="9"/>
        <v>5.7228647348053663E-2</v>
      </c>
    </row>
    <row r="151" spans="1:14" s="50" customFormat="1" ht="15.75" x14ac:dyDescent="0.25">
      <c r="A151" s="30" t="s">
        <v>110</v>
      </c>
      <c r="B151" s="140">
        <v>99.061644301958921</v>
      </c>
      <c r="C151" s="141">
        <v>95.355387578004908</v>
      </c>
      <c r="D151" s="141">
        <v>102.36470770277148</v>
      </c>
      <c r="E151" s="141"/>
      <c r="F151" s="141">
        <f t="shared" si="8"/>
        <v>7.3507331916957908</v>
      </c>
      <c r="G151" s="142">
        <f t="shared" si="10"/>
        <v>3.3343514778981342</v>
      </c>
      <c r="H151" s="141"/>
      <c r="I151" s="141">
        <v>1.7163351772419693</v>
      </c>
      <c r="J151" s="141">
        <v>1.6521208303468005</v>
      </c>
      <c r="K151" s="141">
        <v>1.7735638245900229</v>
      </c>
      <c r="L151"/>
      <c r="M151" s="141">
        <f t="shared" si="11"/>
        <v>0.12144299424322247</v>
      </c>
      <c r="N151" s="141">
        <f t="shared" si="9"/>
        <v>5.7228647348053663E-2</v>
      </c>
    </row>
    <row r="152" spans="1:14" s="4" customFormat="1" ht="15.75" x14ac:dyDescent="0.25">
      <c r="A152" s="51" t="s">
        <v>169</v>
      </c>
      <c r="B152" s="110">
        <v>68.759302500403933</v>
      </c>
      <c r="C152" s="52">
        <v>69.267231486859714</v>
      </c>
      <c r="D152" s="52">
        <v>70.023649582532926</v>
      </c>
      <c r="E152" s="52"/>
      <c r="F152" s="52">
        <f t="shared" si="8"/>
        <v>1.0920287695007858</v>
      </c>
      <c r="G152" s="81">
        <f t="shared" si="10"/>
        <v>1.8388014947091191</v>
      </c>
      <c r="H152" s="52"/>
      <c r="I152" s="52">
        <v>0.35513558147334795</v>
      </c>
      <c r="J152" s="52">
        <v>0.35775898877087092</v>
      </c>
      <c r="K152" s="52">
        <v>0.36166581985372387</v>
      </c>
      <c r="L152" s="50"/>
      <c r="M152" s="52">
        <f t="shared" si="11"/>
        <v>3.9068310828529462E-3</v>
      </c>
      <c r="N152" s="52">
        <f t="shared" si="9"/>
        <v>6.530238380375919E-3</v>
      </c>
    </row>
    <row r="153" spans="1:14" s="50" customFormat="1" ht="15.75" x14ac:dyDescent="0.25">
      <c r="A153" s="30" t="s">
        <v>217</v>
      </c>
      <c r="B153" s="63">
        <v>68.759302500403933</v>
      </c>
      <c r="C153" s="21">
        <v>69.267231486859714</v>
      </c>
      <c r="D153" s="21">
        <v>70.023649582532926</v>
      </c>
      <c r="E153" s="21"/>
      <c r="F153" s="21">
        <f t="shared" si="8"/>
        <v>1.0920287695007858</v>
      </c>
      <c r="G153" s="80">
        <f t="shared" si="10"/>
        <v>1.8388014947091191</v>
      </c>
      <c r="H153" s="21"/>
      <c r="I153" s="21">
        <v>0.35513558147334795</v>
      </c>
      <c r="J153" s="21">
        <v>0.35775898877087092</v>
      </c>
      <c r="K153" s="21">
        <v>0.36166581985372387</v>
      </c>
      <c r="L153"/>
      <c r="M153" s="21">
        <f t="shared" si="11"/>
        <v>3.9068310828529462E-3</v>
      </c>
      <c r="N153" s="21">
        <f t="shared" si="9"/>
        <v>6.530238380375919E-3</v>
      </c>
    </row>
    <row r="154" spans="1:14" s="4" customFormat="1" ht="15.75" x14ac:dyDescent="0.25">
      <c r="A154" s="51" t="s">
        <v>170</v>
      </c>
      <c r="B154" s="110">
        <v>109.61379205931485</v>
      </c>
      <c r="C154" s="52">
        <v>119.0218461506097</v>
      </c>
      <c r="D154" s="52">
        <v>119.0218461506097</v>
      </c>
      <c r="E154" s="52"/>
      <c r="F154" s="52">
        <f t="shared" si="8"/>
        <v>0</v>
      </c>
      <c r="G154" s="81">
        <f t="shared" si="10"/>
        <v>8.5829108860716374</v>
      </c>
      <c r="H154" s="52"/>
      <c r="I154" s="52">
        <v>0.35693789844832619</v>
      </c>
      <c r="J154" s="52">
        <v>0.38757356019076289</v>
      </c>
      <c r="K154" s="52">
        <v>0.38757356019076289</v>
      </c>
      <c r="L154" s="50"/>
      <c r="M154" s="52">
        <f t="shared" si="11"/>
        <v>0</v>
      </c>
      <c r="N154" s="52">
        <f t="shared" si="9"/>
        <v>3.0635661742436704E-2</v>
      </c>
    </row>
    <row r="155" spans="1:14" s="50" customFormat="1" ht="15.75" x14ac:dyDescent="0.25">
      <c r="A155" s="30" t="s">
        <v>216</v>
      </c>
      <c r="B155" s="63">
        <v>109.61379205931485</v>
      </c>
      <c r="C155" s="21">
        <v>119.0218461506097</v>
      </c>
      <c r="D155" s="21">
        <v>119.0218461506097</v>
      </c>
      <c r="E155" s="21"/>
      <c r="F155" s="21">
        <f t="shared" si="8"/>
        <v>0</v>
      </c>
      <c r="G155" s="80">
        <f t="shared" si="10"/>
        <v>8.5829108860716374</v>
      </c>
      <c r="H155" s="21"/>
      <c r="I155" s="21">
        <v>0.35693789844832619</v>
      </c>
      <c r="J155" s="21">
        <v>0.38757356019076289</v>
      </c>
      <c r="K155" s="21">
        <v>0.38757356019076289</v>
      </c>
      <c r="L155"/>
      <c r="M155" s="21">
        <f t="shared" si="11"/>
        <v>0</v>
      </c>
      <c r="N155" s="21">
        <f t="shared" si="9"/>
        <v>3.0635661742436704E-2</v>
      </c>
    </row>
    <row r="156" spans="1:14" s="4" customFormat="1" ht="15.75" x14ac:dyDescent="0.25">
      <c r="A156" s="54" t="s">
        <v>111</v>
      </c>
      <c r="B156" s="110">
        <v>109.70273444617025</v>
      </c>
      <c r="C156" s="52">
        <v>110.10484703497067</v>
      </c>
      <c r="D156" s="52">
        <v>110.10484703497067</v>
      </c>
      <c r="E156" s="52"/>
      <c r="F156" s="52">
        <f t="shared" si="8"/>
        <v>0</v>
      </c>
      <c r="G156" s="81">
        <f t="shared" si="10"/>
        <v>0.3665474619483966</v>
      </c>
      <c r="H156" s="52"/>
      <c r="I156" s="52">
        <v>3.1409604176786448</v>
      </c>
      <c r="J156" s="52">
        <v>3.1524735283704488</v>
      </c>
      <c r="K156" s="52">
        <v>3.1524735283704484</v>
      </c>
      <c r="L156" s="50"/>
      <c r="M156" s="52">
        <f t="shared" si="11"/>
        <v>0</v>
      </c>
      <c r="N156" s="52">
        <f t="shared" si="9"/>
        <v>1.1513110691803607E-2</v>
      </c>
    </row>
    <row r="157" spans="1:14" s="50" customFormat="1" ht="15.75" x14ac:dyDescent="0.25">
      <c r="A157" s="29" t="s">
        <v>171</v>
      </c>
      <c r="B157" s="63">
        <v>111.27597451310695</v>
      </c>
      <c r="C157" s="21">
        <v>112.04659077801554</v>
      </c>
      <c r="D157" s="21">
        <v>112.04659077801554</v>
      </c>
      <c r="E157" s="21"/>
      <c r="F157" s="21">
        <f t="shared" si="8"/>
        <v>0</v>
      </c>
      <c r="G157" s="80">
        <f t="shared" si="10"/>
        <v>0.69252708707379096</v>
      </c>
      <c r="H157" s="21"/>
      <c r="I157" s="21">
        <v>1.0866853834896233</v>
      </c>
      <c r="J157" s="21">
        <v>1.0942109741215607</v>
      </c>
      <c r="K157" s="21">
        <v>1.0942109741215609</v>
      </c>
      <c r="L157"/>
      <c r="M157" s="21">
        <f t="shared" si="11"/>
        <v>0</v>
      </c>
      <c r="N157" s="21">
        <f t="shared" si="9"/>
        <v>7.5255906319375843E-3</v>
      </c>
    </row>
    <row r="158" spans="1:14" s="4" customFormat="1" ht="15.75" x14ac:dyDescent="0.25">
      <c r="A158" s="57" t="s">
        <v>215</v>
      </c>
      <c r="B158" s="110">
        <v>111.27597451310695</v>
      </c>
      <c r="C158" s="52">
        <v>112.04659077801554</v>
      </c>
      <c r="D158" s="52">
        <v>112.04659077801554</v>
      </c>
      <c r="E158" s="52"/>
      <c r="F158" s="52">
        <f t="shared" si="8"/>
        <v>0</v>
      </c>
      <c r="G158" s="81">
        <f t="shared" si="10"/>
        <v>0.69252708707379096</v>
      </c>
      <c r="H158" s="52"/>
      <c r="I158" s="52">
        <v>1.0866853834896233</v>
      </c>
      <c r="J158" s="52">
        <v>1.0942109741215607</v>
      </c>
      <c r="K158" s="52">
        <v>1.0942109741215609</v>
      </c>
      <c r="L158" s="50"/>
      <c r="M158" s="52">
        <f t="shared" si="11"/>
        <v>0</v>
      </c>
      <c r="N158" s="52">
        <f t="shared" si="9"/>
        <v>7.5255906319375843E-3</v>
      </c>
    </row>
    <row r="159" spans="1:14" s="50" customFormat="1" ht="15.75" x14ac:dyDescent="0.25">
      <c r="A159" s="29" t="s">
        <v>172</v>
      </c>
      <c r="B159" s="63">
        <v>95.293927061343496</v>
      </c>
      <c r="C159" s="21">
        <v>96.264980533086117</v>
      </c>
      <c r="D159" s="21">
        <v>96.264980533086117</v>
      </c>
      <c r="E159" s="21"/>
      <c r="F159" s="21">
        <f t="shared" si="8"/>
        <v>0</v>
      </c>
      <c r="G159" s="80">
        <f t="shared" si="10"/>
        <v>1.0190087675970405</v>
      </c>
      <c r="H159" s="21"/>
      <c r="I159" s="21">
        <v>0.39131361639495332</v>
      </c>
      <c r="J159" s="21">
        <v>0.39530113645481901</v>
      </c>
      <c r="K159" s="21">
        <v>0.39530113645481901</v>
      </c>
      <c r="L159"/>
      <c r="M159" s="21">
        <f t="shared" si="11"/>
        <v>0</v>
      </c>
      <c r="N159" s="21">
        <f t="shared" si="9"/>
        <v>3.9875200598656901E-3</v>
      </c>
    </row>
    <row r="160" spans="1:14" s="4" customFormat="1" ht="15.75" x14ac:dyDescent="0.25">
      <c r="A160" s="57" t="s">
        <v>214</v>
      </c>
      <c r="B160" s="110">
        <v>95.293927061343496</v>
      </c>
      <c r="C160" s="52">
        <v>96.264980533086117</v>
      </c>
      <c r="D160" s="52">
        <v>96.264980533086117</v>
      </c>
      <c r="E160" s="52"/>
      <c r="F160" s="52">
        <f t="shared" si="8"/>
        <v>0</v>
      </c>
      <c r="G160" s="81">
        <f t="shared" si="10"/>
        <v>1.0190087675970405</v>
      </c>
      <c r="H160" s="52"/>
      <c r="I160" s="52">
        <v>0.39131361639495332</v>
      </c>
      <c r="J160" s="52">
        <v>0.39530113645481901</v>
      </c>
      <c r="K160" s="52">
        <v>0.39530113645481901</v>
      </c>
      <c r="L160" s="50"/>
      <c r="M160" s="52">
        <f t="shared" si="11"/>
        <v>0</v>
      </c>
      <c r="N160" s="52">
        <f t="shared" si="9"/>
        <v>3.9875200598656901E-3</v>
      </c>
    </row>
    <row r="161" spans="1:14" s="50" customFormat="1" ht="15.75" x14ac:dyDescent="0.25">
      <c r="A161" s="29" t="s">
        <v>173</v>
      </c>
      <c r="B161" s="63">
        <v>112.6706111272193</v>
      </c>
      <c r="C161" s="21">
        <v>112.6706111272193</v>
      </c>
      <c r="D161" s="21">
        <v>112.6706111272193</v>
      </c>
      <c r="E161" s="21"/>
      <c r="F161" s="21">
        <f t="shared" si="8"/>
        <v>0</v>
      </c>
      <c r="G161" s="80">
        <f t="shared" si="10"/>
        <v>0</v>
      </c>
      <c r="H161" s="21"/>
      <c r="I161" s="21">
        <v>1.6629614177940686</v>
      </c>
      <c r="J161" s="21">
        <v>1.6629614177940688</v>
      </c>
      <c r="K161" s="21">
        <v>1.6629614177940686</v>
      </c>
      <c r="L161"/>
      <c r="M161" s="21">
        <f t="shared" si="11"/>
        <v>0</v>
      </c>
      <c r="N161" s="21">
        <f t="shared" si="9"/>
        <v>0</v>
      </c>
    </row>
    <row r="162" spans="1:14" s="4" customFormat="1" ht="15.75" x14ac:dyDescent="0.25">
      <c r="A162" s="57" t="s">
        <v>213</v>
      </c>
      <c r="B162" s="110">
        <v>112.6706111272193</v>
      </c>
      <c r="C162" s="52">
        <v>112.6706111272193</v>
      </c>
      <c r="D162" s="52">
        <v>112.6706111272193</v>
      </c>
      <c r="E162" s="52"/>
      <c r="F162" s="52">
        <f t="shared" si="8"/>
        <v>0</v>
      </c>
      <c r="G162" s="81">
        <f t="shared" si="10"/>
        <v>0</v>
      </c>
      <c r="H162" s="52"/>
      <c r="I162" s="52">
        <v>1.6629614177940686</v>
      </c>
      <c r="J162" s="52">
        <v>1.6629614177940688</v>
      </c>
      <c r="K162" s="52">
        <v>1.6629614177940686</v>
      </c>
      <c r="L162" s="50"/>
      <c r="M162" s="52">
        <f t="shared" si="11"/>
        <v>0</v>
      </c>
      <c r="N162" s="52">
        <f t="shared" si="9"/>
        <v>0</v>
      </c>
    </row>
    <row r="163" spans="1:14" s="50" customFormat="1" ht="15.75" x14ac:dyDescent="0.25">
      <c r="A163" s="27" t="s">
        <v>4</v>
      </c>
      <c r="B163" s="112">
        <v>99.79423455986678</v>
      </c>
      <c r="C163" s="31">
        <v>101.27220658908458</v>
      </c>
      <c r="D163" s="31">
        <v>101.17131198742871</v>
      </c>
      <c r="E163" s="31"/>
      <c r="F163" s="31">
        <f t="shared" si="8"/>
        <v>-9.9627138633651136E-2</v>
      </c>
      <c r="G163" s="83">
        <f t="shared" si="10"/>
        <v>1.379916819478999</v>
      </c>
      <c r="H163" s="31"/>
      <c r="I163" s="31">
        <v>4.7412547495791868</v>
      </c>
      <c r="J163" s="31">
        <v>4.8114736548514179</v>
      </c>
      <c r="K163" s="31">
        <v>4.8066801213229766</v>
      </c>
      <c r="L163"/>
      <c r="M163" s="31">
        <f t="shared" si="11"/>
        <v>-4.7935335284412517E-3</v>
      </c>
      <c r="N163" s="31">
        <f t="shared" si="9"/>
        <v>6.5425371743789817E-2</v>
      </c>
    </row>
    <row r="164" spans="1:14" s="4" customFormat="1" ht="15.75" x14ac:dyDescent="0.25">
      <c r="A164" s="54" t="s">
        <v>140</v>
      </c>
      <c r="B164" s="110">
        <v>79.611444385765466</v>
      </c>
      <c r="C164" s="52">
        <v>85.667956746601391</v>
      </c>
      <c r="D164" s="52">
        <v>85.25450548366122</v>
      </c>
      <c r="E164" s="52"/>
      <c r="F164" s="52">
        <f t="shared" si="8"/>
        <v>-0.48262066546436166</v>
      </c>
      <c r="G164" s="81">
        <f t="shared" si="10"/>
        <v>7.0882536316659639</v>
      </c>
      <c r="H164" s="52"/>
      <c r="I164" s="52">
        <v>0.92301115540660061</v>
      </c>
      <c r="J164" s="52">
        <v>0.99323006067883135</v>
      </c>
      <c r="K164" s="52">
        <v>0.98843652715039099</v>
      </c>
      <c r="L164" s="50"/>
      <c r="M164" s="52">
        <f t="shared" si="11"/>
        <v>-4.7935335284403635E-3</v>
      </c>
      <c r="N164" s="52">
        <f t="shared" si="9"/>
        <v>6.5425371743790373E-2</v>
      </c>
    </row>
    <row r="165" spans="1:14" s="50" customFormat="1" ht="15.75" x14ac:dyDescent="0.25">
      <c r="A165" s="29" t="s">
        <v>174</v>
      </c>
      <c r="B165" s="63">
        <v>79.611444385765466</v>
      </c>
      <c r="C165" s="21">
        <v>85.667956746601391</v>
      </c>
      <c r="D165" s="21">
        <v>85.25450548366122</v>
      </c>
      <c r="E165" s="21"/>
      <c r="F165" s="21">
        <f t="shared" si="8"/>
        <v>-0.48262066546436166</v>
      </c>
      <c r="G165" s="80">
        <f t="shared" si="10"/>
        <v>7.0882536316659639</v>
      </c>
      <c r="H165" s="21"/>
      <c r="I165" s="21">
        <v>0.92301115540660061</v>
      </c>
      <c r="J165" s="21">
        <v>0.99323006067883135</v>
      </c>
      <c r="K165" s="21">
        <v>0.98843652715039099</v>
      </c>
      <c r="L165"/>
      <c r="M165" s="21">
        <f t="shared" si="11"/>
        <v>-4.7935335284403635E-3</v>
      </c>
      <c r="N165" s="21">
        <f t="shared" si="9"/>
        <v>6.5425371743790373E-2</v>
      </c>
    </row>
    <row r="166" spans="1:14" s="4" customFormat="1" ht="15.75" x14ac:dyDescent="0.25">
      <c r="A166" s="57" t="s">
        <v>140</v>
      </c>
      <c r="B166" s="110">
        <v>79.611444385765466</v>
      </c>
      <c r="C166" s="52">
        <v>85.667956746601391</v>
      </c>
      <c r="D166" s="52">
        <v>85.25450548366122</v>
      </c>
      <c r="E166" s="52"/>
      <c r="F166" s="52">
        <f t="shared" si="8"/>
        <v>-0.48262066546436166</v>
      </c>
      <c r="G166" s="81">
        <f t="shared" si="10"/>
        <v>7.0882536316659639</v>
      </c>
      <c r="H166" s="52"/>
      <c r="I166" s="52">
        <v>0.92301115540660061</v>
      </c>
      <c r="J166" s="52">
        <v>0.99323006067883135</v>
      </c>
      <c r="K166" s="52">
        <v>0.98843652715039099</v>
      </c>
      <c r="L166" s="50"/>
      <c r="M166" s="52">
        <f t="shared" si="11"/>
        <v>-4.7935335284403635E-3</v>
      </c>
      <c r="N166" s="52">
        <f t="shared" si="9"/>
        <v>6.5425371743790373E-2</v>
      </c>
    </row>
    <row r="167" spans="1:14" s="50" customFormat="1" ht="15.75" x14ac:dyDescent="0.25">
      <c r="A167" s="28" t="s">
        <v>139</v>
      </c>
      <c r="B167" s="63">
        <v>106.30932390895443</v>
      </c>
      <c r="C167" s="21">
        <v>106.30932390895443</v>
      </c>
      <c r="D167" s="21">
        <v>106.30932390895443</v>
      </c>
      <c r="E167" s="21"/>
      <c r="F167" s="21">
        <f t="shared" si="8"/>
        <v>0</v>
      </c>
      <c r="G167" s="80">
        <f t="shared" si="10"/>
        <v>0</v>
      </c>
      <c r="H167" s="21"/>
      <c r="I167" s="21">
        <v>3.8182435941725861</v>
      </c>
      <c r="J167" s="21">
        <v>3.8182435941725865</v>
      </c>
      <c r="K167" s="21">
        <v>3.8182435941725861</v>
      </c>
      <c r="L167"/>
      <c r="M167" s="21">
        <f t="shared" si="11"/>
        <v>0</v>
      </c>
      <c r="N167" s="21">
        <f t="shared" si="9"/>
        <v>0</v>
      </c>
    </row>
    <row r="168" spans="1:14" s="4" customFormat="1" ht="15.75" x14ac:dyDescent="0.25">
      <c r="A168" s="51" t="s">
        <v>175</v>
      </c>
      <c r="B168" s="110">
        <v>106.30932390895443</v>
      </c>
      <c r="C168" s="52">
        <v>106.30932390895443</v>
      </c>
      <c r="D168" s="52">
        <v>106.30932390895443</v>
      </c>
      <c r="E168" s="52"/>
      <c r="F168" s="52">
        <f t="shared" si="8"/>
        <v>0</v>
      </c>
      <c r="G168" s="81">
        <f t="shared" si="10"/>
        <v>0</v>
      </c>
      <c r="H168" s="52"/>
      <c r="I168" s="52">
        <v>3.8182435941725861</v>
      </c>
      <c r="J168" s="52">
        <v>3.8182435941725865</v>
      </c>
      <c r="K168" s="52">
        <v>3.8182435941725861</v>
      </c>
      <c r="L168" s="50"/>
      <c r="M168" s="52">
        <f t="shared" si="11"/>
        <v>0</v>
      </c>
      <c r="N168" s="52">
        <f t="shared" si="9"/>
        <v>0</v>
      </c>
    </row>
    <row r="169" spans="1:14" s="50" customFormat="1" ht="15.75" x14ac:dyDescent="0.25">
      <c r="A169" s="30" t="s">
        <v>212</v>
      </c>
      <c r="B169" s="63">
        <v>106.30932390895443</v>
      </c>
      <c r="C169" s="21">
        <v>106.30932390895443</v>
      </c>
      <c r="D169" s="21">
        <v>106.30932390895443</v>
      </c>
      <c r="E169" s="21"/>
      <c r="F169" s="21">
        <f t="shared" si="8"/>
        <v>0</v>
      </c>
      <c r="G169" s="80">
        <f t="shared" si="10"/>
        <v>0</v>
      </c>
      <c r="H169" s="21"/>
      <c r="I169" s="21">
        <v>3.8182435941725861</v>
      </c>
      <c r="J169" s="21">
        <v>3.8182435941725865</v>
      </c>
      <c r="K169" s="21">
        <v>3.8182435941725861</v>
      </c>
      <c r="L169"/>
      <c r="M169" s="21">
        <f t="shared" si="11"/>
        <v>0</v>
      </c>
      <c r="N169" s="21">
        <f t="shared" si="9"/>
        <v>0</v>
      </c>
    </row>
    <row r="170" spans="1:14" s="4" customFormat="1" ht="15.75" x14ac:dyDescent="0.25">
      <c r="A170" s="48" t="s">
        <v>130</v>
      </c>
      <c r="B170" s="111">
        <v>99.644151201992386</v>
      </c>
      <c r="C170" s="53">
        <v>97.467331147671459</v>
      </c>
      <c r="D170" s="53">
        <v>96.852434991394148</v>
      </c>
      <c r="E170" s="53"/>
      <c r="F170" s="53">
        <f t="shared" si="8"/>
        <v>-0.63087410831603741</v>
      </c>
      <c r="G170" s="82">
        <f t="shared" si="10"/>
        <v>-2.8016859764694479</v>
      </c>
      <c r="H170" s="53"/>
      <c r="I170" s="53">
        <v>5.0850397303946302</v>
      </c>
      <c r="J170" s="53">
        <v>4.9739522623534507</v>
      </c>
      <c r="K170" s="53">
        <v>4.9425728853702635</v>
      </c>
      <c r="L170" s="50"/>
      <c r="M170" s="53">
        <f t="shared" si="11"/>
        <v>-3.1379376983187157E-2</v>
      </c>
      <c r="N170" s="53">
        <f t="shared" si="9"/>
        <v>-0.14246684502436668</v>
      </c>
    </row>
    <row r="171" spans="1:14" s="50" customFormat="1" ht="15.75" x14ac:dyDescent="0.25">
      <c r="A171" s="28" t="s">
        <v>138</v>
      </c>
      <c r="B171" s="63">
        <v>90.317660011384589</v>
      </c>
      <c r="C171" s="21">
        <v>86.773744222207398</v>
      </c>
      <c r="D171" s="21">
        <v>85.712181221100067</v>
      </c>
      <c r="E171" s="21"/>
      <c r="F171" s="21">
        <f t="shared" si="8"/>
        <v>-1.2233689010686444</v>
      </c>
      <c r="G171" s="80">
        <f t="shared" si="10"/>
        <v>-5.0992007429156105</v>
      </c>
      <c r="H171" s="21"/>
      <c r="I171" s="21">
        <v>2.4488530089324461</v>
      </c>
      <c r="J171" s="21">
        <v>2.3527640619575596</v>
      </c>
      <c r="K171" s="21">
        <v>2.3239810781080514</v>
      </c>
      <c r="L171"/>
      <c r="M171" s="21">
        <f t="shared" si="11"/>
        <v>-2.878298384950817E-2</v>
      </c>
      <c r="N171" s="21">
        <f t="shared" si="9"/>
        <v>-0.12487193082439463</v>
      </c>
    </row>
    <row r="172" spans="1:14" s="4" customFormat="1" ht="15.75" x14ac:dyDescent="0.25">
      <c r="A172" s="51" t="s">
        <v>176</v>
      </c>
      <c r="B172" s="110">
        <v>74.562076138131303</v>
      </c>
      <c r="C172" s="52">
        <v>66.450240654256632</v>
      </c>
      <c r="D172" s="52">
        <v>63.88324273451763</v>
      </c>
      <c r="E172" s="52"/>
      <c r="F172" s="52">
        <f t="shared" si="8"/>
        <v>-3.8630378076359384</v>
      </c>
      <c r="G172" s="81">
        <f t="shared" si="10"/>
        <v>-14.322070892755734</v>
      </c>
      <c r="H172" s="52"/>
      <c r="I172" s="52">
        <v>0.83604237337590903</v>
      </c>
      <c r="J172" s="52">
        <v>0.74508677581704186</v>
      </c>
      <c r="K172" s="52">
        <v>0.71630379196753391</v>
      </c>
      <c r="L172" s="50"/>
      <c r="M172" s="52">
        <f t="shared" si="11"/>
        <v>-2.8782983849507948E-2</v>
      </c>
      <c r="N172" s="52">
        <f t="shared" si="9"/>
        <v>-0.11973858140837512</v>
      </c>
    </row>
    <row r="173" spans="1:14" s="50" customFormat="1" ht="15.75" x14ac:dyDescent="0.25">
      <c r="A173" s="30" t="s">
        <v>211</v>
      </c>
      <c r="B173" s="63">
        <v>83.11889612877205</v>
      </c>
      <c r="C173" s="21">
        <v>65.804826428634485</v>
      </c>
      <c r="D173" s="21">
        <v>65.804826428634485</v>
      </c>
      <c r="E173" s="21"/>
      <c r="F173" s="21">
        <f t="shared" si="8"/>
        <v>0</v>
      </c>
      <c r="G173" s="80">
        <f t="shared" si="10"/>
        <v>-20.830485613420223</v>
      </c>
      <c r="H173" s="21"/>
      <c r="I173" s="21">
        <v>0.16407655071984578</v>
      </c>
      <c r="J173" s="21">
        <v>0.12989860842715217</v>
      </c>
      <c r="K173" s="21">
        <v>0.12989860842715217</v>
      </c>
      <c r="L173"/>
      <c r="M173" s="21">
        <f t="shared" si="11"/>
        <v>0</v>
      </c>
      <c r="N173" s="21">
        <f t="shared" si="9"/>
        <v>-3.4177942292693608E-2</v>
      </c>
    </row>
    <row r="174" spans="1:14" s="4" customFormat="1" ht="15.75" x14ac:dyDescent="0.25">
      <c r="A174" s="57" t="s">
        <v>210</v>
      </c>
      <c r="B174" s="110">
        <v>72.73377351750969</v>
      </c>
      <c r="C174" s="52">
        <v>66.588143814704353</v>
      </c>
      <c r="D174" s="52">
        <v>63.472665381302271</v>
      </c>
      <c r="E174" s="52"/>
      <c r="F174" s="52">
        <f t="shared" si="8"/>
        <v>-4.6787284566327081</v>
      </c>
      <c r="G174" s="81">
        <f t="shared" si="10"/>
        <v>-12.732885547286955</v>
      </c>
      <c r="H174" s="52"/>
      <c r="I174" s="52">
        <v>0.67196582265606331</v>
      </c>
      <c r="J174" s="52">
        <v>0.61518816738988968</v>
      </c>
      <c r="K174" s="52">
        <v>0.58640518354038162</v>
      </c>
      <c r="L174" s="50"/>
      <c r="M174" s="52">
        <f t="shared" si="11"/>
        <v>-2.8782983849508059E-2</v>
      </c>
      <c r="N174" s="52">
        <f t="shared" si="9"/>
        <v>-8.556063911568168E-2</v>
      </c>
    </row>
    <row r="175" spans="1:14" s="50" customFormat="1" ht="15.75" x14ac:dyDescent="0.25">
      <c r="A175" s="29" t="s">
        <v>177</v>
      </c>
      <c r="B175" s="63">
        <v>99.262187476460838</v>
      </c>
      <c r="C175" s="21">
        <v>93.019379760728725</v>
      </c>
      <c r="D175" s="21">
        <v>93.019379760728725</v>
      </c>
      <c r="E175" s="21"/>
      <c r="F175" s="21">
        <f t="shared" si="8"/>
        <v>0</v>
      </c>
      <c r="G175" s="80">
        <f t="shared" si="10"/>
        <v>-6.2892102969346109</v>
      </c>
      <c r="H175" s="21"/>
      <c r="I175" s="21">
        <v>0.14932741656095089</v>
      </c>
      <c r="J175" s="21">
        <v>0.13993590130245318</v>
      </c>
      <c r="K175" s="21">
        <v>0.13993590130245318</v>
      </c>
      <c r="L175"/>
      <c r="M175" s="21">
        <f t="shared" si="11"/>
        <v>0</v>
      </c>
      <c r="N175" s="21">
        <f t="shared" si="9"/>
        <v>-9.3915152584977124E-3</v>
      </c>
    </row>
    <row r="176" spans="1:14" s="4" customFormat="1" ht="15.75" x14ac:dyDescent="0.25">
      <c r="A176" s="57" t="s">
        <v>209</v>
      </c>
      <c r="B176" s="110">
        <v>99.262187476460838</v>
      </c>
      <c r="C176" s="52">
        <v>93.019379760728725</v>
      </c>
      <c r="D176" s="52">
        <v>93.019379760728725</v>
      </c>
      <c r="E176" s="52"/>
      <c r="F176" s="52">
        <f t="shared" si="8"/>
        <v>0</v>
      </c>
      <c r="G176" s="81">
        <f t="shared" si="10"/>
        <v>-6.2892102969346109</v>
      </c>
      <c r="H176" s="52"/>
      <c r="I176" s="52">
        <v>0.14932741656095089</v>
      </c>
      <c r="J176" s="52">
        <v>0.13993590130245318</v>
      </c>
      <c r="K176" s="52">
        <v>0.13993590130245318</v>
      </c>
      <c r="L176" s="50"/>
      <c r="M176" s="52">
        <f t="shared" si="11"/>
        <v>0</v>
      </c>
      <c r="N176" s="52">
        <f t="shared" si="9"/>
        <v>-9.3915152584977124E-3</v>
      </c>
    </row>
    <row r="177" spans="1:14" s="50" customFormat="1" ht="15.75" x14ac:dyDescent="0.25">
      <c r="A177" s="29" t="s">
        <v>112</v>
      </c>
      <c r="B177" s="63">
        <v>99.36708029164447</v>
      </c>
      <c r="C177" s="21">
        <v>99.71833726732298</v>
      </c>
      <c r="D177" s="21">
        <v>99.71833726732298</v>
      </c>
      <c r="E177" s="21"/>
      <c r="F177" s="21">
        <f t="shared" si="8"/>
        <v>0</v>
      </c>
      <c r="G177" s="80">
        <f t="shared" si="10"/>
        <v>0.35349431083973037</v>
      </c>
      <c r="H177" s="21"/>
      <c r="I177" s="21">
        <v>1.3538170573755934</v>
      </c>
      <c r="J177" s="21">
        <v>1.3586027236525939</v>
      </c>
      <c r="K177" s="21">
        <v>1.3586027236525939</v>
      </c>
      <c r="L177"/>
      <c r="M177" s="21">
        <f t="shared" si="11"/>
        <v>0</v>
      </c>
      <c r="N177" s="21">
        <f t="shared" si="9"/>
        <v>4.7856662770004998E-3</v>
      </c>
    </row>
    <row r="178" spans="1:14" s="4" customFormat="1" ht="15.75" x14ac:dyDescent="0.25">
      <c r="A178" s="57" t="s">
        <v>113</v>
      </c>
      <c r="B178" s="110">
        <v>99.36708029164447</v>
      </c>
      <c r="C178" s="52">
        <v>99.71833726732298</v>
      </c>
      <c r="D178" s="52">
        <v>99.71833726732298</v>
      </c>
      <c r="E178" s="52"/>
      <c r="F178" s="52">
        <f t="shared" si="8"/>
        <v>0</v>
      </c>
      <c r="G178" s="81">
        <f t="shared" si="10"/>
        <v>0.35349431083973037</v>
      </c>
      <c r="H178" s="52"/>
      <c r="I178" s="52">
        <v>1.3538170573755934</v>
      </c>
      <c r="J178" s="52">
        <v>1.3586027236525939</v>
      </c>
      <c r="K178" s="52">
        <v>1.3586027236525939</v>
      </c>
      <c r="L178" s="50"/>
      <c r="M178" s="52">
        <f t="shared" si="11"/>
        <v>0</v>
      </c>
      <c r="N178" s="52">
        <f t="shared" si="9"/>
        <v>4.7856662770004998E-3</v>
      </c>
    </row>
    <row r="179" spans="1:14" s="50" customFormat="1" ht="15.75" x14ac:dyDescent="0.25">
      <c r="A179" s="29" t="s">
        <v>178</v>
      </c>
      <c r="B179" s="63">
        <v>141.99941030830831</v>
      </c>
      <c r="C179" s="21">
        <v>141.31638512047454</v>
      </c>
      <c r="D179" s="21">
        <v>141.31638512047454</v>
      </c>
      <c r="E179" s="21"/>
      <c r="F179" s="21">
        <f t="shared" si="8"/>
        <v>0</v>
      </c>
      <c r="G179" s="80">
        <f t="shared" si="10"/>
        <v>-0.48100565090432035</v>
      </c>
      <c r="H179" s="21"/>
      <c r="I179" s="21">
        <v>0.10966616161999254</v>
      </c>
      <c r="J179" s="21">
        <v>0.10913866118547053</v>
      </c>
      <c r="K179" s="21">
        <v>0.10913866118547051</v>
      </c>
      <c r="L179"/>
      <c r="M179" s="21">
        <f t="shared" si="11"/>
        <v>0</v>
      </c>
      <c r="N179" s="21">
        <f t="shared" si="9"/>
        <v>-5.2750043452202966E-4</v>
      </c>
    </row>
    <row r="180" spans="1:14" s="4" customFormat="1" ht="15.75" x14ac:dyDescent="0.25">
      <c r="A180" s="57" t="s">
        <v>208</v>
      </c>
      <c r="B180" s="110">
        <v>141.99941030830831</v>
      </c>
      <c r="C180" s="52">
        <v>141.31638512047454</v>
      </c>
      <c r="D180" s="52">
        <v>141.31638512047454</v>
      </c>
      <c r="E180" s="52"/>
      <c r="F180" s="52">
        <f t="shared" si="8"/>
        <v>0</v>
      </c>
      <c r="G180" s="81">
        <f t="shared" si="10"/>
        <v>-0.48100565090432035</v>
      </c>
      <c r="H180" s="52"/>
      <c r="I180" s="52">
        <v>0.10966616161999254</v>
      </c>
      <c r="J180" s="52">
        <v>0.10913866118547053</v>
      </c>
      <c r="K180" s="52">
        <v>0.10913866118547051</v>
      </c>
      <c r="L180" s="50"/>
      <c r="M180" s="52">
        <f t="shared" si="11"/>
        <v>0</v>
      </c>
      <c r="N180" s="52">
        <f t="shared" si="9"/>
        <v>-5.2750043452202966E-4</v>
      </c>
    </row>
    <row r="181" spans="1:14" s="50" customFormat="1" ht="15.75" x14ac:dyDescent="0.25">
      <c r="A181" s="28" t="s">
        <v>137</v>
      </c>
      <c r="B181" s="63">
        <v>112.15517289409321</v>
      </c>
      <c r="C181" s="21">
        <v>110.26843623157968</v>
      </c>
      <c r="D181" s="21">
        <v>109.8875751641438</v>
      </c>
      <c r="E181" s="21"/>
      <c r="F181" s="21">
        <f t="shared" si="8"/>
        <v>-0.34539445779028233</v>
      </c>
      <c r="G181" s="80">
        <f t="shared" si="10"/>
        <v>-2.0218396275762385</v>
      </c>
      <c r="H181" s="21"/>
      <c r="I181" s="21">
        <v>0.76458043551000709</v>
      </c>
      <c r="J181" s="21">
        <v>0.7517182384138511</v>
      </c>
      <c r="K181" s="21">
        <v>0.74912184528017101</v>
      </c>
      <c r="L181"/>
      <c r="M181" s="21">
        <f t="shared" si="11"/>
        <v>-2.5963931336800972E-3</v>
      </c>
      <c r="N181" s="21">
        <f t="shared" si="9"/>
        <v>-1.5458590229836089E-2</v>
      </c>
    </row>
    <row r="182" spans="1:14" s="4" customFormat="1" ht="15.75" x14ac:dyDescent="0.25">
      <c r="A182" s="51" t="s">
        <v>179</v>
      </c>
      <c r="B182" s="110">
        <v>112.15517289409321</v>
      </c>
      <c r="C182" s="52">
        <v>110.26843623157968</v>
      </c>
      <c r="D182" s="52">
        <v>109.8875751641438</v>
      </c>
      <c r="E182" s="52"/>
      <c r="F182" s="52">
        <f t="shared" si="8"/>
        <v>-0.34539445779028233</v>
      </c>
      <c r="G182" s="81">
        <f t="shared" si="10"/>
        <v>-2.0218396275762385</v>
      </c>
      <c r="H182" s="52"/>
      <c r="I182" s="52">
        <v>0.76458043551000709</v>
      </c>
      <c r="J182" s="52">
        <v>0.7517182384138511</v>
      </c>
      <c r="K182" s="52">
        <v>0.74912184528017101</v>
      </c>
      <c r="L182" s="50"/>
      <c r="M182" s="52">
        <f t="shared" si="11"/>
        <v>-2.5963931336800972E-3</v>
      </c>
      <c r="N182" s="52">
        <f t="shared" si="9"/>
        <v>-1.5458590229836089E-2</v>
      </c>
    </row>
    <row r="183" spans="1:14" s="50" customFormat="1" ht="15.75" x14ac:dyDescent="0.25">
      <c r="A183" s="30" t="s">
        <v>207</v>
      </c>
      <c r="B183" s="63">
        <v>112.15517289409321</v>
      </c>
      <c r="C183" s="21">
        <v>110.26843623157968</v>
      </c>
      <c r="D183" s="21">
        <v>109.8875751641438</v>
      </c>
      <c r="E183" s="21"/>
      <c r="F183" s="21">
        <f t="shared" si="8"/>
        <v>-0.34539445779028233</v>
      </c>
      <c r="G183" s="80">
        <f t="shared" si="10"/>
        <v>-2.0218396275762385</v>
      </c>
      <c r="H183" s="21"/>
      <c r="I183" s="21">
        <v>0.76458043551000709</v>
      </c>
      <c r="J183" s="21">
        <v>0.7517182384138511</v>
      </c>
      <c r="K183" s="21">
        <v>0.74912184528017101</v>
      </c>
      <c r="L183"/>
      <c r="M183" s="21">
        <f t="shared" si="11"/>
        <v>-2.5963931336800972E-3</v>
      </c>
      <c r="N183" s="21">
        <f t="shared" si="9"/>
        <v>-1.5458590229836089E-2</v>
      </c>
    </row>
    <row r="184" spans="1:14" s="4" customFormat="1" ht="15.75" x14ac:dyDescent="0.25">
      <c r="A184" s="54" t="s">
        <v>136</v>
      </c>
      <c r="B184" s="110">
        <v>113.43777297054528</v>
      </c>
      <c r="C184" s="52">
        <v>113.43778088472017</v>
      </c>
      <c r="D184" s="52">
        <v>113.43778088472017</v>
      </c>
      <c r="E184" s="52"/>
      <c r="F184" s="52">
        <f t="shared" si="8"/>
        <v>0</v>
      </c>
      <c r="G184" s="81">
        <f t="shared" si="10"/>
        <v>6.9766663113313143E-6</v>
      </c>
      <c r="H184" s="52"/>
      <c r="I184" s="52">
        <v>0.99682977531240591</v>
      </c>
      <c r="J184" s="52">
        <v>0.99682984485789305</v>
      </c>
      <c r="K184" s="52">
        <v>0.99682984485789317</v>
      </c>
      <c r="L184" s="50"/>
      <c r="M184" s="52">
        <f t="shared" si="11"/>
        <v>0</v>
      </c>
      <c r="N184" s="52">
        <f t="shared" si="9"/>
        <v>6.9545487257904881E-8</v>
      </c>
    </row>
    <row r="185" spans="1:14" s="50" customFormat="1" ht="15.75" x14ac:dyDescent="0.25">
      <c r="A185" s="29" t="s">
        <v>180</v>
      </c>
      <c r="B185" s="63">
        <v>143.42317105079044</v>
      </c>
      <c r="C185" s="21">
        <v>143.42317105079044</v>
      </c>
      <c r="D185" s="21">
        <v>143.42317105079044</v>
      </c>
      <c r="E185" s="21"/>
      <c r="F185" s="21">
        <f t="shared" si="8"/>
        <v>0</v>
      </c>
      <c r="G185" s="80">
        <f t="shared" si="10"/>
        <v>0</v>
      </c>
      <c r="H185" s="21"/>
      <c r="I185" s="21">
        <v>0.17244843443115335</v>
      </c>
      <c r="J185" s="21">
        <v>0.1724484344311534</v>
      </c>
      <c r="K185" s="21">
        <v>0.17244843443115343</v>
      </c>
      <c r="L185"/>
      <c r="M185" s="21">
        <f t="shared" si="11"/>
        <v>0</v>
      </c>
      <c r="N185" s="21">
        <f t="shared" si="9"/>
        <v>0</v>
      </c>
    </row>
    <row r="186" spans="1:14" s="4" customFormat="1" ht="15.75" x14ac:dyDescent="0.25">
      <c r="A186" s="57" t="s">
        <v>206</v>
      </c>
      <c r="B186" s="110">
        <v>143.42317105079044</v>
      </c>
      <c r="C186" s="52">
        <v>143.42317105079044</v>
      </c>
      <c r="D186" s="52">
        <v>143.42317105079044</v>
      </c>
      <c r="E186" s="52"/>
      <c r="F186" s="52">
        <f t="shared" si="8"/>
        <v>0</v>
      </c>
      <c r="G186" s="81">
        <f t="shared" si="10"/>
        <v>0</v>
      </c>
      <c r="H186" s="52"/>
      <c r="I186" s="52">
        <v>0.17244843443115335</v>
      </c>
      <c r="J186" s="52">
        <v>0.1724484344311534</v>
      </c>
      <c r="K186" s="52">
        <v>0.17244843443115343</v>
      </c>
      <c r="L186" s="50"/>
      <c r="M186" s="52">
        <f t="shared" si="11"/>
        <v>0</v>
      </c>
      <c r="N186" s="52">
        <f t="shared" si="9"/>
        <v>0</v>
      </c>
    </row>
    <row r="187" spans="1:14" s="50" customFormat="1" ht="15.75" x14ac:dyDescent="0.25">
      <c r="A187" s="29" t="s">
        <v>114</v>
      </c>
      <c r="B187" s="63">
        <v>108.68453715088216</v>
      </c>
      <c r="C187" s="21">
        <v>108.68454631959902</v>
      </c>
      <c r="D187" s="21">
        <v>108.68454631959902</v>
      </c>
      <c r="E187" s="21"/>
      <c r="F187" s="21">
        <f t="shared" si="8"/>
        <v>0</v>
      </c>
      <c r="G187" s="80">
        <f t="shared" si="10"/>
        <v>8.4360821661633167E-6</v>
      </c>
      <c r="H187" s="21"/>
      <c r="I187" s="21">
        <v>0.82438134088125248</v>
      </c>
      <c r="J187" s="21">
        <v>0.82438141042673974</v>
      </c>
      <c r="K187" s="21">
        <v>0.82438141042673985</v>
      </c>
      <c r="L187"/>
      <c r="M187" s="21">
        <f t="shared" si="11"/>
        <v>0</v>
      </c>
      <c r="N187" s="21">
        <f t="shared" si="9"/>
        <v>6.9545487368927184E-8</v>
      </c>
    </row>
    <row r="188" spans="1:14" s="4" customFormat="1" ht="15.75" x14ac:dyDescent="0.25">
      <c r="A188" s="57" t="s">
        <v>205</v>
      </c>
      <c r="B188" s="110">
        <v>101.16429659235817</v>
      </c>
      <c r="C188" s="52">
        <v>101.16430822451875</v>
      </c>
      <c r="D188" s="52">
        <v>101.16430822451875</v>
      </c>
      <c r="E188" s="52"/>
      <c r="F188" s="52">
        <f t="shared" si="8"/>
        <v>0</v>
      </c>
      <c r="G188" s="81">
        <f t="shared" si="10"/>
        <v>1.1498286411892877E-5</v>
      </c>
      <c r="H188" s="52"/>
      <c r="I188" s="52">
        <v>0.60483349012119625</v>
      </c>
      <c r="J188" s="52">
        <v>0.60483355966668328</v>
      </c>
      <c r="K188" s="52">
        <v>0.60483355966668328</v>
      </c>
      <c r="L188" s="50"/>
      <c r="M188" s="52">
        <f t="shared" si="11"/>
        <v>0</v>
      </c>
      <c r="N188" s="52">
        <f t="shared" si="9"/>
        <v>6.9545487035860276E-8</v>
      </c>
    </row>
    <row r="189" spans="1:14" s="50" customFormat="1" ht="15.75" x14ac:dyDescent="0.25">
      <c r="A189" s="30" t="s">
        <v>115</v>
      </c>
      <c r="B189" s="63">
        <v>136.6741984315868</v>
      </c>
      <c r="C189" s="21">
        <v>136.6741984315868</v>
      </c>
      <c r="D189" s="21">
        <v>136.6741984315868</v>
      </c>
      <c r="E189" s="21"/>
      <c r="F189" s="21">
        <f t="shared" si="8"/>
        <v>0</v>
      </c>
      <c r="G189" s="80">
        <f t="shared" si="10"/>
        <v>0</v>
      </c>
      <c r="H189" s="21"/>
      <c r="I189" s="21">
        <v>0.21954785076005651</v>
      </c>
      <c r="J189" s="21">
        <v>0.21954785076005651</v>
      </c>
      <c r="K189" s="21">
        <v>0.21954785076005651</v>
      </c>
      <c r="L189"/>
      <c r="M189" s="21">
        <f t="shared" si="11"/>
        <v>0</v>
      </c>
      <c r="N189" s="21">
        <f t="shared" si="9"/>
        <v>0</v>
      </c>
    </row>
    <row r="190" spans="1:14" s="4" customFormat="1" ht="15" customHeight="1" x14ac:dyDescent="0.25">
      <c r="A190" s="54" t="s">
        <v>151</v>
      </c>
      <c r="B190" s="110">
        <v>105.22246486474704</v>
      </c>
      <c r="C190" s="52">
        <v>104.96548883841245</v>
      </c>
      <c r="D190" s="52">
        <v>104.96548883841245</v>
      </c>
      <c r="E190" s="52"/>
      <c r="F190" s="52">
        <f t="shared" si="8"/>
        <v>0</v>
      </c>
      <c r="G190" s="81">
        <f t="shared" si="10"/>
        <v>-0.24422163714269418</v>
      </c>
      <c r="H190" s="52"/>
      <c r="I190" s="52">
        <v>0.87477651063977124</v>
      </c>
      <c r="J190" s="52">
        <v>0.87264011712414691</v>
      </c>
      <c r="K190" s="52">
        <v>0.87264011712414702</v>
      </c>
      <c r="L190" s="50"/>
      <c r="M190" s="52">
        <f t="shared" si="11"/>
        <v>0</v>
      </c>
      <c r="N190" s="52">
        <f t="shared" si="9"/>
        <v>-2.1363935156242242E-3</v>
      </c>
    </row>
    <row r="191" spans="1:14" s="50" customFormat="1" ht="15.75" x14ac:dyDescent="0.25">
      <c r="A191" s="29" t="s">
        <v>116</v>
      </c>
      <c r="B191" s="63">
        <v>106.50868675389725</v>
      </c>
      <c r="C191" s="21">
        <v>106.50868675389727</v>
      </c>
      <c r="D191" s="21">
        <v>106.50868675389727</v>
      </c>
      <c r="E191" s="21"/>
      <c r="F191" s="21">
        <f t="shared" si="8"/>
        <v>0</v>
      </c>
      <c r="G191" s="80">
        <f t="shared" si="10"/>
        <v>2.2204460492503131E-14</v>
      </c>
      <c r="H191" s="21"/>
      <c r="I191" s="21">
        <v>0.28983745606525213</v>
      </c>
      <c r="J191" s="21">
        <v>0.28983745606525219</v>
      </c>
      <c r="K191" s="21">
        <v>0.28983745606525213</v>
      </c>
      <c r="L191"/>
      <c r="M191" s="21">
        <f t="shared" si="11"/>
        <v>0</v>
      </c>
      <c r="N191" s="21">
        <f t="shared" si="9"/>
        <v>0</v>
      </c>
    </row>
    <row r="192" spans="1:14" s="4" customFormat="1" ht="15.75" x14ac:dyDescent="0.25">
      <c r="A192" s="57" t="s">
        <v>20</v>
      </c>
      <c r="B192" s="110">
        <v>106.50868675389725</v>
      </c>
      <c r="C192" s="52">
        <v>106.50868675389727</v>
      </c>
      <c r="D192" s="52">
        <v>106.50868675389727</v>
      </c>
      <c r="E192" s="52"/>
      <c r="F192" s="52">
        <f t="shared" si="8"/>
        <v>0</v>
      </c>
      <c r="G192" s="81">
        <f t="shared" si="10"/>
        <v>2.2204460492503131E-14</v>
      </c>
      <c r="H192" s="52"/>
      <c r="I192" s="52">
        <v>0.28983745606525213</v>
      </c>
      <c r="J192" s="52">
        <v>0.28983745606525219</v>
      </c>
      <c r="K192" s="52">
        <v>0.28983745606525213</v>
      </c>
      <c r="L192" s="50"/>
      <c r="M192" s="52">
        <f t="shared" si="11"/>
        <v>0</v>
      </c>
      <c r="N192" s="52">
        <f t="shared" si="9"/>
        <v>0</v>
      </c>
    </row>
    <row r="193" spans="1:14" s="50" customFormat="1" ht="15.75" x14ac:dyDescent="0.25">
      <c r="A193" s="29" t="s">
        <v>181</v>
      </c>
      <c r="B193" s="63">
        <v>104.59658316342617</v>
      </c>
      <c r="C193" s="21">
        <v>104.21456137794401</v>
      </c>
      <c r="D193" s="21">
        <v>104.21456137794401</v>
      </c>
      <c r="E193" s="21"/>
      <c r="F193" s="21">
        <f t="shared" si="8"/>
        <v>0</v>
      </c>
      <c r="G193" s="80">
        <f t="shared" si="10"/>
        <v>-0.365233522863051</v>
      </c>
      <c r="H193" s="21"/>
      <c r="I193" s="21">
        <v>0.58493905457451889</v>
      </c>
      <c r="J193" s="21">
        <v>0.58280266105889489</v>
      </c>
      <c r="K193" s="21">
        <v>0.582802661058895</v>
      </c>
      <c r="L193"/>
      <c r="M193" s="21">
        <f t="shared" si="11"/>
        <v>0</v>
      </c>
      <c r="N193" s="21">
        <f t="shared" si="9"/>
        <v>-2.1363935156238911E-3</v>
      </c>
    </row>
    <row r="194" spans="1:14" s="4" customFormat="1" ht="15.75" x14ac:dyDescent="0.25">
      <c r="A194" s="57" t="s">
        <v>204</v>
      </c>
      <c r="B194" s="110">
        <v>104.59658316342617</v>
      </c>
      <c r="C194" s="52">
        <v>104.21456137794401</v>
      </c>
      <c r="D194" s="52">
        <v>104.21456137794401</v>
      </c>
      <c r="E194" s="52"/>
      <c r="F194" s="52">
        <f t="shared" si="8"/>
        <v>0</v>
      </c>
      <c r="G194" s="81">
        <f t="shared" si="10"/>
        <v>-0.365233522863051</v>
      </c>
      <c r="H194" s="52"/>
      <c r="I194" s="52">
        <v>0.58493905457451889</v>
      </c>
      <c r="J194" s="52">
        <v>0.58280266105889489</v>
      </c>
      <c r="K194" s="52">
        <v>0.582802661058895</v>
      </c>
      <c r="L194" s="50"/>
      <c r="M194" s="52">
        <f t="shared" si="11"/>
        <v>0</v>
      </c>
      <c r="N194" s="52">
        <f t="shared" si="9"/>
        <v>-2.1363935156238911E-3</v>
      </c>
    </row>
    <row r="195" spans="1:14" s="50" customFormat="1" ht="15.75" x14ac:dyDescent="0.25">
      <c r="A195" s="27" t="s">
        <v>117</v>
      </c>
      <c r="B195" s="112">
        <v>133.11915518648536</v>
      </c>
      <c r="C195" s="31">
        <v>133.11915518648536</v>
      </c>
      <c r="D195" s="31">
        <v>133.11915518648536</v>
      </c>
      <c r="E195" s="31"/>
      <c r="F195" s="31">
        <f t="shared" si="8"/>
        <v>0</v>
      </c>
      <c r="G195" s="83">
        <f t="shared" si="10"/>
        <v>0</v>
      </c>
      <c r="H195" s="31"/>
      <c r="I195" s="31">
        <v>3.3257772455646495</v>
      </c>
      <c r="J195" s="31">
        <v>3.3257772455646499</v>
      </c>
      <c r="K195" s="31">
        <v>3.3257772455646499</v>
      </c>
      <c r="L195"/>
      <c r="M195" s="31">
        <f t="shared" si="11"/>
        <v>0</v>
      </c>
      <c r="N195" s="31">
        <f t="shared" si="9"/>
        <v>0</v>
      </c>
    </row>
    <row r="196" spans="1:14" s="4" customFormat="1" ht="15.75" x14ac:dyDescent="0.25">
      <c r="A196" s="54" t="s">
        <v>135</v>
      </c>
      <c r="B196" s="110">
        <v>140.40183998572448</v>
      </c>
      <c r="C196" s="52">
        <v>140.40183998572448</v>
      </c>
      <c r="D196" s="52">
        <v>140.40183998572448</v>
      </c>
      <c r="E196" s="52"/>
      <c r="F196" s="52">
        <f t="shared" si="8"/>
        <v>0</v>
      </c>
      <c r="G196" s="81">
        <f t="shared" si="10"/>
        <v>0</v>
      </c>
      <c r="H196" s="52"/>
      <c r="I196" s="52">
        <v>0.93726084942762489</v>
      </c>
      <c r="J196" s="52">
        <v>0.937260849427625</v>
      </c>
      <c r="K196" s="52">
        <v>0.937260849427625</v>
      </c>
      <c r="L196" s="50"/>
      <c r="M196" s="52">
        <f t="shared" si="11"/>
        <v>0</v>
      </c>
      <c r="N196" s="52">
        <f t="shared" si="9"/>
        <v>0</v>
      </c>
    </row>
    <row r="197" spans="1:14" s="50" customFormat="1" ht="15.75" x14ac:dyDescent="0.25">
      <c r="A197" s="29" t="s">
        <v>182</v>
      </c>
      <c r="B197" s="63">
        <v>140.40183998572448</v>
      </c>
      <c r="C197" s="21">
        <v>140.40183998572448</v>
      </c>
      <c r="D197" s="21">
        <v>140.40183998572448</v>
      </c>
      <c r="E197" s="21"/>
      <c r="F197" s="21">
        <f t="shared" si="8"/>
        <v>0</v>
      </c>
      <c r="G197" s="80">
        <f t="shared" si="10"/>
        <v>0</v>
      </c>
      <c r="H197" s="21"/>
      <c r="I197" s="21">
        <v>0.93726084942762489</v>
      </c>
      <c r="J197" s="21">
        <v>0.937260849427625</v>
      </c>
      <c r="K197" s="21">
        <v>0.937260849427625</v>
      </c>
      <c r="L197"/>
      <c r="M197" s="21">
        <f t="shared" si="11"/>
        <v>0</v>
      </c>
      <c r="N197" s="21">
        <f t="shared" si="9"/>
        <v>0</v>
      </c>
    </row>
    <row r="198" spans="1:14" s="4" customFormat="1" ht="15.75" x14ac:dyDescent="0.25">
      <c r="A198" s="57" t="s">
        <v>135</v>
      </c>
      <c r="B198" s="110">
        <v>140.40183998572448</v>
      </c>
      <c r="C198" s="52">
        <v>140.40183998572448</v>
      </c>
      <c r="D198" s="52">
        <v>140.40183998572448</v>
      </c>
      <c r="E198" s="52"/>
      <c r="F198" s="52">
        <f t="shared" si="8"/>
        <v>0</v>
      </c>
      <c r="G198" s="81">
        <f t="shared" si="10"/>
        <v>0</v>
      </c>
      <c r="H198" s="52"/>
      <c r="I198" s="52">
        <v>0.93726084942762489</v>
      </c>
      <c r="J198" s="52">
        <v>0.937260849427625</v>
      </c>
      <c r="K198" s="52">
        <v>0.937260849427625</v>
      </c>
      <c r="L198" s="50"/>
      <c r="M198" s="52">
        <f t="shared" si="11"/>
        <v>0</v>
      </c>
      <c r="N198" s="52">
        <f t="shared" si="9"/>
        <v>0</v>
      </c>
    </row>
    <row r="199" spans="1:14" s="50" customFormat="1" ht="15.75" x14ac:dyDescent="0.25">
      <c r="A199" s="28" t="s">
        <v>118</v>
      </c>
      <c r="B199" s="63">
        <v>130.52120292839754</v>
      </c>
      <c r="C199" s="21">
        <v>130.52120292839754</v>
      </c>
      <c r="D199" s="21">
        <v>130.52120292839754</v>
      </c>
      <c r="E199" s="21"/>
      <c r="F199" s="21">
        <f t="shared" ref="F199:F226" si="12">((D199/C199-1)*100)</f>
        <v>0</v>
      </c>
      <c r="G199" s="80">
        <f t="shared" si="10"/>
        <v>0</v>
      </c>
      <c r="H199" s="21"/>
      <c r="I199" s="21">
        <v>2.246845082828155</v>
      </c>
      <c r="J199" s="21">
        <v>2.246845082828155</v>
      </c>
      <c r="K199" s="21">
        <v>2.2468450828281554</v>
      </c>
      <c r="L199"/>
      <c r="M199" s="21">
        <f t="shared" si="11"/>
        <v>0</v>
      </c>
      <c r="N199" s="21">
        <f t="shared" ref="N199:N225" si="13">K199-I199</f>
        <v>0</v>
      </c>
    </row>
    <row r="200" spans="1:14" s="4" customFormat="1" ht="15.75" x14ac:dyDescent="0.25">
      <c r="A200" s="51" t="s">
        <v>119</v>
      </c>
      <c r="B200" s="110">
        <v>130.52120292839754</v>
      </c>
      <c r="C200" s="52">
        <v>130.52120292839754</v>
      </c>
      <c r="D200" s="52">
        <v>130.52120292839754</v>
      </c>
      <c r="E200" s="52"/>
      <c r="F200" s="52">
        <f t="shared" si="12"/>
        <v>0</v>
      </c>
      <c r="G200" s="81">
        <f t="shared" ref="G200:G224" si="14">((D200/B200-1)*100)</f>
        <v>0</v>
      </c>
      <c r="H200" s="52"/>
      <c r="I200" s="52">
        <v>2.246845082828155</v>
      </c>
      <c r="J200" s="52">
        <v>2.246845082828155</v>
      </c>
      <c r="K200" s="52">
        <v>2.2468450828281554</v>
      </c>
      <c r="L200" s="50"/>
      <c r="M200" s="52">
        <f t="shared" ref="M200:M224" si="15">K200-J200</f>
        <v>0</v>
      </c>
      <c r="N200" s="52">
        <f t="shared" si="13"/>
        <v>0</v>
      </c>
    </row>
    <row r="201" spans="1:14" s="50" customFormat="1" ht="15.75" x14ac:dyDescent="0.25">
      <c r="A201" s="30" t="s">
        <v>118</v>
      </c>
      <c r="B201" s="63">
        <v>130.52120292839754</v>
      </c>
      <c r="C201" s="21">
        <v>130.52120292839754</v>
      </c>
      <c r="D201" s="21">
        <v>130.52120292839754</v>
      </c>
      <c r="E201" s="21"/>
      <c r="F201" s="21">
        <f t="shared" si="12"/>
        <v>0</v>
      </c>
      <c r="G201" s="80">
        <f t="shared" si="14"/>
        <v>0</v>
      </c>
      <c r="H201" s="21"/>
      <c r="I201" s="21">
        <v>2.246845082828155</v>
      </c>
      <c r="J201" s="21">
        <v>2.246845082828155</v>
      </c>
      <c r="K201" s="21">
        <v>2.2468450828281554</v>
      </c>
      <c r="L201"/>
      <c r="M201" s="21">
        <f t="shared" si="15"/>
        <v>0</v>
      </c>
      <c r="N201" s="21">
        <f t="shared" si="13"/>
        <v>0</v>
      </c>
    </row>
    <row r="202" spans="1:14" s="4" customFormat="1" ht="15.75" x14ac:dyDescent="0.25">
      <c r="A202" s="54" t="s">
        <v>120</v>
      </c>
      <c r="B202" s="110">
        <v>129.55828833898522</v>
      </c>
      <c r="C202" s="52">
        <v>129.55828833898522</v>
      </c>
      <c r="D202" s="52">
        <v>129.55828833898522</v>
      </c>
      <c r="E202" s="52"/>
      <c r="F202" s="52">
        <f t="shared" si="12"/>
        <v>0</v>
      </c>
      <c r="G202" s="81">
        <f t="shared" si="14"/>
        <v>0</v>
      </c>
      <c r="H202" s="52"/>
      <c r="I202" s="52">
        <v>0.14167131330887003</v>
      </c>
      <c r="J202" s="52">
        <v>0.14167131330887003</v>
      </c>
      <c r="K202" s="52">
        <v>0.14167131330887006</v>
      </c>
      <c r="L202" s="50"/>
      <c r="M202" s="52">
        <f t="shared" si="15"/>
        <v>0</v>
      </c>
      <c r="N202" s="52">
        <f t="shared" si="13"/>
        <v>0</v>
      </c>
    </row>
    <row r="203" spans="1:14" s="50" customFormat="1" ht="15.75" x14ac:dyDescent="0.25">
      <c r="A203" s="29" t="s">
        <v>121</v>
      </c>
      <c r="B203" s="63">
        <v>129.55828833898522</v>
      </c>
      <c r="C203" s="21">
        <v>129.55828833898522</v>
      </c>
      <c r="D203" s="21">
        <v>129.55828833898522</v>
      </c>
      <c r="E203" s="21"/>
      <c r="F203" s="21">
        <f t="shared" si="12"/>
        <v>0</v>
      </c>
      <c r="G203" s="80">
        <f t="shared" si="14"/>
        <v>0</v>
      </c>
      <c r="H203" s="21"/>
      <c r="I203" s="21">
        <v>0.14167131330887003</v>
      </c>
      <c r="J203" s="21">
        <v>0.14167131330887003</v>
      </c>
      <c r="K203" s="21">
        <v>0.14167131330887006</v>
      </c>
      <c r="L203"/>
      <c r="M203" s="21">
        <f t="shared" si="15"/>
        <v>0</v>
      </c>
      <c r="N203" s="21">
        <f t="shared" si="13"/>
        <v>0</v>
      </c>
    </row>
    <row r="204" spans="1:14" s="4" customFormat="1" ht="15.75" x14ac:dyDescent="0.25">
      <c r="A204" s="57" t="s">
        <v>120</v>
      </c>
      <c r="B204" s="110">
        <v>129.55828833898522</v>
      </c>
      <c r="C204" s="52">
        <v>129.55828833898522</v>
      </c>
      <c r="D204" s="52">
        <v>129.55828833898522</v>
      </c>
      <c r="E204" s="52"/>
      <c r="F204" s="52">
        <f t="shared" si="12"/>
        <v>0</v>
      </c>
      <c r="G204" s="81">
        <f t="shared" si="14"/>
        <v>0</v>
      </c>
      <c r="H204" s="52"/>
      <c r="I204" s="52">
        <v>0.14167131330887003</v>
      </c>
      <c r="J204" s="52">
        <v>0.14167131330887003</v>
      </c>
      <c r="K204" s="52">
        <v>0.14167131330887006</v>
      </c>
      <c r="L204" s="50"/>
      <c r="M204" s="52">
        <f t="shared" si="15"/>
        <v>0</v>
      </c>
      <c r="N204" s="52">
        <f t="shared" si="13"/>
        <v>0</v>
      </c>
    </row>
    <row r="205" spans="1:14" s="50" customFormat="1" ht="15.75" x14ac:dyDescent="0.25">
      <c r="A205" s="27" t="s">
        <v>131</v>
      </c>
      <c r="B205" s="112">
        <v>128.2197590569771</v>
      </c>
      <c r="C205" s="31">
        <v>129.53967405650508</v>
      </c>
      <c r="D205" s="31">
        <v>134.86846412185596</v>
      </c>
      <c r="E205" s="31"/>
      <c r="F205" s="31">
        <f t="shared" si="12"/>
        <v>4.1136355361111043</v>
      </c>
      <c r="G205" s="83">
        <f t="shared" si="14"/>
        <v>5.1853981896225365</v>
      </c>
      <c r="H205" s="31"/>
      <c r="I205" s="31">
        <v>3.8778109793681836</v>
      </c>
      <c r="J205" s="31">
        <v>3.9177297946478786</v>
      </c>
      <c r="K205" s="31">
        <v>4.0788909196893259</v>
      </c>
      <c r="L205"/>
      <c r="M205" s="31">
        <f t="shared" si="15"/>
        <v>0.16116112504144731</v>
      </c>
      <c r="N205" s="31">
        <f t="shared" si="13"/>
        <v>0.20107994032114229</v>
      </c>
    </row>
    <row r="206" spans="1:14" s="4" customFormat="1" ht="15.75" x14ac:dyDescent="0.25">
      <c r="A206" s="54" t="s">
        <v>122</v>
      </c>
      <c r="B206" s="110">
        <v>128.39043303248073</v>
      </c>
      <c r="C206" s="52">
        <v>129.75329988568532</v>
      </c>
      <c r="D206" s="52">
        <v>135.25549612585991</v>
      </c>
      <c r="E206" s="52"/>
      <c r="F206" s="52">
        <f t="shared" si="12"/>
        <v>4.2405058253023986</v>
      </c>
      <c r="G206" s="81">
        <f t="shared" si="14"/>
        <v>5.3470207485338372</v>
      </c>
      <c r="H206" s="52"/>
      <c r="I206" s="52">
        <v>3.7605977193239437</v>
      </c>
      <c r="J206" s="52">
        <v>3.8005165346036387</v>
      </c>
      <c r="K206" s="52">
        <v>3.9616776596450869</v>
      </c>
      <c r="L206" s="50"/>
      <c r="M206" s="52">
        <f t="shared" si="15"/>
        <v>0.16116112504144819</v>
      </c>
      <c r="N206" s="52">
        <f t="shared" si="13"/>
        <v>0.20107994032114318</v>
      </c>
    </row>
    <row r="207" spans="1:14" s="50" customFormat="1" ht="15.75" x14ac:dyDescent="0.25">
      <c r="A207" s="29" t="s">
        <v>183</v>
      </c>
      <c r="B207" s="63">
        <v>128.39043303248073</v>
      </c>
      <c r="C207" s="21">
        <v>129.75329988568532</v>
      </c>
      <c r="D207" s="21">
        <v>135.25549612585991</v>
      </c>
      <c r="E207" s="21"/>
      <c r="F207" s="21">
        <f t="shared" si="12"/>
        <v>4.2405058253023986</v>
      </c>
      <c r="G207" s="80">
        <f t="shared" si="14"/>
        <v>5.3470207485338372</v>
      </c>
      <c r="H207" s="21"/>
      <c r="I207" s="21">
        <v>3.7605977193239437</v>
      </c>
      <c r="J207" s="21">
        <v>3.8005165346036387</v>
      </c>
      <c r="K207" s="21">
        <v>3.9616776596450869</v>
      </c>
      <c r="L207"/>
      <c r="M207" s="21">
        <f t="shared" si="15"/>
        <v>0.16116112504144819</v>
      </c>
      <c r="N207" s="21">
        <f t="shared" si="13"/>
        <v>0.20107994032114318</v>
      </c>
    </row>
    <row r="208" spans="1:14" s="4" customFormat="1" ht="15.75" x14ac:dyDescent="0.25">
      <c r="A208" s="57" t="s">
        <v>21</v>
      </c>
      <c r="B208" s="110">
        <v>119.838505692867</v>
      </c>
      <c r="C208" s="52">
        <v>122.2469622249682</v>
      </c>
      <c r="D208" s="52">
        <v>122.80831602447492</v>
      </c>
      <c r="E208" s="52"/>
      <c r="F208" s="52">
        <f t="shared" si="12"/>
        <v>0.45919652258816779</v>
      </c>
      <c r="G208" s="81">
        <f t="shared" si="14"/>
        <v>2.4781770387050761</v>
      </c>
      <c r="H208" s="52"/>
      <c r="I208" s="52">
        <v>0.72618510687840243</v>
      </c>
      <c r="J208" s="52">
        <v>0.74077962517670592</v>
      </c>
      <c r="K208" s="52">
        <v>0.74418125945555913</v>
      </c>
      <c r="L208" s="50"/>
      <c r="M208" s="52">
        <f t="shared" si="15"/>
        <v>3.401634278853205E-3</v>
      </c>
      <c r="N208" s="52">
        <f t="shared" si="13"/>
        <v>1.7996152577156699E-2</v>
      </c>
    </row>
    <row r="209" spans="1:14" s="50" customFormat="1" ht="15.75" x14ac:dyDescent="0.25">
      <c r="A209" s="30" t="s">
        <v>203</v>
      </c>
      <c r="B209" s="63">
        <v>130.62119887414377</v>
      </c>
      <c r="C209" s="21">
        <v>131.71132419816428</v>
      </c>
      <c r="D209" s="21">
        <v>138.50233664408765</v>
      </c>
      <c r="E209" s="21"/>
      <c r="F209" s="21">
        <f t="shared" si="12"/>
        <v>5.1559822112987375</v>
      </c>
      <c r="G209" s="80">
        <f t="shared" si="14"/>
        <v>6.0335824796230231</v>
      </c>
      <c r="H209" s="21"/>
      <c r="I209" s="21">
        <v>3.0344126124455419</v>
      </c>
      <c r="J209" s="21">
        <v>3.0597369094269329</v>
      </c>
      <c r="K209" s="21">
        <v>3.217496400189527</v>
      </c>
      <c r="L209"/>
      <c r="M209" s="21">
        <f t="shared" si="15"/>
        <v>0.1577594907625941</v>
      </c>
      <c r="N209" s="21">
        <f t="shared" si="13"/>
        <v>0.18308378774398504</v>
      </c>
    </row>
    <row r="210" spans="1:14" s="4" customFormat="1" ht="15.75" x14ac:dyDescent="0.25">
      <c r="A210" s="54" t="s">
        <v>123</v>
      </c>
      <c r="B210" s="110">
        <v>122.97492976527279</v>
      </c>
      <c r="C210" s="52">
        <v>122.97492976527279</v>
      </c>
      <c r="D210" s="52">
        <v>122.97492976527279</v>
      </c>
      <c r="E210" s="52"/>
      <c r="F210" s="52">
        <f t="shared" si="12"/>
        <v>0</v>
      </c>
      <c r="G210" s="81">
        <f t="shared" si="14"/>
        <v>0</v>
      </c>
      <c r="H210" s="52"/>
      <c r="I210" s="52">
        <v>0.11721326004424018</v>
      </c>
      <c r="J210" s="52">
        <v>0.11721326004424019</v>
      </c>
      <c r="K210" s="52">
        <v>0.11721326004424018</v>
      </c>
      <c r="L210" s="50"/>
      <c r="M210" s="52">
        <f t="shared" si="15"/>
        <v>0</v>
      </c>
      <c r="N210" s="52">
        <f t="shared" si="13"/>
        <v>0</v>
      </c>
    </row>
    <row r="211" spans="1:14" s="50" customFormat="1" ht="15.75" x14ac:dyDescent="0.25">
      <c r="A211" s="29" t="s">
        <v>124</v>
      </c>
      <c r="B211" s="63">
        <v>122.97492976527279</v>
      </c>
      <c r="C211" s="21">
        <v>122.97492976527279</v>
      </c>
      <c r="D211" s="21">
        <v>122.97492976527279</v>
      </c>
      <c r="E211" s="21"/>
      <c r="F211" s="21">
        <f t="shared" si="12"/>
        <v>0</v>
      </c>
      <c r="G211" s="80">
        <f t="shared" si="14"/>
        <v>0</v>
      </c>
      <c r="H211" s="21"/>
      <c r="I211" s="21">
        <v>0.11721326004424018</v>
      </c>
      <c r="J211" s="21">
        <v>0.11721326004424019</v>
      </c>
      <c r="K211" s="21">
        <v>0.11721326004424018</v>
      </c>
      <c r="L211"/>
      <c r="M211" s="21">
        <f t="shared" si="15"/>
        <v>0</v>
      </c>
      <c r="N211" s="21">
        <f t="shared" si="13"/>
        <v>0</v>
      </c>
    </row>
    <row r="212" spans="1:14" s="4" customFormat="1" ht="15.75" x14ac:dyDescent="0.25">
      <c r="A212" s="57" t="s">
        <v>123</v>
      </c>
      <c r="B212" s="110">
        <v>122.97492976527279</v>
      </c>
      <c r="C212" s="52">
        <v>122.97492976527279</v>
      </c>
      <c r="D212" s="52">
        <v>122.97492976527279</v>
      </c>
      <c r="E212" s="52"/>
      <c r="F212" s="52">
        <f t="shared" si="12"/>
        <v>0</v>
      </c>
      <c r="G212" s="81">
        <f t="shared" si="14"/>
        <v>0</v>
      </c>
      <c r="H212" s="52"/>
      <c r="I212" s="52">
        <v>0.11721326004424018</v>
      </c>
      <c r="J212" s="52">
        <v>0.11721326004424019</v>
      </c>
      <c r="K212" s="52">
        <v>0.11721326004424018</v>
      </c>
      <c r="L212" s="50"/>
      <c r="M212" s="52">
        <f t="shared" si="15"/>
        <v>0</v>
      </c>
      <c r="N212" s="52">
        <f t="shared" si="13"/>
        <v>0</v>
      </c>
    </row>
    <row r="213" spans="1:14" s="50" customFormat="1" ht="15.75" x14ac:dyDescent="0.25">
      <c r="A213" s="27" t="s">
        <v>132</v>
      </c>
      <c r="B213" s="112">
        <v>97.559338878955359</v>
      </c>
      <c r="C213" s="31">
        <v>97.425386325318627</v>
      </c>
      <c r="D213" s="31">
        <v>97.343074846582809</v>
      </c>
      <c r="E213" s="31"/>
      <c r="F213" s="31">
        <f t="shared" si="12"/>
        <v>-8.4486684467399709E-2</v>
      </c>
      <c r="G213" s="83">
        <f t="shared" si="14"/>
        <v>-0.22167435209957675</v>
      </c>
      <c r="H213" s="31"/>
      <c r="I213" s="31">
        <v>7.0058053757927015</v>
      </c>
      <c r="J213" s="31">
        <v>6.9961861478320282</v>
      </c>
      <c r="K213" s="31">
        <v>6.9902753021165571</v>
      </c>
      <c r="L213"/>
      <c r="M213" s="31">
        <f t="shared" si="15"/>
        <v>-5.9108457154710692E-3</v>
      </c>
      <c r="N213" s="31">
        <f t="shared" si="13"/>
        <v>-1.553007367614434E-2</v>
      </c>
    </row>
    <row r="214" spans="1:14" s="4" customFormat="1" ht="15.75" x14ac:dyDescent="0.25">
      <c r="A214" s="54" t="s">
        <v>125</v>
      </c>
      <c r="B214" s="110">
        <v>98.718668893585303</v>
      </c>
      <c r="C214" s="52">
        <v>98.463555800079618</v>
      </c>
      <c r="D214" s="52">
        <v>98.386798411243092</v>
      </c>
      <c r="E214" s="52"/>
      <c r="F214" s="52">
        <f t="shared" si="12"/>
        <v>-7.7955125846129736E-2</v>
      </c>
      <c r="G214" s="81">
        <f t="shared" si="14"/>
        <v>-0.33617803609158337</v>
      </c>
      <c r="H214" s="52"/>
      <c r="I214" s="52">
        <v>5.176958801321927</v>
      </c>
      <c r="J214" s="52">
        <v>5.1635802783985651</v>
      </c>
      <c r="K214" s="52">
        <v>5.1595550028943737</v>
      </c>
      <c r="L214" s="50"/>
      <c r="M214" s="52">
        <f t="shared" si="15"/>
        <v>-4.0252755041914057E-3</v>
      </c>
      <c r="N214" s="52">
        <f t="shared" si="13"/>
        <v>-1.7403798427553241E-2</v>
      </c>
    </row>
    <row r="215" spans="1:14" s="50" customFormat="1" ht="15.75" x14ac:dyDescent="0.25">
      <c r="A215" s="29" t="s">
        <v>184</v>
      </c>
      <c r="B215" s="63">
        <v>121.33659467916443</v>
      </c>
      <c r="C215" s="21">
        <v>124.37826857483969</v>
      </c>
      <c r="D215" s="21">
        <v>124.37826857483969</v>
      </c>
      <c r="E215" s="21"/>
      <c r="F215" s="21">
        <f t="shared" si="12"/>
        <v>0</v>
      </c>
      <c r="G215" s="80">
        <f t="shared" si="14"/>
        <v>2.5068067088234836</v>
      </c>
      <c r="H215" s="21"/>
      <c r="I215" s="21">
        <v>0.14116518944423345</v>
      </c>
      <c r="J215" s="21">
        <v>0.14470392788374489</v>
      </c>
      <c r="K215" s="21">
        <v>0.14470392788374489</v>
      </c>
      <c r="L215"/>
      <c r="M215" s="21">
        <f t="shared" si="15"/>
        <v>0</v>
      </c>
      <c r="N215" s="21">
        <f t="shared" si="13"/>
        <v>3.5387384395114407E-3</v>
      </c>
    </row>
    <row r="216" spans="1:14" s="4" customFormat="1" ht="15.75" x14ac:dyDescent="0.25">
      <c r="A216" s="57" t="s">
        <v>202</v>
      </c>
      <c r="B216" s="110">
        <v>121.33659467916443</v>
      </c>
      <c r="C216" s="52">
        <v>124.37826857483969</v>
      </c>
      <c r="D216" s="52">
        <v>124.37826857483969</v>
      </c>
      <c r="E216" s="52"/>
      <c r="F216" s="52">
        <f t="shared" si="12"/>
        <v>0</v>
      </c>
      <c r="G216" s="81">
        <f t="shared" si="14"/>
        <v>2.5068067088234836</v>
      </c>
      <c r="H216" s="52"/>
      <c r="I216" s="52">
        <v>0.14116518944423345</v>
      </c>
      <c r="J216" s="52">
        <v>0.14470392788374489</v>
      </c>
      <c r="K216" s="52">
        <v>0.14470392788374489</v>
      </c>
      <c r="L216" s="50"/>
      <c r="M216" s="52">
        <f t="shared" si="15"/>
        <v>0</v>
      </c>
      <c r="N216" s="52">
        <f t="shared" si="13"/>
        <v>3.5387384395114407E-3</v>
      </c>
    </row>
    <row r="217" spans="1:14" s="50" customFormat="1" ht="15.75" x14ac:dyDescent="0.25">
      <c r="A217" s="29" t="s">
        <v>185</v>
      </c>
      <c r="B217" s="63">
        <v>98.205504521856071</v>
      </c>
      <c r="C217" s="21">
        <v>97.875592632029893</v>
      </c>
      <c r="D217" s="21">
        <v>97.797093741448663</v>
      </c>
      <c r="E217" s="21"/>
      <c r="F217" s="21">
        <f t="shared" si="12"/>
        <v>-8.0202723140954113E-2</v>
      </c>
      <c r="G217" s="80">
        <f t="shared" si="14"/>
        <v>-0.41587361359821662</v>
      </c>
      <c r="H217" s="21"/>
      <c r="I217" s="21">
        <v>5.0357936118776934</v>
      </c>
      <c r="J217" s="21">
        <v>5.0188763505148195</v>
      </c>
      <c r="K217" s="21">
        <v>5.0148510750106299</v>
      </c>
      <c r="L217"/>
      <c r="M217" s="21">
        <f t="shared" si="15"/>
        <v>-4.0252755041896293E-3</v>
      </c>
      <c r="N217" s="21">
        <f t="shared" si="13"/>
        <v>-2.0942536867063488E-2</v>
      </c>
    </row>
    <row r="218" spans="1:14" s="4" customFormat="1" ht="15.75" x14ac:dyDescent="0.25">
      <c r="A218" s="57" t="s">
        <v>201</v>
      </c>
      <c r="B218" s="110">
        <v>98.205504521856071</v>
      </c>
      <c r="C218" s="52">
        <v>97.875592632029893</v>
      </c>
      <c r="D218" s="52">
        <v>97.797093741448663</v>
      </c>
      <c r="E218" s="52"/>
      <c r="F218" s="52">
        <f t="shared" si="12"/>
        <v>-8.0202723140954113E-2</v>
      </c>
      <c r="G218" s="81">
        <f t="shared" si="14"/>
        <v>-0.41587361359821662</v>
      </c>
      <c r="H218" s="52"/>
      <c r="I218" s="52">
        <v>5.0357936118776934</v>
      </c>
      <c r="J218" s="52">
        <v>5.0188763505148195</v>
      </c>
      <c r="K218" s="52">
        <v>5.0148510750106299</v>
      </c>
      <c r="L218" s="50"/>
      <c r="M218" s="52">
        <f t="shared" si="15"/>
        <v>-4.0252755041896293E-3</v>
      </c>
      <c r="N218" s="52">
        <f t="shared" si="13"/>
        <v>-2.0942536867063488E-2</v>
      </c>
    </row>
    <row r="219" spans="1:14" s="50" customFormat="1" ht="15.75" x14ac:dyDescent="0.25">
      <c r="A219" s="28" t="s">
        <v>134</v>
      </c>
      <c r="B219" s="63">
        <v>76.637419482662665</v>
      </c>
      <c r="C219" s="21">
        <v>77.440830234365663</v>
      </c>
      <c r="D219" s="21">
        <v>77.037859093269233</v>
      </c>
      <c r="E219" s="21"/>
      <c r="F219" s="21">
        <f t="shared" si="12"/>
        <v>-0.52036004763492683</v>
      </c>
      <c r="G219" s="80">
        <f t="shared" si="14"/>
        <v>0.52251186601757205</v>
      </c>
      <c r="H219" s="21"/>
      <c r="I219" s="21">
        <v>0.35859946410220506</v>
      </c>
      <c r="J219" s="21">
        <v>0.36235875906489395</v>
      </c>
      <c r="K219" s="21">
        <v>0.36047318885361451</v>
      </c>
      <c r="L219"/>
      <c r="M219" s="21">
        <f t="shared" si="15"/>
        <v>-1.8855702112794415E-3</v>
      </c>
      <c r="N219" s="21">
        <f t="shared" si="13"/>
        <v>1.8737247514094557E-3</v>
      </c>
    </row>
    <row r="220" spans="1:14" s="4" customFormat="1" ht="15.75" x14ac:dyDescent="0.25">
      <c r="A220" s="51" t="s">
        <v>126</v>
      </c>
      <c r="B220" s="110">
        <v>76.637419482662665</v>
      </c>
      <c r="C220" s="52">
        <v>77.440830234365663</v>
      </c>
      <c r="D220" s="52">
        <v>77.037859093269233</v>
      </c>
      <c r="E220" s="52"/>
      <c r="F220" s="52">
        <f t="shared" si="12"/>
        <v>-0.52036004763492683</v>
      </c>
      <c r="G220" s="81">
        <f t="shared" si="14"/>
        <v>0.52251186601757205</v>
      </c>
      <c r="H220" s="52"/>
      <c r="I220" s="52">
        <v>0.35859946410220506</v>
      </c>
      <c r="J220" s="52">
        <v>0.36235875906489395</v>
      </c>
      <c r="K220" s="52">
        <v>0.36047318885361451</v>
      </c>
      <c r="L220" s="50"/>
      <c r="M220" s="52">
        <f t="shared" si="15"/>
        <v>-1.8855702112794415E-3</v>
      </c>
      <c r="N220" s="52">
        <f t="shared" si="13"/>
        <v>1.8737247514094557E-3</v>
      </c>
    </row>
    <row r="221" spans="1:14" s="50" customFormat="1" ht="15.75" x14ac:dyDescent="0.25">
      <c r="A221" s="30" t="s">
        <v>200</v>
      </c>
      <c r="B221" s="63">
        <v>76.637419482662665</v>
      </c>
      <c r="C221" s="21">
        <v>77.440830234365663</v>
      </c>
      <c r="D221" s="21">
        <v>77.037859093269233</v>
      </c>
      <c r="E221" s="21"/>
      <c r="F221" s="21">
        <f t="shared" si="12"/>
        <v>-0.52036004763492683</v>
      </c>
      <c r="G221" s="80">
        <f t="shared" si="14"/>
        <v>0.52251186601757205</v>
      </c>
      <c r="H221" s="21"/>
      <c r="I221" s="21">
        <v>0.35859946410220506</v>
      </c>
      <c r="J221" s="21">
        <v>0.36235875906489395</v>
      </c>
      <c r="K221" s="21">
        <v>0.36047318885361451</v>
      </c>
      <c r="L221"/>
      <c r="M221" s="21">
        <f t="shared" si="15"/>
        <v>-1.8855702112794415E-3</v>
      </c>
      <c r="N221" s="21">
        <f t="shared" si="13"/>
        <v>1.8737247514094557E-3</v>
      </c>
    </row>
    <row r="222" spans="1:14" s="4" customFormat="1" ht="15.75" x14ac:dyDescent="0.25">
      <c r="A222" s="54" t="s">
        <v>133</v>
      </c>
      <c r="B222" s="110">
        <v>100.08487654320987</v>
      </c>
      <c r="C222" s="52">
        <v>100.08487654320986</v>
      </c>
      <c r="D222" s="52">
        <v>100.08487654320986</v>
      </c>
      <c r="E222" s="52"/>
      <c r="F222" s="52">
        <f t="shared" si="12"/>
        <v>0</v>
      </c>
      <c r="G222" s="81">
        <f t="shared" si="14"/>
        <v>-1.1102230246251565E-14</v>
      </c>
      <c r="H222" s="52"/>
      <c r="I222" s="52">
        <v>1.470247110368569</v>
      </c>
      <c r="J222" s="52">
        <v>1.470247110368569</v>
      </c>
      <c r="K222" s="52">
        <v>1.470247110368569</v>
      </c>
      <c r="L222" s="50"/>
      <c r="M222" s="52">
        <f t="shared" si="15"/>
        <v>0</v>
      </c>
      <c r="N222" s="52">
        <f t="shared" si="13"/>
        <v>0</v>
      </c>
    </row>
    <row r="223" spans="1:14" s="50" customFormat="1" ht="15.75" x14ac:dyDescent="0.25">
      <c r="A223" s="29" t="s">
        <v>186</v>
      </c>
      <c r="B223" s="63">
        <v>100.08487654320987</v>
      </c>
      <c r="C223" s="21">
        <v>100.08487654320986</v>
      </c>
      <c r="D223" s="21">
        <v>100.08487654320986</v>
      </c>
      <c r="E223" s="21"/>
      <c r="F223" s="21">
        <f t="shared" si="12"/>
        <v>0</v>
      </c>
      <c r="G223" s="80">
        <f t="shared" si="14"/>
        <v>-1.1102230246251565E-14</v>
      </c>
      <c r="H223" s="21"/>
      <c r="I223" s="21">
        <v>1.470247110368569</v>
      </c>
      <c r="J223" s="21">
        <v>1.470247110368569</v>
      </c>
      <c r="K223" s="21">
        <v>1.470247110368569</v>
      </c>
      <c r="L223"/>
      <c r="M223" s="21">
        <f t="shared" si="15"/>
        <v>0</v>
      </c>
      <c r="N223" s="21">
        <f t="shared" si="13"/>
        <v>0</v>
      </c>
    </row>
    <row r="224" spans="1:14" s="4" customFormat="1" ht="15.75" x14ac:dyDescent="0.25">
      <c r="A224" s="57" t="s">
        <v>133</v>
      </c>
      <c r="B224" s="110">
        <v>100.08487654320987</v>
      </c>
      <c r="C224" s="52">
        <v>100.08487654320986</v>
      </c>
      <c r="D224" s="52">
        <v>100.08487654320986</v>
      </c>
      <c r="E224" s="52"/>
      <c r="F224" s="52">
        <f t="shared" si="12"/>
        <v>0</v>
      </c>
      <c r="G224" s="81">
        <f t="shared" si="14"/>
        <v>-1.1102230246251565E-14</v>
      </c>
      <c r="H224" s="52"/>
      <c r="I224" s="52">
        <v>1.470247110368569</v>
      </c>
      <c r="J224" s="52">
        <v>1.470247110368569</v>
      </c>
      <c r="K224" s="52">
        <v>1.470247110368569</v>
      </c>
      <c r="L224" s="50"/>
      <c r="M224" s="52">
        <f t="shared" si="15"/>
        <v>0</v>
      </c>
      <c r="N224" s="52">
        <f t="shared" si="13"/>
        <v>0</v>
      </c>
    </row>
    <row r="225" spans="1:14" ht="6.75" customHeight="1" x14ac:dyDescent="0.25">
      <c r="A225" s="38"/>
      <c r="B225" s="113"/>
      <c r="C225" s="37"/>
      <c r="D225" s="37"/>
      <c r="E225" s="37"/>
      <c r="F225" s="37"/>
      <c r="G225" s="76"/>
      <c r="H225" s="37"/>
      <c r="I225" s="37"/>
      <c r="J225" s="37"/>
      <c r="K225" s="37"/>
      <c r="L225" s="23"/>
      <c r="M225" s="37"/>
      <c r="N225" s="152"/>
    </row>
    <row r="226" spans="1:14" x14ac:dyDescent="0.25">
      <c r="A226" s="193" t="s">
        <v>54</v>
      </c>
      <c r="B226" s="194"/>
      <c r="C226" s="194"/>
      <c r="D226" s="194"/>
    </row>
    <row r="227" spans="1:14" ht="409.6" customHeight="1" x14ac:dyDescent="0.25">
      <c r="A227" s="18"/>
      <c r="B227" s="114"/>
      <c r="C227" s="6"/>
      <c r="D227" s="6"/>
    </row>
  </sheetData>
  <sortState ref="C230:D243">
    <sortCondition ref="C230"/>
  </sortState>
  <mergeCells count="6">
    <mergeCell ref="M3:N3"/>
    <mergeCell ref="A3:A4"/>
    <mergeCell ref="A226:D226"/>
    <mergeCell ref="B3:D3"/>
    <mergeCell ref="F3:G3"/>
    <mergeCell ref="I3:L3"/>
  </mergeCells>
  <pageMargins left="0.17" right="0.19" top="0.42" bottom="0.41" header="0.3" footer="0.3"/>
  <pageSetup paperSize="9" scale="59" orientation="portrait" horizontalDpi="4294967295" verticalDpi="4294967295" r:id="rId1"/>
  <rowBreaks count="2" manualBreakCount="2">
    <brk id="80" max="13" man="1"/>
    <brk id="149"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N227"/>
  <sheetViews>
    <sheetView view="pageBreakPreview" zoomScaleSheetLayoutView="100" workbookViewId="0">
      <selection sqref="A1:XFD1048576"/>
    </sheetView>
  </sheetViews>
  <sheetFormatPr defaultRowHeight="15" x14ac:dyDescent="0.25"/>
  <cols>
    <col min="1" max="1" width="57.42578125" style="115" customWidth="1"/>
    <col min="2" max="2" width="9.7109375" style="115" customWidth="1"/>
    <col min="3" max="4" width="9.7109375" style="85" bestFit="1" customWidth="1"/>
    <col min="5" max="5" width="1.85546875" style="73" customWidth="1"/>
    <col min="6" max="7" width="9.7109375" style="73" customWidth="1"/>
    <col min="8" max="8" width="1.85546875" style="73" customWidth="1"/>
    <col min="9" max="9" width="9.7109375" style="73" customWidth="1"/>
    <col min="10" max="11" width="9.7109375" style="73" bestFit="1" customWidth="1"/>
    <col min="12" max="12" width="1.85546875" style="73" customWidth="1"/>
    <col min="13" max="14" width="9.7109375" style="73" customWidth="1"/>
    <col min="15" max="16384" width="9.140625" style="73"/>
  </cols>
  <sheetData>
    <row r="1" spans="1:14" ht="15.75" x14ac:dyDescent="0.25">
      <c r="A1" s="117" t="s">
        <v>255</v>
      </c>
      <c r="B1" s="105"/>
      <c r="C1" s="118"/>
      <c r="D1" s="118"/>
      <c r="E1" s="75"/>
    </row>
    <row r="2" spans="1:14" x14ac:dyDescent="0.25">
      <c r="A2" s="106"/>
      <c r="B2" s="106"/>
      <c r="C2" s="76"/>
      <c r="D2" s="76"/>
      <c r="E2" s="72"/>
      <c r="F2" s="72"/>
      <c r="G2" s="72"/>
      <c r="H2" s="72"/>
      <c r="I2" s="72"/>
      <c r="J2" s="72"/>
      <c r="K2" s="72"/>
      <c r="L2" s="72"/>
      <c r="M2" s="72"/>
      <c r="N2" s="72"/>
    </row>
    <row r="3" spans="1:14" ht="45" customHeight="1" x14ac:dyDescent="0.25">
      <c r="A3" s="197" t="s">
        <v>56</v>
      </c>
      <c r="B3" s="192" t="s">
        <v>242</v>
      </c>
      <c r="C3" s="192"/>
      <c r="D3" s="192"/>
      <c r="E3" s="90"/>
      <c r="F3" s="189" t="s">
        <v>243</v>
      </c>
      <c r="G3" s="189"/>
      <c r="H3" s="72"/>
      <c r="I3" s="72"/>
      <c r="J3" s="189" t="s">
        <v>244</v>
      </c>
      <c r="K3" s="189"/>
      <c r="L3" s="72"/>
      <c r="M3" s="189" t="s">
        <v>245</v>
      </c>
      <c r="N3" s="189"/>
    </row>
    <row r="4" spans="1:14" ht="33" customHeight="1" x14ac:dyDescent="0.25">
      <c r="A4" s="198"/>
      <c r="B4" s="156">
        <v>43191</v>
      </c>
      <c r="C4" s="157">
        <v>43525</v>
      </c>
      <c r="D4" s="156">
        <v>43556</v>
      </c>
      <c r="E4" s="158"/>
      <c r="F4" s="159" t="s">
        <v>265</v>
      </c>
      <c r="G4" s="159" t="s">
        <v>267</v>
      </c>
      <c r="H4" s="158"/>
      <c r="I4" s="156">
        <v>43191</v>
      </c>
      <c r="J4" s="156">
        <v>43525</v>
      </c>
      <c r="K4" s="156">
        <v>43556</v>
      </c>
      <c r="L4" s="158"/>
      <c r="M4" s="159" t="s">
        <v>265</v>
      </c>
      <c r="N4" s="159" t="s">
        <v>268</v>
      </c>
    </row>
    <row r="5" spans="1:14" s="91" customFormat="1" ht="15.75" x14ac:dyDescent="0.25">
      <c r="A5" s="119" t="s">
        <v>241</v>
      </c>
      <c r="B5" s="79">
        <v>111.03360688074105</v>
      </c>
      <c r="C5" s="79">
        <v>112.76372094962066</v>
      </c>
      <c r="D5" s="79">
        <v>113.38510963079342</v>
      </c>
      <c r="E5" s="79"/>
      <c r="F5" s="79">
        <f t="shared" ref="F5:F68" si="0">((D5/C5-1)*100)</f>
        <v>0.55105372183521517</v>
      </c>
      <c r="G5" s="79">
        <f>((D5/B5-1)*100)</f>
        <v>2.1178297419249592</v>
      </c>
      <c r="H5" s="79"/>
      <c r="I5" s="79">
        <v>111.03360688074105</v>
      </c>
      <c r="J5" s="79">
        <v>112.76372094962066</v>
      </c>
      <c r="K5" s="79">
        <v>113.38510963079342</v>
      </c>
      <c r="M5" s="79">
        <f>K5-J5</f>
        <v>0.62138868117276047</v>
      </c>
      <c r="N5" s="49">
        <f>K5-I5</f>
        <v>2.3515027500523757</v>
      </c>
    </row>
    <row r="6" spans="1:14" ht="9.75" customHeight="1" x14ac:dyDescent="0.25">
      <c r="A6" s="116"/>
      <c r="B6" s="116"/>
      <c r="C6" s="116"/>
      <c r="D6" s="116"/>
      <c r="E6" s="116"/>
      <c r="F6" s="116"/>
      <c r="G6" s="116"/>
      <c r="H6" s="116"/>
      <c r="I6" s="116"/>
      <c r="J6" s="116"/>
      <c r="K6" s="116"/>
      <c r="L6" s="116"/>
      <c r="M6" s="116"/>
      <c r="N6"/>
    </row>
    <row r="7" spans="1:14" ht="15.75" x14ac:dyDescent="0.25">
      <c r="A7" s="120" t="s">
        <v>127</v>
      </c>
      <c r="B7" s="78">
        <v>106.29737539625161</v>
      </c>
      <c r="C7" s="78">
        <v>104.9954683216762</v>
      </c>
      <c r="D7" s="78">
        <v>105.84423797269866</v>
      </c>
      <c r="E7" s="78"/>
      <c r="F7" s="78">
        <f t="shared" si="0"/>
        <v>0.80838693763627401</v>
      </c>
      <c r="G7" s="78">
        <f t="shared" ref="G7:G70" si="1">((D7/B7-1)*100)</f>
        <v>-0.4262922032305605</v>
      </c>
      <c r="H7" s="78"/>
      <c r="I7" s="78">
        <v>25.281887467797862</v>
      </c>
      <c r="J7" s="78">
        <v>24.972240423077842</v>
      </c>
      <c r="K7" s="78">
        <v>25.174112752693127</v>
      </c>
      <c r="M7" s="78">
        <f>K7-J7</f>
        <v>0.20187232961528423</v>
      </c>
      <c r="N7" s="32">
        <f>K7-I7</f>
        <v>-0.10777471510473546</v>
      </c>
    </row>
    <row r="8" spans="1:14" s="91" customFormat="1" ht="15.75" x14ac:dyDescent="0.25">
      <c r="A8" s="121" t="s">
        <v>57</v>
      </c>
      <c r="B8" s="81">
        <v>106.17385277036374</v>
      </c>
      <c r="C8" s="81">
        <v>104.87963607959982</v>
      </c>
      <c r="D8" s="81">
        <v>105.79020613176613</v>
      </c>
      <c r="E8" s="81"/>
      <c r="F8" s="81">
        <f t="shared" si="0"/>
        <v>0.86820481668645755</v>
      </c>
      <c r="G8" s="81">
        <f t="shared" si="1"/>
        <v>-0.36133815302660244</v>
      </c>
      <c r="H8" s="81"/>
      <c r="I8" s="81">
        <v>22.958931268480679</v>
      </c>
      <c r="J8" s="81">
        <v>22.679071102588093</v>
      </c>
      <c r="K8" s="81">
        <v>22.875971890280503</v>
      </c>
      <c r="M8" s="81">
        <f t="shared" ref="M8:M71" si="2">K8-J8</f>
        <v>0.19690078769241026</v>
      </c>
      <c r="N8" s="52">
        <f t="shared" ref="N8:N71" si="3">K8-I8</f>
        <v>-8.2959378200175848E-2</v>
      </c>
    </row>
    <row r="9" spans="1:14" ht="15.75" x14ac:dyDescent="0.25">
      <c r="A9" s="122" t="s">
        <v>58</v>
      </c>
      <c r="B9" s="80">
        <v>108.08061475636342</v>
      </c>
      <c r="C9" s="80">
        <v>108.50326542287627</v>
      </c>
      <c r="D9" s="80">
        <v>108.61077372524248</v>
      </c>
      <c r="E9" s="80"/>
      <c r="F9" s="80">
        <f t="shared" si="0"/>
        <v>9.9083010955669515E-2</v>
      </c>
      <c r="G9" s="80">
        <f t="shared" si="1"/>
        <v>0.49052179252879746</v>
      </c>
      <c r="H9" s="80"/>
      <c r="I9" s="80">
        <v>3.1534180191651684</v>
      </c>
      <c r="J9" s="80">
        <v>3.1657495018329729</v>
      </c>
      <c r="K9" s="80">
        <v>3.1688862217587022</v>
      </c>
      <c r="M9" s="80">
        <f t="shared" si="2"/>
        <v>3.136719925729281E-3</v>
      </c>
      <c r="N9" s="21">
        <f>K9-I9</f>
        <v>1.5468202593533764E-2</v>
      </c>
    </row>
    <row r="10" spans="1:14" s="91" customFormat="1" ht="15.75" x14ac:dyDescent="0.25">
      <c r="A10" s="123" t="s">
        <v>6</v>
      </c>
      <c r="B10" s="81">
        <v>108.91385362618459</v>
      </c>
      <c r="C10" s="81">
        <v>109.024782576465</v>
      </c>
      <c r="D10" s="81">
        <v>108.81220264495502</v>
      </c>
      <c r="E10" s="81"/>
      <c r="F10" s="81">
        <f t="shared" si="0"/>
        <v>-0.19498312813500673</v>
      </c>
      <c r="G10" s="81">
        <f t="shared" si="1"/>
        <v>-9.3331544009500611E-2</v>
      </c>
      <c r="H10" s="81"/>
      <c r="I10" s="81">
        <v>0.82558955390044364</v>
      </c>
      <c r="J10" s="81">
        <v>0.82643041830407571</v>
      </c>
      <c r="K10" s="81">
        <v>0.82481901842260708</v>
      </c>
      <c r="M10" s="81">
        <f t="shared" si="2"/>
        <v>-1.6113998814686337E-3</v>
      </c>
      <c r="N10" s="52">
        <f t="shared" si="3"/>
        <v>-7.7053547783656473E-4</v>
      </c>
    </row>
    <row r="11" spans="1:14" ht="15.75" x14ac:dyDescent="0.25">
      <c r="A11" s="124" t="s">
        <v>7</v>
      </c>
      <c r="B11" s="80">
        <v>97.594329797765653</v>
      </c>
      <c r="C11" s="80">
        <v>97.577935488568855</v>
      </c>
      <c r="D11" s="80">
        <v>97.577935488568855</v>
      </c>
      <c r="E11" s="80"/>
      <c r="F11" s="80">
        <f t="shared" si="0"/>
        <v>0</v>
      </c>
      <c r="G11" s="80">
        <f t="shared" si="1"/>
        <v>-1.6798423874386792E-2</v>
      </c>
      <c r="H11" s="80"/>
      <c r="I11" s="80">
        <v>0.43431911909491971</v>
      </c>
      <c r="J11" s="80">
        <v>0.43424616032832675</v>
      </c>
      <c r="K11" s="80">
        <v>0.43424616032832669</v>
      </c>
      <c r="M11" s="80">
        <f t="shared" si="2"/>
        <v>0</v>
      </c>
      <c r="N11" s="21">
        <f>K11-I11</f>
        <v>-7.2958766593023139E-5</v>
      </c>
    </row>
    <row r="12" spans="1:14" s="91" customFormat="1" ht="15.75" x14ac:dyDescent="0.25">
      <c r="A12" s="123" t="s">
        <v>59</v>
      </c>
      <c r="B12" s="81">
        <v>116.53793624885947</v>
      </c>
      <c r="C12" s="81">
        <v>118.27209510874157</v>
      </c>
      <c r="D12" s="81">
        <v>118.28416606207958</v>
      </c>
      <c r="E12" s="81"/>
      <c r="F12" s="81">
        <f t="shared" si="0"/>
        <v>1.0206087350450588E-2</v>
      </c>
      <c r="G12" s="81">
        <f t="shared" si="1"/>
        <v>1.4984217752845197</v>
      </c>
      <c r="H12" s="81"/>
      <c r="I12" s="81">
        <v>0.38763929674747272</v>
      </c>
      <c r="J12" s="81">
        <v>0.39340761685447728</v>
      </c>
      <c r="K12" s="81">
        <v>0.3934477683794968</v>
      </c>
      <c r="M12" s="81">
        <f t="shared" si="2"/>
        <v>4.0151525019516132E-5</v>
      </c>
      <c r="N12" s="52">
        <f t="shared" si="3"/>
        <v>5.8084716320240815E-3</v>
      </c>
    </row>
    <row r="13" spans="1:14" ht="15.75" x14ac:dyDescent="0.25">
      <c r="A13" s="124" t="s">
        <v>60</v>
      </c>
      <c r="B13" s="80">
        <v>92.958745192836261</v>
      </c>
      <c r="C13" s="80">
        <v>93.263546327009365</v>
      </c>
      <c r="D13" s="80">
        <v>93.419005458765824</v>
      </c>
      <c r="E13" s="80"/>
      <c r="F13" s="80">
        <f t="shared" si="0"/>
        <v>0.16668799105212795</v>
      </c>
      <c r="G13" s="80">
        <f t="shared" si="1"/>
        <v>0.49512314841899663</v>
      </c>
      <c r="H13" s="80"/>
      <c r="I13" s="80">
        <v>0.28571147331410979</v>
      </c>
      <c r="J13" s="80">
        <v>0.2866482886823869</v>
      </c>
      <c r="K13" s="80">
        <v>0.28712609695617686</v>
      </c>
      <c r="M13" s="80">
        <f t="shared" si="2"/>
        <v>4.7780827378995916E-4</v>
      </c>
      <c r="N13" s="21">
        <f>K13-I13</f>
        <v>1.4146236420670699E-3</v>
      </c>
    </row>
    <row r="14" spans="1:14" s="91" customFormat="1" ht="15.75" x14ac:dyDescent="0.25">
      <c r="A14" s="123" t="s">
        <v>61</v>
      </c>
      <c r="B14" s="81">
        <v>113.54265121634243</v>
      </c>
      <c r="C14" s="81">
        <v>113.99475666049595</v>
      </c>
      <c r="D14" s="81">
        <v>114.38839695596789</v>
      </c>
      <c r="E14" s="81"/>
      <c r="F14" s="81">
        <f t="shared" si="0"/>
        <v>0.34531438726106423</v>
      </c>
      <c r="G14" s="81">
        <f t="shared" si="1"/>
        <v>0.74487052272012022</v>
      </c>
      <c r="H14" s="81"/>
      <c r="I14" s="81">
        <v>1.220158576108223</v>
      </c>
      <c r="J14" s="81">
        <v>1.2250170176637059</v>
      </c>
      <c r="K14" s="81">
        <v>1.2292471776720948</v>
      </c>
      <c r="M14" s="81">
        <f t="shared" si="2"/>
        <v>4.230160008388939E-3</v>
      </c>
      <c r="N14" s="52">
        <f t="shared" si="3"/>
        <v>9.0886015638718121E-3</v>
      </c>
    </row>
    <row r="15" spans="1:14" ht="15.75" x14ac:dyDescent="0.25">
      <c r="A15" s="122" t="s">
        <v>62</v>
      </c>
      <c r="B15" s="80">
        <v>95.808446835906764</v>
      </c>
      <c r="C15" s="80">
        <v>92.346813724575014</v>
      </c>
      <c r="D15" s="80">
        <v>92.998350956692647</v>
      </c>
      <c r="E15" s="80"/>
      <c r="F15" s="80">
        <f t="shared" si="0"/>
        <v>0.70553298575177781</v>
      </c>
      <c r="G15" s="80">
        <f t="shared" si="1"/>
        <v>-2.9330356268346902</v>
      </c>
      <c r="H15" s="80"/>
      <c r="I15" s="80">
        <v>1.2405549817536947</v>
      </c>
      <c r="J15" s="80">
        <v>1.1957327730331928</v>
      </c>
      <c r="K15" s="80">
        <v>1.2041690621683863</v>
      </c>
      <c r="M15" s="80">
        <f t="shared" si="2"/>
        <v>8.4362891351934532E-3</v>
      </c>
      <c r="N15" s="21">
        <f t="shared" si="3"/>
        <v>-3.6385919585308457E-2</v>
      </c>
    </row>
    <row r="16" spans="1:14" s="91" customFormat="1" ht="15.75" x14ac:dyDescent="0.25">
      <c r="A16" s="123" t="s">
        <v>188</v>
      </c>
      <c r="B16" s="81">
        <v>113.76582963454878</v>
      </c>
      <c r="C16" s="81">
        <v>113.22488764359993</v>
      </c>
      <c r="D16" s="81">
        <v>112.98039565786922</v>
      </c>
      <c r="E16" s="81"/>
      <c r="F16" s="81">
        <f t="shared" si="0"/>
        <v>-0.21593484508485306</v>
      </c>
      <c r="G16" s="81">
        <f t="shared" si="1"/>
        <v>-0.69039533153549826</v>
      </c>
      <c r="H16" s="81"/>
      <c r="I16" s="81">
        <v>0.17986498851605762</v>
      </c>
      <c r="J16" s="81">
        <v>0.17900975346610978</v>
      </c>
      <c r="K16" s="81">
        <v>0.17862320903227594</v>
      </c>
      <c r="M16" s="81">
        <f t="shared" si="2"/>
        <v>-3.865444338338464E-4</v>
      </c>
      <c r="N16" s="52">
        <f>K16-I16</f>
        <v>-1.2417794837816798E-3</v>
      </c>
    </row>
    <row r="17" spans="1:14" ht="15.75" x14ac:dyDescent="0.25">
      <c r="A17" s="124" t="s">
        <v>187</v>
      </c>
      <c r="B17" s="80">
        <v>90.461873069876532</v>
      </c>
      <c r="C17" s="80">
        <v>84.547970297026652</v>
      </c>
      <c r="D17" s="80">
        <v>85.810520037496474</v>
      </c>
      <c r="E17" s="80"/>
      <c r="F17" s="80">
        <f t="shared" si="0"/>
        <v>1.4932939679501933</v>
      </c>
      <c r="G17" s="80">
        <f t="shared" si="1"/>
        <v>-5.1417828025594359</v>
      </c>
      <c r="H17" s="80"/>
      <c r="I17" s="80">
        <v>0.76182222446137815</v>
      </c>
      <c r="J17" s="80">
        <v>0.71201845174731249</v>
      </c>
      <c r="K17" s="80">
        <v>0.72265098033794739</v>
      </c>
      <c r="M17" s="80">
        <f t="shared" si="2"/>
        <v>1.0632528590634904E-2</v>
      </c>
      <c r="N17" s="21">
        <f t="shared" si="3"/>
        <v>-3.917124412343076E-2</v>
      </c>
    </row>
    <row r="18" spans="1:14" s="91" customFormat="1" ht="15.75" x14ac:dyDescent="0.25">
      <c r="A18" s="123" t="s">
        <v>189</v>
      </c>
      <c r="B18" s="81">
        <v>101.45554146504391</v>
      </c>
      <c r="C18" s="81">
        <v>103.43693815364233</v>
      </c>
      <c r="D18" s="81">
        <v>102.82260764535245</v>
      </c>
      <c r="E18" s="81"/>
      <c r="F18" s="81">
        <f t="shared" si="0"/>
        <v>-0.59391791680586392</v>
      </c>
      <c r="G18" s="81">
        <f t="shared" si="1"/>
        <v>1.3474534368135505</v>
      </c>
      <c r="H18" s="81"/>
      <c r="I18" s="81">
        <v>0.29886776877625909</v>
      </c>
      <c r="J18" s="81">
        <v>0.3047045678197704</v>
      </c>
      <c r="K18" s="81">
        <v>0.30289487279816285</v>
      </c>
      <c r="M18" s="81">
        <f t="shared" si="2"/>
        <v>-1.8096950216075491E-3</v>
      </c>
      <c r="N18" s="52">
        <f t="shared" si="3"/>
        <v>4.0271040219037602E-3</v>
      </c>
    </row>
    <row r="19" spans="1:14" ht="15.75" x14ac:dyDescent="0.25">
      <c r="A19" s="122" t="s">
        <v>63</v>
      </c>
      <c r="B19" s="80">
        <v>98.60368689988114</v>
      </c>
      <c r="C19" s="80">
        <v>95.636392990771881</v>
      </c>
      <c r="D19" s="80">
        <v>97.098893639772925</v>
      </c>
      <c r="E19" s="80"/>
      <c r="F19" s="80">
        <f t="shared" si="0"/>
        <v>1.529230247257618</v>
      </c>
      <c r="G19" s="80">
        <f t="shared" si="1"/>
        <v>-1.5261024282348878</v>
      </c>
      <c r="H19" s="80"/>
      <c r="I19" s="80">
        <v>7.5362033039010514</v>
      </c>
      <c r="J19" s="80">
        <v>7.3094153321269282</v>
      </c>
      <c r="K19" s="80">
        <v>7.4211931222834986</v>
      </c>
      <c r="M19" s="80">
        <f t="shared" si="2"/>
        <v>0.11177779015657041</v>
      </c>
      <c r="N19" s="21">
        <f t="shared" si="3"/>
        <v>-0.11501018161755283</v>
      </c>
    </row>
    <row r="20" spans="1:14" s="91" customFormat="1" ht="15.75" x14ac:dyDescent="0.25">
      <c r="A20" s="123" t="s">
        <v>190</v>
      </c>
      <c r="B20" s="81">
        <v>109.21463820243007</v>
      </c>
      <c r="C20" s="81">
        <v>105.38189425035495</v>
      </c>
      <c r="D20" s="81">
        <v>109.12437387967388</v>
      </c>
      <c r="E20" s="81"/>
      <c r="F20" s="81">
        <f t="shared" si="0"/>
        <v>3.5513497417573037</v>
      </c>
      <c r="G20" s="81">
        <f t="shared" si="1"/>
        <v>-8.2648557228082176E-2</v>
      </c>
      <c r="H20" s="81"/>
      <c r="I20" s="81">
        <v>4.1234630663491538</v>
      </c>
      <c r="J20" s="81">
        <v>3.9787555583696692</v>
      </c>
      <c r="K20" s="81">
        <v>4.1200550836169851</v>
      </c>
      <c r="M20" s="81">
        <f t="shared" si="2"/>
        <v>0.14129952524731593</v>
      </c>
      <c r="N20" s="52">
        <f t="shared" si="3"/>
        <v>-3.4079827321686906E-3</v>
      </c>
    </row>
    <row r="21" spans="1:14" ht="15.75" x14ac:dyDescent="0.25">
      <c r="A21" s="124" t="s">
        <v>191</v>
      </c>
      <c r="B21" s="80">
        <v>94.356752389088243</v>
      </c>
      <c r="C21" s="80">
        <v>90.590264802245017</v>
      </c>
      <c r="D21" s="80">
        <v>83.30491944914732</v>
      </c>
      <c r="E21" s="80"/>
      <c r="F21" s="80">
        <f t="shared" si="0"/>
        <v>-8.0420841786932868</v>
      </c>
      <c r="G21" s="80">
        <f t="shared" si="1"/>
        <v>-11.712816157944616</v>
      </c>
      <c r="H21" s="80"/>
      <c r="I21" s="80">
        <v>0.66112876170242707</v>
      </c>
      <c r="J21" s="80">
        <v>0.63473814088083591</v>
      </c>
      <c r="K21" s="80">
        <v>0.58369196527692635</v>
      </c>
      <c r="M21" s="80">
        <f t="shared" si="2"/>
        <v>-5.104617560390956E-2</v>
      </c>
      <c r="N21" s="21">
        <f t="shared" si="3"/>
        <v>-7.743679642550072E-2</v>
      </c>
    </row>
    <row r="22" spans="1:14" s="91" customFormat="1" ht="15.75" x14ac:dyDescent="0.25">
      <c r="A22" s="123" t="s">
        <v>192</v>
      </c>
      <c r="B22" s="81">
        <v>86.892238455423438</v>
      </c>
      <c r="C22" s="81">
        <v>85.133627126160391</v>
      </c>
      <c r="D22" s="81">
        <v>85.813340390225804</v>
      </c>
      <c r="E22" s="81"/>
      <c r="F22" s="81">
        <f t="shared" si="0"/>
        <v>0.79840750008000061</v>
      </c>
      <c r="G22" s="81">
        <f t="shared" si="1"/>
        <v>-1.2416506748771594</v>
      </c>
      <c r="H22" s="81"/>
      <c r="I22" s="81">
        <v>2.7516114758494701</v>
      </c>
      <c r="J22" s="81">
        <v>2.6959216328764231</v>
      </c>
      <c r="K22" s="81">
        <v>2.7174460733895871</v>
      </c>
      <c r="M22" s="81">
        <f t="shared" si="2"/>
        <v>2.1524440513164045E-2</v>
      </c>
      <c r="N22" s="52">
        <f t="shared" si="3"/>
        <v>-3.4165402459882976E-2</v>
      </c>
    </row>
    <row r="23" spans="1:14" ht="15.75" x14ac:dyDescent="0.25">
      <c r="A23" s="122" t="s">
        <v>152</v>
      </c>
      <c r="B23" s="80">
        <v>102.17749280217221</v>
      </c>
      <c r="C23" s="80">
        <v>102.85075321750421</v>
      </c>
      <c r="D23" s="80">
        <v>102.51491947348637</v>
      </c>
      <c r="E23" s="80"/>
      <c r="F23" s="80">
        <f t="shared" si="0"/>
        <v>-0.32652531314731892</v>
      </c>
      <c r="G23" s="80">
        <f t="shared" si="1"/>
        <v>0.3302358103143721</v>
      </c>
      <c r="H23" s="80"/>
      <c r="I23" s="80">
        <v>3.6648649360438372</v>
      </c>
      <c r="J23" s="80">
        <v>3.689013194347198</v>
      </c>
      <c r="K23" s="80">
        <v>3.6769676324623095</v>
      </c>
      <c r="M23" s="80">
        <f t="shared" si="2"/>
        <v>-1.2045561884888478E-2</v>
      </c>
      <c r="N23" s="21">
        <f t="shared" si="3"/>
        <v>1.2102696418472281E-2</v>
      </c>
    </row>
    <row r="24" spans="1:14" s="91" customFormat="1" ht="15.75" x14ac:dyDescent="0.25">
      <c r="A24" s="123" t="s">
        <v>64</v>
      </c>
      <c r="B24" s="81">
        <v>103.03281018156028</v>
      </c>
      <c r="C24" s="81">
        <v>104.50074875881545</v>
      </c>
      <c r="D24" s="81">
        <v>104.50074875881545</v>
      </c>
      <c r="E24" s="81"/>
      <c r="F24" s="81">
        <f t="shared" si="0"/>
        <v>0</v>
      </c>
      <c r="G24" s="81">
        <f t="shared" si="1"/>
        <v>1.4247292436927905</v>
      </c>
      <c r="H24" s="81"/>
      <c r="I24" s="81">
        <v>0.10325105098483443</v>
      </c>
      <c r="J24" s="81">
        <v>0.10472209890263555</v>
      </c>
      <c r="K24" s="81">
        <v>0.10472209890263554</v>
      </c>
      <c r="M24" s="81">
        <f t="shared" si="2"/>
        <v>0</v>
      </c>
      <c r="N24" s="52">
        <f t="shared" si="3"/>
        <v>1.4710479178011021E-3</v>
      </c>
    </row>
    <row r="25" spans="1:14" ht="15.75" x14ac:dyDescent="0.25">
      <c r="A25" s="124" t="s">
        <v>65</v>
      </c>
      <c r="B25" s="80">
        <v>103.25616735274915</v>
      </c>
      <c r="C25" s="80">
        <v>103.37265757457659</v>
      </c>
      <c r="D25" s="80">
        <v>103.28251614286116</v>
      </c>
      <c r="E25" s="80"/>
      <c r="F25" s="80">
        <f t="shared" si="0"/>
        <v>-8.7200458835456907E-2</v>
      </c>
      <c r="G25" s="80">
        <f t="shared" si="1"/>
        <v>2.5517885069281654E-2</v>
      </c>
      <c r="H25" s="80"/>
      <c r="I25" s="80">
        <v>2.3730207485156103</v>
      </c>
      <c r="J25" s="80">
        <v>2.3756979127033087</v>
      </c>
      <c r="K25" s="80">
        <v>2.3736262932228871</v>
      </c>
      <c r="M25" s="80">
        <f t="shared" si="2"/>
        <v>-2.0716194804215604E-3</v>
      </c>
      <c r="N25" s="21">
        <f t="shared" si="3"/>
        <v>6.0554470727680609E-4</v>
      </c>
    </row>
    <row r="26" spans="1:14" s="91" customFormat="1" ht="15.75" x14ac:dyDescent="0.25">
      <c r="A26" s="123" t="s">
        <v>193</v>
      </c>
      <c r="B26" s="81">
        <v>100.31980438837778</v>
      </c>
      <c r="C26" s="81">
        <v>100.52048279555403</v>
      </c>
      <c r="D26" s="81">
        <v>100.52048279555403</v>
      </c>
      <c r="E26" s="81"/>
      <c r="F26" s="81">
        <f t="shared" si="0"/>
        <v>0</v>
      </c>
      <c r="G26" s="81">
        <f t="shared" si="1"/>
        <v>0.20003867471605208</v>
      </c>
      <c r="H26" s="81"/>
      <c r="I26" s="81">
        <v>0.23191224559426787</v>
      </c>
      <c r="J26" s="81">
        <v>0.23237615977685902</v>
      </c>
      <c r="K26" s="81">
        <v>0.23237615977685899</v>
      </c>
      <c r="M26" s="81">
        <f t="shared" si="2"/>
        <v>0</v>
      </c>
      <c r="N26" s="52">
        <f t="shared" si="3"/>
        <v>4.6391418259111861E-4</v>
      </c>
    </row>
    <row r="27" spans="1:14" ht="15.75" x14ac:dyDescent="0.25">
      <c r="A27" s="124" t="s">
        <v>194</v>
      </c>
      <c r="B27" s="80">
        <v>106.32004393238796</v>
      </c>
      <c r="C27" s="80">
        <v>105.7543573060385</v>
      </c>
      <c r="D27" s="80">
        <v>105.99500800152086</v>
      </c>
      <c r="E27" s="80"/>
      <c r="F27" s="80">
        <f t="shared" si="0"/>
        <v>0.2275562932938513</v>
      </c>
      <c r="G27" s="80">
        <f t="shared" si="1"/>
        <v>-0.30571463182784697</v>
      </c>
      <c r="H27" s="80"/>
      <c r="I27" s="80">
        <v>3.0992473404803465E-2</v>
      </c>
      <c r="J27" s="80">
        <v>3.0827574792329813E-2</v>
      </c>
      <c r="K27" s="80">
        <v>3.0897724878839624E-2</v>
      </c>
      <c r="M27" s="80">
        <f t="shared" si="2"/>
        <v>7.0150086509811194E-5</v>
      </c>
      <c r="N27" s="21">
        <f t="shared" si="3"/>
        <v>-9.4748525963840591E-5</v>
      </c>
    </row>
    <row r="28" spans="1:14" s="91" customFormat="1" ht="15.75" x14ac:dyDescent="0.25">
      <c r="A28" s="123" t="s">
        <v>66</v>
      </c>
      <c r="B28" s="81">
        <v>102.19131511513466</v>
      </c>
      <c r="C28" s="81">
        <v>104.72742041426645</v>
      </c>
      <c r="D28" s="81">
        <v>104.58822489085742</v>
      </c>
      <c r="E28" s="81"/>
      <c r="F28" s="81">
        <f t="shared" si="0"/>
        <v>-0.13291220471048915</v>
      </c>
      <c r="G28" s="81">
        <f t="shared" si="1"/>
        <v>2.3455122120918714</v>
      </c>
      <c r="H28" s="81"/>
      <c r="I28" s="81">
        <v>0.58410518077818885</v>
      </c>
      <c r="J28" s="81">
        <v>0.59860105298174093</v>
      </c>
      <c r="K28" s="81">
        <v>0.59780543912480255</v>
      </c>
      <c r="M28" s="81">
        <f t="shared" si="2"/>
        <v>-7.9561385693838194E-4</v>
      </c>
      <c r="N28" s="52">
        <f t="shared" si="3"/>
        <v>1.3700258346613703E-2</v>
      </c>
    </row>
    <row r="29" spans="1:14" ht="15.75" x14ac:dyDescent="0.25">
      <c r="A29" s="124" t="s">
        <v>8</v>
      </c>
      <c r="B29" s="80">
        <v>95.826385505795372</v>
      </c>
      <c r="C29" s="80">
        <v>97.286619686188644</v>
      </c>
      <c r="D29" s="80">
        <v>94.692088738716635</v>
      </c>
      <c r="E29" s="80"/>
      <c r="F29" s="80">
        <f t="shared" si="0"/>
        <v>-2.6668939221457411</v>
      </c>
      <c r="G29" s="80">
        <f t="shared" si="1"/>
        <v>-1.1836998349584404</v>
      </c>
      <c r="H29" s="80"/>
      <c r="I29" s="80">
        <v>0.34158323676613217</v>
      </c>
      <c r="J29" s="80">
        <v>0.34678839519032351</v>
      </c>
      <c r="K29" s="80">
        <v>0.33753991655628596</v>
      </c>
      <c r="M29" s="80">
        <f t="shared" si="2"/>
        <v>-9.2484786340375491E-3</v>
      </c>
      <c r="N29" s="21">
        <f t="shared" si="3"/>
        <v>-4.0433202098462129E-3</v>
      </c>
    </row>
    <row r="30" spans="1:14" s="91" customFormat="1" ht="15.75" x14ac:dyDescent="0.25">
      <c r="A30" s="125" t="s">
        <v>153</v>
      </c>
      <c r="B30" s="81">
        <v>89.588916885586329</v>
      </c>
      <c r="C30" s="81">
        <v>88.080198920417629</v>
      </c>
      <c r="D30" s="81">
        <v>87.987247616853054</v>
      </c>
      <c r="E30" s="81"/>
      <c r="F30" s="81">
        <f t="shared" si="0"/>
        <v>-0.10553030613448255</v>
      </c>
      <c r="G30" s="81">
        <f t="shared" si="1"/>
        <v>-1.787798451429834</v>
      </c>
      <c r="H30" s="81"/>
      <c r="I30" s="81">
        <v>0.52611462745147619</v>
      </c>
      <c r="J30" s="81">
        <v>0.51725461867173195</v>
      </c>
      <c r="K30" s="81">
        <v>0.51670875828915286</v>
      </c>
      <c r="M30" s="81">
        <f t="shared" si="2"/>
        <v>-5.4586038257908864E-4</v>
      </c>
      <c r="N30" s="52">
        <f t="shared" si="3"/>
        <v>-9.4058691623233326E-3</v>
      </c>
    </row>
    <row r="31" spans="1:14" ht="15.75" x14ac:dyDescent="0.25">
      <c r="A31" s="124" t="s">
        <v>195</v>
      </c>
      <c r="B31" s="80">
        <v>82.892306606058995</v>
      </c>
      <c r="C31" s="80">
        <v>82.866999619797824</v>
      </c>
      <c r="D31" s="80">
        <v>82.586524288102098</v>
      </c>
      <c r="E31" s="80"/>
      <c r="F31" s="80">
        <f t="shared" si="0"/>
        <v>-0.3384644466223885</v>
      </c>
      <c r="G31" s="80">
        <f t="shared" si="1"/>
        <v>-0.36889107141162558</v>
      </c>
      <c r="H31" s="80"/>
      <c r="I31" s="80">
        <v>1.4601264458585752E-2</v>
      </c>
      <c r="J31" s="80">
        <v>1.4596806698702136E-2</v>
      </c>
      <c r="K31" s="80">
        <v>1.4547401697684833E-2</v>
      </c>
      <c r="M31" s="80">
        <f t="shared" si="2"/>
        <v>-4.9405001017303191E-5</v>
      </c>
      <c r="N31" s="21">
        <f t="shared" si="3"/>
        <v>-5.3862760900918669E-5</v>
      </c>
    </row>
    <row r="32" spans="1:14" s="91" customFormat="1" ht="15.75" x14ac:dyDescent="0.25">
      <c r="A32" s="123" t="s">
        <v>67</v>
      </c>
      <c r="B32" s="81">
        <v>138.22733477259447</v>
      </c>
      <c r="C32" s="81">
        <v>138.22305781408099</v>
      </c>
      <c r="D32" s="81">
        <v>137.71528284897505</v>
      </c>
      <c r="E32" s="81"/>
      <c r="F32" s="81">
        <f t="shared" si="0"/>
        <v>-0.36735908837216558</v>
      </c>
      <c r="G32" s="81">
        <f t="shared" si="1"/>
        <v>-0.37044186988183236</v>
      </c>
      <c r="H32" s="81"/>
      <c r="I32" s="81">
        <v>4.6481330718138078E-2</v>
      </c>
      <c r="J32" s="81">
        <v>4.6479892516906332E-2</v>
      </c>
      <c r="K32" s="81">
        <v>4.6309144407479852E-2</v>
      </c>
      <c r="M32" s="81">
        <f t="shared" si="2"/>
        <v>-1.7074810942648011E-4</v>
      </c>
      <c r="N32" s="52">
        <f t="shared" si="3"/>
        <v>-1.7218631065822609E-4</v>
      </c>
    </row>
    <row r="33" spans="1:14" ht="15.75" x14ac:dyDescent="0.25">
      <c r="A33" s="124" t="s">
        <v>68</v>
      </c>
      <c r="B33" s="80">
        <v>86.757655804769385</v>
      </c>
      <c r="C33" s="80">
        <v>85.105808148990349</v>
      </c>
      <c r="D33" s="80">
        <v>85.045043303887539</v>
      </c>
      <c r="E33" s="80"/>
      <c r="F33" s="80">
        <f t="shared" si="0"/>
        <v>-7.1399175243636037E-2</v>
      </c>
      <c r="G33" s="80">
        <f t="shared" si="1"/>
        <v>-1.974018874755834</v>
      </c>
      <c r="H33" s="80"/>
      <c r="I33" s="80">
        <v>0.46503203227475243</v>
      </c>
      <c r="J33" s="80">
        <v>0.45617791945612352</v>
      </c>
      <c r="K33" s="80">
        <v>0.45585221218398819</v>
      </c>
      <c r="M33" s="80">
        <f t="shared" si="2"/>
        <v>-3.2570727213532269E-4</v>
      </c>
      <c r="N33" s="21">
        <f t="shared" si="3"/>
        <v>-9.1798200907642347E-3</v>
      </c>
    </row>
    <row r="34" spans="1:14" s="91" customFormat="1" ht="15.75" x14ac:dyDescent="0.25">
      <c r="A34" s="125" t="s">
        <v>69</v>
      </c>
      <c r="B34" s="81">
        <v>129.02201846873646</v>
      </c>
      <c r="C34" s="81">
        <v>137.60435104346919</v>
      </c>
      <c r="D34" s="81">
        <v>148.53406770968391</v>
      </c>
      <c r="E34" s="81"/>
      <c r="F34" s="81">
        <f t="shared" si="0"/>
        <v>7.9428568815836487</v>
      </c>
      <c r="G34" s="81">
        <f t="shared" si="1"/>
        <v>15.123038278676004</v>
      </c>
      <c r="H34" s="81"/>
      <c r="I34" s="81">
        <v>1.6062394351913305</v>
      </c>
      <c r="J34" s="81">
        <v>1.7130838419915801</v>
      </c>
      <c r="K34" s="81">
        <v>1.8491516398225056</v>
      </c>
      <c r="M34" s="81">
        <f t="shared" si="2"/>
        <v>0.13606779783092549</v>
      </c>
      <c r="N34" s="52">
        <f t="shared" si="3"/>
        <v>0.24291220463117513</v>
      </c>
    </row>
    <row r="35" spans="1:14" ht="15.75" x14ac:dyDescent="0.25">
      <c r="A35" s="124" t="s">
        <v>70</v>
      </c>
      <c r="B35" s="80">
        <v>118.67976691262224</v>
      </c>
      <c r="C35" s="80">
        <v>110.75463745215774</v>
      </c>
      <c r="D35" s="80">
        <v>111.30006486004197</v>
      </c>
      <c r="E35" s="80"/>
      <c r="F35" s="80">
        <f t="shared" si="0"/>
        <v>0.49246462309069372</v>
      </c>
      <c r="G35" s="80">
        <f t="shared" si="1"/>
        <v>-6.2181635880811603</v>
      </c>
      <c r="H35" s="80"/>
      <c r="I35" s="80">
        <v>0.25541868311699961</v>
      </c>
      <c r="J35" s="80">
        <v>0.23836248067422011</v>
      </c>
      <c r="K35" s="80">
        <v>0.23953633156626203</v>
      </c>
      <c r="M35" s="80">
        <f t="shared" si="2"/>
        <v>1.1738508920419166E-3</v>
      </c>
      <c r="N35" s="21">
        <f t="shared" si="3"/>
        <v>-1.5882351550737583E-2</v>
      </c>
    </row>
    <row r="36" spans="1:14" s="91" customFormat="1" ht="15.75" x14ac:dyDescent="0.25">
      <c r="A36" s="123" t="s">
        <v>9</v>
      </c>
      <c r="B36" s="81">
        <v>119.9398382858287</v>
      </c>
      <c r="C36" s="81">
        <v>120.05486708066904</v>
      </c>
      <c r="D36" s="81">
        <v>112.91771772813065</v>
      </c>
      <c r="E36" s="81"/>
      <c r="F36" s="81">
        <f t="shared" si="0"/>
        <v>-5.9449062966707489</v>
      </c>
      <c r="G36" s="81">
        <f t="shared" si="1"/>
        <v>-5.8547023725041392</v>
      </c>
      <c r="H36" s="81"/>
      <c r="I36" s="81">
        <v>0.32978456777257653</v>
      </c>
      <c r="J36" s="81">
        <v>0.33010084901765729</v>
      </c>
      <c r="K36" s="81">
        <v>0.31047666285904296</v>
      </c>
      <c r="M36" s="81">
        <f t="shared" si="2"/>
        <v>-1.9624186158614332E-2</v>
      </c>
      <c r="N36" s="52">
        <f t="shared" si="3"/>
        <v>-1.9307904913533569E-2</v>
      </c>
    </row>
    <row r="37" spans="1:14" ht="15.75" x14ac:dyDescent="0.25">
      <c r="A37" s="124" t="s">
        <v>10</v>
      </c>
      <c r="B37" s="80">
        <v>104.63888002800621</v>
      </c>
      <c r="C37" s="80">
        <v>104.92792293192738</v>
      </c>
      <c r="D37" s="80">
        <v>102.09636035906767</v>
      </c>
      <c r="E37" s="80"/>
      <c r="F37" s="80">
        <f t="shared" si="0"/>
        <v>-2.6985786945355805</v>
      </c>
      <c r="G37" s="80">
        <f t="shared" si="1"/>
        <v>-2.4298039775062952</v>
      </c>
      <c r="H37" s="80"/>
      <c r="I37" s="80">
        <v>0.16689021001846882</v>
      </c>
      <c r="J37" s="80">
        <v>0.16735120913205684</v>
      </c>
      <c r="K37" s="80">
        <v>0.16283510505737145</v>
      </c>
      <c r="M37" s="80">
        <f t="shared" si="2"/>
        <v>-4.5161040746853898E-3</v>
      </c>
      <c r="N37" s="21">
        <f t="shared" si="3"/>
        <v>-4.0551049610973722E-3</v>
      </c>
    </row>
    <row r="38" spans="1:14" s="91" customFormat="1" ht="15.75" x14ac:dyDescent="0.25">
      <c r="A38" s="123" t="s">
        <v>196</v>
      </c>
      <c r="B38" s="81">
        <v>128.20557175654824</v>
      </c>
      <c r="C38" s="81">
        <v>156.48798736128214</v>
      </c>
      <c r="D38" s="81">
        <v>143.45421481014321</v>
      </c>
      <c r="E38" s="81"/>
      <c r="F38" s="81">
        <f t="shared" si="0"/>
        <v>-8.3289284825729055</v>
      </c>
      <c r="G38" s="81">
        <f t="shared" si="1"/>
        <v>11.893900432463944</v>
      </c>
      <c r="H38" s="81"/>
      <c r="I38" s="81">
        <v>0.38132515728374394</v>
      </c>
      <c r="J38" s="81">
        <v>0.46544627956475393</v>
      </c>
      <c r="K38" s="81">
        <v>0.4266795918150092</v>
      </c>
      <c r="M38" s="81">
        <f t="shared" si="2"/>
        <v>-3.8766687749744733E-2</v>
      </c>
      <c r="N38" s="52">
        <f t="shared" si="3"/>
        <v>4.5354434531265253E-2</v>
      </c>
    </row>
    <row r="39" spans="1:14" ht="15.75" x14ac:dyDescent="0.25">
      <c r="A39" s="124" t="s">
        <v>71</v>
      </c>
      <c r="B39" s="80">
        <v>179.32218029411524</v>
      </c>
      <c r="C39" s="80">
        <v>198.00666361588915</v>
      </c>
      <c r="D39" s="80">
        <v>289.14307602011712</v>
      </c>
      <c r="E39" s="80"/>
      <c r="F39" s="80">
        <f t="shared" si="0"/>
        <v>46.026942093738029</v>
      </c>
      <c r="G39" s="80">
        <f t="shared" si="1"/>
        <v>61.242226447324668</v>
      </c>
      <c r="H39" s="80"/>
      <c r="I39" s="80">
        <v>0.39015784802521652</v>
      </c>
      <c r="J39" s="80">
        <v>0.43081036402925948</v>
      </c>
      <c r="K39" s="80">
        <v>0.62909920081482873</v>
      </c>
      <c r="M39" s="80">
        <f t="shared" si="2"/>
        <v>0.19828883678556924</v>
      </c>
      <c r="N39" s="21">
        <f t="shared" si="3"/>
        <v>0.2389413527896122</v>
      </c>
    </row>
    <row r="40" spans="1:14" s="91" customFormat="1" ht="15.75" x14ac:dyDescent="0.25">
      <c r="A40" s="123" t="s">
        <v>197</v>
      </c>
      <c r="B40" s="81">
        <v>102.99208255825779</v>
      </c>
      <c r="C40" s="81">
        <v>100.93591636737736</v>
      </c>
      <c r="D40" s="81">
        <v>100.32801346278981</v>
      </c>
      <c r="E40" s="81"/>
      <c r="F40" s="81">
        <f t="shared" si="0"/>
        <v>-0.60226619667765879</v>
      </c>
      <c r="G40" s="81">
        <f t="shared" si="1"/>
        <v>-2.5866736833494386</v>
      </c>
      <c r="H40" s="81"/>
      <c r="I40" s="81">
        <v>8.2662968974325055E-2</v>
      </c>
      <c r="J40" s="81">
        <v>8.1012659573632434E-2</v>
      </c>
      <c r="K40" s="81">
        <v>8.0524747709990879E-2</v>
      </c>
      <c r="M40" s="81">
        <f t="shared" si="2"/>
        <v>-4.879118636415547E-4</v>
      </c>
      <c r="N40" s="52">
        <f t="shared" si="3"/>
        <v>-2.1382212643341753E-3</v>
      </c>
    </row>
    <row r="41" spans="1:14" ht="15.75" x14ac:dyDescent="0.25">
      <c r="A41" s="122" t="s">
        <v>72</v>
      </c>
      <c r="B41" s="80">
        <v>108.6284509587327</v>
      </c>
      <c r="C41" s="80">
        <v>101.43248122775606</v>
      </c>
      <c r="D41" s="80">
        <v>97.913093158620427</v>
      </c>
      <c r="E41" s="80"/>
      <c r="F41" s="80">
        <f t="shared" si="0"/>
        <v>-3.4696854760293272</v>
      </c>
      <c r="G41" s="80">
        <f t="shared" si="1"/>
        <v>-9.8642277465440191</v>
      </c>
      <c r="H41" s="80"/>
      <c r="I41" s="80">
        <v>1.6609725333441459</v>
      </c>
      <c r="J41" s="80">
        <v>1.5509432733442152</v>
      </c>
      <c r="K41" s="80">
        <v>1.4971304198475368</v>
      </c>
      <c r="M41" s="80">
        <f t="shared" si="2"/>
        <v>-5.3812853496678414E-2</v>
      </c>
      <c r="N41" s="21">
        <f t="shared" si="3"/>
        <v>-0.16384211349660904</v>
      </c>
    </row>
    <row r="42" spans="1:14" s="91" customFormat="1" ht="15.75" x14ac:dyDescent="0.25">
      <c r="A42" s="123" t="s">
        <v>11</v>
      </c>
      <c r="B42" s="81">
        <v>71.447079954258385</v>
      </c>
      <c r="C42" s="81">
        <v>59.145795242647992</v>
      </c>
      <c r="D42" s="81">
        <v>61.150415478654914</v>
      </c>
      <c r="E42" s="81"/>
      <c r="F42" s="81">
        <f t="shared" si="0"/>
        <v>3.3892861323157275</v>
      </c>
      <c r="G42" s="81">
        <f t="shared" si="1"/>
        <v>-14.411595942333221</v>
      </c>
      <c r="H42" s="81"/>
      <c r="I42" s="81">
        <v>3.2426020101428144E-2</v>
      </c>
      <c r="J42" s="81">
        <v>2.6843122863536274E-2</v>
      </c>
      <c r="K42" s="81">
        <v>2.7752913104230583E-2</v>
      </c>
      <c r="M42" s="81">
        <f t="shared" si="2"/>
        <v>9.0979024069430883E-4</v>
      </c>
      <c r="N42" s="52">
        <f t="shared" si="3"/>
        <v>-4.6731069971975604E-3</v>
      </c>
    </row>
    <row r="43" spans="1:14" ht="15.75" x14ac:dyDescent="0.25">
      <c r="A43" s="124" t="s">
        <v>198</v>
      </c>
      <c r="B43" s="80">
        <v>134.98129622861217</v>
      </c>
      <c r="C43" s="80">
        <v>144.10232560447457</v>
      </c>
      <c r="D43" s="80">
        <v>132.54365799731542</v>
      </c>
      <c r="E43" s="80"/>
      <c r="F43" s="80">
        <f t="shared" si="0"/>
        <v>-8.0211527181628171</v>
      </c>
      <c r="G43" s="80">
        <f t="shared" si="1"/>
        <v>-1.8059081512806219</v>
      </c>
      <c r="H43" s="80"/>
      <c r="I43" s="80">
        <v>0.44936012596131586</v>
      </c>
      <c r="J43" s="80">
        <v>0.47972453216980793</v>
      </c>
      <c r="K43" s="80">
        <v>0.44124509481797541</v>
      </c>
      <c r="M43" s="80">
        <f t="shared" si="2"/>
        <v>-3.8479437351832513E-2</v>
      </c>
      <c r="N43" s="21">
        <f t="shared" si="3"/>
        <v>-8.1150311433404454E-3</v>
      </c>
    </row>
    <row r="44" spans="1:14" s="91" customFormat="1" ht="15.75" x14ac:dyDescent="0.25">
      <c r="A44" s="123" t="s">
        <v>199</v>
      </c>
      <c r="B44" s="81">
        <v>104.35693999860827</v>
      </c>
      <c r="C44" s="81">
        <v>87.76322852344704</v>
      </c>
      <c r="D44" s="81">
        <v>86.805878856014118</v>
      </c>
      <c r="E44" s="81"/>
      <c r="F44" s="81">
        <f t="shared" si="0"/>
        <v>-1.090832326407809</v>
      </c>
      <c r="G44" s="81">
        <f t="shared" si="1"/>
        <v>-16.818297990366727</v>
      </c>
      <c r="H44" s="81"/>
      <c r="I44" s="81">
        <v>0.85249726444693363</v>
      </c>
      <c r="J44" s="81">
        <v>0.71694237332244026</v>
      </c>
      <c r="K44" s="81">
        <v>0.70912173415252366</v>
      </c>
      <c r="M44" s="81">
        <f t="shared" si="2"/>
        <v>-7.8206391699165989E-3</v>
      </c>
      <c r="N44" s="52">
        <f t="shared" si="3"/>
        <v>-0.14337553029440997</v>
      </c>
    </row>
    <row r="45" spans="1:14" ht="15.75" x14ac:dyDescent="0.25">
      <c r="A45" s="124" t="s">
        <v>73</v>
      </c>
      <c r="B45" s="80">
        <v>123.194188786642</v>
      </c>
      <c r="C45" s="80">
        <v>122.32682774995514</v>
      </c>
      <c r="D45" s="80">
        <v>122.11069315852338</v>
      </c>
      <c r="E45" s="80"/>
      <c r="F45" s="80">
        <f t="shared" si="0"/>
        <v>-0.17668617375867779</v>
      </c>
      <c r="G45" s="80">
        <f t="shared" si="1"/>
        <v>-0.87950222229646879</v>
      </c>
      <c r="H45" s="80"/>
      <c r="I45" s="80">
        <v>7.2416009015714419E-2</v>
      </c>
      <c r="J45" s="80">
        <v>7.1906156844347993E-2</v>
      </c>
      <c r="K45" s="80">
        <v>7.1779108607122791E-2</v>
      </c>
      <c r="M45" s="80">
        <f t="shared" si="2"/>
        <v>-1.2704823722520242E-4</v>
      </c>
      <c r="N45" s="21">
        <f t="shared" si="3"/>
        <v>-6.3690040859162855E-4</v>
      </c>
    </row>
    <row r="46" spans="1:14" s="91" customFormat="1" ht="15.75" x14ac:dyDescent="0.25">
      <c r="A46" s="123" t="s">
        <v>240</v>
      </c>
      <c r="B46" s="81">
        <v>93.815791981280483</v>
      </c>
      <c r="C46" s="81">
        <v>93.660336007361536</v>
      </c>
      <c r="D46" s="81">
        <v>93.606692659184048</v>
      </c>
      <c r="E46" s="81"/>
      <c r="F46" s="81">
        <f t="shared" si="0"/>
        <v>-5.7274349489067067E-2</v>
      </c>
      <c r="G46" s="81">
        <f t="shared" si="1"/>
        <v>-0.22288286191535223</v>
      </c>
      <c r="H46" s="81"/>
      <c r="I46" s="81">
        <v>0.16787719794267547</v>
      </c>
      <c r="J46" s="81">
        <v>0.16759901968767379</v>
      </c>
      <c r="K46" s="81">
        <v>0.1675030284393976</v>
      </c>
      <c r="M46" s="81">
        <f t="shared" si="2"/>
        <v>-9.5991248276194874E-5</v>
      </c>
      <c r="N46" s="52">
        <f t="shared" si="3"/>
        <v>-3.7416950327787135E-4</v>
      </c>
    </row>
    <row r="47" spans="1:14" ht="15.75" x14ac:dyDescent="0.25">
      <c r="A47" s="124" t="s">
        <v>12</v>
      </c>
      <c r="B47" s="80">
        <v>89.884055473093937</v>
      </c>
      <c r="C47" s="80">
        <v>91.478067020135398</v>
      </c>
      <c r="D47" s="80">
        <v>82.947492422088359</v>
      </c>
      <c r="E47" s="80"/>
      <c r="F47" s="80">
        <f t="shared" si="0"/>
        <v>-9.3252676580598877</v>
      </c>
      <c r="G47" s="80">
        <f t="shared" si="1"/>
        <v>-7.7172341796281962</v>
      </c>
      <c r="H47" s="80"/>
      <c r="I47" s="80">
        <v>8.6395915876078228E-2</v>
      </c>
      <c r="J47" s="80">
        <v>8.7928068456408992E-2</v>
      </c>
      <c r="K47" s="80">
        <v>7.9728540726286712E-2</v>
      </c>
      <c r="M47" s="80">
        <f t="shared" si="2"/>
        <v>-8.1995277301222802E-3</v>
      </c>
      <c r="N47" s="21">
        <f t="shared" si="3"/>
        <v>-6.6673751497915157E-3</v>
      </c>
    </row>
    <row r="48" spans="1:14" s="91" customFormat="1" ht="15.75" x14ac:dyDescent="0.25">
      <c r="A48" s="125" t="s">
        <v>154</v>
      </c>
      <c r="B48" s="81">
        <v>105.90676330406612</v>
      </c>
      <c r="C48" s="81">
        <v>106.96627520836461</v>
      </c>
      <c r="D48" s="81">
        <v>107.16369245511017</v>
      </c>
      <c r="E48" s="81"/>
      <c r="F48" s="81">
        <f t="shared" si="0"/>
        <v>0.1845602703852256</v>
      </c>
      <c r="G48" s="81">
        <f t="shared" si="1"/>
        <v>1.1868261401165814</v>
      </c>
      <c r="H48" s="81"/>
      <c r="I48" s="81">
        <v>0.83453572898158013</v>
      </c>
      <c r="J48" s="81">
        <v>0.84288458708878011</v>
      </c>
      <c r="K48" s="81">
        <v>0.84444021716174644</v>
      </c>
      <c r="M48" s="81">
        <f t="shared" si="2"/>
        <v>1.5556300729663297E-3</v>
      </c>
      <c r="N48" s="52">
        <f t="shared" si="3"/>
        <v>9.9044881801663154E-3</v>
      </c>
    </row>
    <row r="49" spans="1:14" ht="15.75" x14ac:dyDescent="0.25">
      <c r="A49" s="124" t="s">
        <v>239</v>
      </c>
      <c r="B49" s="80">
        <v>103.89627996429897</v>
      </c>
      <c r="C49" s="80">
        <v>106.54116025879624</v>
      </c>
      <c r="D49" s="80">
        <v>107.69824550640807</v>
      </c>
      <c r="E49" s="80"/>
      <c r="F49" s="80">
        <f t="shared" si="0"/>
        <v>1.0860452850346203</v>
      </c>
      <c r="G49" s="80">
        <f t="shared" si="1"/>
        <v>3.6593856328788199</v>
      </c>
      <c r="H49" s="80"/>
      <c r="I49" s="80">
        <v>0.25575123350533774</v>
      </c>
      <c r="J49" s="80">
        <v>0.26226187467578277</v>
      </c>
      <c r="K49" s="80">
        <v>0.26511015740014243</v>
      </c>
      <c r="M49" s="80">
        <f t="shared" si="2"/>
        <v>2.8482827243596631E-3</v>
      </c>
      <c r="N49" s="21">
        <f t="shared" si="3"/>
        <v>9.3589238948046938E-3</v>
      </c>
    </row>
    <row r="50" spans="1:14" s="91" customFormat="1" ht="15.75" x14ac:dyDescent="0.25">
      <c r="A50" s="123" t="s">
        <v>238</v>
      </c>
      <c r="B50" s="81">
        <v>104.80371270667666</v>
      </c>
      <c r="C50" s="81">
        <v>103.20252828467952</v>
      </c>
      <c r="D50" s="81">
        <v>103.20252828467952</v>
      </c>
      <c r="E50" s="81"/>
      <c r="F50" s="81">
        <f t="shared" si="0"/>
        <v>0</v>
      </c>
      <c r="G50" s="81">
        <f t="shared" si="1"/>
        <v>-1.527793606394956</v>
      </c>
      <c r="H50" s="81"/>
      <c r="I50" s="81">
        <v>3.7865532525985152E-2</v>
      </c>
      <c r="J50" s="81">
        <v>3.7287025341025744E-2</v>
      </c>
      <c r="K50" s="81">
        <v>3.7287025341025737E-2</v>
      </c>
      <c r="M50" s="81">
        <f t="shared" si="2"/>
        <v>0</v>
      </c>
      <c r="N50" s="52">
        <f t="shared" si="3"/>
        <v>-5.7850718495941478E-4</v>
      </c>
    </row>
    <row r="51" spans="1:14" ht="15.75" x14ac:dyDescent="0.25">
      <c r="A51" s="124" t="s">
        <v>237</v>
      </c>
      <c r="B51" s="80">
        <v>112.44593335582104</v>
      </c>
      <c r="C51" s="80">
        <v>112.05903918270751</v>
      </c>
      <c r="D51" s="80">
        <v>112.00673225399349</v>
      </c>
      <c r="E51" s="80"/>
      <c r="F51" s="80">
        <f t="shared" si="0"/>
        <v>-4.6678009284673028E-2</v>
      </c>
      <c r="G51" s="80">
        <f t="shared" si="1"/>
        <v>-0.39058869335696356</v>
      </c>
      <c r="H51" s="80"/>
      <c r="I51" s="80">
        <v>0.20539834152174946</v>
      </c>
      <c r="J51" s="80">
        <v>0.20469162479905151</v>
      </c>
      <c r="K51" s="80">
        <v>0.20459607882342284</v>
      </c>
      <c r="M51" s="80">
        <f t="shared" si="2"/>
        <v>-9.5545975628663626E-5</v>
      </c>
      <c r="N51" s="21">
        <f t="shared" si="3"/>
        <v>-8.0226269832661679E-4</v>
      </c>
    </row>
    <row r="52" spans="1:14" s="91" customFormat="1" ht="15.75" x14ac:dyDescent="0.25">
      <c r="A52" s="123" t="s">
        <v>74</v>
      </c>
      <c r="B52" s="81">
        <v>100.33312261652671</v>
      </c>
      <c r="C52" s="81">
        <v>99.581530157588062</v>
      </c>
      <c r="D52" s="81">
        <v>99.351496506225445</v>
      </c>
      <c r="E52" s="81"/>
      <c r="F52" s="81">
        <f t="shared" si="0"/>
        <v>-0.23100031802945065</v>
      </c>
      <c r="G52" s="81">
        <f t="shared" si="1"/>
        <v>-0.97836694872244223</v>
      </c>
      <c r="H52" s="81"/>
      <c r="I52" s="81">
        <v>0.11900642625877307</v>
      </c>
      <c r="J52" s="81">
        <v>0.11811495263362548</v>
      </c>
      <c r="K52" s="81">
        <v>0.11784210671740147</v>
      </c>
      <c r="M52" s="81">
        <f t="shared" si="2"/>
        <v>-2.7284591622400711E-4</v>
      </c>
      <c r="N52" s="52">
        <f t="shared" si="3"/>
        <v>-1.1643195413715973E-3</v>
      </c>
    </row>
    <row r="53" spans="1:14" ht="15.75" x14ac:dyDescent="0.25">
      <c r="A53" s="124" t="s">
        <v>236</v>
      </c>
      <c r="B53" s="80">
        <v>106.75214307306267</v>
      </c>
      <c r="C53" s="80">
        <v>111.32865540950588</v>
      </c>
      <c r="D53" s="80">
        <v>111.32865540950588</v>
      </c>
      <c r="E53" s="80"/>
      <c r="F53" s="80">
        <f t="shared" si="0"/>
        <v>0</v>
      </c>
      <c r="G53" s="80">
        <f t="shared" si="1"/>
        <v>4.2870449292160773</v>
      </c>
      <c r="H53" s="80"/>
      <c r="I53" s="80">
        <v>0.15306054898975457</v>
      </c>
      <c r="J53" s="80">
        <v>0.15962232349385011</v>
      </c>
      <c r="K53" s="80">
        <v>0.15962232349385011</v>
      </c>
      <c r="M53" s="80">
        <f t="shared" si="2"/>
        <v>0</v>
      </c>
      <c r="N53" s="21">
        <f t="shared" si="3"/>
        <v>6.5617745040955355E-3</v>
      </c>
    </row>
    <row r="54" spans="1:14" s="91" customFormat="1" ht="15.75" x14ac:dyDescent="0.25">
      <c r="A54" s="123" t="s">
        <v>75</v>
      </c>
      <c r="B54" s="81">
        <v>103.943808663048</v>
      </c>
      <c r="C54" s="81">
        <v>99.771781552573373</v>
      </c>
      <c r="D54" s="81">
        <v>98.257744309197719</v>
      </c>
      <c r="E54" s="81"/>
      <c r="F54" s="81">
        <f t="shared" si="0"/>
        <v>-1.5175004593637076</v>
      </c>
      <c r="G54" s="81">
        <f t="shared" si="1"/>
        <v>-5.4703251949162812</v>
      </c>
      <c r="H54" s="81"/>
      <c r="I54" s="81">
        <v>6.3453646179980214E-2</v>
      </c>
      <c r="J54" s="81">
        <v>6.0906786145444529E-2</v>
      </c>
      <c r="K54" s="81">
        <v>5.9982525385903734E-2</v>
      </c>
      <c r="M54" s="81">
        <f t="shared" si="2"/>
        <v>-9.2426075954079451E-4</v>
      </c>
      <c r="N54" s="52">
        <f t="shared" si="3"/>
        <v>-3.4711207940764793E-3</v>
      </c>
    </row>
    <row r="55" spans="1:14" ht="15.75" x14ac:dyDescent="0.25">
      <c r="A55" s="122" t="s">
        <v>155</v>
      </c>
      <c r="B55" s="80">
        <v>134.6128584522468</v>
      </c>
      <c r="C55" s="80">
        <v>132.59399487389283</v>
      </c>
      <c r="D55" s="80">
        <v>132.70867227330629</v>
      </c>
      <c r="E55" s="80"/>
      <c r="F55" s="80">
        <f t="shared" si="0"/>
        <v>8.6487626775655357E-2</v>
      </c>
      <c r="G55" s="80">
        <f t="shared" si="1"/>
        <v>-1.4145648497732477</v>
      </c>
      <c r="H55" s="80"/>
      <c r="I55" s="80">
        <v>2.7360277026483897</v>
      </c>
      <c r="J55" s="80">
        <v>2.6949939801514882</v>
      </c>
      <c r="K55" s="80">
        <v>2.6973248164866672</v>
      </c>
      <c r="M55" s="80">
        <f t="shared" si="2"/>
        <v>2.330836335179054E-3</v>
      </c>
      <c r="N55" s="21">
        <f t="shared" si="3"/>
        <v>-3.8702886161722461E-2</v>
      </c>
    </row>
    <row r="56" spans="1:14" s="91" customFormat="1" ht="15.75" x14ac:dyDescent="0.25">
      <c r="A56" s="123" t="s">
        <v>235</v>
      </c>
      <c r="B56" s="81">
        <v>113.16604400887108</v>
      </c>
      <c r="C56" s="81">
        <v>111.47074530337021</v>
      </c>
      <c r="D56" s="81">
        <v>112.09773802421159</v>
      </c>
      <c r="E56" s="81"/>
      <c r="F56" s="81">
        <f t="shared" si="0"/>
        <v>0.56247288841122511</v>
      </c>
      <c r="G56" s="81">
        <f t="shared" si="1"/>
        <v>-0.94401637347660827</v>
      </c>
      <c r="H56" s="81"/>
      <c r="I56" s="81">
        <v>0.42069312532117481</v>
      </c>
      <c r="J56" s="81">
        <v>0.41439087700087318</v>
      </c>
      <c r="K56" s="81">
        <v>0.41672171333605257</v>
      </c>
      <c r="M56" s="81">
        <f t="shared" si="2"/>
        <v>2.330836335179387E-3</v>
      </c>
      <c r="N56" s="52">
        <f t="shared" si="3"/>
        <v>-3.9714119851222418E-3</v>
      </c>
    </row>
    <row r="57" spans="1:14" ht="15.75" x14ac:dyDescent="0.25">
      <c r="A57" s="124" t="s">
        <v>234</v>
      </c>
      <c r="B57" s="80">
        <v>139.41354428614687</v>
      </c>
      <c r="C57" s="80">
        <v>137.32225348063736</v>
      </c>
      <c r="D57" s="80">
        <v>137.32225348063736</v>
      </c>
      <c r="E57" s="80"/>
      <c r="F57" s="80">
        <f t="shared" si="0"/>
        <v>0</v>
      </c>
      <c r="G57" s="80">
        <f t="shared" si="1"/>
        <v>-1.5000628642057423</v>
      </c>
      <c r="H57" s="80"/>
      <c r="I57" s="80">
        <v>2.3153345773272145</v>
      </c>
      <c r="J57" s="80">
        <v>2.2806031031506149</v>
      </c>
      <c r="K57" s="80">
        <v>2.2806031031506144</v>
      </c>
      <c r="M57" s="80">
        <f t="shared" si="2"/>
        <v>0</v>
      </c>
      <c r="N57" s="21">
        <f t="shared" si="3"/>
        <v>-3.4731474176600052E-2</v>
      </c>
    </row>
    <row r="58" spans="1:14" s="91" customFormat="1" ht="15.75" x14ac:dyDescent="0.25">
      <c r="A58" s="121" t="s">
        <v>76</v>
      </c>
      <c r="B58" s="81">
        <v>107.53384878921159</v>
      </c>
      <c r="C58" s="81">
        <v>106.15496023131554</v>
      </c>
      <c r="D58" s="81">
        <v>106.38510190920864</v>
      </c>
      <c r="E58" s="81"/>
      <c r="F58" s="81">
        <f t="shared" si="0"/>
        <v>0.21679785606967261</v>
      </c>
      <c r="G58" s="81">
        <f t="shared" si="1"/>
        <v>-1.068265381493716</v>
      </c>
      <c r="H58" s="81"/>
      <c r="I58" s="81">
        <v>2.3229561993171877</v>
      </c>
      <c r="J58" s="81">
        <v>2.293169320489751</v>
      </c>
      <c r="K58" s="81">
        <v>2.2981408624126201</v>
      </c>
      <c r="M58" s="81">
        <f t="shared" si="2"/>
        <v>4.9715419228690827E-3</v>
      </c>
      <c r="N58" s="52">
        <f t="shared" si="3"/>
        <v>-2.4815336904567609E-2</v>
      </c>
    </row>
    <row r="59" spans="1:14" ht="15.75" x14ac:dyDescent="0.25">
      <c r="A59" s="122" t="s">
        <v>156</v>
      </c>
      <c r="B59" s="80">
        <v>106.7693769755433</v>
      </c>
      <c r="C59" s="80">
        <v>104.65107498807417</v>
      </c>
      <c r="D59" s="80">
        <v>106.04580114036715</v>
      </c>
      <c r="E59" s="80"/>
      <c r="F59" s="80">
        <f t="shared" si="0"/>
        <v>1.3327394414743621</v>
      </c>
      <c r="G59" s="80">
        <f t="shared" si="1"/>
        <v>-0.67769978215934668</v>
      </c>
      <c r="H59" s="80"/>
      <c r="I59" s="80">
        <v>0.52311013115511884</v>
      </c>
      <c r="J59" s="80">
        <v>0.51273163816508349</v>
      </c>
      <c r="K59" s="80">
        <v>0.51956501493582707</v>
      </c>
      <c r="M59" s="80">
        <f t="shared" si="2"/>
        <v>6.8333767707435822E-3</v>
      </c>
      <c r="N59" s="21">
        <f t="shared" si="3"/>
        <v>-3.5451162192917662E-3</v>
      </c>
    </row>
    <row r="60" spans="1:14" s="91" customFormat="1" ht="15.75" x14ac:dyDescent="0.25">
      <c r="A60" s="123" t="s">
        <v>13</v>
      </c>
      <c r="B60" s="81">
        <v>108.49059334641397</v>
      </c>
      <c r="C60" s="81">
        <v>105.56258682152861</v>
      </c>
      <c r="D60" s="81">
        <v>107.38765083205718</v>
      </c>
      <c r="E60" s="81"/>
      <c r="F60" s="81">
        <f t="shared" si="0"/>
        <v>1.7288928449755936</v>
      </c>
      <c r="G60" s="81">
        <f t="shared" si="1"/>
        <v>-1.0166250182032543</v>
      </c>
      <c r="H60" s="81"/>
      <c r="I60" s="81">
        <v>0.40251194323033029</v>
      </c>
      <c r="J60" s="81">
        <v>0.39164871942658985</v>
      </c>
      <c r="K60" s="81">
        <v>0.39841990611419464</v>
      </c>
      <c r="M60" s="81">
        <f t="shared" si="2"/>
        <v>6.771186687604791E-3</v>
      </c>
      <c r="N60" s="52">
        <f t="shared" si="3"/>
        <v>-4.0920371161356495E-3</v>
      </c>
    </row>
    <row r="61" spans="1:14" ht="15.75" x14ac:dyDescent="0.25">
      <c r="A61" s="124" t="s">
        <v>14</v>
      </c>
      <c r="B61" s="80">
        <v>101.40005364253263</v>
      </c>
      <c r="C61" s="80">
        <v>101.80761972090964</v>
      </c>
      <c r="D61" s="80">
        <v>101.85990970863524</v>
      </c>
      <c r="E61" s="80"/>
      <c r="F61" s="80">
        <f t="shared" si="0"/>
        <v>5.1361565930863051E-2</v>
      </c>
      <c r="G61" s="80">
        <f t="shared" si="1"/>
        <v>0.45350672862931596</v>
      </c>
      <c r="H61" s="80"/>
      <c r="I61" s="80">
        <v>0.12059818792478849</v>
      </c>
      <c r="J61" s="80">
        <v>0.1210829187384936</v>
      </c>
      <c r="K61" s="80">
        <v>0.12114510882163246</v>
      </c>
      <c r="M61" s="80">
        <f t="shared" si="2"/>
        <v>6.2190083138860541E-5</v>
      </c>
      <c r="N61" s="21">
        <f t="shared" si="3"/>
        <v>5.469208968439665E-4</v>
      </c>
    </row>
    <row r="62" spans="1:14" s="91" customFormat="1" ht="15.75" x14ac:dyDescent="0.25">
      <c r="A62" s="125" t="s">
        <v>157</v>
      </c>
      <c r="B62" s="81">
        <v>107.7580936176012</v>
      </c>
      <c r="C62" s="81">
        <v>106.5960994365272</v>
      </c>
      <c r="D62" s="81">
        <v>106.48463002956697</v>
      </c>
      <c r="E62" s="81"/>
      <c r="F62" s="81">
        <f t="shared" si="0"/>
        <v>-0.10457175032618782</v>
      </c>
      <c r="G62" s="81">
        <f t="shared" si="1"/>
        <v>-1.1817799900519232</v>
      </c>
      <c r="H62" s="81"/>
      <c r="I62" s="81">
        <v>1.7998460681620692</v>
      </c>
      <c r="J62" s="81">
        <v>1.7804376823246677</v>
      </c>
      <c r="K62" s="81">
        <v>1.7785758474767934</v>
      </c>
      <c r="M62" s="81">
        <f t="shared" si="2"/>
        <v>-1.8618348478742774E-3</v>
      </c>
      <c r="N62" s="52">
        <f t="shared" si="3"/>
        <v>-2.1270220685275731E-2</v>
      </c>
    </row>
    <row r="63" spans="1:14" ht="15.75" x14ac:dyDescent="0.25">
      <c r="A63" s="124" t="s">
        <v>233</v>
      </c>
      <c r="B63" s="80">
        <v>110.37861342189237</v>
      </c>
      <c r="C63" s="80">
        <v>107.81007995078288</v>
      </c>
      <c r="D63" s="80">
        <v>107.81007995078288</v>
      </c>
      <c r="E63" s="80"/>
      <c r="F63" s="80">
        <f t="shared" si="0"/>
        <v>0</v>
      </c>
      <c r="G63" s="80">
        <f t="shared" si="1"/>
        <v>-2.3270209612907267</v>
      </c>
      <c r="H63" s="80"/>
      <c r="I63" s="80">
        <v>1.0042419561018328</v>
      </c>
      <c r="J63" s="80">
        <v>0.98087303528126724</v>
      </c>
      <c r="K63" s="80">
        <v>0.98087303528126712</v>
      </c>
      <c r="M63" s="80">
        <f t="shared" si="2"/>
        <v>0</v>
      </c>
      <c r="N63" s="21">
        <f t="shared" si="3"/>
        <v>-2.3368920820565631E-2</v>
      </c>
    </row>
    <row r="64" spans="1:14" s="91" customFormat="1" ht="15.75" x14ac:dyDescent="0.25">
      <c r="A64" s="123" t="s">
        <v>77</v>
      </c>
      <c r="B64" s="81">
        <v>118.46688531327302</v>
      </c>
      <c r="C64" s="81">
        <v>121.66091551378886</v>
      </c>
      <c r="D64" s="81">
        <v>123.03998848336489</v>
      </c>
      <c r="E64" s="81"/>
      <c r="F64" s="81">
        <f t="shared" si="0"/>
        <v>1.1335382145958972</v>
      </c>
      <c r="G64" s="81">
        <f t="shared" si="1"/>
        <v>3.8602375322004834</v>
      </c>
      <c r="H64" s="81"/>
      <c r="I64" s="81">
        <v>0.28318429243229448</v>
      </c>
      <c r="J64" s="81">
        <v>0.29081933052710562</v>
      </c>
      <c r="K64" s="81">
        <v>0.29411587877406226</v>
      </c>
      <c r="M64" s="81">
        <f t="shared" si="2"/>
        <v>3.2965482469566321E-3</v>
      </c>
      <c r="N64" s="52">
        <f t="shared" si="3"/>
        <v>1.0931586341767774E-2</v>
      </c>
    </row>
    <row r="65" spans="1:14" ht="15.75" x14ac:dyDescent="0.25">
      <c r="A65" s="124" t="s">
        <v>232</v>
      </c>
      <c r="B65" s="80">
        <v>98.276033180178175</v>
      </c>
      <c r="C65" s="80">
        <v>97.571307141315998</v>
      </c>
      <c r="D65" s="80">
        <v>96.581990552133789</v>
      </c>
      <c r="E65" s="80"/>
      <c r="F65" s="80">
        <f t="shared" si="0"/>
        <v>-1.0139421292668982</v>
      </c>
      <c r="G65" s="80">
        <f t="shared" si="1"/>
        <v>-1.7237596728579274</v>
      </c>
      <c r="H65" s="80"/>
      <c r="I65" s="80">
        <v>0.5124198196279417</v>
      </c>
      <c r="J65" s="80">
        <v>0.50874531651629495</v>
      </c>
      <c r="K65" s="80">
        <v>0.50358693342146388</v>
      </c>
      <c r="M65" s="80">
        <f t="shared" si="2"/>
        <v>-5.158383094831076E-3</v>
      </c>
      <c r="N65" s="21">
        <f t="shared" si="3"/>
        <v>-8.8328862064778191E-3</v>
      </c>
    </row>
    <row r="66" spans="1:14" s="91" customFormat="1" ht="15.75" x14ac:dyDescent="0.25">
      <c r="A66" s="126" t="s">
        <v>247</v>
      </c>
      <c r="B66" s="82">
        <v>174.10240133729044</v>
      </c>
      <c r="C66" s="82">
        <v>165.8922284275674</v>
      </c>
      <c r="D66" s="82">
        <v>165.60171193390934</v>
      </c>
      <c r="E66" s="82"/>
      <c r="F66" s="82">
        <f t="shared" si="0"/>
        <v>-0.17512363081246818</v>
      </c>
      <c r="G66" s="82">
        <f t="shared" si="1"/>
        <v>-4.8825802160606724</v>
      </c>
      <c r="H66" s="82"/>
      <c r="I66" s="82">
        <v>2.1852052499909171</v>
      </c>
      <c r="J66" s="82">
        <v>2.0821572000625146</v>
      </c>
      <c r="K66" s="82">
        <v>2.078510850774542</v>
      </c>
      <c r="M66" s="82">
        <f t="shared" si="2"/>
        <v>-3.6463492879725834E-3</v>
      </c>
      <c r="N66" s="53">
        <f t="shared" si="3"/>
        <v>-0.10669439921637514</v>
      </c>
    </row>
    <row r="67" spans="1:14" ht="15.75" x14ac:dyDescent="0.25">
      <c r="A67" s="127" t="s">
        <v>1</v>
      </c>
      <c r="B67" s="80">
        <v>176.24762727642786</v>
      </c>
      <c r="C67" s="80">
        <v>176.24762727642786</v>
      </c>
      <c r="D67" s="80">
        <v>176.24762727642786</v>
      </c>
      <c r="E67" s="80"/>
      <c r="F67" s="80">
        <f t="shared" si="0"/>
        <v>0</v>
      </c>
      <c r="G67" s="80">
        <f t="shared" si="1"/>
        <v>0</v>
      </c>
      <c r="H67" s="80"/>
      <c r="I67" s="80">
        <v>1.5329609607053736</v>
      </c>
      <c r="J67" s="80">
        <v>1.5329609607053738</v>
      </c>
      <c r="K67" s="80">
        <v>1.5329609607053738</v>
      </c>
      <c r="M67" s="80">
        <f t="shared" si="2"/>
        <v>0</v>
      </c>
      <c r="N67" s="21">
        <f t="shared" si="3"/>
        <v>0</v>
      </c>
    </row>
    <row r="68" spans="1:14" s="91" customFormat="1" ht="15.75" x14ac:dyDescent="0.25">
      <c r="A68" s="125" t="s">
        <v>78</v>
      </c>
      <c r="B68" s="81">
        <v>176.24762727642786</v>
      </c>
      <c r="C68" s="81">
        <v>176.24762727642786</v>
      </c>
      <c r="D68" s="81">
        <v>176.24762727642786</v>
      </c>
      <c r="E68" s="81"/>
      <c r="F68" s="81">
        <f t="shared" si="0"/>
        <v>0</v>
      </c>
      <c r="G68" s="81">
        <f t="shared" si="1"/>
        <v>0</v>
      </c>
      <c r="H68" s="81"/>
      <c r="I68" s="81">
        <v>1.5329609607053736</v>
      </c>
      <c r="J68" s="81">
        <v>1.5329609607053738</v>
      </c>
      <c r="K68" s="81">
        <v>1.5329609607053738</v>
      </c>
      <c r="M68" s="81">
        <f t="shared" si="2"/>
        <v>0</v>
      </c>
      <c r="N68" s="52">
        <f t="shared" si="3"/>
        <v>0</v>
      </c>
    </row>
    <row r="69" spans="1:14" ht="15.75" x14ac:dyDescent="0.25">
      <c r="A69" s="124" t="s">
        <v>15</v>
      </c>
      <c r="B69" s="80">
        <v>176.24762727642786</v>
      </c>
      <c r="C69" s="80">
        <v>176.24762727642786</v>
      </c>
      <c r="D69" s="80">
        <v>176.24762727642786</v>
      </c>
      <c r="E69" s="80"/>
      <c r="F69" s="80">
        <f t="shared" ref="F69:F132" si="4">((D69/C69-1)*100)</f>
        <v>0</v>
      </c>
      <c r="G69" s="80">
        <f t="shared" si="1"/>
        <v>0</v>
      </c>
      <c r="H69" s="80"/>
      <c r="I69" s="80">
        <v>1.5329609607053736</v>
      </c>
      <c r="J69" s="80">
        <v>1.5329609607053738</v>
      </c>
      <c r="K69" s="80">
        <v>1.5329609607053738</v>
      </c>
      <c r="M69" s="80">
        <f t="shared" si="2"/>
        <v>0</v>
      </c>
      <c r="N69" s="21">
        <f t="shared" si="3"/>
        <v>0</v>
      </c>
    </row>
    <row r="70" spans="1:14" s="91" customFormat="1" ht="15.75" x14ac:dyDescent="0.25">
      <c r="A70" s="121" t="s">
        <v>16</v>
      </c>
      <c r="B70" s="81">
        <v>169.26038885667742</v>
      </c>
      <c r="C70" s="81">
        <v>142.51894659597261</v>
      </c>
      <c r="D70" s="81">
        <v>141.57270220789908</v>
      </c>
      <c r="E70" s="81"/>
      <c r="F70" s="81">
        <f t="shared" si="4"/>
        <v>-0.66394287263155105</v>
      </c>
      <c r="G70" s="81">
        <f t="shared" si="1"/>
        <v>-16.358042679568175</v>
      </c>
      <c r="H70" s="81"/>
      <c r="I70" s="81">
        <v>0.65224428928554334</v>
      </c>
      <c r="J70" s="81">
        <v>0.54919623935714046</v>
      </c>
      <c r="K70" s="81">
        <v>0.5455498900691681</v>
      </c>
      <c r="M70" s="81">
        <f t="shared" si="2"/>
        <v>-3.6463492879723614E-3</v>
      </c>
      <c r="N70" s="52">
        <f t="shared" si="3"/>
        <v>-0.10669439921637525</v>
      </c>
    </row>
    <row r="71" spans="1:14" ht="15.75" x14ac:dyDescent="0.25">
      <c r="A71" s="122" t="s">
        <v>16</v>
      </c>
      <c r="B71" s="80">
        <v>169.26038885667742</v>
      </c>
      <c r="C71" s="80">
        <v>142.51894659597261</v>
      </c>
      <c r="D71" s="80">
        <v>141.57270220789908</v>
      </c>
      <c r="E71" s="80"/>
      <c r="F71" s="80">
        <f t="shared" si="4"/>
        <v>-0.66394287263155105</v>
      </c>
      <c r="G71" s="80">
        <f t="shared" ref="G71:G134" si="5">((D71/B71-1)*100)</f>
        <v>-16.358042679568175</v>
      </c>
      <c r="H71" s="80"/>
      <c r="I71" s="80">
        <v>0.65224428928554334</v>
      </c>
      <c r="J71" s="80">
        <v>0.54919623935714046</v>
      </c>
      <c r="K71" s="80">
        <v>0.5455498900691681</v>
      </c>
      <c r="M71" s="80">
        <f t="shared" si="2"/>
        <v>-3.6463492879723614E-3</v>
      </c>
      <c r="N71" s="21">
        <f t="shared" si="3"/>
        <v>-0.10669439921637525</v>
      </c>
    </row>
    <row r="72" spans="1:14" s="91" customFormat="1" ht="15.75" x14ac:dyDescent="0.25">
      <c r="A72" s="123" t="s">
        <v>16</v>
      </c>
      <c r="B72" s="81">
        <v>169.26038885667742</v>
      </c>
      <c r="C72" s="81">
        <v>142.51894659597261</v>
      </c>
      <c r="D72" s="81">
        <v>141.57270220789908</v>
      </c>
      <c r="E72" s="81"/>
      <c r="F72" s="81">
        <f t="shared" si="4"/>
        <v>-0.66394287263155105</v>
      </c>
      <c r="G72" s="81">
        <f t="shared" si="5"/>
        <v>-16.358042679568175</v>
      </c>
      <c r="H72" s="81"/>
      <c r="I72" s="81">
        <v>0.65224428928554334</v>
      </c>
      <c r="J72" s="81">
        <v>0.54919623935714046</v>
      </c>
      <c r="K72" s="81">
        <v>0.5455498900691681</v>
      </c>
      <c r="M72" s="81">
        <f t="shared" ref="M72:M135" si="6">K72-J72</f>
        <v>-3.6463492879723614E-3</v>
      </c>
      <c r="N72" s="52">
        <f t="shared" ref="N72:N135" si="7">K72-I72</f>
        <v>-0.10669439921637525</v>
      </c>
    </row>
    <row r="73" spans="1:14" ht="15.75" x14ac:dyDescent="0.25">
      <c r="A73" s="120" t="s">
        <v>128</v>
      </c>
      <c r="B73" s="83">
        <v>96.25358895028431</v>
      </c>
      <c r="C73" s="83">
        <v>89.292891404458672</v>
      </c>
      <c r="D73" s="83">
        <v>89.188823948386627</v>
      </c>
      <c r="E73" s="83"/>
      <c r="F73" s="83">
        <f t="shared" si="4"/>
        <v>-0.11654618238383652</v>
      </c>
      <c r="G73" s="83">
        <f t="shared" si="5"/>
        <v>-7.3397419035945655</v>
      </c>
      <c r="H73" s="83"/>
      <c r="I73" s="83">
        <v>3.2006577310804132</v>
      </c>
      <c r="J73" s="83">
        <v>2.9691982015529845</v>
      </c>
      <c r="K73" s="83">
        <v>2.9657377144016643</v>
      </c>
      <c r="M73" s="83">
        <f t="shared" si="6"/>
        <v>-3.4604871513201907E-3</v>
      </c>
      <c r="N73" s="31">
        <f t="shared" si="7"/>
        <v>-0.23492001667874884</v>
      </c>
    </row>
    <row r="74" spans="1:14" s="91" customFormat="1" ht="15.75" x14ac:dyDescent="0.25">
      <c r="A74" s="121" t="s">
        <v>79</v>
      </c>
      <c r="B74" s="81">
        <v>95.159345268246028</v>
      </c>
      <c r="C74" s="81">
        <v>86.213541347424282</v>
      </c>
      <c r="D74" s="81">
        <v>86.0843749702954</v>
      </c>
      <c r="E74" s="81"/>
      <c r="F74" s="81">
        <f t="shared" si="4"/>
        <v>-0.14982144928761265</v>
      </c>
      <c r="G74" s="81">
        <f t="shared" si="5"/>
        <v>-9.536604389583669</v>
      </c>
      <c r="H74" s="81"/>
      <c r="I74" s="81">
        <v>2.5494071982844981</v>
      </c>
      <c r="J74" s="81">
        <v>2.3097408066558556</v>
      </c>
      <c r="K74" s="81">
        <v>2.3062803195045363</v>
      </c>
      <c r="M74" s="81">
        <f t="shared" si="6"/>
        <v>-3.4604871513193025E-3</v>
      </c>
      <c r="N74" s="52">
        <f t="shared" si="7"/>
        <v>-0.24312687877996186</v>
      </c>
    </row>
    <row r="75" spans="1:14" ht="15.75" x14ac:dyDescent="0.25">
      <c r="A75" s="122" t="s">
        <v>80</v>
      </c>
      <c r="B75" s="80">
        <v>96.908416611269573</v>
      </c>
      <c r="C75" s="80">
        <v>95.977230718735484</v>
      </c>
      <c r="D75" s="80">
        <v>96.093442330098199</v>
      </c>
      <c r="E75" s="80"/>
      <c r="F75" s="80">
        <f t="shared" si="4"/>
        <v>0.12108248018041223</v>
      </c>
      <c r="G75" s="80">
        <f t="shared" si="5"/>
        <v>-0.84097368388598159</v>
      </c>
      <c r="H75" s="80"/>
      <c r="I75" s="80">
        <v>0.42328688798598318</v>
      </c>
      <c r="J75" s="80">
        <v>0.41921955521582449</v>
      </c>
      <c r="K75" s="80">
        <v>0.41972715665068105</v>
      </c>
      <c r="M75" s="80">
        <f t="shared" si="6"/>
        <v>5.0760143485656384E-4</v>
      </c>
      <c r="N75" s="21">
        <f t="shared" si="7"/>
        <v>-3.5597313353021298E-3</v>
      </c>
    </row>
    <row r="76" spans="1:14" s="91" customFormat="1" ht="15.75" x14ac:dyDescent="0.25">
      <c r="A76" s="123" t="s">
        <v>81</v>
      </c>
      <c r="B76" s="81">
        <v>96.908416611269573</v>
      </c>
      <c r="C76" s="81">
        <v>95.977230718735484</v>
      </c>
      <c r="D76" s="81">
        <v>96.093442330098199</v>
      </c>
      <c r="E76" s="81"/>
      <c r="F76" s="81">
        <f t="shared" si="4"/>
        <v>0.12108248018041223</v>
      </c>
      <c r="G76" s="81">
        <f t="shared" si="5"/>
        <v>-0.84097368388598159</v>
      </c>
      <c r="H76" s="81"/>
      <c r="I76" s="81">
        <v>0.42328688798598318</v>
      </c>
      <c r="J76" s="81">
        <v>0.41921955521582449</v>
      </c>
      <c r="K76" s="81">
        <v>0.41972715665068105</v>
      </c>
      <c r="M76" s="81">
        <f t="shared" si="6"/>
        <v>5.0760143485656384E-4</v>
      </c>
      <c r="N76" s="52">
        <f t="shared" si="7"/>
        <v>-3.5597313353021298E-3</v>
      </c>
    </row>
    <row r="77" spans="1:14" ht="15.75" x14ac:dyDescent="0.25">
      <c r="A77" s="122" t="s">
        <v>82</v>
      </c>
      <c r="B77" s="80">
        <v>99.005803491516971</v>
      </c>
      <c r="C77" s="80">
        <v>88.625524398823671</v>
      </c>
      <c r="D77" s="80">
        <v>88.427905256559626</v>
      </c>
      <c r="E77" s="80"/>
      <c r="F77" s="80">
        <f t="shared" si="4"/>
        <v>-0.22298219796673679</v>
      </c>
      <c r="G77" s="80">
        <f t="shared" si="5"/>
        <v>-10.684119376763279</v>
      </c>
      <c r="H77" s="80"/>
      <c r="I77" s="80">
        <v>1.9879845358044927</v>
      </c>
      <c r="J77" s="80">
        <v>1.7795539833937244</v>
      </c>
      <c r="K77" s="80">
        <v>1.7755858948075485</v>
      </c>
      <c r="M77" s="80">
        <f t="shared" si="6"/>
        <v>-3.9680885861759219E-3</v>
      </c>
      <c r="N77" s="21">
        <f t="shared" si="7"/>
        <v>-0.21239864099694428</v>
      </c>
    </row>
    <row r="78" spans="1:14" s="91" customFormat="1" ht="15.75" x14ac:dyDescent="0.25">
      <c r="A78" s="123" t="s">
        <v>231</v>
      </c>
      <c r="B78" s="81">
        <v>88.641162616707845</v>
      </c>
      <c r="C78" s="81">
        <v>70.685850295602307</v>
      </c>
      <c r="D78" s="81">
        <v>71.003087156744996</v>
      </c>
      <c r="E78" s="81"/>
      <c r="F78" s="81">
        <f t="shared" si="4"/>
        <v>0.4487982528554646</v>
      </c>
      <c r="G78" s="81">
        <f t="shared" si="5"/>
        <v>-19.898289845578208</v>
      </c>
      <c r="H78" s="81"/>
      <c r="I78" s="81">
        <v>0.76759909119686243</v>
      </c>
      <c r="J78" s="81">
        <v>0.61211284741378968</v>
      </c>
      <c r="K78" s="81">
        <v>0.61485999917848666</v>
      </c>
      <c r="M78" s="81">
        <f t="shared" si="6"/>
        <v>2.7471517646969756E-3</v>
      </c>
      <c r="N78" s="52">
        <f t="shared" si="7"/>
        <v>-0.15273909201837577</v>
      </c>
    </row>
    <row r="79" spans="1:14" ht="15.75" x14ac:dyDescent="0.25">
      <c r="A79" s="124" t="s">
        <v>230</v>
      </c>
      <c r="B79" s="80">
        <v>110.94822634476654</v>
      </c>
      <c r="C79" s="80">
        <v>104.69262104064546</v>
      </c>
      <c r="D79" s="80">
        <v>104.67377302544206</v>
      </c>
      <c r="E79" s="80"/>
      <c r="F79" s="80">
        <f t="shared" si="4"/>
        <v>-1.8003193554672059E-2</v>
      </c>
      <c r="G79" s="80">
        <f t="shared" si="5"/>
        <v>-5.655298445084556</v>
      </c>
      <c r="H79" s="80"/>
      <c r="I79" s="80">
        <v>0.80492457602020906</v>
      </c>
      <c r="J79" s="80">
        <v>0.75954043052226794</v>
      </c>
      <c r="K79" s="80">
        <v>0.75940368898843491</v>
      </c>
      <c r="M79" s="80">
        <f t="shared" si="6"/>
        <v>-1.3674153383302912E-4</v>
      </c>
      <c r="N79" s="21">
        <f t="shared" si="7"/>
        <v>-4.5520887031774149E-2</v>
      </c>
    </row>
    <row r="80" spans="1:14" s="91" customFormat="1" ht="15.75" x14ac:dyDescent="0.25">
      <c r="A80" s="123" t="s">
        <v>229</v>
      </c>
      <c r="B80" s="81">
        <v>99.7530317037657</v>
      </c>
      <c r="C80" s="81">
        <v>97.937820574659426</v>
      </c>
      <c r="D80" s="81">
        <v>96.35830911960818</v>
      </c>
      <c r="E80" s="81"/>
      <c r="F80" s="81">
        <f t="shared" si="4"/>
        <v>-1.6127696591401675</v>
      </c>
      <c r="G80" s="81">
        <f t="shared" si="5"/>
        <v>-3.4031272294948844</v>
      </c>
      <c r="H80" s="81"/>
      <c r="I80" s="81">
        <v>0.41546086858742154</v>
      </c>
      <c r="J80" s="81">
        <v>0.40790070545766705</v>
      </c>
      <c r="K80" s="81">
        <v>0.40132220664062701</v>
      </c>
      <c r="M80" s="81">
        <f t="shared" si="6"/>
        <v>-6.5784988170400349E-3</v>
      </c>
      <c r="N80" s="52">
        <f t="shared" si="7"/>
        <v>-1.4138661946794528E-2</v>
      </c>
    </row>
    <row r="81" spans="1:14" ht="15.75" x14ac:dyDescent="0.25">
      <c r="A81" s="122" t="s">
        <v>158</v>
      </c>
      <c r="B81" s="80">
        <v>58.943031174768201</v>
      </c>
      <c r="C81" s="80">
        <v>47.350131881407542</v>
      </c>
      <c r="D81" s="80">
        <v>47.350131881407542</v>
      </c>
      <c r="E81" s="80"/>
      <c r="F81" s="80">
        <f t="shared" si="4"/>
        <v>0</v>
      </c>
      <c r="G81" s="80">
        <f t="shared" si="5"/>
        <v>-19.667972722657069</v>
      </c>
      <c r="H81" s="80"/>
      <c r="I81" s="80">
        <v>0.13813577449402181</v>
      </c>
      <c r="J81" s="80">
        <v>0.11096726804630658</v>
      </c>
      <c r="K81" s="80">
        <v>0.11096726804630655</v>
      </c>
      <c r="M81" s="80">
        <f t="shared" si="6"/>
        <v>0</v>
      </c>
      <c r="N81" s="21">
        <f t="shared" si="7"/>
        <v>-2.7168506447715263E-2</v>
      </c>
    </row>
    <row r="82" spans="1:14" s="91" customFormat="1" ht="15.75" x14ac:dyDescent="0.25">
      <c r="A82" s="123" t="s">
        <v>228</v>
      </c>
      <c r="B82" s="81">
        <v>58.943031174768201</v>
      </c>
      <c r="C82" s="81">
        <v>47.350131881407542</v>
      </c>
      <c r="D82" s="81">
        <v>47.350131881407542</v>
      </c>
      <c r="E82" s="81"/>
      <c r="F82" s="81">
        <f t="shared" si="4"/>
        <v>0</v>
      </c>
      <c r="G82" s="81">
        <f t="shared" si="5"/>
        <v>-19.667972722657069</v>
      </c>
      <c r="H82" s="81"/>
      <c r="I82" s="81">
        <v>0.13813577449402181</v>
      </c>
      <c r="J82" s="81">
        <v>0.11096726804630658</v>
      </c>
      <c r="K82" s="81">
        <v>0.11096726804630655</v>
      </c>
      <c r="M82" s="81">
        <f t="shared" si="6"/>
        <v>0</v>
      </c>
      <c r="N82" s="52">
        <f t="shared" si="7"/>
        <v>-2.7168506447715263E-2</v>
      </c>
    </row>
    <row r="83" spans="1:14" ht="15.75" x14ac:dyDescent="0.25">
      <c r="A83" s="127" t="s">
        <v>83</v>
      </c>
      <c r="B83" s="80">
        <v>100.79064279633086</v>
      </c>
      <c r="C83" s="80">
        <v>102.0607759706885</v>
      </c>
      <c r="D83" s="80">
        <v>102.0607759706885</v>
      </c>
      <c r="E83" s="80"/>
      <c r="F83" s="80">
        <f t="shared" si="4"/>
        <v>0</v>
      </c>
      <c r="G83" s="80">
        <f t="shared" si="5"/>
        <v>1.2601697331410255</v>
      </c>
      <c r="H83" s="80"/>
      <c r="I83" s="80">
        <v>0.65125053279591494</v>
      </c>
      <c r="J83" s="80">
        <v>0.65945739489712873</v>
      </c>
      <c r="K83" s="80">
        <v>0.65945739489712862</v>
      </c>
      <c r="M83" s="80">
        <f t="shared" si="6"/>
        <v>0</v>
      </c>
      <c r="N83" s="21">
        <f t="shared" si="7"/>
        <v>8.2068621012136855E-3</v>
      </c>
    </row>
    <row r="84" spans="1:14" s="91" customFormat="1" ht="15.75" x14ac:dyDescent="0.25">
      <c r="A84" s="125" t="s">
        <v>159</v>
      </c>
      <c r="B84" s="81">
        <v>100.79064279633086</v>
      </c>
      <c r="C84" s="81">
        <v>102.0607759706885</v>
      </c>
      <c r="D84" s="81">
        <v>102.0607759706885</v>
      </c>
      <c r="E84" s="81"/>
      <c r="F84" s="81">
        <f t="shared" si="4"/>
        <v>0</v>
      </c>
      <c r="G84" s="81">
        <f t="shared" si="5"/>
        <v>1.2601697331410255</v>
      </c>
      <c r="H84" s="81"/>
      <c r="I84" s="81">
        <v>0.65125053279591494</v>
      </c>
      <c r="J84" s="81">
        <v>0.65945739489712873</v>
      </c>
      <c r="K84" s="81">
        <v>0.65945739489712862</v>
      </c>
      <c r="M84" s="81">
        <f t="shared" si="6"/>
        <v>0</v>
      </c>
      <c r="N84" s="52">
        <f t="shared" si="7"/>
        <v>8.2068621012136855E-3</v>
      </c>
    </row>
    <row r="85" spans="1:14" ht="15.75" x14ac:dyDescent="0.25">
      <c r="A85" s="124" t="s">
        <v>159</v>
      </c>
      <c r="B85" s="80">
        <v>100.79064279633086</v>
      </c>
      <c r="C85" s="80">
        <v>102.0607759706885</v>
      </c>
      <c r="D85" s="80">
        <v>102.0607759706885</v>
      </c>
      <c r="E85" s="80"/>
      <c r="F85" s="80">
        <f t="shared" si="4"/>
        <v>0</v>
      </c>
      <c r="G85" s="80">
        <f t="shared" si="5"/>
        <v>1.2601697331410255</v>
      </c>
      <c r="H85" s="80"/>
      <c r="I85" s="80">
        <v>0.65125053279591494</v>
      </c>
      <c r="J85" s="80">
        <v>0.65945739489712873</v>
      </c>
      <c r="K85" s="80">
        <v>0.65945739489712862</v>
      </c>
      <c r="M85" s="80">
        <f t="shared" si="6"/>
        <v>0</v>
      </c>
      <c r="N85" s="21">
        <f t="shared" si="7"/>
        <v>8.2068621012136855E-3</v>
      </c>
    </row>
    <row r="86" spans="1:14" s="91" customFormat="1" ht="15.75" x14ac:dyDescent="0.25">
      <c r="A86" s="126" t="s">
        <v>129</v>
      </c>
      <c r="B86" s="82">
        <v>118.44824972784829</v>
      </c>
      <c r="C86" s="82">
        <v>123.04665533839832</v>
      </c>
      <c r="D86" s="82">
        <v>123.08613196109263</v>
      </c>
      <c r="E86" s="82"/>
      <c r="F86" s="82">
        <f t="shared" si="4"/>
        <v>3.2082645875863847E-2</v>
      </c>
      <c r="G86" s="82">
        <f t="shared" si="5"/>
        <v>3.9155346270633329</v>
      </c>
      <c r="H86" s="82"/>
      <c r="I86" s="82">
        <v>39.387942941451072</v>
      </c>
      <c r="J86" s="82">
        <v>40.917064209398461</v>
      </c>
      <c r="K86" s="82">
        <v>40.930191486211562</v>
      </c>
      <c r="M86" s="82">
        <f t="shared" si="6"/>
        <v>1.3127276813101219E-2</v>
      </c>
      <c r="N86" s="53">
        <f t="shared" si="7"/>
        <v>1.5422485447604899</v>
      </c>
    </row>
    <row r="87" spans="1:14" ht="15.75" x14ac:dyDescent="0.25">
      <c r="A87" s="127" t="s">
        <v>149</v>
      </c>
      <c r="B87" s="80">
        <v>128.86169148188708</v>
      </c>
      <c r="C87" s="80">
        <v>135.15351947714666</v>
      </c>
      <c r="D87" s="80">
        <v>135.21561652769208</v>
      </c>
      <c r="E87" s="80"/>
      <c r="F87" s="80">
        <f t="shared" si="4"/>
        <v>4.5945566778904379E-2</v>
      </c>
      <c r="G87" s="80">
        <f t="shared" si="5"/>
        <v>4.9308099038092523</v>
      </c>
      <c r="H87" s="80"/>
      <c r="I87" s="80">
        <v>30.946305251266963</v>
      </c>
      <c r="J87" s="80">
        <v>32.457296046829669</v>
      </c>
      <c r="K87" s="80">
        <v>32.472208735459489</v>
      </c>
      <c r="M87" s="80">
        <f t="shared" si="6"/>
        <v>1.4912688629820536E-2</v>
      </c>
      <c r="N87" s="21">
        <f t="shared" si="7"/>
        <v>1.5259034841925256</v>
      </c>
    </row>
    <row r="88" spans="1:14" s="91" customFormat="1" ht="15.75" x14ac:dyDescent="0.25">
      <c r="A88" s="125" t="s">
        <v>160</v>
      </c>
      <c r="B88" s="81">
        <v>128.86169148188708</v>
      </c>
      <c r="C88" s="81">
        <v>135.15351947714666</v>
      </c>
      <c r="D88" s="81">
        <v>135.21561652769208</v>
      </c>
      <c r="E88" s="81"/>
      <c r="F88" s="81">
        <f t="shared" si="4"/>
        <v>4.5945566778904379E-2</v>
      </c>
      <c r="G88" s="81">
        <f t="shared" si="5"/>
        <v>4.9308099038092523</v>
      </c>
      <c r="H88" s="81"/>
      <c r="I88" s="81">
        <v>30.946305251266963</v>
      </c>
      <c r="J88" s="81">
        <v>32.457296046829669</v>
      </c>
      <c r="K88" s="81">
        <v>32.472208735459489</v>
      </c>
      <c r="M88" s="81">
        <f t="shared" si="6"/>
        <v>1.4912688629820536E-2</v>
      </c>
      <c r="N88" s="52">
        <f t="shared" si="7"/>
        <v>1.5259034841925256</v>
      </c>
    </row>
    <row r="89" spans="1:14" ht="15.75" x14ac:dyDescent="0.25">
      <c r="A89" s="124" t="s">
        <v>160</v>
      </c>
      <c r="B89" s="80">
        <v>128.86169148188708</v>
      </c>
      <c r="C89" s="80">
        <v>135.15351947714666</v>
      </c>
      <c r="D89" s="80">
        <v>135.21561652769208</v>
      </c>
      <c r="E89" s="80"/>
      <c r="F89" s="80">
        <f t="shared" si="4"/>
        <v>4.5945566778904379E-2</v>
      </c>
      <c r="G89" s="80">
        <f t="shared" si="5"/>
        <v>4.9308099038092523</v>
      </c>
      <c r="H89" s="80"/>
      <c r="I89" s="80">
        <v>30.946305251266963</v>
      </c>
      <c r="J89" s="80">
        <v>32.457296046829669</v>
      </c>
      <c r="K89" s="80">
        <v>32.472208735459489</v>
      </c>
      <c r="M89" s="80">
        <f t="shared" si="6"/>
        <v>1.4912688629820536E-2</v>
      </c>
      <c r="N89" s="21">
        <f t="shared" si="7"/>
        <v>1.5259034841925256</v>
      </c>
    </row>
    <row r="90" spans="1:14" s="91" customFormat="1" ht="15.75" x14ac:dyDescent="0.25">
      <c r="A90" s="121" t="s">
        <v>148</v>
      </c>
      <c r="B90" s="81">
        <v>107.50556240481993</v>
      </c>
      <c r="C90" s="81">
        <v>108.99054715326733</v>
      </c>
      <c r="D90" s="81">
        <v>108.84431217045621</v>
      </c>
      <c r="E90" s="81"/>
      <c r="F90" s="81">
        <f t="shared" si="4"/>
        <v>-0.13417217055116115</v>
      </c>
      <c r="G90" s="81">
        <f t="shared" si="5"/>
        <v>1.2452841840826068</v>
      </c>
      <c r="H90" s="81"/>
      <c r="I90" s="81">
        <v>1.3125566659312125</v>
      </c>
      <c r="J90" s="81">
        <v>1.3306871383158998</v>
      </c>
      <c r="K90" s="81">
        <v>1.328901726499176</v>
      </c>
      <c r="M90" s="81">
        <f t="shared" si="6"/>
        <v>-1.7854118167237587E-3</v>
      </c>
      <c r="N90" s="52">
        <f t="shared" si="7"/>
        <v>1.6345060567963587E-2</v>
      </c>
    </row>
    <row r="91" spans="1:14" ht="15.75" x14ac:dyDescent="0.25">
      <c r="A91" s="122" t="s">
        <v>161</v>
      </c>
      <c r="B91" s="80">
        <v>93.17347923567263</v>
      </c>
      <c r="C91" s="80">
        <v>95.968091215672203</v>
      </c>
      <c r="D91" s="80">
        <v>95.667754591752811</v>
      </c>
      <c r="E91" s="80"/>
      <c r="F91" s="80">
        <f t="shared" si="4"/>
        <v>-0.31295467078159556</v>
      </c>
      <c r="G91" s="80">
        <f t="shared" si="5"/>
        <v>2.6770228787648565</v>
      </c>
      <c r="H91" s="80"/>
      <c r="I91" s="80">
        <v>0.55388859560887527</v>
      </c>
      <c r="J91" s="80">
        <v>0.57050173185291797</v>
      </c>
      <c r="K91" s="80">
        <v>0.56871632003619432</v>
      </c>
      <c r="M91" s="80">
        <f t="shared" si="6"/>
        <v>-1.7854118167236477E-3</v>
      </c>
      <c r="N91" s="21">
        <f t="shared" si="7"/>
        <v>1.4827724427319056E-2</v>
      </c>
    </row>
    <row r="92" spans="1:14" s="91" customFormat="1" ht="15.75" x14ac:dyDescent="0.25">
      <c r="A92" s="123" t="s">
        <v>227</v>
      </c>
      <c r="B92" s="81">
        <v>93.17347923567263</v>
      </c>
      <c r="C92" s="81">
        <v>95.968091215672203</v>
      </c>
      <c r="D92" s="81">
        <v>95.667754591752811</v>
      </c>
      <c r="E92" s="81"/>
      <c r="F92" s="81">
        <f t="shared" si="4"/>
        <v>-0.31295467078159556</v>
      </c>
      <c r="G92" s="81">
        <f t="shared" si="5"/>
        <v>2.6770228787648565</v>
      </c>
      <c r="H92" s="81"/>
      <c r="I92" s="81">
        <v>0.55388859560887527</v>
      </c>
      <c r="J92" s="81">
        <v>0.57050173185291797</v>
      </c>
      <c r="K92" s="81">
        <v>0.56871632003619432</v>
      </c>
      <c r="M92" s="81">
        <f t="shared" si="6"/>
        <v>-1.7854118167236477E-3</v>
      </c>
      <c r="N92" s="52">
        <f t="shared" si="7"/>
        <v>1.4827724427319056E-2</v>
      </c>
    </row>
    <row r="93" spans="1:14" ht="15.75" x14ac:dyDescent="0.25">
      <c r="A93" s="122" t="s">
        <v>162</v>
      </c>
      <c r="B93" s="80">
        <v>121.10601416389966</v>
      </c>
      <c r="C93" s="80">
        <v>121.34822619222746</v>
      </c>
      <c r="D93" s="80">
        <v>121.34822619222746</v>
      </c>
      <c r="E93" s="80"/>
      <c r="F93" s="80">
        <f t="shared" si="4"/>
        <v>0</v>
      </c>
      <c r="G93" s="80">
        <f t="shared" si="5"/>
        <v>0.20000000000000018</v>
      </c>
      <c r="H93" s="80"/>
      <c r="I93" s="80">
        <v>0.75866807032233718</v>
      </c>
      <c r="J93" s="80">
        <v>0.76018540646298194</v>
      </c>
      <c r="K93" s="80">
        <v>0.76018540646298183</v>
      </c>
      <c r="M93" s="80">
        <f t="shared" si="6"/>
        <v>0</v>
      </c>
      <c r="N93" s="21">
        <f t="shared" si="7"/>
        <v>1.5173361406446428E-3</v>
      </c>
    </row>
    <row r="94" spans="1:14" s="91" customFormat="1" ht="15.75" x14ac:dyDescent="0.25">
      <c r="A94" s="123" t="s">
        <v>226</v>
      </c>
      <c r="B94" s="81">
        <v>121.10601416389966</v>
      </c>
      <c r="C94" s="81">
        <v>121.34822619222746</v>
      </c>
      <c r="D94" s="81">
        <v>121.34822619222746</v>
      </c>
      <c r="E94" s="81"/>
      <c r="F94" s="81">
        <f t="shared" si="4"/>
        <v>0</v>
      </c>
      <c r="G94" s="81">
        <f t="shared" si="5"/>
        <v>0.20000000000000018</v>
      </c>
      <c r="H94" s="81"/>
      <c r="I94" s="81">
        <v>0.75866807032233718</v>
      </c>
      <c r="J94" s="81">
        <v>0.76018540646298194</v>
      </c>
      <c r="K94" s="81">
        <v>0.76018540646298183</v>
      </c>
      <c r="M94" s="81">
        <f t="shared" si="6"/>
        <v>0</v>
      </c>
      <c r="N94" s="52">
        <f t="shared" si="7"/>
        <v>1.5173361406446428E-3</v>
      </c>
    </row>
    <row r="95" spans="1:14" ht="15.75" x14ac:dyDescent="0.25">
      <c r="A95" s="127" t="s">
        <v>147</v>
      </c>
      <c r="B95" s="80">
        <v>101.33458127757973</v>
      </c>
      <c r="C95" s="80">
        <v>101.33458127757973</v>
      </c>
      <c r="D95" s="80">
        <v>101.33458127757973</v>
      </c>
      <c r="E95" s="80"/>
      <c r="F95" s="80">
        <f t="shared" si="4"/>
        <v>0</v>
      </c>
      <c r="G95" s="80">
        <f t="shared" si="5"/>
        <v>0</v>
      </c>
      <c r="H95" s="80"/>
      <c r="I95" s="80">
        <v>3.0910336413052337</v>
      </c>
      <c r="J95" s="80">
        <v>3.0910336413052342</v>
      </c>
      <c r="K95" s="80">
        <v>3.0910336413052342</v>
      </c>
      <c r="M95" s="80">
        <f t="shared" si="6"/>
        <v>0</v>
      </c>
      <c r="N95" s="21">
        <f t="shared" si="7"/>
        <v>0</v>
      </c>
    </row>
    <row r="96" spans="1:14" s="91" customFormat="1" ht="15.75" x14ac:dyDescent="0.25">
      <c r="A96" s="125" t="s">
        <v>84</v>
      </c>
      <c r="B96" s="81">
        <v>100.00000000000001</v>
      </c>
      <c r="C96" s="81">
        <v>100.00000000000001</v>
      </c>
      <c r="D96" s="81">
        <v>100.00000000000001</v>
      </c>
      <c r="E96" s="81"/>
      <c r="F96" s="81">
        <f t="shared" si="4"/>
        <v>0</v>
      </c>
      <c r="G96" s="81">
        <f t="shared" si="5"/>
        <v>0</v>
      </c>
      <c r="H96" s="81"/>
      <c r="I96" s="81">
        <v>2.7871770751551557</v>
      </c>
      <c r="J96" s="81">
        <v>2.7871770751551566</v>
      </c>
      <c r="K96" s="81">
        <v>2.7871770751551561</v>
      </c>
      <c r="M96" s="81">
        <f t="shared" si="6"/>
        <v>0</v>
      </c>
      <c r="N96" s="52">
        <f t="shared" si="7"/>
        <v>0</v>
      </c>
    </row>
    <row r="97" spans="1:14" ht="15.75" x14ac:dyDescent="0.25">
      <c r="A97" s="124" t="s">
        <v>85</v>
      </c>
      <c r="B97" s="80">
        <v>100.00000000000001</v>
      </c>
      <c r="C97" s="80">
        <v>100.00000000000001</v>
      </c>
      <c r="D97" s="80">
        <v>100.00000000000001</v>
      </c>
      <c r="E97" s="80"/>
      <c r="F97" s="80">
        <f t="shared" si="4"/>
        <v>0</v>
      </c>
      <c r="G97" s="80">
        <f t="shared" si="5"/>
        <v>0</v>
      </c>
      <c r="H97" s="80"/>
      <c r="I97" s="80">
        <v>2.7871770751551557</v>
      </c>
      <c r="J97" s="80">
        <v>2.7871770751551566</v>
      </c>
      <c r="K97" s="80">
        <v>2.7871770751551561</v>
      </c>
      <c r="M97" s="80">
        <f t="shared" si="6"/>
        <v>0</v>
      </c>
      <c r="N97" s="21">
        <f t="shared" si="7"/>
        <v>0</v>
      </c>
    </row>
    <row r="98" spans="1:14" s="91" customFormat="1" ht="15.75" x14ac:dyDescent="0.25">
      <c r="A98" s="125" t="s">
        <v>86</v>
      </c>
      <c r="B98" s="81">
        <v>115.47005383792515</v>
      </c>
      <c r="C98" s="81">
        <v>115.47005383792515</v>
      </c>
      <c r="D98" s="81">
        <v>115.47005383792515</v>
      </c>
      <c r="E98" s="81"/>
      <c r="F98" s="81">
        <f t="shared" si="4"/>
        <v>0</v>
      </c>
      <c r="G98" s="81">
        <f t="shared" si="5"/>
        <v>0</v>
      </c>
      <c r="H98" s="81"/>
      <c r="I98" s="81">
        <v>0.30385656615007767</v>
      </c>
      <c r="J98" s="81">
        <v>0.30385656615007778</v>
      </c>
      <c r="K98" s="81">
        <v>0.30385656615007778</v>
      </c>
      <c r="M98" s="81">
        <f t="shared" si="6"/>
        <v>0</v>
      </c>
      <c r="N98" s="52">
        <f t="shared" si="7"/>
        <v>0</v>
      </c>
    </row>
    <row r="99" spans="1:14" ht="15.75" x14ac:dyDescent="0.25">
      <c r="A99" s="124" t="s">
        <v>87</v>
      </c>
      <c r="B99" s="80">
        <v>115.47005383792515</v>
      </c>
      <c r="C99" s="80">
        <v>115.47005383792515</v>
      </c>
      <c r="D99" s="80">
        <v>115.47005383792515</v>
      </c>
      <c r="E99" s="80"/>
      <c r="F99" s="80">
        <f t="shared" si="4"/>
        <v>0</v>
      </c>
      <c r="G99" s="80">
        <f t="shared" si="5"/>
        <v>0</v>
      </c>
      <c r="H99" s="80"/>
      <c r="I99" s="80">
        <v>0.30385656615007767</v>
      </c>
      <c r="J99" s="80">
        <v>0.30385656615007778</v>
      </c>
      <c r="K99" s="80">
        <v>0.30385656615007778</v>
      </c>
      <c r="M99" s="80">
        <f t="shared" si="6"/>
        <v>0</v>
      </c>
      <c r="N99" s="21">
        <f t="shared" si="7"/>
        <v>0</v>
      </c>
    </row>
    <row r="100" spans="1:14" s="91" customFormat="1" ht="15.75" x14ac:dyDescent="0.25">
      <c r="A100" s="121" t="s">
        <v>146</v>
      </c>
      <c r="B100" s="81">
        <v>81.298883010556054</v>
      </c>
      <c r="C100" s="81">
        <v>81.29888301055604</v>
      </c>
      <c r="D100" s="81">
        <v>81.29888301055604</v>
      </c>
      <c r="E100" s="81"/>
      <c r="F100" s="81">
        <f t="shared" si="4"/>
        <v>0</v>
      </c>
      <c r="G100" s="81">
        <f t="shared" si="5"/>
        <v>-2.2204460492503131E-14</v>
      </c>
      <c r="H100" s="81"/>
      <c r="I100" s="81">
        <v>4.0380473829476626</v>
      </c>
      <c r="J100" s="81">
        <v>4.0380473829476644</v>
      </c>
      <c r="K100" s="81">
        <v>4.0380473829476626</v>
      </c>
      <c r="M100" s="81">
        <f t="shared" si="6"/>
        <v>0</v>
      </c>
      <c r="N100" s="52">
        <f t="shared" si="7"/>
        <v>0</v>
      </c>
    </row>
    <row r="101" spans="1:14" ht="15.75" x14ac:dyDescent="0.25">
      <c r="A101" s="122" t="s">
        <v>17</v>
      </c>
      <c r="B101" s="80">
        <v>65.412580507732187</v>
      </c>
      <c r="C101" s="80">
        <v>65.412580507732187</v>
      </c>
      <c r="D101" s="80">
        <v>65.412580507732187</v>
      </c>
      <c r="E101" s="80"/>
      <c r="F101" s="80">
        <f t="shared" si="4"/>
        <v>0</v>
      </c>
      <c r="G101" s="80">
        <f t="shared" si="5"/>
        <v>0</v>
      </c>
      <c r="H101" s="80"/>
      <c r="I101" s="80">
        <v>2.0382435176981093</v>
      </c>
      <c r="J101" s="80">
        <v>2.0382435176981097</v>
      </c>
      <c r="K101" s="80">
        <v>2.0382435176981093</v>
      </c>
      <c r="M101" s="80">
        <f t="shared" si="6"/>
        <v>0</v>
      </c>
      <c r="N101" s="21">
        <f t="shared" si="7"/>
        <v>0</v>
      </c>
    </row>
    <row r="102" spans="1:14" s="91" customFormat="1" ht="15.75" x14ac:dyDescent="0.25">
      <c r="A102" s="123" t="s">
        <v>17</v>
      </c>
      <c r="B102" s="81">
        <v>65.412580507732187</v>
      </c>
      <c r="C102" s="81">
        <v>65.412580507732187</v>
      </c>
      <c r="D102" s="81">
        <v>65.412580507732187</v>
      </c>
      <c r="E102" s="81"/>
      <c r="F102" s="81">
        <f t="shared" si="4"/>
        <v>0</v>
      </c>
      <c r="G102" s="81">
        <f t="shared" si="5"/>
        <v>0</v>
      </c>
      <c r="H102" s="81"/>
      <c r="I102" s="81">
        <v>2.0382435176981093</v>
      </c>
      <c r="J102" s="81">
        <v>2.0382435176981097</v>
      </c>
      <c r="K102" s="81">
        <v>2.0382435176981093</v>
      </c>
      <c r="M102" s="81">
        <f t="shared" si="6"/>
        <v>0</v>
      </c>
      <c r="N102" s="52">
        <f t="shared" si="7"/>
        <v>0</v>
      </c>
    </row>
    <row r="103" spans="1:14" ht="15.75" x14ac:dyDescent="0.25">
      <c r="A103" s="122" t="s">
        <v>88</v>
      </c>
      <c r="B103" s="80">
        <v>88.8888888888889</v>
      </c>
      <c r="C103" s="80">
        <v>88.888888888888886</v>
      </c>
      <c r="D103" s="80">
        <v>88.888888888888886</v>
      </c>
      <c r="E103" s="80"/>
      <c r="F103" s="80">
        <f t="shared" si="4"/>
        <v>0</v>
      </c>
      <c r="G103" s="80">
        <f t="shared" si="5"/>
        <v>-1.1102230246251565E-14</v>
      </c>
      <c r="H103" s="80"/>
      <c r="I103" s="80">
        <v>0.98966613960571193</v>
      </c>
      <c r="J103" s="80">
        <v>0.98966613960571226</v>
      </c>
      <c r="K103" s="80">
        <v>0.98966613960571215</v>
      </c>
      <c r="M103" s="80">
        <f t="shared" si="6"/>
        <v>0</v>
      </c>
      <c r="N103" s="21">
        <f t="shared" si="7"/>
        <v>0</v>
      </c>
    </row>
    <row r="104" spans="1:14" s="91" customFormat="1" ht="15.75" x14ac:dyDescent="0.25">
      <c r="A104" s="123" t="s">
        <v>89</v>
      </c>
      <c r="B104" s="81">
        <v>88.8888888888889</v>
      </c>
      <c r="C104" s="81">
        <v>88.888888888888886</v>
      </c>
      <c r="D104" s="81">
        <v>88.888888888888886</v>
      </c>
      <c r="E104" s="81"/>
      <c r="F104" s="81">
        <f t="shared" si="4"/>
        <v>0</v>
      </c>
      <c r="G104" s="81">
        <f t="shared" si="5"/>
        <v>-1.1102230246251565E-14</v>
      </c>
      <c r="H104" s="81"/>
      <c r="I104" s="81">
        <v>0.98966613960571193</v>
      </c>
      <c r="J104" s="81">
        <v>0.98966613960571226</v>
      </c>
      <c r="K104" s="81">
        <v>0.98966613960571215</v>
      </c>
      <c r="M104" s="81">
        <f t="shared" si="6"/>
        <v>0</v>
      </c>
      <c r="N104" s="52">
        <f t="shared" si="7"/>
        <v>0</v>
      </c>
    </row>
    <row r="105" spans="1:14" ht="15.75" x14ac:dyDescent="0.25">
      <c r="A105" s="122" t="s">
        <v>90</v>
      </c>
      <c r="B105" s="80">
        <v>136.95652173913044</v>
      </c>
      <c r="C105" s="80">
        <v>136.95652173913044</v>
      </c>
      <c r="D105" s="80">
        <v>136.95652173913044</v>
      </c>
      <c r="E105" s="80"/>
      <c r="F105" s="80">
        <f t="shared" si="4"/>
        <v>0</v>
      </c>
      <c r="G105" s="80">
        <f t="shared" si="5"/>
        <v>0</v>
      </c>
      <c r="H105" s="80"/>
      <c r="I105" s="80">
        <v>1.0101377256438417</v>
      </c>
      <c r="J105" s="80">
        <v>1.0101377256438417</v>
      </c>
      <c r="K105" s="80">
        <v>1.0101377256438417</v>
      </c>
      <c r="M105" s="80">
        <f t="shared" si="6"/>
        <v>0</v>
      </c>
      <c r="N105" s="21">
        <f t="shared" si="7"/>
        <v>0</v>
      </c>
    </row>
    <row r="106" spans="1:14" s="91" customFormat="1" ht="15.75" x14ac:dyDescent="0.25">
      <c r="A106" s="123" t="s">
        <v>91</v>
      </c>
      <c r="B106" s="81">
        <v>136.95652173913044</v>
      </c>
      <c r="C106" s="81">
        <v>136.95652173913044</v>
      </c>
      <c r="D106" s="81">
        <v>136.95652173913044</v>
      </c>
      <c r="E106" s="81"/>
      <c r="F106" s="81">
        <f t="shared" si="4"/>
        <v>0</v>
      </c>
      <c r="G106" s="81">
        <f t="shared" si="5"/>
        <v>0</v>
      </c>
      <c r="H106" s="81"/>
      <c r="I106" s="81">
        <v>1.0101377256438417</v>
      </c>
      <c r="J106" s="81">
        <v>1.0101377256438417</v>
      </c>
      <c r="K106" s="81">
        <v>1.0101377256438417</v>
      </c>
      <c r="M106" s="81">
        <f t="shared" si="6"/>
        <v>0</v>
      </c>
      <c r="N106" s="52">
        <f t="shared" si="7"/>
        <v>0</v>
      </c>
    </row>
    <row r="107" spans="1:14" ht="15.75" x14ac:dyDescent="0.25">
      <c r="A107" s="120" t="s">
        <v>250</v>
      </c>
      <c r="B107" s="83">
        <v>90.833566083789648</v>
      </c>
      <c r="C107" s="83">
        <v>96.582696332539143</v>
      </c>
      <c r="D107" s="83">
        <v>95.929904968427905</v>
      </c>
      <c r="E107" s="83"/>
      <c r="F107" s="83">
        <f t="shared" si="4"/>
        <v>-0.67588852755119389</v>
      </c>
      <c r="G107" s="83">
        <f t="shared" si="5"/>
        <v>5.6106339367289815</v>
      </c>
      <c r="H107" s="83"/>
      <c r="I107" s="83">
        <v>6.702369833134318</v>
      </c>
      <c r="J107" s="83">
        <v>7.1265830266407164</v>
      </c>
      <c r="K107" s="83">
        <v>7.0784152695572402</v>
      </c>
      <c r="M107" s="83">
        <f t="shared" si="6"/>
        <v>-4.8167757083476204E-2</v>
      </c>
      <c r="N107" s="31">
        <f t="shared" si="7"/>
        <v>0.37604543642292221</v>
      </c>
    </row>
    <row r="108" spans="1:14" s="91" customFormat="1" ht="15.75" x14ac:dyDescent="0.25">
      <c r="A108" s="121" t="s">
        <v>145</v>
      </c>
      <c r="B108" s="81">
        <v>76.989082430544954</v>
      </c>
      <c r="C108" s="81">
        <v>97.469919070597513</v>
      </c>
      <c r="D108" s="81">
        <v>97.469919070597513</v>
      </c>
      <c r="E108" s="81"/>
      <c r="F108" s="81">
        <f t="shared" si="4"/>
        <v>0</v>
      </c>
      <c r="G108" s="81">
        <f t="shared" si="5"/>
        <v>26.602260987496742</v>
      </c>
      <c r="H108" s="81"/>
      <c r="I108" s="81">
        <v>1.6840607447998339</v>
      </c>
      <c r="J108" s="81">
        <v>2.1320589793194675</v>
      </c>
      <c r="K108" s="81">
        <v>2.1320589793194675</v>
      </c>
      <c r="M108" s="81">
        <f t="shared" si="6"/>
        <v>0</v>
      </c>
      <c r="N108" s="52">
        <f t="shared" si="7"/>
        <v>0.44799823451963361</v>
      </c>
    </row>
    <row r="109" spans="1:14" ht="15.75" x14ac:dyDescent="0.25">
      <c r="A109" s="122" t="s">
        <v>163</v>
      </c>
      <c r="B109" s="80">
        <v>76.989082430544954</v>
      </c>
      <c r="C109" s="80">
        <v>97.469919070597513</v>
      </c>
      <c r="D109" s="80">
        <v>97.469919070597513</v>
      </c>
      <c r="E109" s="80"/>
      <c r="F109" s="80">
        <f t="shared" si="4"/>
        <v>0</v>
      </c>
      <c r="G109" s="80">
        <f t="shared" si="5"/>
        <v>26.602260987496742</v>
      </c>
      <c r="H109" s="80"/>
      <c r="I109" s="80">
        <v>1.6840607447998339</v>
      </c>
      <c r="J109" s="80">
        <v>2.1320589793194675</v>
      </c>
      <c r="K109" s="80">
        <v>2.1320589793194675</v>
      </c>
      <c r="M109" s="80">
        <f t="shared" si="6"/>
        <v>0</v>
      </c>
      <c r="N109" s="21">
        <f t="shared" si="7"/>
        <v>0.44799823451963361</v>
      </c>
    </row>
    <row r="110" spans="1:14" s="91" customFormat="1" ht="15.75" x14ac:dyDescent="0.25">
      <c r="A110" s="123" t="s">
        <v>225</v>
      </c>
      <c r="B110" s="81">
        <v>76.989082430544954</v>
      </c>
      <c r="C110" s="81">
        <v>97.469919070597513</v>
      </c>
      <c r="D110" s="81">
        <v>97.469919070597513</v>
      </c>
      <c r="E110" s="81"/>
      <c r="F110" s="81">
        <f t="shared" si="4"/>
        <v>0</v>
      </c>
      <c r="G110" s="81">
        <f t="shared" si="5"/>
        <v>26.602260987496742</v>
      </c>
      <c r="H110" s="81"/>
      <c r="I110" s="81">
        <v>1.6840607447998339</v>
      </c>
      <c r="J110" s="81">
        <v>2.1320589793194675</v>
      </c>
      <c r="K110" s="81">
        <v>2.1320589793194675</v>
      </c>
      <c r="M110" s="81">
        <f t="shared" si="6"/>
        <v>0</v>
      </c>
      <c r="N110" s="52">
        <f t="shared" si="7"/>
        <v>0.44799823451963361</v>
      </c>
    </row>
    <row r="111" spans="1:14" ht="15.75" x14ac:dyDescent="0.25">
      <c r="A111" s="127" t="s">
        <v>92</v>
      </c>
      <c r="B111" s="80">
        <v>79.387463967918933</v>
      </c>
      <c r="C111" s="80">
        <v>82.54174397919499</v>
      </c>
      <c r="D111" s="80">
        <v>78.462959039185378</v>
      </c>
      <c r="E111" s="80"/>
      <c r="F111" s="80">
        <f t="shared" si="4"/>
        <v>-4.9414814170120831</v>
      </c>
      <c r="G111" s="80">
        <f t="shared" si="5"/>
        <v>-1.1645477541733174</v>
      </c>
      <c r="H111" s="80"/>
      <c r="I111" s="80">
        <v>0.25369968174489693</v>
      </c>
      <c r="J111" s="80">
        <v>0.26377986059175385</v>
      </c>
      <c r="K111" s="80">
        <v>0.25074522779879194</v>
      </c>
      <c r="M111" s="80">
        <f t="shared" si="6"/>
        <v>-1.3034632792961909E-2</v>
      </c>
      <c r="N111" s="21">
        <f t="shared" si="7"/>
        <v>-2.9544539461049957E-3</v>
      </c>
    </row>
    <row r="112" spans="1:14" s="91" customFormat="1" ht="15.75" x14ac:dyDescent="0.25">
      <c r="A112" s="125" t="s">
        <v>93</v>
      </c>
      <c r="B112" s="81">
        <v>79.387463967918933</v>
      </c>
      <c r="C112" s="81">
        <v>82.54174397919499</v>
      </c>
      <c r="D112" s="81">
        <v>78.462959039185378</v>
      </c>
      <c r="E112" s="81"/>
      <c r="F112" s="81">
        <f t="shared" si="4"/>
        <v>-4.9414814170120831</v>
      </c>
      <c r="G112" s="81">
        <f t="shared" si="5"/>
        <v>-1.1645477541733174</v>
      </c>
      <c r="H112" s="81"/>
      <c r="I112" s="81">
        <v>0.25369968174489693</v>
      </c>
      <c r="J112" s="81">
        <v>0.26377986059175385</v>
      </c>
      <c r="K112" s="81">
        <v>0.25074522779879194</v>
      </c>
      <c r="M112" s="81">
        <f t="shared" si="6"/>
        <v>-1.3034632792961909E-2</v>
      </c>
      <c r="N112" s="52">
        <f t="shared" si="7"/>
        <v>-2.9544539461049957E-3</v>
      </c>
    </row>
    <row r="113" spans="1:14" ht="15.75" x14ac:dyDescent="0.25">
      <c r="A113" s="124" t="s">
        <v>92</v>
      </c>
      <c r="B113" s="80">
        <v>79.387463967918933</v>
      </c>
      <c r="C113" s="80">
        <v>82.54174397919499</v>
      </c>
      <c r="D113" s="80">
        <v>78.462959039185378</v>
      </c>
      <c r="E113" s="80"/>
      <c r="F113" s="80">
        <f t="shared" si="4"/>
        <v>-4.9414814170120831</v>
      </c>
      <c r="G113" s="80">
        <f t="shared" si="5"/>
        <v>-1.1645477541733174</v>
      </c>
      <c r="H113" s="80"/>
      <c r="I113" s="80">
        <v>0.25369968174489693</v>
      </c>
      <c r="J113" s="80">
        <v>0.26377986059175385</v>
      </c>
      <c r="K113" s="80">
        <v>0.25074522779879194</v>
      </c>
      <c r="M113" s="80">
        <f t="shared" si="6"/>
        <v>-1.3034632792961909E-2</v>
      </c>
      <c r="N113" s="21">
        <f t="shared" si="7"/>
        <v>-2.9544539461049957E-3</v>
      </c>
    </row>
    <row r="114" spans="1:14" s="91" customFormat="1" ht="15.75" x14ac:dyDescent="0.25">
      <c r="A114" s="121" t="s">
        <v>94</v>
      </c>
      <c r="B114" s="81">
        <v>80.096741179693282</v>
      </c>
      <c r="C114" s="81">
        <v>80.399378932178877</v>
      </c>
      <c r="D114" s="81">
        <v>79.082936326618068</v>
      </c>
      <c r="E114" s="81"/>
      <c r="F114" s="81">
        <f t="shared" si="4"/>
        <v>-1.6373790731285309</v>
      </c>
      <c r="G114" s="81">
        <f t="shared" si="5"/>
        <v>-1.2657254691558428</v>
      </c>
      <c r="H114" s="81"/>
      <c r="I114" s="81">
        <v>1.6302446553335836</v>
      </c>
      <c r="J114" s="81">
        <v>1.6364043763312834</v>
      </c>
      <c r="K114" s="81">
        <v>1.6096102335214755</v>
      </c>
      <c r="M114" s="81">
        <f t="shared" si="6"/>
        <v>-2.6794142809807964E-2</v>
      </c>
      <c r="N114" s="52">
        <f t="shared" si="7"/>
        <v>-2.0634421812108172E-2</v>
      </c>
    </row>
    <row r="115" spans="1:14" ht="15.75" x14ac:dyDescent="0.25">
      <c r="A115" s="122" t="s">
        <v>164</v>
      </c>
      <c r="B115" s="80">
        <v>79.853864983249025</v>
      </c>
      <c r="C115" s="80">
        <v>80.816754159619265</v>
      </c>
      <c r="D115" s="80">
        <v>79.066150789694376</v>
      </c>
      <c r="E115" s="80"/>
      <c r="F115" s="80">
        <f t="shared" si="4"/>
        <v>-2.1661391726612966</v>
      </c>
      <c r="G115" s="80">
        <f t="shared" si="5"/>
        <v>-0.98644466829487243</v>
      </c>
      <c r="H115" s="80"/>
      <c r="I115" s="80">
        <v>1.4878998450521181</v>
      </c>
      <c r="J115" s="80">
        <v>1.5058411514199965</v>
      </c>
      <c r="K115" s="80">
        <v>1.4732225363610338</v>
      </c>
      <c r="M115" s="80">
        <f t="shared" si="6"/>
        <v>-3.2618615058962686E-2</v>
      </c>
      <c r="N115" s="21">
        <f t="shared" si="7"/>
        <v>-1.4677308691084301E-2</v>
      </c>
    </row>
    <row r="116" spans="1:14" s="91" customFormat="1" ht="15.75" x14ac:dyDescent="0.25">
      <c r="A116" s="123" t="s">
        <v>224</v>
      </c>
      <c r="B116" s="81">
        <v>70.815256626487013</v>
      </c>
      <c r="C116" s="81">
        <v>74.418391125806906</v>
      </c>
      <c r="D116" s="81">
        <v>74.785001188408813</v>
      </c>
      <c r="E116" s="81"/>
      <c r="F116" s="81">
        <f t="shared" si="4"/>
        <v>0.49263368510901184</v>
      </c>
      <c r="G116" s="81">
        <f t="shared" si="5"/>
        <v>5.6057758610691844</v>
      </c>
      <c r="H116" s="81"/>
      <c r="I116" s="81">
        <v>0.2992941012846933</v>
      </c>
      <c r="J116" s="81">
        <v>0.31452241440752493</v>
      </c>
      <c r="K116" s="81">
        <v>0.31607185776811447</v>
      </c>
      <c r="M116" s="81">
        <f t="shared" si="6"/>
        <v>1.5494433605895419E-3</v>
      </c>
      <c r="N116" s="52">
        <f t="shared" si="7"/>
        <v>1.6777756483421169E-2</v>
      </c>
    </row>
    <row r="117" spans="1:14" ht="15.75" x14ac:dyDescent="0.25">
      <c r="A117" s="124" t="s">
        <v>223</v>
      </c>
      <c r="B117" s="80">
        <v>70.941941877837394</v>
      </c>
      <c r="C117" s="80">
        <v>70.774771939476693</v>
      </c>
      <c r="D117" s="80">
        <v>69.491313396277519</v>
      </c>
      <c r="E117" s="80"/>
      <c r="F117" s="80">
        <f t="shared" si="4"/>
        <v>-1.8134407332272673</v>
      </c>
      <c r="G117" s="80">
        <f t="shared" si="5"/>
        <v>-2.044810789163154</v>
      </c>
      <c r="H117" s="80"/>
      <c r="I117" s="80">
        <v>0.43732673259979438</v>
      </c>
      <c r="J117" s="80">
        <v>0.43629620142180547</v>
      </c>
      <c r="K117" s="80">
        <v>0.42838422838769907</v>
      </c>
      <c r="M117" s="80">
        <f t="shared" si="6"/>
        <v>-7.911973034106401E-3</v>
      </c>
      <c r="N117" s="21">
        <f t="shared" si="7"/>
        <v>-8.9425042120953036E-3</v>
      </c>
    </row>
    <row r="118" spans="1:14" s="91" customFormat="1" ht="15.75" x14ac:dyDescent="0.25">
      <c r="A118" s="123" t="s">
        <v>18</v>
      </c>
      <c r="B118" s="81">
        <v>92.994362668399219</v>
      </c>
      <c r="C118" s="81">
        <v>92.849145048847149</v>
      </c>
      <c r="D118" s="81">
        <v>89.131128485789915</v>
      </c>
      <c r="E118" s="81"/>
      <c r="F118" s="81">
        <f t="shared" si="4"/>
        <v>-4.0043627338746219</v>
      </c>
      <c r="G118" s="81">
        <f t="shared" si="5"/>
        <v>-4.1542670671177007</v>
      </c>
      <c r="H118" s="81"/>
      <c r="I118" s="81">
        <v>0.20607080141067285</v>
      </c>
      <c r="J118" s="81">
        <v>0.20574900651492473</v>
      </c>
      <c r="K118" s="81">
        <v>0.19751006997272377</v>
      </c>
      <c r="M118" s="81">
        <f t="shared" si="6"/>
        <v>-8.2389365422009531E-3</v>
      </c>
      <c r="N118" s="52">
        <f t="shared" si="7"/>
        <v>-8.5607314379490818E-3</v>
      </c>
    </row>
    <row r="119" spans="1:14" ht="15.75" x14ac:dyDescent="0.25">
      <c r="A119" s="124" t="s">
        <v>95</v>
      </c>
      <c r="B119" s="80">
        <v>87.527884662440755</v>
      </c>
      <c r="C119" s="80">
        <v>87.590666297437181</v>
      </c>
      <c r="D119" s="80">
        <v>83.64856983895757</v>
      </c>
      <c r="E119" s="80"/>
      <c r="F119" s="80">
        <f t="shared" si="4"/>
        <v>-4.5005896462679935</v>
      </c>
      <c r="G119" s="80">
        <f t="shared" si="5"/>
        <v>-4.4320902286672625</v>
      </c>
      <c r="H119" s="80"/>
      <c r="I119" s="80">
        <v>0.40004168911324944</v>
      </c>
      <c r="J119" s="80">
        <v>0.4003286293427103</v>
      </c>
      <c r="K119" s="80">
        <v>0.38231148049946562</v>
      </c>
      <c r="M119" s="80">
        <f t="shared" si="6"/>
        <v>-1.8017148843244679E-2</v>
      </c>
      <c r="N119" s="21">
        <f t="shared" si="7"/>
        <v>-1.7730208613783827E-2</v>
      </c>
    </row>
    <row r="120" spans="1:14" s="91" customFormat="1" ht="15.75" x14ac:dyDescent="0.25">
      <c r="A120" s="123" t="s">
        <v>96</v>
      </c>
      <c r="B120" s="81">
        <v>99.742901207739905</v>
      </c>
      <c r="C120" s="81">
        <v>102.33899905840543</v>
      </c>
      <c r="D120" s="81">
        <v>102.33899905840543</v>
      </c>
      <c r="E120" s="81"/>
      <c r="F120" s="81">
        <f t="shared" si="4"/>
        <v>0</v>
      </c>
      <c r="G120" s="81">
        <f t="shared" si="5"/>
        <v>2.6027895912697607</v>
      </c>
      <c r="H120" s="81"/>
      <c r="I120" s="81">
        <v>0.14516652064370811</v>
      </c>
      <c r="J120" s="81">
        <v>0.14894489973303102</v>
      </c>
      <c r="K120" s="81">
        <v>0.14894489973303102</v>
      </c>
      <c r="M120" s="81">
        <f t="shared" si="6"/>
        <v>0</v>
      </c>
      <c r="N120" s="52">
        <f t="shared" si="7"/>
        <v>3.7783790893229086E-3</v>
      </c>
    </row>
    <row r="121" spans="1:14" ht="15.75" x14ac:dyDescent="0.25">
      <c r="A121" s="122" t="s">
        <v>97</v>
      </c>
      <c r="B121" s="80">
        <v>82.726811487126298</v>
      </c>
      <c r="C121" s="80">
        <v>75.879684500121826</v>
      </c>
      <c r="D121" s="80">
        <v>79.264704416303118</v>
      </c>
      <c r="E121" s="80"/>
      <c r="F121" s="80">
        <f t="shared" si="4"/>
        <v>4.4610358338744271</v>
      </c>
      <c r="G121" s="80">
        <f t="shared" si="5"/>
        <v>-4.1849879242135906</v>
      </c>
      <c r="H121" s="80"/>
      <c r="I121" s="80">
        <v>0.14234481028146573</v>
      </c>
      <c r="J121" s="80">
        <v>0.13056322491128708</v>
      </c>
      <c r="K121" s="80">
        <v>0.13638769716044166</v>
      </c>
      <c r="M121" s="80">
        <f t="shared" si="6"/>
        <v>5.8244722491545831E-3</v>
      </c>
      <c r="N121" s="21">
        <f t="shared" si="7"/>
        <v>-5.9571131210240658E-3</v>
      </c>
    </row>
    <row r="122" spans="1:14" s="91" customFormat="1" ht="15.75" x14ac:dyDescent="0.25">
      <c r="A122" s="123" t="s">
        <v>98</v>
      </c>
      <c r="B122" s="81">
        <v>82.726811487126298</v>
      </c>
      <c r="C122" s="81">
        <v>75.879684500121826</v>
      </c>
      <c r="D122" s="81">
        <v>79.264704416303118</v>
      </c>
      <c r="E122" s="81"/>
      <c r="F122" s="81">
        <f t="shared" si="4"/>
        <v>4.4610358338744271</v>
      </c>
      <c r="G122" s="81">
        <f t="shared" si="5"/>
        <v>-4.1849879242135906</v>
      </c>
      <c r="H122" s="81"/>
      <c r="I122" s="81">
        <v>0.14234481028146573</v>
      </c>
      <c r="J122" s="81">
        <v>0.13056322491128708</v>
      </c>
      <c r="K122" s="81">
        <v>0.13638769716044166</v>
      </c>
      <c r="M122" s="81">
        <f t="shared" si="6"/>
        <v>5.8244722491545831E-3</v>
      </c>
      <c r="N122" s="52">
        <f t="shared" si="7"/>
        <v>-5.9571131210240658E-3</v>
      </c>
    </row>
    <row r="123" spans="1:14" ht="15.75" x14ac:dyDescent="0.25">
      <c r="A123" s="127" t="s">
        <v>144</v>
      </c>
      <c r="B123" s="80">
        <v>102.75853938597338</v>
      </c>
      <c r="C123" s="80">
        <v>101.03962749041594</v>
      </c>
      <c r="D123" s="80">
        <v>99.615309387487486</v>
      </c>
      <c r="E123" s="80"/>
      <c r="F123" s="80">
        <f t="shared" si="4"/>
        <v>-1.4096628603104788</v>
      </c>
      <c r="G123" s="80">
        <f t="shared" si="5"/>
        <v>-3.0588504052977528</v>
      </c>
      <c r="H123" s="80"/>
      <c r="I123" s="80">
        <v>0.78016453604303027</v>
      </c>
      <c r="J123" s="80">
        <v>0.76711419385726487</v>
      </c>
      <c r="K123" s="80">
        <v>0.75630046997028877</v>
      </c>
      <c r="M123" s="80">
        <f t="shared" si="6"/>
        <v>-1.0813723886976101E-2</v>
      </c>
      <c r="N123" s="21">
        <f t="shared" si="7"/>
        <v>-2.3864066072741497E-2</v>
      </c>
    </row>
    <row r="124" spans="1:14" s="91" customFormat="1" ht="15.75" x14ac:dyDescent="0.25">
      <c r="A124" s="125" t="s">
        <v>165</v>
      </c>
      <c r="B124" s="81">
        <v>102.75853938597338</v>
      </c>
      <c r="C124" s="81">
        <v>101.03962749041594</v>
      </c>
      <c r="D124" s="81">
        <v>99.615309387487486</v>
      </c>
      <c r="E124" s="81"/>
      <c r="F124" s="81">
        <f t="shared" si="4"/>
        <v>-1.4096628603104788</v>
      </c>
      <c r="G124" s="81">
        <f t="shared" si="5"/>
        <v>-3.0588504052977528</v>
      </c>
      <c r="H124" s="81"/>
      <c r="I124" s="81">
        <v>0.78016453604303027</v>
      </c>
      <c r="J124" s="81">
        <v>0.76711419385726487</v>
      </c>
      <c r="K124" s="81">
        <v>0.75630046997028877</v>
      </c>
      <c r="M124" s="81">
        <f t="shared" si="6"/>
        <v>-1.0813723886976101E-2</v>
      </c>
      <c r="N124" s="52">
        <f t="shared" si="7"/>
        <v>-2.3864066072741497E-2</v>
      </c>
    </row>
    <row r="125" spans="1:14" ht="15.75" x14ac:dyDescent="0.25">
      <c r="A125" s="124" t="s">
        <v>222</v>
      </c>
      <c r="B125" s="80">
        <v>102.75853938597338</v>
      </c>
      <c r="C125" s="80">
        <v>101.03962749041594</v>
      </c>
      <c r="D125" s="80">
        <v>99.615309387487486</v>
      </c>
      <c r="E125" s="80"/>
      <c r="F125" s="80">
        <f t="shared" si="4"/>
        <v>-1.4096628603104788</v>
      </c>
      <c r="G125" s="80">
        <f t="shared" si="5"/>
        <v>-3.0588504052977528</v>
      </c>
      <c r="H125" s="80"/>
      <c r="I125" s="80">
        <v>0.78016453604303027</v>
      </c>
      <c r="J125" s="80">
        <v>0.76711419385726487</v>
      </c>
      <c r="K125" s="80">
        <v>0.75630046997028877</v>
      </c>
      <c r="M125" s="80">
        <f t="shared" si="6"/>
        <v>-1.0813723886976101E-2</v>
      </c>
      <c r="N125" s="21">
        <f t="shared" si="7"/>
        <v>-2.3864066072741497E-2</v>
      </c>
    </row>
    <row r="126" spans="1:14" s="91" customFormat="1" ht="15.75" x14ac:dyDescent="0.25">
      <c r="A126" s="121" t="s">
        <v>143</v>
      </c>
      <c r="B126" s="81">
        <v>91.594220081908873</v>
      </c>
      <c r="C126" s="81">
        <v>84.328083788264692</v>
      </c>
      <c r="D126" s="81">
        <v>84.328083788264692</v>
      </c>
      <c r="E126" s="81"/>
      <c r="F126" s="81">
        <f t="shared" si="4"/>
        <v>0</v>
      </c>
      <c r="G126" s="81">
        <f t="shared" si="5"/>
        <v>-7.9329637690526589</v>
      </c>
      <c r="H126" s="81"/>
      <c r="I126" s="81">
        <v>0.25658832239424967</v>
      </c>
      <c r="J126" s="81">
        <v>0.23623326374309397</v>
      </c>
      <c r="K126" s="81">
        <v>0.23623326374309395</v>
      </c>
      <c r="M126" s="81">
        <f t="shared" si="6"/>
        <v>0</v>
      </c>
      <c r="N126" s="52">
        <f t="shared" si="7"/>
        <v>-2.0355058651155722E-2</v>
      </c>
    </row>
    <row r="127" spans="1:14" ht="15.75" x14ac:dyDescent="0.25">
      <c r="A127" s="122" t="s">
        <v>166</v>
      </c>
      <c r="B127" s="80">
        <v>91.594220081908873</v>
      </c>
      <c r="C127" s="80">
        <v>84.328083788264692</v>
      </c>
      <c r="D127" s="80">
        <v>84.328083788264692</v>
      </c>
      <c r="E127" s="80"/>
      <c r="F127" s="80">
        <f t="shared" si="4"/>
        <v>0</v>
      </c>
      <c r="G127" s="80">
        <f t="shared" si="5"/>
        <v>-7.9329637690526589</v>
      </c>
      <c r="H127" s="80"/>
      <c r="I127" s="80">
        <v>0.25658832239424967</v>
      </c>
      <c r="J127" s="80">
        <v>0.23623326374309397</v>
      </c>
      <c r="K127" s="80">
        <v>0.23623326374309395</v>
      </c>
      <c r="M127" s="80">
        <f t="shared" si="6"/>
        <v>0</v>
      </c>
      <c r="N127" s="21">
        <f t="shared" si="7"/>
        <v>-2.0355058651155722E-2</v>
      </c>
    </row>
    <row r="128" spans="1:14" s="91" customFormat="1" ht="15.75" x14ac:dyDescent="0.25">
      <c r="A128" s="123" t="s">
        <v>221</v>
      </c>
      <c r="B128" s="81">
        <v>91.594220081908873</v>
      </c>
      <c r="C128" s="81">
        <v>84.328083788264692</v>
      </c>
      <c r="D128" s="81">
        <v>84.328083788264692</v>
      </c>
      <c r="E128" s="81"/>
      <c r="F128" s="81">
        <f t="shared" si="4"/>
        <v>0</v>
      </c>
      <c r="G128" s="81">
        <f t="shared" si="5"/>
        <v>-7.9329637690526589</v>
      </c>
      <c r="H128" s="81"/>
      <c r="I128" s="81">
        <v>0.25658832239424967</v>
      </c>
      <c r="J128" s="81">
        <v>0.23623326374309397</v>
      </c>
      <c r="K128" s="81">
        <v>0.23623326374309395</v>
      </c>
      <c r="M128" s="81">
        <f t="shared" si="6"/>
        <v>0</v>
      </c>
      <c r="N128" s="52">
        <f t="shared" si="7"/>
        <v>-2.0355058651155722E-2</v>
      </c>
    </row>
    <row r="129" spans="1:14" ht="15.75" x14ac:dyDescent="0.25">
      <c r="A129" s="127" t="s">
        <v>142</v>
      </c>
      <c r="B129" s="80">
        <v>116.72452848003631</v>
      </c>
      <c r="C129" s="80">
        <v>116.35617497749561</v>
      </c>
      <c r="D129" s="80">
        <v>116.49388545743255</v>
      </c>
      <c r="E129" s="80"/>
      <c r="F129" s="80">
        <f t="shared" si="4"/>
        <v>0.1183525326125423</v>
      </c>
      <c r="G129" s="80">
        <f t="shared" si="5"/>
        <v>-0.19759601996868215</v>
      </c>
      <c r="H129" s="80"/>
      <c r="I129" s="80">
        <v>2.0976118928187222</v>
      </c>
      <c r="J129" s="80">
        <v>2.0909923527978522</v>
      </c>
      <c r="K129" s="80">
        <v>2.0934670952041228</v>
      </c>
      <c r="M129" s="80">
        <f t="shared" si="6"/>
        <v>2.474742406270547E-3</v>
      </c>
      <c r="N129" s="21">
        <f t="shared" si="7"/>
        <v>-4.1447976145994048E-3</v>
      </c>
    </row>
    <row r="130" spans="1:14" s="91" customFormat="1" ht="15.75" x14ac:dyDescent="0.25">
      <c r="A130" s="125" t="s">
        <v>99</v>
      </c>
      <c r="B130" s="81">
        <v>99.027946338743959</v>
      </c>
      <c r="C130" s="81">
        <v>98.39548461466552</v>
      </c>
      <c r="D130" s="81">
        <v>98.631933045218844</v>
      </c>
      <c r="E130" s="81"/>
      <c r="F130" s="81">
        <f t="shared" si="4"/>
        <v>0.240304147572723</v>
      </c>
      <c r="G130" s="81">
        <f t="shared" si="5"/>
        <v>-0.39990054137897246</v>
      </c>
      <c r="H130" s="81"/>
      <c r="I130" s="81">
        <v>1.0364571151386472</v>
      </c>
      <c r="J130" s="81">
        <v>1.0298375751177766</v>
      </c>
      <c r="K130" s="81">
        <v>1.0323123175240472</v>
      </c>
      <c r="M130" s="81">
        <f t="shared" si="6"/>
        <v>2.474742406270547E-3</v>
      </c>
      <c r="N130" s="52">
        <f t="shared" si="7"/>
        <v>-4.1447976146000709E-3</v>
      </c>
    </row>
    <row r="131" spans="1:14" ht="15.75" x14ac:dyDescent="0.25">
      <c r="A131" s="124" t="s">
        <v>220</v>
      </c>
      <c r="B131" s="80">
        <v>97.567226288543154</v>
      </c>
      <c r="C131" s="80">
        <v>96.831697424667979</v>
      </c>
      <c r="D131" s="80">
        <v>97.119748560421385</v>
      </c>
      <c r="E131" s="80"/>
      <c r="F131" s="80">
        <f t="shared" si="4"/>
        <v>0.29747607799346376</v>
      </c>
      <c r="G131" s="80">
        <f t="shared" si="5"/>
        <v>-0.45863528681076016</v>
      </c>
      <c r="H131" s="80"/>
      <c r="I131" s="80">
        <v>0.83823225250232491</v>
      </c>
      <c r="J131" s="80">
        <v>0.83191308120065044</v>
      </c>
      <c r="K131" s="80">
        <v>0.83438782360692065</v>
      </c>
      <c r="M131" s="80">
        <f t="shared" si="6"/>
        <v>2.4747424062702139E-3</v>
      </c>
      <c r="N131" s="21">
        <f t="shared" si="7"/>
        <v>-3.8444288954042616E-3</v>
      </c>
    </row>
    <row r="132" spans="1:14" s="91" customFormat="1" ht="15.75" x14ac:dyDescent="0.25">
      <c r="A132" s="123" t="s">
        <v>100</v>
      </c>
      <c r="B132" s="81">
        <v>105.72110248256533</v>
      </c>
      <c r="C132" s="81">
        <v>105.56090405073216</v>
      </c>
      <c r="D132" s="81">
        <v>105.56090405073216</v>
      </c>
      <c r="E132" s="81"/>
      <c r="F132" s="81">
        <f t="shared" si="4"/>
        <v>0</v>
      </c>
      <c r="G132" s="81">
        <f t="shared" si="5"/>
        <v>-0.15152928608513916</v>
      </c>
      <c r="H132" s="81"/>
      <c r="I132" s="81">
        <v>0.19822486263632244</v>
      </c>
      <c r="J132" s="81">
        <v>0.19792449391712641</v>
      </c>
      <c r="K132" s="81">
        <v>0.19792449391712638</v>
      </c>
      <c r="M132" s="81">
        <f t="shared" si="6"/>
        <v>0</v>
      </c>
      <c r="N132" s="52">
        <f t="shared" si="7"/>
        <v>-3.0036871919605912E-4</v>
      </c>
    </row>
    <row r="133" spans="1:14" ht="15.75" x14ac:dyDescent="0.25">
      <c r="A133" s="122" t="s">
        <v>167</v>
      </c>
      <c r="B133" s="80">
        <v>141.40606992085807</v>
      </c>
      <c r="C133" s="80">
        <v>141.40606992085807</v>
      </c>
      <c r="D133" s="80">
        <v>141.40606992085807</v>
      </c>
      <c r="E133" s="80"/>
      <c r="F133" s="80">
        <f t="shared" ref="F133:F196" si="8">((D133/C133-1)*100)</f>
        <v>0</v>
      </c>
      <c r="G133" s="80">
        <f t="shared" si="5"/>
        <v>0</v>
      </c>
      <c r="H133" s="80"/>
      <c r="I133" s="80">
        <v>1.0611547776800752</v>
      </c>
      <c r="J133" s="80">
        <v>1.0611547776800756</v>
      </c>
      <c r="K133" s="80">
        <v>1.0611547776800754</v>
      </c>
      <c r="M133" s="80">
        <f t="shared" si="6"/>
        <v>0</v>
      </c>
      <c r="N133" s="21">
        <f t="shared" si="7"/>
        <v>0</v>
      </c>
    </row>
    <row r="134" spans="1:14" s="91" customFormat="1" ht="15.75" x14ac:dyDescent="0.25">
      <c r="A134" s="123" t="s">
        <v>101</v>
      </c>
      <c r="B134" s="81">
        <v>141.40606992085807</v>
      </c>
      <c r="C134" s="81">
        <v>141.40606992085807</v>
      </c>
      <c r="D134" s="81">
        <v>141.40606992085807</v>
      </c>
      <c r="E134" s="81"/>
      <c r="F134" s="81">
        <f t="shared" si="8"/>
        <v>0</v>
      </c>
      <c r="G134" s="81">
        <f t="shared" si="5"/>
        <v>0</v>
      </c>
      <c r="H134" s="81"/>
      <c r="I134" s="81">
        <v>1.0611547776800752</v>
      </c>
      <c r="J134" s="81">
        <v>1.0611547776800756</v>
      </c>
      <c r="K134" s="81">
        <v>1.0611547776800754</v>
      </c>
      <c r="M134" s="81">
        <f t="shared" si="6"/>
        <v>0</v>
      </c>
      <c r="N134" s="52">
        <f t="shared" si="7"/>
        <v>0</v>
      </c>
    </row>
    <row r="135" spans="1:14" s="128" customFormat="1" ht="15.75" x14ac:dyDescent="0.25">
      <c r="A135" s="120" t="s">
        <v>2</v>
      </c>
      <c r="B135" s="83">
        <v>129.91279514467359</v>
      </c>
      <c r="C135" s="83">
        <v>139.97900300834894</v>
      </c>
      <c r="D135" s="83">
        <v>139.97900300834894</v>
      </c>
      <c r="E135" s="83"/>
      <c r="F135" s="83">
        <f t="shared" si="8"/>
        <v>0</v>
      </c>
      <c r="G135" s="83">
        <f t="shared" ref="G135:G198" si="9">((D135/B135-1)*100)</f>
        <v>7.7484345190675041</v>
      </c>
      <c r="H135" s="83"/>
      <c r="I135" s="83">
        <v>4.3447825596313194</v>
      </c>
      <c r="J135" s="83">
        <v>4.6814351912602179</v>
      </c>
      <c r="K135" s="83">
        <v>4.6814351912602179</v>
      </c>
      <c r="M135" s="83">
        <f t="shared" si="6"/>
        <v>0</v>
      </c>
      <c r="N135" s="31">
        <f t="shared" si="7"/>
        <v>0.33665263162889847</v>
      </c>
    </row>
    <row r="136" spans="1:14" s="91" customFormat="1" ht="15.75" x14ac:dyDescent="0.25">
      <c r="A136" s="121" t="s">
        <v>141</v>
      </c>
      <c r="B136" s="81">
        <v>103.91262945099996</v>
      </c>
      <c r="C136" s="81">
        <v>103.83005784978054</v>
      </c>
      <c r="D136" s="81">
        <v>103.83005784978054</v>
      </c>
      <c r="E136" s="81"/>
      <c r="F136" s="81">
        <f t="shared" si="8"/>
        <v>0</v>
      </c>
      <c r="G136" s="81">
        <f t="shared" si="9"/>
        <v>-7.9462526986051607E-2</v>
      </c>
      <c r="H136" s="81"/>
      <c r="I136" s="81">
        <v>1.9580833171205174</v>
      </c>
      <c r="J136" s="81">
        <v>1.9565273746362424</v>
      </c>
      <c r="K136" s="81">
        <v>1.9565273746362422</v>
      </c>
      <c r="M136" s="81">
        <f t="shared" ref="M136:M199" si="10">K136-J136</f>
        <v>0</v>
      </c>
      <c r="N136" s="52">
        <f t="shared" ref="N136:N198" si="11">K136-I136</f>
        <v>-1.5559424842752634E-3</v>
      </c>
    </row>
    <row r="137" spans="1:14" ht="15.75" x14ac:dyDescent="0.25">
      <c r="A137" s="122" t="s">
        <v>102</v>
      </c>
      <c r="B137" s="80">
        <v>110.38453224819436</v>
      </c>
      <c r="C137" s="80">
        <v>110.25895382509358</v>
      </c>
      <c r="D137" s="80">
        <v>110.25895382509358</v>
      </c>
      <c r="E137" s="80"/>
      <c r="F137" s="80">
        <f t="shared" si="8"/>
        <v>0</v>
      </c>
      <c r="G137" s="80">
        <f t="shared" si="9"/>
        <v>-0.11376451079071481</v>
      </c>
      <c r="H137" s="80"/>
      <c r="I137" s="80">
        <v>1.3676870523696685</v>
      </c>
      <c r="J137" s="80">
        <v>1.366131109885393</v>
      </c>
      <c r="K137" s="80">
        <v>1.3661311098853928</v>
      </c>
      <c r="M137" s="80">
        <f t="shared" si="10"/>
        <v>0</v>
      </c>
      <c r="N137" s="21">
        <f t="shared" si="11"/>
        <v>-1.5559424842757075E-3</v>
      </c>
    </row>
    <row r="138" spans="1:14" s="91" customFormat="1" ht="15.75" x14ac:dyDescent="0.25">
      <c r="A138" s="123" t="s">
        <v>103</v>
      </c>
      <c r="B138" s="81">
        <v>110.38453224819436</v>
      </c>
      <c r="C138" s="81">
        <v>110.25895382509358</v>
      </c>
      <c r="D138" s="81">
        <v>110.25895382509358</v>
      </c>
      <c r="E138" s="81"/>
      <c r="F138" s="81">
        <f t="shared" si="8"/>
        <v>0</v>
      </c>
      <c r="G138" s="81">
        <f t="shared" si="9"/>
        <v>-0.11376451079071481</v>
      </c>
      <c r="H138" s="81"/>
      <c r="I138" s="81">
        <v>1.3676870523696685</v>
      </c>
      <c r="J138" s="81">
        <v>1.366131109885393</v>
      </c>
      <c r="K138" s="81">
        <v>1.3661311098853928</v>
      </c>
      <c r="M138" s="81">
        <f t="shared" si="10"/>
        <v>0</v>
      </c>
      <c r="N138" s="52">
        <f t="shared" si="11"/>
        <v>-1.5559424842757075E-3</v>
      </c>
    </row>
    <row r="139" spans="1:14" ht="15.75" x14ac:dyDescent="0.25">
      <c r="A139" s="122" t="s">
        <v>168</v>
      </c>
      <c r="B139" s="80">
        <v>91.48680132598767</v>
      </c>
      <c r="C139" s="80">
        <v>91.48680132598767</v>
      </c>
      <c r="D139" s="80">
        <v>91.48680132598767</v>
      </c>
      <c r="E139" s="80"/>
      <c r="F139" s="80">
        <f t="shared" si="8"/>
        <v>0</v>
      </c>
      <c r="G139" s="80">
        <f t="shared" si="9"/>
        <v>0</v>
      </c>
      <c r="H139" s="80"/>
      <c r="I139" s="80">
        <v>0.59039626475084905</v>
      </c>
      <c r="J139" s="80">
        <v>0.59039626475084916</v>
      </c>
      <c r="K139" s="80">
        <v>0.59039626475084905</v>
      </c>
      <c r="M139" s="80">
        <f t="shared" si="10"/>
        <v>0</v>
      </c>
      <c r="N139" s="21">
        <f t="shared" si="11"/>
        <v>0</v>
      </c>
    </row>
    <row r="140" spans="1:14" s="91" customFormat="1" ht="15.75" x14ac:dyDescent="0.25">
      <c r="A140" s="123" t="s">
        <v>219</v>
      </c>
      <c r="B140" s="81">
        <v>91.48680132598767</v>
      </c>
      <c r="C140" s="81">
        <v>91.48680132598767</v>
      </c>
      <c r="D140" s="81">
        <v>91.48680132598767</v>
      </c>
      <c r="E140" s="81"/>
      <c r="F140" s="81">
        <f t="shared" si="8"/>
        <v>0</v>
      </c>
      <c r="G140" s="81">
        <f t="shared" si="9"/>
        <v>0</v>
      </c>
      <c r="H140" s="81"/>
      <c r="I140" s="81">
        <v>0.59039626475084905</v>
      </c>
      <c r="J140" s="81">
        <v>0.59039626475084916</v>
      </c>
      <c r="K140" s="81">
        <v>0.59039626475084905</v>
      </c>
      <c r="M140" s="81">
        <f t="shared" si="10"/>
        <v>0</v>
      </c>
      <c r="N140" s="52">
        <f t="shared" si="11"/>
        <v>0</v>
      </c>
    </row>
    <row r="141" spans="1:14" ht="15.75" x14ac:dyDescent="0.25">
      <c r="A141" s="127" t="s">
        <v>104</v>
      </c>
      <c r="B141" s="80">
        <v>163.46937158495564</v>
      </c>
      <c r="C141" s="80">
        <v>186.63389189408463</v>
      </c>
      <c r="D141" s="80">
        <v>186.63389189408463</v>
      </c>
      <c r="E141" s="80"/>
      <c r="F141" s="80">
        <f t="shared" si="8"/>
        <v>0</v>
      </c>
      <c r="G141" s="80">
        <f t="shared" si="9"/>
        <v>14.170556896703012</v>
      </c>
      <c r="H141" s="80"/>
      <c r="I141" s="80">
        <v>2.3866992425108022</v>
      </c>
      <c r="J141" s="80">
        <v>2.7249078166239755</v>
      </c>
      <c r="K141" s="80">
        <v>2.7249078166239755</v>
      </c>
      <c r="M141" s="80">
        <f t="shared" si="10"/>
        <v>0</v>
      </c>
      <c r="N141" s="21">
        <f t="shared" si="11"/>
        <v>0.33820857411317329</v>
      </c>
    </row>
    <row r="142" spans="1:14" s="91" customFormat="1" ht="15.75" x14ac:dyDescent="0.25">
      <c r="A142" s="125" t="s">
        <v>19</v>
      </c>
      <c r="B142" s="81">
        <v>169.42514348606315</v>
      </c>
      <c r="C142" s="81">
        <v>191.79759142754631</v>
      </c>
      <c r="D142" s="81">
        <v>191.79759142754631</v>
      </c>
      <c r="E142" s="81"/>
      <c r="F142" s="81">
        <f t="shared" si="8"/>
        <v>0</v>
      </c>
      <c r="G142" s="81">
        <f t="shared" si="9"/>
        <v>13.204916036162896</v>
      </c>
      <c r="H142" s="81"/>
      <c r="I142" s="81">
        <v>2.017119794463798</v>
      </c>
      <c r="J142" s="81">
        <v>2.2834787696715644</v>
      </c>
      <c r="K142" s="81">
        <v>2.2834787696715639</v>
      </c>
      <c r="M142" s="81">
        <f t="shared" si="10"/>
        <v>0</v>
      </c>
      <c r="N142" s="52">
        <f t="shared" si="11"/>
        <v>0.26635897520776597</v>
      </c>
    </row>
    <row r="143" spans="1:14" ht="15.75" x14ac:dyDescent="0.25">
      <c r="A143" s="124" t="s">
        <v>105</v>
      </c>
      <c r="B143" s="80">
        <v>169.42514348606315</v>
      </c>
      <c r="C143" s="80">
        <v>191.79759142754631</v>
      </c>
      <c r="D143" s="80">
        <v>191.79759142754631</v>
      </c>
      <c r="E143" s="80"/>
      <c r="F143" s="80">
        <f t="shared" si="8"/>
        <v>0</v>
      </c>
      <c r="G143" s="80">
        <f t="shared" si="9"/>
        <v>13.204916036162896</v>
      </c>
      <c r="H143" s="80"/>
      <c r="I143" s="80">
        <v>2.017119794463798</v>
      </c>
      <c r="J143" s="80">
        <v>2.2834787696715644</v>
      </c>
      <c r="K143" s="80">
        <v>2.2834787696715639</v>
      </c>
      <c r="M143" s="80">
        <f t="shared" si="10"/>
        <v>0</v>
      </c>
      <c r="N143" s="21">
        <f t="shared" si="11"/>
        <v>0.26635897520776597</v>
      </c>
    </row>
    <row r="144" spans="1:14" s="91" customFormat="1" ht="15.75" x14ac:dyDescent="0.25">
      <c r="A144" s="125" t="s">
        <v>106</v>
      </c>
      <c r="B144" s="81">
        <v>146.66666666666663</v>
      </c>
      <c r="C144" s="81">
        <v>187.21568627450978</v>
      </c>
      <c r="D144" s="81">
        <v>187.21568627450978</v>
      </c>
      <c r="E144" s="81"/>
      <c r="F144" s="81">
        <f t="shared" si="8"/>
        <v>0</v>
      </c>
      <c r="G144" s="81">
        <f t="shared" si="9"/>
        <v>27.647058823529424</v>
      </c>
      <c r="H144" s="81"/>
      <c r="I144" s="81">
        <v>0.13728657167136607</v>
      </c>
      <c r="J144" s="81">
        <v>0.17524227089815561</v>
      </c>
      <c r="K144" s="81">
        <v>0.17524227089815558</v>
      </c>
      <c r="M144" s="81">
        <f t="shared" si="10"/>
        <v>0</v>
      </c>
      <c r="N144" s="52">
        <f t="shared" si="11"/>
        <v>3.7955699226789513E-2</v>
      </c>
    </row>
    <row r="145" spans="1:14" ht="15.75" x14ac:dyDescent="0.25">
      <c r="A145" s="124" t="s">
        <v>107</v>
      </c>
      <c r="B145" s="80">
        <v>146.66666666666663</v>
      </c>
      <c r="C145" s="80">
        <v>187.21568627450978</v>
      </c>
      <c r="D145" s="80">
        <v>187.21568627450978</v>
      </c>
      <c r="E145" s="80"/>
      <c r="F145" s="80">
        <f t="shared" si="8"/>
        <v>0</v>
      </c>
      <c r="G145" s="80">
        <f t="shared" si="9"/>
        <v>27.647058823529424</v>
      </c>
      <c r="H145" s="80"/>
      <c r="I145" s="80">
        <v>0.13728657167136607</v>
      </c>
      <c r="J145" s="80">
        <v>0.17524227089815561</v>
      </c>
      <c r="K145" s="80">
        <v>0.17524227089815558</v>
      </c>
      <c r="M145" s="80">
        <f t="shared" si="10"/>
        <v>0</v>
      </c>
      <c r="N145" s="21">
        <f t="shared" si="11"/>
        <v>3.7955699226789513E-2</v>
      </c>
    </row>
    <row r="146" spans="1:14" s="91" customFormat="1" ht="15.75" x14ac:dyDescent="0.25">
      <c r="A146" s="125" t="s">
        <v>108</v>
      </c>
      <c r="B146" s="81">
        <v>132.09195402298852</v>
      </c>
      <c r="C146" s="81">
        <v>151.36551724137934</v>
      </c>
      <c r="D146" s="81">
        <v>151.36551724137934</v>
      </c>
      <c r="E146" s="81"/>
      <c r="F146" s="81">
        <f t="shared" si="8"/>
        <v>0</v>
      </c>
      <c r="G146" s="81">
        <f t="shared" si="9"/>
        <v>14.59101983988862</v>
      </c>
      <c r="H146" s="81"/>
      <c r="I146" s="81">
        <v>0.23229287637563817</v>
      </c>
      <c r="J146" s="81">
        <v>0.26618677605425556</v>
      </c>
      <c r="K146" s="81">
        <v>0.2661867760542555</v>
      </c>
      <c r="M146" s="81">
        <f t="shared" si="10"/>
        <v>0</v>
      </c>
      <c r="N146" s="52">
        <f t="shared" si="11"/>
        <v>3.3893899678617334E-2</v>
      </c>
    </row>
    <row r="147" spans="1:14" ht="15.75" x14ac:dyDescent="0.25">
      <c r="A147" s="124" t="s">
        <v>218</v>
      </c>
      <c r="B147" s="80">
        <v>132.09195402298852</v>
      </c>
      <c r="C147" s="80">
        <v>151.36551724137934</v>
      </c>
      <c r="D147" s="80">
        <v>151.36551724137934</v>
      </c>
      <c r="E147" s="80"/>
      <c r="F147" s="80">
        <f t="shared" si="8"/>
        <v>0</v>
      </c>
      <c r="G147" s="80">
        <f t="shared" si="9"/>
        <v>14.59101983988862</v>
      </c>
      <c r="H147" s="80"/>
      <c r="I147" s="80">
        <v>0.23229287637563817</v>
      </c>
      <c r="J147" s="80">
        <v>0.26618677605425556</v>
      </c>
      <c r="K147" s="80">
        <v>0.2661867760542555</v>
      </c>
      <c r="M147" s="80">
        <f t="shared" si="10"/>
        <v>0</v>
      </c>
      <c r="N147" s="21">
        <f t="shared" si="11"/>
        <v>3.3893899678617334E-2</v>
      </c>
    </row>
    <row r="148" spans="1:14" s="91" customFormat="1" ht="15.75" x14ac:dyDescent="0.25">
      <c r="A148" s="126" t="s">
        <v>3</v>
      </c>
      <c r="B148" s="82">
        <v>104.96279046900648</v>
      </c>
      <c r="C148" s="82">
        <v>104.85134413804846</v>
      </c>
      <c r="D148" s="82">
        <v>108.41385904636468</v>
      </c>
      <c r="E148" s="82"/>
      <c r="F148" s="82">
        <f t="shared" si="8"/>
        <v>3.3976816774287322</v>
      </c>
      <c r="G148" s="82">
        <f t="shared" si="9"/>
        <v>3.2878971318671679</v>
      </c>
      <c r="H148" s="82"/>
      <c r="I148" s="82">
        <v>5.2741248912674656</v>
      </c>
      <c r="J148" s="82">
        <v>5.2685249842383204</v>
      </c>
      <c r="K148" s="82">
        <v>5.4475326922985392</v>
      </c>
      <c r="M148" s="82">
        <f t="shared" si="10"/>
        <v>0.17900770806021882</v>
      </c>
      <c r="N148" s="132">
        <f t="shared" si="11"/>
        <v>0.17340780103107356</v>
      </c>
    </row>
    <row r="149" spans="1:14" ht="15.75" x14ac:dyDescent="0.25">
      <c r="A149" s="127" t="s">
        <v>150</v>
      </c>
      <c r="B149" s="80">
        <v>99.535597716438303</v>
      </c>
      <c r="C149" s="80">
        <v>99.213051981986297</v>
      </c>
      <c r="D149" s="80">
        <v>105.48410841344173</v>
      </c>
      <c r="E149" s="80"/>
      <c r="F149" s="80">
        <f t="shared" si="8"/>
        <v>6.3207978246592411</v>
      </c>
      <c r="G149" s="80">
        <f t="shared" si="9"/>
        <v>5.9762646063068026</v>
      </c>
      <c r="H149" s="80"/>
      <c r="I149" s="80">
        <v>2.8412500210093676</v>
      </c>
      <c r="J149" s="80">
        <v>2.832042932331416</v>
      </c>
      <c r="K149" s="80">
        <v>3.0110506403916357</v>
      </c>
      <c r="M149" s="80">
        <f t="shared" si="10"/>
        <v>0.17900770806021971</v>
      </c>
      <c r="N149" s="62">
        <f t="shared" si="11"/>
        <v>0.16980061938226809</v>
      </c>
    </row>
    <row r="150" spans="1:14" s="91" customFormat="1" ht="15.75" x14ac:dyDescent="0.25">
      <c r="A150" s="125" t="s">
        <v>109</v>
      </c>
      <c r="B150" s="81">
        <v>99.068908141036374</v>
      </c>
      <c r="C150" s="81">
        <v>95.612713167204575</v>
      </c>
      <c r="D150" s="81">
        <v>103.46219332142741</v>
      </c>
      <c r="E150" s="81"/>
      <c r="F150" s="81">
        <f t="shared" si="8"/>
        <v>8.2096615546260132</v>
      </c>
      <c r="G150" s="81">
        <f t="shared" si="9"/>
        <v>4.4345751485790785</v>
      </c>
      <c r="H150" s="81"/>
      <c r="I150" s="81">
        <v>2.2592704023609631</v>
      </c>
      <c r="J150" s="81">
        <v>2.1804517381030455</v>
      </c>
      <c r="K150" s="81">
        <v>2.3594594461632652</v>
      </c>
      <c r="M150" s="81">
        <f t="shared" si="10"/>
        <v>0.17900770806021971</v>
      </c>
      <c r="N150" s="139">
        <f t="shared" si="11"/>
        <v>0.10018904380230209</v>
      </c>
    </row>
    <row r="151" spans="1:14" ht="15.75" x14ac:dyDescent="0.25">
      <c r="A151" s="124" t="s">
        <v>110</v>
      </c>
      <c r="B151" s="80">
        <v>99.068908141036374</v>
      </c>
      <c r="C151" s="80">
        <v>95.612713167204575</v>
      </c>
      <c r="D151" s="80">
        <v>103.46219332142741</v>
      </c>
      <c r="E151" s="80"/>
      <c r="F151" s="80">
        <f t="shared" si="8"/>
        <v>8.2096615546260132</v>
      </c>
      <c r="G151" s="80">
        <f t="shared" si="9"/>
        <v>4.4345751485790785</v>
      </c>
      <c r="H151" s="80"/>
      <c r="I151" s="80">
        <v>2.2592704023609631</v>
      </c>
      <c r="J151" s="80">
        <v>2.1804517381030455</v>
      </c>
      <c r="K151" s="80">
        <v>2.3594594461632652</v>
      </c>
      <c r="M151" s="80">
        <f t="shared" si="10"/>
        <v>0.17900770806021971</v>
      </c>
      <c r="N151" s="141">
        <f t="shared" si="11"/>
        <v>0.10018904380230209</v>
      </c>
    </row>
    <row r="152" spans="1:14" s="91" customFormat="1" ht="15.75" x14ac:dyDescent="0.25">
      <c r="A152" s="125" t="s">
        <v>169</v>
      </c>
      <c r="B152" s="81">
        <v>67.615320518227577</v>
      </c>
      <c r="C152" s="81">
        <v>72.497164275165488</v>
      </c>
      <c r="D152" s="81">
        <v>72.497164275165488</v>
      </c>
      <c r="E152" s="81"/>
      <c r="F152" s="81">
        <f t="shared" si="8"/>
        <v>0</v>
      </c>
      <c r="G152" s="81">
        <f t="shared" si="9"/>
        <v>7.2200260525598914</v>
      </c>
      <c r="H152" s="81"/>
      <c r="I152" s="81">
        <v>4.3745075709921706E-2</v>
      </c>
      <c r="J152" s="81">
        <v>4.6903481572890114E-2</v>
      </c>
      <c r="K152" s="81">
        <v>4.6903481572890107E-2</v>
      </c>
      <c r="M152" s="81">
        <f t="shared" si="10"/>
        <v>0</v>
      </c>
      <c r="N152" s="52">
        <f t="shared" si="11"/>
        <v>3.1584058629684011E-3</v>
      </c>
    </row>
    <row r="153" spans="1:14" ht="15.75" x14ac:dyDescent="0.25">
      <c r="A153" s="124" t="s">
        <v>217</v>
      </c>
      <c r="B153" s="80">
        <v>67.615320518227577</v>
      </c>
      <c r="C153" s="80">
        <v>72.497164275165488</v>
      </c>
      <c r="D153" s="80">
        <v>72.497164275165488</v>
      </c>
      <c r="E153" s="80"/>
      <c r="F153" s="80">
        <f t="shared" si="8"/>
        <v>0</v>
      </c>
      <c r="G153" s="80">
        <f t="shared" si="9"/>
        <v>7.2200260525598914</v>
      </c>
      <c r="H153" s="80"/>
      <c r="I153" s="80">
        <v>4.3745075709921706E-2</v>
      </c>
      <c r="J153" s="80">
        <v>4.6903481572890114E-2</v>
      </c>
      <c r="K153" s="80">
        <v>4.6903481572890107E-2</v>
      </c>
      <c r="M153" s="80">
        <f t="shared" si="10"/>
        <v>0</v>
      </c>
      <c r="N153" s="21">
        <f t="shared" si="11"/>
        <v>3.1584058629684011E-3</v>
      </c>
    </row>
    <row r="154" spans="1:14" s="91" customFormat="1" ht="15.75" x14ac:dyDescent="0.25">
      <c r="A154" s="125" t="s">
        <v>170</v>
      </c>
      <c r="B154" s="81">
        <v>105.68010943590173</v>
      </c>
      <c r="C154" s="81">
        <v>118.72791236901358</v>
      </c>
      <c r="D154" s="81">
        <v>118.72791236901358</v>
      </c>
      <c r="E154" s="81"/>
      <c r="F154" s="81">
        <f t="shared" si="8"/>
        <v>0</v>
      </c>
      <c r="G154" s="81">
        <f t="shared" si="9"/>
        <v>12.346507779712091</v>
      </c>
      <c r="H154" s="81"/>
      <c r="I154" s="81">
        <v>0.53823454293848283</v>
      </c>
      <c r="J154" s="81">
        <v>0.60468771265548049</v>
      </c>
      <c r="K154" s="81">
        <v>0.60468771265548049</v>
      </c>
      <c r="M154" s="81">
        <f t="shared" si="10"/>
        <v>0</v>
      </c>
      <c r="N154" s="52">
        <f t="shared" si="11"/>
        <v>6.6453169716997662E-2</v>
      </c>
    </row>
    <row r="155" spans="1:14" ht="15.75" x14ac:dyDescent="0.25">
      <c r="A155" s="124" t="s">
        <v>216</v>
      </c>
      <c r="B155" s="80">
        <v>105.68010943590173</v>
      </c>
      <c r="C155" s="80">
        <v>118.72791236901358</v>
      </c>
      <c r="D155" s="80">
        <v>118.72791236901358</v>
      </c>
      <c r="E155" s="80"/>
      <c r="F155" s="80">
        <f t="shared" si="8"/>
        <v>0</v>
      </c>
      <c r="G155" s="80">
        <f t="shared" si="9"/>
        <v>12.346507779712091</v>
      </c>
      <c r="H155" s="80"/>
      <c r="I155" s="80">
        <v>0.53823454293848283</v>
      </c>
      <c r="J155" s="80">
        <v>0.60468771265548049</v>
      </c>
      <c r="K155" s="80">
        <v>0.60468771265548049</v>
      </c>
      <c r="M155" s="80">
        <f t="shared" si="10"/>
        <v>0</v>
      </c>
      <c r="N155" s="21">
        <f t="shared" si="11"/>
        <v>6.6453169716997662E-2</v>
      </c>
    </row>
    <row r="156" spans="1:14" s="91" customFormat="1" ht="15.75" x14ac:dyDescent="0.25">
      <c r="A156" s="121" t="s">
        <v>111</v>
      </c>
      <c r="B156" s="81">
        <v>112.10111747125245</v>
      </c>
      <c r="C156" s="81">
        <v>112.26732786649153</v>
      </c>
      <c r="D156" s="81">
        <v>112.26732786649153</v>
      </c>
      <c r="E156" s="81"/>
      <c r="F156" s="81">
        <f t="shared" si="8"/>
        <v>0</v>
      </c>
      <c r="G156" s="81">
        <f t="shared" si="9"/>
        <v>0.14826827688110278</v>
      </c>
      <c r="H156" s="81"/>
      <c r="I156" s="81">
        <v>2.4328748702580985</v>
      </c>
      <c r="J156" s="81">
        <v>2.4364820519069044</v>
      </c>
      <c r="K156" s="81">
        <v>2.4364820519069039</v>
      </c>
      <c r="M156" s="81">
        <f t="shared" si="10"/>
        <v>0</v>
      </c>
      <c r="N156" s="52">
        <f t="shared" si="11"/>
        <v>3.6071816488054687E-3</v>
      </c>
    </row>
    <row r="157" spans="1:14" ht="15.75" x14ac:dyDescent="0.25">
      <c r="A157" s="122" t="s">
        <v>171</v>
      </c>
      <c r="B157" s="80">
        <v>122.09635610194326</v>
      </c>
      <c r="C157" s="80">
        <v>122.09635610194326</v>
      </c>
      <c r="D157" s="80">
        <v>122.09635610194326</v>
      </c>
      <c r="E157" s="80"/>
      <c r="F157" s="80">
        <f t="shared" si="8"/>
        <v>0</v>
      </c>
      <c r="G157" s="80">
        <f t="shared" si="9"/>
        <v>0</v>
      </c>
      <c r="H157" s="80"/>
      <c r="I157" s="80">
        <v>0.90627837124632582</v>
      </c>
      <c r="J157" s="80">
        <v>0.90627837124632615</v>
      </c>
      <c r="K157" s="80">
        <v>0.90627837124632593</v>
      </c>
      <c r="M157" s="80">
        <f t="shared" si="10"/>
        <v>0</v>
      </c>
      <c r="N157" s="21">
        <f t="shared" si="11"/>
        <v>0</v>
      </c>
    </row>
    <row r="158" spans="1:14" s="91" customFormat="1" ht="15.75" x14ac:dyDescent="0.25">
      <c r="A158" s="123" t="s">
        <v>215</v>
      </c>
      <c r="B158" s="81">
        <v>122.09635610194326</v>
      </c>
      <c r="C158" s="81">
        <v>122.09635610194326</v>
      </c>
      <c r="D158" s="81">
        <v>122.09635610194326</v>
      </c>
      <c r="E158" s="81"/>
      <c r="F158" s="81">
        <f t="shared" si="8"/>
        <v>0</v>
      </c>
      <c r="G158" s="81">
        <f t="shared" si="9"/>
        <v>0</v>
      </c>
      <c r="H158" s="81"/>
      <c r="I158" s="81">
        <v>0.90627837124632582</v>
      </c>
      <c r="J158" s="81">
        <v>0.90627837124632615</v>
      </c>
      <c r="K158" s="81">
        <v>0.90627837124632593</v>
      </c>
      <c r="M158" s="81">
        <f t="shared" si="10"/>
        <v>0</v>
      </c>
      <c r="N158" s="52">
        <f t="shared" si="11"/>
        <v>0</v>
      </c>
    </row>
    <row r="159" spans="1:14" ht="15.75" x14ac:dyDescent="0.25">
      <c r="A159" s="122" t="s">
        <v>172</v>
      </c>
      <c r="B159" s="80">
        <v>96.112074374048845</v>
      </c>
      <c r="C159" s="80">
        <v>97.036904186395319</v>
      </c>
      <c r="D159" s="80">
        <v>97.036904186395319</v>
      </c>
      <c r="E159" s="80"/>
      <c r="F159" s="80">
        <f t="shared" si="8"/>
        <v>0</v>
      </c>
      <c r="G159" s="80">
        <f t="shared" si="9"/>
        <v>0.96224102785174015</v>
      </c>
      <c r="H159" s="80"/>
      <c r="I159" s="80">
        <v>0.37487298342062425</v>
      </c>
      <c r="J159" s="80">
        <v>0.3784801650694295</v>
      </c>
      <c r="K159" s="80">
        <v>0.3784801650694295</v>
      </c>
      <c r="M159" s="80">
        <f t="shared" si="10"/>
        <v>0</v>
      </c>
      <c r="N159" s="21">
        <f t="shared" si="11"/>
        <v>3.6071816488052466E-3</v>
      </c>
    </row>
    <row r="160" spans="1:14" s="91" customFormat="1" ht="15.75" x14ac:dyDescent="0.25">
      <c r="A160" s="123" t="s">
        <v>214</v>
      </c>
      <c r="B160" s="81">
        <v>96.112074374048845</v>
      </c>
      <c r="C160" s="81">
        <v>97.036904186395319</v>
      </c>
      <c r="D160" s="81">
        <v>97.036904186395319</v>
      </c>
      <c r="E160" s="81"/>
      <c r="F160" s="81">
        <f t="shared" si="8"/>
        <v>0</v>
      </c>
      <c r="G160" s="81">
        <f t="shared" si="9"/>
        <v>0.96224102785174015</v>
      </c>
      <c r="H160" s="81"/>
      <c r="I160" s="81">
        <v>0.37487298342062425</v>
      </c>
      <c r="J160" s="81">
        <v>0.3784801650694295</v>
      </c>
      <c r="K160" s="81">
        <v>0.3784801650694295</v>
      </c>
      <c r="M160" s="81">
        <f t="shared" si="10"/>
        <v>0</v>
      </c>
      <c r="N160" s="52">
        <f t="shared" si="11"/>
        <v>3.6071816488052466E-3</v>
      </c>
    </row>
    <row r="161" spans="1:14" ht="15.75" x14ac:dyDescent="0.25">
      <c r="A161" s="122" t="s">
        <v>173</v>
      </c>
      <c r="B161" s="80">
        <v>110.96157043944844</v>
      </c>
      <c r="C161" s="80">
        <v>110.96157043944844</v>
      </c>
      <c r="D161" s="80">
        <v>110.96157043944844</v>
      </c>
      <c r="E161" s="80"/>
      <c r="F161" s="80">
        <f t="shared" si="8"/>
        <v>0</v>
      </c>
      <c r="G161" s="80">
        <f t="shared" si="9"/>
        <v>0</v>
      </c>
      <c r="H161" s="80"/>
      <c r="I161" s="80">
        <v>1.1517235155911487</v>
      </c>
      <c r="J161" s="80">
        <v>1.1517235155911489</v>
      </c>
      <c r="K161" s="80">
        <v>1.1517235155911487</v>
      </c>
      <c r="M161" s="80">
        <f t="shared" si="10"/>
        <v>0</v>
      </c>
      <c r="N161" s="21">
        <f t="shared" si="11"/>
        <v>0</v>
      </c>
    </row>
    <row r="162" spans="1:14" s="91" customFormat="1" ht="15.75" x14ac:dyDescent="0.25">
      <c r="A162" s="123" t="s">
        <v>213</v>
      </c>
      <c r="B162" s="81">
        <v>110.96157043944844</v>
      </c>
      <c r="C162" s="81">
        <v>110.96157043944844</v>
      </c>
      <c r="D162" s="81">
        <v>110.96157043944844</v>
      </c>
      <c r="E162" s="81"/>
      <c r="F162" s="81">
        <f t="shared" si="8"/>
        <v>0</v>
      </c>
      <c r="G162" s="81">
        <f t="shared" si="9"/>
        <v>0</v>
      </c>
      <c r="H162" s="81"/>
      <c r="I162" s="81">
        <v>1.1517235155911487</v>
      </c>
      <c r="J162" s="81">
        <v>1.1517235155911489</v>
      </c>
      <c r="K162" s="81">
        <v>1.1517235155911487</v>
      </c>
      <c r="M162" s="81">
        <f t="shared" si="10"/>
        <v>0</v>
      </c>
      <c r="N162" s="52">
        <f t="shared" si="11"/>
        <v>0</v>
      </c>
    </row>
    <row r="163" spans="1:14" ht="15.75" x14ac:dyDescent="0.25">
      <c r="A163" s="120" t="s">
        <v>4</v>
      </c>
      <c r="B163" s="83">
        <v>95.746365973594948</v>
      </c>
      <c r="C163" s="83">
        <v>98.823476695967827</v>
      </c>
      <c r="D163" s="83">
        <v>98.613415981389153</v>
      </c>
      <c r="E163" s="83"/>
      <c r="F163" s="83">
        <f t="shared" si="8"/>
        <v>-0.21256155075876082</v>
      </c>
      <c r="G163" s="83">
        <f t="shared" si="9"/>
        <v>2.9944217502572146</v>
      </c>
      <c r="H163" s="83"/>
      <c r="I163" s="83">
        <v>4.7393814630301456</v>
      </c>
      <c r="J163" s="83">
        <v>4.8916963981090111</v>
      </c>
      <c r="K163" s="83">
        <v>4.8812985323867792</v>
      </c>
      <c r="M163" s="83">
        <f t="shared" si="10"/>
        <v>-1.0397865722231892E-2</v>
      </c>
      <c r="N163" s="31">
        <f t="shared" si="11"/>
        <v>0.14191706935663362</v>
      </c>
    </row>
    <row r="164" spans="1:14" s="91" customFormat="1" ht="15.75" x14ac:dyDescent="0.25">
      <c r="A164" s="121" t="s">
        <v>140</v>
      </c>
      <c r="B164" s="81">
        <v>67.034874246153493</v>
      </c>
      <c r="C164" s="81">
        <v>78.36237297009221</v>
      </c>
      <c r="D164" s="81">
        <v>77.589094823472649</v>
      </c>
      <c r="E164" s="81"/>
      <c r="F164" s="81">
        <f t="shared" si="8"/>
        <v>-0.98679776697764288</v>
      </c>
      <c r="G164" s="81">
        <f t="shared" si="9"/>
        <v>15.744372904413662</v>
      </c>
      <c r="H164" s="81"/>
      <c r="I164" s="81">
        <v>0.90138280018030803</v>
      </c>
      <c r="J164" s="81">
        <v>1.0536977352591732</v>
      </c>
      <c r="K164" s="81">
        <v>1.0432998695369418</v>
      </c>
      <c r="M164" s="81">
        <f t="shared" si="10"/>
        <v>-1.0397865722231447E-2</v>
      </c>
      <c r="N164" s="52">
        <f t="shared" si="11"/>
        <v>0.14191706935663373</v>
      </c>
    </row>
    <row r="165" spans="1:14" ht="15.75" x14ac:dyDescent="0.25">
      <c r="A165" s="122" t="s">
        <v>174</v>
      </c>
      <c r="B165" s="80">
        <v>67.034874246153493</v>
      </c>
      <c r="C165" s="80">
        <v>78.36237297009221</v>
      </c>
      <c r="D165" s="80">
        <v>77.589094823472649</v>
      </c>
      <c r="E165" s="80"/>
      <c r="F165" s="80">
        <f t="shared" si="8"/>
        <v>-0.98679776697764288</v>
      </c>
      <c r="G165" s="80">
        <f t="shared" si="9"/>
        <v>15.744372904413662</v>
      </c>
      <c r="H165" s="80"/>
      <c r="I165" s="80">
        <v>0.90138280018030803</v>
      </c>
      <c r="J165" s="80">
        <v>1.0536977352591732</v>
      </c>
      <c r="K165" s="80">
        <v>1.0432998695369418</v>
      </c>
      <c r="M165" s="80">
        <f t="shared" si="10"/>
        <v>-1.0397865722231447E-2</v>
      </c>
      <c r="N165" s="21">
        <f t="shared" si="11"/>
        <v>0.14191706935663373</v>
      </c>
    </row>
    <row r="166" spans="1:14" s="91" customFormat="1" ht="15.75" x14ac:dyDescent="0.25">
      <c r="A166" s="123" t="s">
        <v>140</v>
      </c>
      <c r="B166" s="81">
        <v>67.034874246153493</v>
      </c>
      <c r="C166" s="81">
        <v>78.36237297009221</v>
      </c>
      <c r="D166" s="81">
        <v>77.589094823472649</v>
      </c>
      <c r="E166" s="81"/>
      <c r="F166" s="81">
        <f t="shared" si="8"/>
        <v>-0.98679776697764288</v>
      </c>
      <c r="G166" s="81">
        <f t="shared" si="9"/>
        <v>15.744372904413662</v>
      </c>
      <c r="H166" s="81"/>
      <c r="I166" s="81">
        <v>0.90138280018030803</v>
      </c>
      <c r="J166" s="81">
        <v>1.0536977352591732</v>
      </c>
      <c r="K166" s="81">
        <v>1.0432998695369418</v>
      </c>
      <c r="M166" s="81">
        <f t="shared" si="10"/>
        <v>-1.0397865722231447E-2</v>
      </c>
      <c r="N166" s="52">
        <f t="shared" si="11"/>
        <v>0.14191706935663373</v>
      </c>
    </row>
    <row r="167" spans="1:14" ht="15.75" x14ac:dyDescent="0.25">
      <c r="A167" s="127" t="s">
        <v>139</v>
      </c>
      <c r="B167" s="80">
        <v>106.45476405536553</v>
      </c>
      <c r="C167" s="80">
        <v>106.45476405536553</v>
      </c>
      <c r="D167" s="80">
        <v>106.45476405536553</v>
      </c>
      <c r="E167" s="80"/>
      <c r="F167" s="80">
        <f t="shared" si="8"/>
        <v>0</v>
      </c>
      <c r="G167" s="80">
        <f t="shared" si="9"/>
        <v>0</v>
      </c>
      <c r="H167" s="80"/>
      <c r="I167" s="80">
        <v>3.8379986628498375</v>
      </c>
      <c r="J167" s="80">
        <v>3.8379986628498384</v>
      </c>
      <c r="K167" s="80">
        <v>3.8379986628498375</v>
      </c>
      <c r="M167" s="80">
        <f t="shared" si="10"/>
        <v>0</v>
      </c>
      <c r="N167" s="21">
        <f t="shared" si="11"/>
        <v>0</v>
      </c>
    </row>
    <row r="168" spans="1:14" s="91" customFormat="1" ht="15.75" x14ac:dyDescent="0.25">
      <c r="A168" s="125" t="s">
        <v>175</v>
      </c>
      <c r="B168" s="81">
        <v>106.45476405536553</v>
      </c>
      <c r="C168" s="81">
        <v>106.45476405536553</v>
      </c>
      <c r="D168" s="81">
        <v>106.45476405536553</v>
      </c>
      <c r="E168" s="81"/>
      <c r="F168" s="81">
        <f t="shared" si="8"/>
        <v>0</v>
      </c>
      <c r="G168" s="81">
        <f t="shared" si="9"/>
        <v>0</v>
      </c>
      <c r="H168" s="81"/>
      <c r="I168" s="81">
        <v>3.8379986628498375</v>
      </c>
      <c r="J168" s="81">
        <v>3.8379986628498384</v>
      </c>
      <c r="K168" s="81">
        <v>3.8379986628498375</v>
      </c>
      <c r="M168" s="81">
        <f t="shared" si="10"/>
        <v>0</v>
      </c>
      <c r="N168" s="52">
        <f t="shared" si="11"/>
        <v>0</v>
      </c>
    </row>
    <row r="169" spans="1:14" ht="15.75" x14ac:dyDescent="0.25">
      <c r="A169" s="124" t="s">
        <v>212</v>
      </c>
      <c r="B169" s="80">
        <v>106.45476405536553</v>
      </c>
      <c r="C169" s="80">
        <v>106.45476405536553</v>
      </c>
      <c r="D169" s="80">
        <v>106.45476405536553</v>
      </c>
      <c r="E169" s="80"/>
      <c r="F169" s="80">
        <f t="shared" si="8"/>
        <v>0</v>
      </c>
      <c r="G169" s="80">
        <f t="shared" si="9"/>
        <v>0</v>
      </c>
      <c r="H169" s="80"/>
      <c r="I169" s="80">
        <v>3.8379986628498375</v>
      </c>
      <c r="J169" s="80">
        <v>3.8379986628498384</v>
      </c>
      <c r="K169" s="80">
        <v>3.8379986628498375</v>
      </c>
      <c r="M169" s="80">
        <f t="shared" si="10"/>
        <v>0</v>
      </c>
      <c r="N169" s="21">
        <f t="shared" si="11"/>
        <v>0</v>
      </c>
    </row>
    <row r="170" spans="1:14" s="91" customFormat="1" ht="15.75" x14ac:dyDescent="0.25">
      <c r="A170" s="126" t="s">
        <v>130</v>
      </c>
      <c r="B170" s="82">
        <v>101.0809181109984</v>
      </c>
      <c r="C170" s="82">
        <v>98.675432613080673</v>
      </c>
      <c r="D170" s="82">
        <v>97.66119896208572</v>
      </c>
      <c r="E170" s="82"/>
      <c r="F170" s="82">
        <f t="shared" si="8"/>
        <v>-1.0278481929457572</v>
      </c>
      <c r="G170" s="82">
        <f t="shared" si="9"/>
        <v>-3.3831500671149817</v>
      </c>
      <c r="H170" s="82"/>
      <c r="I170" s="82">
        <v>3.9178941172204285</v>
      </c>
      <c r="J170" s="82">
        <v>3.8246575533122762</v>
      </c>
      <c r="K170" s="82">
        <v>3.7853458797641921</v>
      </c>
      <c r="M170" s="82">
        <f t="shared" si="10"/>
        <v>-3.931167354808407E-2</v>
      </c>
      <c r="N170" s="53">
        <f t="shared" si="11"/>
        <v>-0.13254823745623634</v>
      </c>
    </row>
    <row r="171" spans="1:14" ht="15.75" x14ac:dyDescent="0.25">
      <c r="A171" s="127" t="s">
        <v>138</v>
      </c>
      <c r="B171" s="80">
        <v>93.819476603701446</v>
      </c>
      <c r="C171" s="80">
        <v>89.168308473277492</v>
      </c>
      <c r="D171" s="80">
        <v>87.380434252169266</v>
      </c>
      <c r="E171" s="80"/>
      <c r="F171" s="80">
        <f t="shared" si="8"/>
        <v>-2.0050556657627117</v>
      </c>
      <c r="G171" s="80">
        <f t="shared" si="9"/>
        <v>-6.8632256165007677</v>
      </c>
      <c r="H171" s="80"/>
      <c r="I171" s="80">
        <v>1.9427072194229544</v>
      </c>
      <c r="J171" s="80">
        <v>1.846396109695787</v>
      </c>
      <c r="K171" s="80">
        <v>1.8093748398859091</v>
      </c>
      <c r="M171" s="80">
        <f t="shared" si="10"/>
        <v>-3.7021269809877966E-2</v>
      </c>
      <c r="N171" s="21">
        <f t="shared" si="11"/>
        <v>-0.13333237953704535</v>
      </c>
    </row>
    <row r="172" spans="1:14" s="91" customFormat="1" ht="15.75" x14ac:dyDescent="0.25">
      <c r="A172" s="125" t="s">
        <v>176</v>
      </c>
      <c r="B172" s="81">
        <v>81.384559219606217</v>
      </c>
      <c r="C172" s="81">
        <v>71.280722129497889</v>
      </c>
      <c r="D172" s="81">
        <v>67.057691959432518</v>
      </c>
      <c r="E172" s="81"/>
      <c r="F172" s="81">
        <f t="shared" si="8"/>
        <v>-5.924505313502948</v>
      </c>
      <c r="G172" s="81">
        <f t="shared" si="9"/>
        <v>-17.603913319127784</v>
      </c>
      <c r="H172" s="81"/>
      <c r="I172" s="81">
        <v>0.71345919964866755</v>
      </c>
      <c r="J172" s="81">
        <v>0.62488373038505107</v>
      </c>
      <c r="K172" s="81">
        <v>0.58786246057517333</v>
      </c>
      <c r="M172" s="81">
        <f t="shared" si="10"/>
        <v>-3.7021269809877744E-2</v>
      </c>
      <c r="N172" s="52">
        <f t="shared" si="11"/>
        <v>-0.12559673907349422</v>
      </c>
    </row>
    <row r="173" spans="1:14" ht="15.75" x14ac:dyDescent="0.25">
      <c r="A173" s="124" t="s">
        <v>211</v>
      </c>
      <c r="B173" s="80">
        <v>82.627025466007041</v>
      </c>
      <c r="C173" s="80">
        <v>60.244755528152588</v>
      </c>
      <c r="D173" s="80">
        <v>60.244755528152588</v>
      </c>
      <c r="E173" s="80"/>
      <c r="F173" s="80">
        <f t="shared" si="8"/>
        <v>0</v>
      </c>
      <c r="G173" s="80">
        <f t="shared" si="9"/>
        <v>-27.088316215694551</v>
      </c>
      <c r="H173" s="80"/>
      <c r="I173" s="80">
        <v>9.495720044335286E-2</v>
      </c>
      <c r="J173" s="80">
        <v>6.9234893717686555E-2</v>
      </c>
      <c r="K173" s="80">
        <v>6.9234893717686541E-2</v>
      </c>
      <c r="M173" s="80">
        <f t="shared" si="10"/>
        <v>0</v>
      </c>
      <c r="N173" s="21">
        <f t="shared" si="11"/>
        <v>-2.5722306725666319E-2</v>
      </c>
    </row>
    <row r="174" spans="1:14" s="91" customFormat="1" ht="15.75" x14ac:dyDescent="0.25">
      <c r="A174" s="123" t="s">
        <v>210</v>
      </c>
      <c r="B174" s="81">
        <v>81.197107325706384</v>
      </c>
      <c r="C174" s="81">
        <v>72.94572739336779</v>
      </c>
      <c r="D174" s="81">
        <v>68.08556522420929</v>
      </c>
      <c r="E174" s="81"/>
      <c r="F174" s="81">
        <f t="shared" si="8"/>
        <v>-6.6627098568084016</v>
      </c>
      <c r="G174" s="81">
        <f t="shared" si="9"/>
        <v>-16.147794586945928</v>
      </c>
      <c r="H174" s="81"/>
      <c r="I174" s="81">
        <v>0.61850199920531479</v>
      </c>
      <c r="J174" s="81">
        <v>0.55564883666736453</v>
      </c>
      <c r="K174" s="81">
        <v>0.51862756685748679</v>
      </c>
      <c r="M174" s="81">
        <f t="shared" si="10"/>
        <v>-3.7021269809877744E-2</v>
      </c>
      <c r="N174" s="52">
        <f t="shared" si="11"/>
        <v>-9.9874432347828002E-2</v>
      </c>
    </row>
    <row r="175" spans="1:14" ht="15.75" x14ac:dyDescent="0.25">
      <c r="A175" s="122" t="s">
        <v>177</v>
      </c>
      <c r="B175" s="80">
        <v>99.262187476460795</v>
      </c>
      <c r="C175" s="80">
        <v>93.019379760728697</v>
      </c>
      <c r="D175" s="80">
        <v>93.019379760728697</v>
      </c>
      <c r="E175" s="80"/>
      <c r="F175" s="80">
        <f t="shared" si="8"/>
        <v>0</v>
      </c>
      <c r="G175" s="80">
        <f t="shared" si="9"/>
        <v>-6.2892102969346002</v>
      </c>
      <c r="H175" s="80"/>
      <c r="I175" s="80">
        <v>0.1718270908752888</v>
      </c>
      <c r="J175" s="80">
        <v>0.161020523783037</v>
      </c>
      <c r="K175" s="80">
        <v>0.16102052378303697</v>
      </c>
      <c r="M175" s="80">
        <f t="shared" si="10"/>
        <v>0</v>
      </c>
      <c r="N175" s="21">
        <f t="shared" si="11"/>
        <v>-1.0806567092251834E-2</v>
      </c>
    </row>
    <row r="176" spans="1:14" s="91" customFormat="1" ht="15.75" x14ac:dyDescent="0.25">
      <c r="A176" s="123" t="s">
        <v>209</v>
      </c>
      <c r="B176" s="81">
        <v>99.262187476460795</v>
      </c>
      <c r="C176" s="81">
        <v>93.019379760728697</v>
      </c>
      <c r="D176" s="81">
        <v>93.019379760728697</v>
      </c>
      <c r="E176" s="81"/>
      <c r="F176" s="81">
        <f t="shared" si="8"/>
        <v>0</v>
      </c>
      <c r="G176" s="81">
        <f t="shared" si="9"/>
        <v>-6.2892102969346002</v>
      </c>
      <c r="H176" s="81"/>
      <c r="I176" s="81">
        <v>0.1718270908752888</v>
      </c>
      <c r="J176" s="81">
        <v>0.161020523783037</v>
      </c>
      <c r="K176" s="81">
        <v>0.16102052378303697</v>
      </c>
      <c r="M176" s="81">
        <f t="shared" si="10"/>
        <v>0</v>
      </c>
      <c r="N176" s="52">
        <f t="shared" si="11"/>
        <v>-1.0806567092251834E-2</v>
      </c>
    </row>
    <row r="177" spans="1:14" ht="15.75" x14ac:dyDescent="0.25">
      <c r="A177" s="122" t="s">
        <v>112</v>
      </c>
      <c r="B177" s="80">
        <v>96.150677129096948</v>
      </c>
      <c r="C177" s="80">
        <v>96.490564302582158</v>
      </c>
      <c r="D177" s="80">
        <v>96.490564302582158</v>
      </c>
      <c r="E177" s="80"/>
      <c r="F177" s="80">
        <f t="shared" si="8"/>
        <v>0</v>
      </c>
      <c r="G177" s="80">
        <f t="shared" si="9"/>
        <v>0.35349431083970817</v>
      </c>
      <c r="H177" s="80"/>
      <c r="I177" s="80">
        <v>0.86873438540096626</v>
      </c>
      <c r="J177" s="80">
        <v>0.87180531202966716</v>
      </c>
      <c r="K177" s="80">
        <v>0.87180531202966705</v>
      </c>
      <c r="M177" s="80">
        <f t="shared" si="10"/>
        <v>0</v>
      </c>
      <c r="N177" s="21">
        <f t="shared" si="11"/>
        <v>3.0709266287007875E-3</v>
      </c>
    </row>
    <row r="178" spans="1:14" s="91" customFormat="1" ht="15.75" x14ac:dyDescent="0.25">
      <c r="A178" s="123" t="s">
        <v>113</v>
      </c>
      <c r="B178" s="81">
        <v>96.150677129096948</v>
      </c>
      <c r="C178" s="81">
        <v>96.490564302582158</v>
      </c>
      <c r="D178" s="81">
        <v>96.490564302582158</v>
      </c>
      <c r="E178" s="81"/>
      <c r="F178" s="81">
        <f t="shared" si="8"/>
        <v>0</v>
      </c>
      <c r="G178" s="81">
        <f t="shared" si="9"/>
        <v>0.35349431083970817</v>
      </c>
      <c r="H178" s="81"/>
      <c r="I178" s="81">
        <v>0.86873438540096626</v>
      </c>
      <c r="J178" s="81">
        <v>0.87180531202966716</v>
      </c>
      <c r="K178" s="81">
        <v>0.87180531202966705</v>
      </c>
      <c r="M178" s="81">
        <f t="shared" si="10"/>
        <v>0</v>
      </c>
      <c r="N178" s="52">
        <f t="shared" si="11"/>
        <v>3.0709266287007875E-3</v>
      </c>
    </row>
    <row r="179" spans="1:14" ht="15.75" x14ac:dyDescent="0.25">
      <c r="A179" s="122" t="s">
        <v>178</v>
      </c>
      <c r="B179" s="80">
        <v>160.69798195713369</v>
      </c>
      <c r="C179" s="80">
        <v>160.69798195713369</v>
      </c>
      <c r="D179" s="80">
        <v>160.69798195713369</v>
      </c>
      <c r="E179" s="80"/>
      <c r="F179" s="80">
        <f t="shared" si="8"/>
        <v>0</v>
      </c>
      <c r="G179" s="80">
        <f t="shared" si="9"/>
        <v>0</v>
      </c>
      <c r="H179" s="80"/>
      <c r="I179" s="80">
        <v>0.18868654349803179</v>
      </c>
      <c r="J179" s="80">
        <v>0.18868654349803185</v>
      </c>
      <c r="K179" s="80">
        <v>0.18868654349803179</v>
      </c>
      <c r="M179" s="80">
        <f t="shared" si="10"/>
        <v>0</v>
      </c>
      <c r="N179" s="21">
        <f t="shared" si="11"/>
        <v>0</v>
      </c>
    </row>
    <row r="180" spans="1:14" s="91" customFormat="1" ht="15.75" x14ac:dyDescent="0.25">
      <c r="A180" s="123" t="s">
        <v>208</v>
      </c>
      <c r="B180" s="81">
        <v>160.69798195713369</v>
      </c>
      <c r="C180" s="81">
        <v>160.69798195713369</v>
      </c>
      <c r="D180" s="81">
        <v>160.69798195713369</v>
      </c>
      <c r="E180" s="81"/>
      <c r="F180" s="81">
        <f t="shared" si="8"/>
        <v>0</v>
      </c>
      <c r="G180" s="81">
        <f t="shared" si="9"/>
        <v>0</v>
      </c>
      <c r="H180" s="81"/>
      <c r="I180" s="81">
        <v>0.18868654349803179</v>
      </c>
      <c r="J180" s="81">
        <v>0.18868654349803185</v>
      </c>
      <c r="K180" s="81">
        <v>0.18868654349803179</v>
      </c>
      <c r="M180" s="81">
        <f t="shared" si="10"/>
        <v>0</v>
      </c>
      <c r="N180" s="52">
        <f t="shared" si="11"/>
        <v>0</v>
      </c>
    </row>
    <row r="181" spans="1:14" ht="15.75" x14ac:dyDescent="0.25">
      <c r="A181" s="127" t="s">
        <v>137</v>
      </c>
      <c r="B181" s="80">
        <v>111.50561142510205</v>
      </c>
      <c r="C181" s="80">
        <v>109.69403079598713</v>
      </c>
      <c r="D181" s="80">
        <v>109.20090237870124</v>
      </c>
      <c r="E181" s="80"/>
      <c r="F181" s="80">
        <f t="shared" si="8"/>
        <v>-0.44954899889040334</v>
      </c>
      <c r="G181" s="80">
        <f t="shared" si="9"/>
        <v>-2.0668996088585745</v>
      </c>
      <c r="H181" s="80"/>
      <c r="I181" s="80">
        <v>0.51790337017018206</v>
      </c>
      <c r="J181" s="80">
        <v>0.5094892311760757</v>
      </c>
      <c r="K181" s="80">
        <v>0.50719882743786926</v>
      </c>
      <c r="M181" s="80">
        <f t="shared" si="10"/>
        <v>-2.2904037382064368E-3</v>
      </c>
      <c r="N181" s="21">
        <f t="shared" si="11"/>
        <v>-1.0704542732312805E-2</v>
      </c>
    </row>
    <row r="182" spans="1:14" s="91" customFormat="1" ht="15.75" x14ac:dyDescent="0.25">
      <c r="A182" s="125" t="s">
        <v>179</v>
      </c>
      <c r="B182" s="81">
        <v>111.50561142510205</v>
      </c>
      <c r="C182" s="81">
        <v>109.69403079598713</v>
      </c>
      <c r="D182" s="81">
        <v>109.20090237870124</v>
      </c>
      <c r="E182" s="81"/>
      <c r="F182" s="81">
        <f t="shared" si="8"/>
        <v>-0.44954899889040334</v>
      </c>
      <c r="G182" s="81">
        <f t="shared" si="9"/>
        <v>-2.0668996088585745</v>
      </c>
      <c r="H182" s="81"/>
      <c r="I182" s="81">
        <v>0.51790337017018206</v>
      </c>
      <c r="J182" s="81">
        <v>0.5094892311760757</v>
      </c>
      <c r="K182" s="81">
        <v>0.50719882743786926</v>
      </c>
      <c r="M182" s="81">
        <f t="shared" si="10"/>
        <v>-2.2904037382064368E-3</v>
      </c>
      <c r="N182" s="52">
        <f t="shared" si="11"/>
        <v>-1.0704542732312805E-2</v>
      </c>
    </row>
    <row r="183" spans="1:14" ht="15.75" x14ac:dyDescent="0.25">
      <c r="A183" s="124" t="s">
        <v>207</v>
      </c>
      <c r="B183" s="80">
        <v>111.50561142510205</v>
      </c>
      <c r="C183" s="80">
        <v>109.69403079598713</v>
      </c>
      <c r="D183" s="80">
        <v>109.20090237870124</v>
      </c>
      <c r="E183" s="80"/>
      <c r="F183" s="80">
        <f t="shared" si="8"/>
        <v>-0.44954899889040334</v>
      </c>
      <c r="G183" s="80">
        <f t="shared" si="9"/>
        <v>-2.0668996088585745</v>
      </c>
      <c r="H183" s="80"/>
      <c r="I183" s="80">
        <v>0.51790337017018206</v>
      </c>
      <c r="J183" s="80">
        <v>0.5094892311760757</v>
      </c>
      <c r="K183" s="80">
        <v>0.50719882743786926</v>
      </c>
      <c r="M183" s="80">
        <f t="shared" si="10"/>
        <v>-2.2904037382064368E-3</v>
      </c>
      <c r="N183" s="21">
        <f t="shared" si="11"/>
        <v>-1.0704542732312805E-2</v>
      </c>
    </row>
    <row r="184" spans="1:14" s="91" customFormat="1" ht="15.75" x14ac:dyDescent="0.25">
      <c r="A184" s="121" t="s">
        <v>136</v>
      </c>
      <c r="B184" s="81">
        <v>116.28683185440813</v>
      </c>
      <c r="C184" s="81">
        <v>116.28683185440813</v>
      </c>
      <c r="D184" s="81">
        <v>116.28683185440813</v>
      </c>
      <c r="E184" s="81"/>
      <c r="F184" s="81">
        <f t="shared" si="8"/>
        <v>0</v>
      </c>
      <c r="G184" s="81">
        <f t="shared" si="9"/>
        <v>0</v>
      </c>
      <c r="H184" s="81"/>
      <c r="I184" s="81">
        <v>0.85008098359206474</v>
      </c>
      <c r="J184" s="81">
        <v>0.85008098359206496</v>
      </c>
      <c r="K184" s="81">
        <v>0.85008098359206496</v>
      </c>
      <c r="M184" s="81">
        <f t="shared" si="10"/>
        <v>0</v>
      </c>
      <c r="N184" s="52">
        <f t="shared" si="11"/>
        <v>0</v>
      </c>
    </row>
    <row r="185" spans="1:14" ht="15.75" x14ac:dyDescent="0.25">
      <c r="A185" s="122" t="s">
        <v>180</v>
      </c>
      <c r="B185" s="80">
        <v>148.33644826479588</v>
      </c>
      <c r="C185" s="80">
        <v>148.33644826479588</v>
      </c>
      <c r="D185" s="80">
        <v>148.33644826479588</v>
      </c>
      <c r="E185" s="80"/>
      <c r="F185" s="80">
        <f t="shared" si="8"/>
        <v>0</v>
      </c>
      <c r="G185" s="80">
        <f t="shared" si="9"/>
        <v>0</v>
      </c>
      <c r="H185" s="80"/>
      <c r="I185" s="80">
        <v>0.27544402136426077</v>
      </c>
      <c r="J185" s="80">
        <v>0.27544402136426083</v>
      </c>
      <c r="K185" s="80">
        <v>0.27544402136426077</v>
      </c>
      <c r="M185" s="80">
        <f t="shared" si="10"/>
        <v>0</v>
      </c>
      <c r="N185" s="21">
        <f t="shared" si="11"/>
        <v>0</v>
      </c>
    </row>
    <row r="186" spans="1:14" s="91" customFormat="1" ht="15.75" x14ac:dyDescent="0.25">
      <c r="A186" s="123" t="s">
        <v>206</v>
      </c>
      <c r="B186" s="81">
        <v>148.33644826479588</v>
      </c>
      <c r="C186" s="81">
        <v>148.33644826479588</v>
      </c>
      <c r="D186" s="81">
        <v>148.33644826479588</v>
      </c>
      <c r="E186" s="81"/>
      <c r="F186" s="81">
        <f t="shared" si="8"/>
        <v>0</v>
      </c>
      <c r="G186" s="81">
        <f t="shared" si="9"/>
        <v>0</v>
      </c>
      <c r="H186" s="81"/>
      <c r="I186" s="81">
        <v>0.27544402136426077</v>
      </c>
      <c r="J186" s="81">
        <v>0.27544402136426083</v>
      </c>
      <c r="K186" s="81">
        <v>0.27544402136426077</v>
      </c>
      <c r="M186" s="81">
        <f t="shared" si="10"/>
        <v>0</v>
      </c>
      <c r="N186" s="52">
        <f t="shared" si="11"/>
        <v>0</v>
      </c>
    </row>
    <row r="187" spans="1:14" ht="15.75" x14ac:dyDescent="0.25">
      <c r="A187" s="122" t="s">
        <v>114</v>
      </c>
      <c r="B187" s="80">
        <v>105.37375510792319</v>
      </c>
      <c r="C187" s="80">
        <v>105.37375510792319</v>
      </c>
      <c r="D187" s="80">
        <v>105.37375510792319</v>
      </c>
      <c r="E187" s="80"/>
      <c r="F187" s="80">
        <f t="shared" si="8"/>
        <v>0</v>
      </c>
      <c r="G187" s="80">
        <f t="shared" si="9"/>
        <v>0</v>
      </c>
      <c r="H187" s="80"/>
      <c r="I187" s="80">
        <v>0.57463696222780403</v>
      </c>
      <c r="J187" s="80">
        <v>0.57463696222780414</v>
      </c>
      <c r="K187" s="80">
        <v>0.57463696222780403</v>
      </c>
      <c r="M187" s="80">
        <f t="shared" si="10"/>
        <v>0</v>
      </c>
      <c r="N187" s="21">
        <f t="shared" si="11"/>
        <v>0</v>
      </c>
    </row>
    <row r="188" spans="1:14" s="91" customFormat="1" ht="15.75" x14ac:dyDescent="0.25">
      <c r="A188" s="123" t="s">
        <v>205</v>
      </c>
      <c r="B188" s="81">
        <v>99.999999999999986</v>
      </c>
      <c r="C188" s="81">
        <v>99.999999999999986</v>
      </c>
      <c r="D188" s="81">
        <v>99.999999999999986</v>
      </c>
      <c r="E188" s="81"/>
      <c r="F188" s="81">
        <f t="shared" si="8"/>
        <v>0</v>
      </c>
      <c r="G188" s="81">
        <f t="shared" si="9"/>
        <v>0</v>
      </c>
      <c r="H188" s="81"/>
      <c r="I188" s="81">
        <v>0.39920368875855877</v>
      </c>
      <c r="J188" s="81">
        <v>0.39920368875855888</v>
      </c>
      <c r="K188" s="81">
        <v>0.39920368875855883</v>
      </c>
      <c r="M188" s="81">
        <f t="shared" si="10"/>
        <v>0</v>
      </c>
      <c r="N188" s="52">
        <f t="shared" si="11"/>
        <v>0</v>
      </c>
    </row>
    <row r="189" spans="1:14" ht="15.75" x14ac:dyDescent="0.25">
      <c r="A189" s="124" t="s">
        <v>115</v>
      </c>
      <c r="B189" s="80">
        <v>120.05414571585585</v>
      </c>
      <c r="C189" s="80">
        <v>120.05414571585585</v>
      </c>
      <c r="D189" s="80">
        <v>120.05414571585585</v>
      </c>
      <c r="E189" s="80"/>
      <c r="F189" s="80">
        <f t="shared" si="8"/>
        <v>0</v>
      </c>
      <c r="G189" s="80">
        <f t="shared" si="9"/>
        <v>0</v>
      </c>
      <c r="H189" s="80"/>
      <c r="I189" s="80">
        <v>0.17543327346924531</v>
      </c>
      <c r="J189" s="80">
        <v>0.17543327346924534</v>
      </c>
      <c r="K189" s="80">
        <v>0.17543327346924534</v>
      </c>
      <c r="M189" s="80">
        <f t="shared" si="10"/>
        <v>0</v>
      </c>
      <c r="N189" s="21">
        <f t="shared" si="11"/>
        <v>0</v>
      </c>
    </row>
    <row r="190" spans="1:14" s="91" customFormat="1" ht="15.75" x14ac:dyDescent="0.25">
      <c r="A190" s="121" t="s">
        <v>151</v>
      </c>
      <c r="B190" s="81">
        <v>99.56972520249353</v>
      </c>
      <c r="C190" s="81">
        <v>101.45365207503015</v>
      </c>
      <c r="D190" s="81">
        <v>101.45365207503015</v>
      </c>
      <c r="E190" s="81"/>
      <c r="F190" s="81">
        <f t="shared" si="8"/>
        <v>0</v>
      </c>
      <c r="G190" s="81">
        <f t="shared" si="9"/>
        <v>1.8920679641379889</v>
      </c>
      <c r="H190" s="81"/>
      <c r="I190" s="81">
        <v>0.60720254403522722</v>
      </c>
      <c r="J190" s="81">
        <v>0.61869122884834893</v>
      </c>
      <c r="K190" s="81">
        <v>0.61869122884834882</v>
      </c>
      <c r="M190" s="81">
        <f t="shared" si="10"/>
        <v>0</v>
      </c>
      <c r="N190" s="52">
        <f t="shared" si="11"/>
        <v>1.1488684813121597E-2</v>
      </c>
    </row>
    <row r="191" spans="1:14" ht="15.75" x14ac:dyDescent="0.25">
      <c r="A191" s="122" t="s">
        <v>116</v>
      </c>
      <c r="B191" s="80">
        <v>99.512038465418996</v>
      </c>
      <c r="C191" s="80">
        <v>99.512038465418996</v>
      </c>
      <c r="D191" s="80">
        <v>99.512038465418996</v>
      </c>
      <c r="E191" s="80"/>
      <c r="F191" s="80">
        <f t="shared" si="8"/>
        <v>0</v>
      </c>
      <c r="G191" s="80">
        <f t="shared" si="9"/>
        <v>0</v>
      </c>
      <c r="H191" s="80"/>
      <c r="I191" s="80">
        <v>0.18686050434393742</v>
      </c>
      <c r="J191" s="80">
        <v>0.18686050434393747</v>
      </c>
      <c r="K191" s="80">
        <v>0.18686050434393744</v>
      </c>
      <c r="M191" s="80">
        <f t="shared" si="10"/>
        <v>0</v>
      </c>
      <c r="N191" s="21">
        <f t="shared" si="11"/>
        <v>0</v>
      </c>
    </row>
    <row r="192" spans="1:14" s="91" customFormat="1" ht="15.75" x14ac:dyDescent="0.25">
      <c r="A192" s="123" t="s">
        <v>20</v>
      </c>
      <c r="B192" s="81">
        <v>99.512038465418996</v>
      </c>
      <c r="C192" s="81">
        <v>99.512038465418996</v>
      </c>
      <c r="D192" s="81">
        <v>99.512038465418996</v>
      </c>
      <c r="E192" s="81"/>
      <c r="F192" s="81">
        <f t="shared" si="8"/>
        <v>0</v>
      </c>
      <c r="G192" s="81">
        <f t="shared" si="9"/>
        <v>0</v>
      </c>
      <c r="H192" s="81"/>
      <c r="I192" s="81">
        <v>0.18686050434393742</v>
      </c>
      <c r="J192" s="81">
        <v>0.18686050434393747</v>
      </c>
      <c r="K192" s="81">
        <v>0.18686050434393744</v>
      </c>
      <c r="M192" s="81">
        <f t="shared" si="10"/>
        <v>0</v>
      </c>
      <c r="N192" s="52">
        <f t="shared" si="11"/>
        <v>0</v>
      </c>
    </row>
    <row r="193" spans="1:14" ht="15.75" x14ac:dyDescent="0.25">
      <c r="A193" s="122" t="s">
        <v>181</v>
      </c>
      <c r="B193" s="80">
        <v>99.595390971558004</v>
      </c>
      <c r="C193" s="80">
        <v>102.31750759960732</v>
      </c>
      <c r="D193" s="80">
        <v>102.31750759960732</v>
      </c>
      <c r="E193" s="80"/>
      <c r="F193" s="80">
        <f t="shared" si="8"/>
        <v>0</v>
      </c>
      <c r="G193" s="80">
        <f t="shared" si="9"/>
        <v>2.7331753020847005</v>
      </c>
      <c r="H193" s="80"/>
      <c r="I193" s="80">
        <v>0.42034203969128986</v>
      </c>
      <c r="J193" s="80">
        <v>0.43183072450441146</v>
      </c>
      <c r="K193" s="80">
        <v>0.43183072450441135</v>
      </c>
      <c r="M193" s="80">
        <f t="shared" si="10"/>
        <v>0</v>
      </c>
      <c r="N193" s="21">
        <f t="shared" si="11"/>
        <v>1.1488684813121486E-2</v>
      </c>
    </row>
    <row r="194" spans="1:14" s="91" customFormat="1" ht="15.75" x14ac:dyDescent="0.25">
      <c r="A194" s="123" t="s">
        <v>204</v>
      </c>
      <c r="B194" s="81">
        <v>99.595390971558004</v>
      </c>
      <c r="C194" s="81">
        <v>102.31750759960732</v>
      </c>
      <c r="D194" s="81">
        <v>102.31750759960732</v>
      </c>
      <c r="E194" s="81"/>
      <c r="F194" s="81">
        <f t="shared" si="8"/>
        <v>0</v>
      </c>
      <c r="G194" s="81">
        <f t="shared" si="9"/>
        <v>2.7331753020847005</v>
      </c>
      <c r="H194" s="81"/>
      <c r="I194" s="81">
        <v>0.42034203969128986</v>
      </c>
      <c r="J194" s="81">
        <v>0.43183072450441146</v>
      </c>
      <c r="K194" s="81">
        <v>0.43183072450441135</v>
      </c>
      <c r="M194" s="81">
        <f t="shared" si="10"/>
        <v>0</v>
      </c>
      <c r="N194" s="52">
        <f t="shared" si="11"/>
        <v>1.1488684813121486E-2</v>
      </c>
    </row>
    <row r="195" spans="1:14" ht="15.75" x14ac:dyDescent="0.25">
      <c r="A195" s="120" t="s">
        <v>117</v>
      </c>
      <c r="B195" s="83">
        <v>133.03091886109445</v>
      </c>
      <c r="C195" s="83">
        <v>133.03091886109445</v>
      </c>
      <c r="D195" s="83">
        <v>133.03091886109445</v>
      </c>
      <c r="E195" s="83"/>
      <c r="F195" s="83">
        <f t="shared" si="8"/>
        <v>0</v>
      </c>
      <c r="G195" s="83">
        <f t="shared" si="9"/>
        <v>0</v>
      </c>
      <c r="H195" s="83"/>
      <c r="I195" s="83">
        <v>4.1872109268220488</v>
      </c>
      <c r="J195" s="83">
        <v>4.1872109268220497</v>
      </c>
      <c r="K195" s="83">
        <v>4.1872109268220497</v>
      </c>
      <c r="M195" s="83">
        <f t="shared" si="10"/>
        <v>0</v>
      </c>
      <c r="N195" s="31">
        <f>K195-I195</f>
        <v>0</v>
      </c>
    </row>
    <row r="196" spans="1:14" s="91" customFormat="1" ht="15.75" x14ac:dyDescent="0.25">
      <c r="A196" s="121" t="s">
        <v>135</v>
      </c>
      <c r="B196" s="81">
        <v>157.47727587664042</v>
      </c>
      <c r="C196" s="81">
        <v>157.47727587664042</v>
      </c>
      <c r="D196" s="81">
        <v>157.47727587664042</v>
      </c>
      <c r="E196" s="81"/>
      <c r="F196" s="81">
        <f t="shared" si="8"/>
        <v>0</v>
      </c>
      <c r="G196" s="81">
        <f t="shared" si="9"/>
        <v>0</v>
      </c>
      <c r="H196" s="81"/>
      <c r="I196" s="81">
        <v>1.1422318661075501</v>
      </c>
      <c r="J196" s="81">
        <v>1.1422318661075503</v>
      </c>
      <c r="K196" s="81">
        <v>1.1422318661075503</v>
      </c>
      <c r="M196" s="81">
        <f t="shared" si="10"/>
        <v>0</v>
      </c>
      <c r="N196" s="52">
        <f>K196-I196</f>
        <v>0</v>
      </c>
    </row>
    <row r="197" spans="1:14" ht="15.75" x14ac:dyDescent="0.25">
      <c r="A197" s="122" t="s">
        <v>182</v>
      </c>
      <c r="B197" s="80">
        <v>157.47727587664042</v>
      </c>
      <c r="C197" s="80">
        <v>157.47727587664042</v>
      </c>
      <c r="D197" s="80">
        <v>157.47727587664042</v>
      </c>
      <c r="E197" s="80"/>
      <c r="F197" s="80">
        <f t="shared" ref="F197:F224" si="12">((D197/C197-1)*100)</f>
        <v>0</v>
      </c>
      <c r="G197" s="80">
        <f t="shared" si="9"/>
        <v>0</v>
      </c>
      <c r="H197" s="80"/>
      <c r="I197" s="80">
        <v>1.1422318661075501</v>
      </c>
      <c r="J197" s="80">
        <v>1.1422318661075503</v>
      </c>
      <c r="K197" s="80">
        <v>1.1422318661075503</v>
      </c>
      <c r="M197" s="80">
        <f t="shared" si="10"/>
        <v>0</v>
      </c>
      <c r="N197" s="21">
        <f t="shared" si="11"/>
        <v>0</v>
      </c>
    </row>
    <row r="198" spans="1:14" s="91" customFormat="1" ht="15.75" x14ac:dyDescent="0.25">
      <c r="A198" s="123" t="s">
        <v>135</v>
      </c>
      <c r="B198" s="81">
        <v>157.47727587664042</v>
      </c>
      <c r="C198" s="81">
        <v>157.47727587664042</v>
      </c>
      <c r="D198" s="81">
        <v>157.47727587664042</v>
      </c>
      <c r="E198" s="81"/>
      <c r="F198" s="81">
        <f t="shared" si="12"/>
        <v>0</v>
      </c>
      <c r="G198" s="81">
        <f t="shared" si="9"/>
        <v>0</v>
      </c>
      <c r="H198" s="81"/>
      <c r="I198" s="81">
        <v>1.1422318661075501</v>
      </c>
      <c r="J198" s="81">
        <v>1.1422318661075503</v>
      </c>
      <c r="K198" s="81">
        <v>1.1422318661075503</v>
      </c>
      <c r="M198" s="81">
        <f t="shared" si="10"/>
        <v>0</v>
      </c>
      <c r="N198" s="52">
        <f>K198-I198</f>
        <v>0</v>
      </c>
    </row>
    <row r="199" spans="1:14" ht="15.75" x14ac:dyDescent="0.25">
      <c r="A199" s="127" t="s">
        <v>118</v>
      </c>
      <c r="B199" s="80">
        <v>124.78434416753313</v>
      </c>
      <c r="C199" s="80">
        <v>124.78434416753313</v>
      </c>
      <c r="D199" s="80">
        <v>124.78434416753313</v>
      </c>
      <c r="E199" s="80"/>
      <c r="F199" s="80">
        <f t="shared" si="12"/>
        <v>0</v>
      </c>
      <c r="G199" s="80">
        <f t="shared" ref="G199:G225" si="13">((D199/B199-1)*100)</f>
        <v>0</v>
      </c>
      <c r="H199" s="80"/>
      <c r="I199" s="80">
        <v>2.889578710322207</v>
      </c>
      <c r="J199" s="80">
        <v>2.8895787103222075</v>
      </c>
      <c r="K199" s="80">
        <v>2.8895787103222075</v>
      </c>
      <c r="M199" s="80">
        <f t="shared" si="10"/>
        <v>0</v>
      </c>
      <c r="N199" s="21">
        <f t="shared" ref="N199:N224" si="14">K199-I199</f>
        <v>0</v>
      </c>
    </row>
    <row r="200" spans="1:14" s="91" customFormat="1" ht="15.75" x14ac:dyDescent="0.25">
      <c r="A200" s="125" t="s">
        <v>119</v>
      </c>
      <c r="B200" s="81">
        <v>124.78434416753313</v>
      </c>
      <c r="C200" s="81">
        <v>124.78434416753313</v>
      </c>
      <c r="D200" s="81">
        <v>124.78434416753313</v>
      </c>
      <c r="E200" s="81"/>
      <c r="F200" s="81">
        <f t="shared" si="12"/>
        <v>0</v>
      </c>
      <c r="G200" s="81">
        <f t="shared" si="13"/>
        <v>0</v>
      </c>
      <c r="H200" s="81"/>
      <c r="I200" s="81">
        <v>2.889578710322207</v>
      </c>
      <c r="J200" s="81">
        <v>2.8895787103222075</v>
      </c>
      <c r="K200" s="81">
        <v>2.8895787103222075</v>
      </c>
      <c r="M200" s="81">
        <f t="shared" ref="M200:M224" si="15">K200-J200</f>
        <v>0</v>
      </c>
      <c r="N200" s="52">
        <f t="shared" si="14"/>
        <v>0</v>
      </c>
    </row>
    <row r="201" spans="1:14" ht="15.75" x14ac:dyDescent="0.25">
      <c r="A201" s="124" t="s">
        <v>118</v>
      </c>
      <c r="B201" s="80">
        <v>124.78434416753313</v>
      </c>
      <c r="C201" s="80">
        <v>124.78434416753313</v>
      </c>
      <c r="D201" s="80">
        <v>124.78434416753313</v>
      </c>
      <c r="E201" s="80"/>
      <c r="F201" s="80">
        <f t="shared" si="12"/>
        <v>0</v>
      </c>
      <c r="G201" s="80">
        <f t="shared" si="13"/>
        <v>0</v>
      </c>
      <c r="H201" s="80"/>
      <c r="I201" s="80">
        <v>2.889578710322207</v>
      </c>
      <c r="J201" s="80">
        <v>2.8895787103222075</v>
      </c>
      <c r="K201" s="80">
        <v>2.8895787103222075</v>
      </c>
      <c r="M201" s="80">
        <f t="shared" si="15"/>
        <v>0</v>
      </c>
      <c r="N201" s="21">
        <f t="shared" si="14"/>
        <v>0</v>
      </c>
    </row>
    <row r="202" spans="1:14" s="91" customFormat="1" ht="15.75" x14ac:dyDescent="0.25">
      <c r="A202" s="121" t="s">
        <v>120</v>
      </c>
      <c r="B202" s="81">
        <v>145.83654765374885</v>
      </c>
      <c r="C202" s="81">
        <v>145.83654765374885</v>
      </c>
      <c r="D202" s="81">
        <v>145.83654765374885</v>
      </c>
      <c r="E202" s="81"/>
      <c r="F202" s="81">
        <f t="shared" si="12"/>
        <v>0</v>
      </c>
      <c r="G202" s="81">
        <f t="shared" si="13"/>
        <v>0</v>
      </c>
      <c r="H202" s="81"/>
      <c r="I202" s="81">
        <v>0.15540035039229172</v>
      </c>
      <c r="J202" s="81">
        <v>0.15540035039229175</v>
      </c>
      <c r="K202" s="81">
        <v>0.15540035039229172</v>
      </c>
      <c r="M202" s="81">
        <f t="shared" si="15"/>
        <v>0</v>
      </c>
      <c r="N202" s="52">
        <f t="shared" si="14"/>
        <v>0</v>
      </c>
    </row>
    <row r="203" spans="1:14" ht="15.75" x14ac:dyDescent="0.25">
      <c r="A203" s="122" t="s">
        <v>121</v>
      </c>
      <c r="B203" s="80">
        <v>145.83654765374885</v>
      </c>
      <c r="C203" s="80">
        <v>145.83654765374885</v>
      </c>
      <c r="D203" s="80">
        <v>145.83654765374885</v>
      </c>
      <c r="E203" s="80"/>
      <c r="F203" s="80">
        <f t="shared" si="12"/>
        <v>0</v>
      </c>
      <c r="G203" s="80">
        <f t="shared" si="13"/>
        <v>0</v>
      </c>
      <c r="H203" s="80"/>
      <c r="I203" s="80">
        <v>0.15540035039229172</v>
      </c>
      <c r="J203" s="80">
        <v>0.15540035039229175</v>
      </c>
      <c r="K203" s="80">
        <v>0.15540035039229172</v>
      </c>
      <c r="M203" s="80">
        <f t="shared" si="15"/>
        <v>0</v>
      </c>
      <c r="N203" s="21">
        <f t="shared" si="14"/>
        <v>0</v>
      </c>
    </row>
    <row r="204" spans="1:14" s="91" customFormat="1" ht="15.75" x14ac:dyDescent="0.25">
      <c r="A204" s="123" t="s">
        <v>120</v>
      </c>
      <c r="B204" s="81">
        <v>145.83654765374885</v>
      </c>
      <c r="C204" s="81">
        <v>145.83654765374885</v>
      </c>
      <c r="D204" s="81">
        <v>145.83654765374885</v>
      </c>
      <c r="E204" s="81"/>
      <c r="F204" s="81">
        <f t="shared" si="12"/>
        <v>0</v>
      </c>
      <c r="G204" s="81">
        <f t="shared" si="13"/>
        <v>0</v>
      </c>
      <c r="H204" s="81"/>
      <c r="I204" s="81">
        <v>0.15540035039229172</v>
      </c>
      <c r="J204" s="81">
        <v>0.15540035039229175</v>
      </c>
      <c r="K204" s="81">
        <v>0.15540035039229172</v>
      </c>
      <c r="M204" s="81">
        <f t="shared" si="15"/>
        <v>0</v>
      </c>
      <c r="N204" s="52">
        <f t="shared" si="14"/>
        <v>0</v>
      </c>
    </row>
    <row r="205" spans="1:14" ht="15.75" x14ac:dyDescent="0.25">
      <c r="A205" s="120" t="s">
        <v>131</v>
      </c>
      <c r="B205" s="83">
        <v>131.90297184211295</v>
      </c>
      <c r="C205" s="83">
        <v>132.19543831103783</v>
      </c>
      <c r="D205" s="83">
        <v>140.73891623846495</v>
      </c>
      <c r="E205" s="83"/>
      <c r="F205" s="83">
        <f t="shared" si="12"/>
        <v>6.462763039769559</v>
      </c>
      <c r="G205" s="83">
        <f t="shared" si="13"/>
        <v>6.6988213176338185</v>
      </c>
      <c r="H205" s="83"/>
      <c r="I205" s="83">
        <v>5.3972011538084264</v>
      </c>
      <c r="J205" s="83">
        <v>5.4091682864778949</v>
      </c>
      <c r="K205" s="83">
        <v>5.7587500152553242</v>
      </c>
      <c r="M205" s="83">
        <f t="shared" si="15"/>
        <v>0.34958172877742921</v>
      </c>
      <c r="N205" s="31">
        <f>K205-I205</f>
        <v>0.3615488614468978</v>
      </c>
    </row>
    <row r="206" spans="1:14" s="91" customFormat="1" ht="15.75" x14ac:dyDescent="0.25">
      <c r="A206" s="121" t="s">
        <v>122</v>
      </c>
      <c r="B206" s="81">
        <v>132.15784679924934</v>
      </c>
      <c r="C206" s="81">
        <v>132.45866250959685</v>
      </c>
      <c r="D206" s="81">
        <v>141.24603697691566</v>
      </c>
      <c r="E206" s="81"/>
      <c r="F206" s="81">
        <f t="shared" si="12"/>
        <v>6.6340504281342527</v>
      </c>
      <c r="G206" s="81">
        <f t="shared" si="13"/>
        <v>6.8767692556851889</v>
      </c>
      <c r="H206" s="81"/>
      <c r="I206" s="81">
        <v>5.2575395218909726</v>
      </c>
      <c r="J206" s="81">
        <v>5.2695066545604412</v>
      </c>
      <c r="K206" s="81">
        <v>5.6190883833378704</v>
      </c>
      <c r="M206" s="81">
        <f t="shared" si="15"/>
        <v>0.34958172877742921</v>
      </c>
      <c r="N206" s="52">
        <f t="shared" si="14"/>
        <v>0.3615488614468978</v>
      </c>
    </row>
    <row r="207" spans="1:14" ht="15.75" x14ac:dyDescent="0.25">
      <c r="A207" s="122" t="s">
        <v>183</v>
      </c>
      <c r="B207" s="80">
        <v>132.15784679924934</v>
      </c>
      <c r="C207" s="80">
        <v>132.45866250959685</v>
      </c>
      <c r="D207" s="80">
        <v>141.24603697691566</v>
      </c>
      <c r="E207" s="80"/>
      <c r="F207" s="80">
        <f t="shared" si="12"/>
        <v>6.6340504281342527</v>
      </c>
      <c r="G207" s="80">
        <f t="shared" si="13"/>
        <v>6.8767692556851889</v>
      </c>
      <c r="H207" s="80"/>
      <c r="I207" s="80">
        <v>5.2575395218909726</v>
      </c>
      <c r="J207" s="80">
        <v>5.2695066545604412</v>
      </c>
      <c r="K207" s="80">
        <v>5.6190883833378704</v>
      </c>
      <c r="M207" s="80">
        <f t="shared" si="15"/>
        <v>0.34958172877742921</v>
      </c>
      <c r="N207" s="21">
        <f t="shared" si="14"/>
        <v>0.3615488614468978</v>
      </c>
    </row>
    <row r="208" spans="1:14" s="91" customFormat="1" ht="15.75" x14ac:dyDescent="0.25">
      <c r="A208" s="123" t="s">
        <v>21</v>
      </c>
      <c r="B208" s="81">
        <v>123.49012529889983</v>
      </c>
      <c r="C208" s="81">
        <v>125.15321779626542</v>
      </c>
      <c r="D208" s="81">
        <v>126.17863914086568</v>
      </c>
      <c r="E208" s="81"/>
      <c r="F208" s="81">
        <f t="shared" si="12"/>
        <v>0.81933278477068772</v>
      </c>
      <c r="G208" s="81">
        <f t="shared" si="13"/>
        <v>2.1771083602502461</v>
      </c>
      <c r="H208" s="81"/>
      <c r="I208" s="81">
        <v>0.88859923014632325</v>
      </c>
      <c r="J208" s="81">
        <v>0.90056636281579139</v>
      </c>
      <c r="K208" s="81">
        <v>0.90794499827495823</v>
      </c>
      <c r="M208" s="81">
        <f t="shared" si="15"/>
        <v>7.3786354591668379E-3</v>
      </c>
      <c r="N208" s="52">
        <f t="shared" si="14"/>
        <v>1.9345768128634977E-2</v>
      </c>
    </row>
    <row r="209" spans="1:14" ht="15.75" x14ac:dyDescent="0.25">
      <c r="A209" s="124" t="s">
        <v>203</v>
      </c>
      <c r="B209" s="80">
        <v>134.07183874645835</v>
      </c>
      <c r="C209" s="80">
        <v>134.07183874645835</v>
      </c>
      <c r="D209" s="80">
        <v>144.57319488368861</v>
      </c>
      <c r="E209" s="80"/>
      <c r="F209" s="80">
        <f t="shared" si="12"/>
        <v>7.832633784555787</v>
      </c>
      <c r="G209" s="80">
        <f t="shared" si="13"/>
        <v>7.832633784555787</v>
      </c>
      <c r="H209" s="80"/>
      <c r="I209" s="80">
        <v>4.36894029174465</v>
      </c>
      <c r="J209" s="80">
        <v>4.36894029174465</v>
      </c>
      <c r="K209" s="80">
        <v>4.7111433850629112</v>
      </c>
      <c r="M209" s="80">
        <f t="shared" si="15"/>
        <v>0.34220309331826115</v>
      </c>
      <c r="N209" s="21">
        <f t="shared" si="14"/>
        <v>0.34220309331826115</v>
      </c>
    </row>
    <row r="210" spans="1:14" s="91" customFormat="1" ht="15.75" x14ac:dyDescent="0.25">
      <c r="A210" s="121" t="s">
        <v>123</v>
      </c>
      <c r="B210" s="81">
        <v>122.97492976527282</v>
      </c>
      <c r="C210" s="81">
        <v>122.97492976527282</v>
      </c>
      <c r="D210" s="81">
        <v>122.97492976527282</v>
      </c>
      <c r="E210" s="81"/>
      <c r="F210" s="81">
        <f t="shared" si="12"/>
        <v>0</v>
      </c>
      <c r="G210" s="81">
        <f t="shared" si="13"/>
        <v>0</v>
      </c>
      <c r="H210" s="81"/>
      <c r="I210" s="81">
        <v>0.13966163191745351</v>
      </c>
      <c r="J210" s="81">
        <v>0.13966163191745354</v>
      </c>
      <c r="K210" s="81">
        <v>0.13966163191745354</v>
      </c>
      <c r="M210" s="81">
        <f t="shared" si="15"/>
        <v>0</v>
      </c>
      <c r="N210" s="52">
        <f t="shared" si="14"/>
        <v>0</v>
      </c>
    </row>
    <row r="211" spans="1:14" ht="15.75" x14ac:dyDescent="0.25">
      <c r="A211" s="122" t="s">
        <v>124</v>
      </c>
      <c r="B211" s="80">
        <v>122.97492976527282</v>
      </c>
      <c r="C211" s="80">
        <v>122.97492976527282</v>
      </c>
      <c r="D211" s="80">
        <v>122.97492976527282</v>
      </c>
      <c r="E211" s="80"/>
      <c r="F211" s="80">
        <f t="shared" si="12"/>
        <v>0</v>
      </c>
      <c r="G211" s="80">
        <f t="shared" si="13"/>
        <v>0</v>
      </c>
      <c r="H211" s="80"/>
      <c r="I211" s="80">
        <v>0.13966163191745351</v>
      </c>
      <c r="J211" s="80">
        <v>0.13966163191745354</v>
      </c>
      <c r="K211" s="80">
        <v>0.13966163191745354</v>
      </c>
      <c r="M211" s="80">
        <f t="shared" si="15"/>
        <v>0</v>
      </c>
      <c r="N211" s="21">
        <f t="shared" si="14"/>
        <v>0</v>
      </c>
    </row>
    <row r="212" spans="1:14" s="91" customFormat="1" ht="15.75" x14ac:dyDescent="0.25">
      <c r="A212" s="123" t="s">
        <v>123</v>
      </c>
      <c r="B212" s="81">
        <v>122.97492976527282</v>
      </c>
      <c r="C212" s="81">
        <v>122.97492976527282</v>
      </c>
      <c r="D212" s="81">
        <v>122.97492976527282</v>
      </c>
      <c r="E212" s="81"/>
      <c r="F212" s="81">
        <f t="shared" si="12"/>
        <v>0</v>
      </c>
      <c r="G212" s="81">
        <f t="shared" si="13"/>
        <v>0</v>
      </c>
      <c r="H212" s="81"/>
      <c r="I212" s="81">
        <v>0.13966163191745351</v>
      </c>
      <c r="J212" s="81">
        <v>0.13966163191745354</v>
      </c>
      <c r="K212" s="81">
        <v>0.13966163191745354</v>
      </c>
      <c r="M212" s="81">
        <f t="shared" si="15"/>
        <v>0</v>
      </c>
      <c r="N212" s="52">
        <f t="shared" si="14"/>
        <v>0</v>
      </c>
    </row>
    <row r="213" spans="1:14" ht="15.75" x14ac:dyDescent="0.25">
      <c r="A213" s="120" t="s">
        <v>132</v>
      </c>
      <c r="B213" s="83">
        <v>97.653662484942814</v>
      </c>
      <c r="C213" s="83">
        <v>97.940399733460453</v>
      </c>
      <c r="D213" s="83">
        <v>97.67832002488386</v>
      </c>
      <c r="E213" s="83"/>
      <c r="F213" s="83">
        <f t="shared" si="12"/>
        <v>-0.2675910138102644</v>
      </c>
      <c r="G213" s="83">
        <f t="shared" si="13"/>
        <v>2.5249989927256244E-2</v>
      </c>
      <c r="H213" s="83"/>
      <c r="I213" s="83">
        <v>6.4149485455066317</v>
      </c>
      <c r="J213" s="83">
        <v>6.4337845486683616</v>
      </c>
      <c r="K213" s="83">
        <v>6.4165683193682117</v>
      </c>
      <c r="M213" s="83">
        <f t="shared" si="15"/>
        <v>-1.7216229300149877E-2</v>
      </c>
      <c r="N213" s="31">
        <f>K213-I213</f>
        <v>1.6197738615799651E-3</v>
      </c>
    </row>
    <row r="214" spans="1:14" s="91" customFormat="1" ht="15.75" x14ac:dyDescent="0.25">
      <c r="A214" s="121" t="s">
        <v>125</v>
      </c>
      <c r="B214" s="81">
        <v>99.012332794666506</v>
      </c>
      <c r="C214" s="81">
        <v>98.575743155086542</v>
      </c>
      <c r="D214" s="81">
        <v>98.285822050149164</v>
      </c>
      <c r="E214" s="81"/>
      <c r="F214" s="81">
        <f t="shared" si="12"/>
        <v>-0.29410998655242659</v>
      </c>
      <c r="G214" s="81">
        <f t="shared" si="13"/>
        <v>-0.73375782997052719</v>
      </c>
      <c r="H214" s="81"/>
      <c r="I214" s="81">
        <v>4.4827756763052031</v>
      </c>
      <c r="J214" s="81">
        <v>4.4630091142861605</v>
      </c>
      <c r="K214" s="81">
        <v>4.4498829587802993</v>
      </c>
      <c r="M214" s="81">
        <f t="shared" si="15"/>
        <v>-1.312615550586127E-2</v>
      </c>
      <c r="N214" s="52">
        <f t="shared" si="14"/>
        <v>-3.2892717524903858E-2</v>
      </c>
    </row>
    <row r="215" spans="1:14" ht="15.75" x14ac:dyDescent="0.25">
      <c r="A215" s="122" t="s">
        <v>184</v>
      </c>
      <c r="B215" s="80">
        <v>120.99779181102143</v>
      </c>
      <c r="C215" s="80">
        <v>120.99779181102143</v>
      </c>
      <c r="D215" s="80">
        <v>120.99779181102143</v>
      </c>
      <c r="E215" s="80"/>
      <c r="F215" s="80">
        <f t="shared" si="12"/>
        <v>0</v>
      </c>
      <c r="G215" s="80">
        <f t="shared" si="13"/>
        <v>0</v>
      </c>
      <c r="H215" s="80"/>
      <c r="I215" s="80">
        <v>0.19403048317947058</v>
      </c>
      <c r="J215" s="80">
        <v>0.19403048317947066</v>
      </c>
      <c r="K215" s="80">
        <v>0.19403048317947061</v>
      </c>
      <c r="M215" s="80">
        <f t="shared" si="15"/>
        <v>0</v>
      </c>
      <c r="N215" s="21">
        <f t="shared" si="14"/>
        <v>0</v>
      </c>
    </row>
    <row r="216" spans="1:14" s="91" customFormat="1" ht="15.75" x14ac:dyDescent="0.25">
      <c r="A216" s="123" t="s">
        <v>202</v>
      </c>
      <c r="B216" s="81">
        <v>120.99779181102143</v>
      </c>
      <c r="C216" s="81">
        <v>120.99779181102143</v>
      </c>
      <c r="D216" s="81">
        <v>120.99779181102143</v>
      </c>
      <c r="E216" s="81"/>
      <c r="F216" s="81">
        <f t="shared" si="12"/>
        <v>0</v>
      </c>
      <c r="G216" s="81">
        <f t="shared" si="13"/>
        <v>0</v>
      </c>
      <c r="H216" s="81"/>
      <c r="I216" s="81">
        <v>0.19403048317947058</v>
      </c>
      <c r="J216" s="81">
        <v>0.19403048317947066</v>
      </c>
      <c r="K216" s="81">
        <v>0.19403048317947061</v>
      </c>
      <c r="M216" s="81">
        <f t="shared" si="15"/>
        <v>0</v>
      </c>
      <c r="N216" s="52">
        <f t="shared" si="14"/>
        <v>0</v>
      </c>
    </row>
    <row r="217" spans="1:14" ht="15.75" x14ac:dyDescent="0.25">
      <c r="A217" s="122" t="s">
        <v>185</v>
      </c>
      <c r="B217" s="80">
        <v>98.205039051988692</v>
      </c>
      <c r="C217" s="80">
        <v>97.752418085344388</v>
      </c>
      <c r="D217" s="80">
        <v>97.451851239796738</v>
      </c>
      <c r="E217" s="80"/>
      <c r="F217" s="80">
        <f t="shared" si="12"/>
        <v>-0.30747765777541236</v>
      </c>
      <c r="G217" s="80">
        <f t="shared" si="13"/>
        <v>-0.76695434314040245</v>
      </c>
      <c r="H217" s="80"/>
      <c r="I217" s="80">
        <v>4.2887451931257319</v>
      </c>
      <c r="J217" s="80">
        <v>4.2689786311066893</v>
      </c>
      <c r="K217" s="80">
        <v>4.2558524756008289</v>
      </c>
      <c r="M217" s="80">
        <f t="shared" si="15"/>
        <v>-1.3126155505860382E-2</v>
      </c>
      <c r="N217" s="21">
        <f>K217-I217</f>
        <v>-3.289271752490297E-2</v>
      </c>
    </row>
    <row r="218" spans="1:14" s="91" customFormat="1" ht="15.75" x14ac:dyDescent="0.25">
      <c r="A218" s="123" t="s">
        <v>201</v>
      </c>
      <c r="B218" s="81">
        <v>98.205039051988692</v>
      </c>
      <c r="C218" s="81">
        <v>97.752418085344388</v>
      </c>
      <c r="D218" s="81">
        <v>97.451851239796738</v>
      </c>
      <c r="E218" s="81"/>
      <c r="F218" s="81">
        <f t="shared" si="12"/>
        <v>-0.30747765777541236</v>
      </c>
      <c r="G218" s="81">
        <f t="shared" si="13"/>
        <v>-0.76695434314040245</v>
      </c>
      <c r="H218" s="81"/>
      <c r="I218" s="81">
        <v>4.2887451931257319</v>
      </c>
      <c r="J218" s="81">
        <v>4.2689786311066893</v>
      </c>
      <c r="K218" s="81">
        <v>4.2558524756008289</v>
      </c>
      <c r="M218" s="81">
        <f t="shared" si="15"/>
        <v>-1.3126155505860382E-2</v>
      </c>
      <c r="N218" s="52">
        <f t="shared" si="14"/>
        <v>-3.289271752490297E-2</v>
      </c>
    </row>
    <row r="219" spans="1:14" ht="15.75" x14ac:dyDescent="0.25">
      <c r="A219" s="127" t="s">
        <v>134</v>
      </c>
      <c r="B219" s="80">
        <v>74.126994044869832</v>
      </c>
      <c r="C219" s="80">
        <v>83.142279803249778</v>
      </c>
      <c r="D219" s="80">
        <v>82.187079446597053</v>
      </c>
      <c r="E219" s="80"/>
      <c r="F219" s="80">
        <f t="shared" si="12"/>
        <v>-1.1488743860682438</v>
      </c>
      <c r="G219" s="80">
        <f t="shared" si="13"/>
        <v>10.873347159940639</v>
      </c>
      <c r="H219" s="80"/>
      <c r="I219" s="80">
        <v>0.31740448344768263</v>
      </c>
      <c r="J219" s="80">
        <v>0.35600704862845539</v>
      </c>
      <c r="K219" s="80">
        <v>0.35191697483416551</v>
      </c>
      <c r="M219" s="80">
        <f t="shared" si="15"/>
        <v>-4.0900737942898835E-3</v>
      </c>
      <c r="N219" s="21">
        <f t="shared" si="14"/>
        <v>3.451249138648288E-2</v>
      </c>
    </row>
    <row r="220" spans="1:14" s="91" customFormat="1" ht="15.75" x14ac:dyDescent="0.25">
      <c r="A220" s="125" t="s">
        <v>126</v>
      </c>
      <c r="B220" s="81">
        <v>74.126994044869832</v>
      </c>
      <c r="C220" s="81">
        <v>83.142279803249778</v>
      </c>
      <c r="D220" s="81">
        <v>82.187079446597053</v>
      </c>
      <c r="E220" s="81"/>
      <c r="F220" s="81">
        <f t="shared" si="12"/>
        <v>-1.1488743860682438</v>
      </c>
      <c r="G220" s="81">
        <f t="shared" si="13"/>
        <v>10.873347159940639</v>
      </c>
      <c r="H220" s="81"/>
      <c r="I220" s="81">
        <v>0.31740448344768263</v>
      </c>
      <c r="J220" s="81">
        <v>0.35600704862845539</v>
      </c>
      <c r="K220" s="81">
        <v>0.35191697483416551</v>
      </c>
      <c r="M220" s="81">
        <f t="shared" si="15"/>
        <v>-4.0900737942898835E-3</v>
      </c>
      <c r="N220" s="52">
        <f t="shared" si="14"/>
        <v>3.451249138648288E-2</v>
      </c>
    </row>
    <row r="221" spans="1:14" ht="15.75" x14ac:dyDescent="0.25">
      <c r="A221" s="124" t="s">
        <v>200</v>
      </c>
      <c r="B221" s="80">
        <v>74.126994044869832</v>
      </c>
      <c r="C221" s="80">
        <v>83.142279803249778</v>
      </c>
      <c r="D221" s="80">
        <v>82.187079446597053</v>
      </c>
      <c r="E221" s="80"/>
      <c r="F221" s="80">
        <f t="shared" si="12"/>
        <v>-1.1488743860682438</v>
      </c>
      <c r="G221" s="80">
        <f t="shared" si="13"/>
        <v>10.873347159940639</v>
      </c>
      <c r="H221" s="80"/>
      <c r="I221" s="80">
        <v>0.31740448344768263</v>
      </c>
      <c r="J221" s="80">
        <v>0.35600704862845539</v>
      </c>
      <c r="K221" s="80">
        <v>0.35191697483416551</v>
      </c>
      <c r="M221" s="80">
        <f t="shared" si="15"/>
        <v>-4.0900737942898835E-3</v>
      </c>
      <c r="N221" s="21">
        <f t="shared" si="14"/>
        <v>3.451249138648288E-2</v>
      </c>
    </row>
    <row r="222" spans="1:14" s="91" customFormat="1" ht="15.75" x14ac:dyDescent="0.25">
      <c r="A222" s="121" t="s">
        <v>133</v>
      </c>
      <c r="B222" s="81">
        <v>100.08487654320989</v>
      </c>
      <c r="C222" s="81">
        <v>100.08487654320987</v>
      </c>
      <c r="D222" s="81">
        <v>100.08487654320987</v>
      </c>
      <c r="E222" s="81"/>
      <c r="F222" s="81">
        <f t="shared" si="12"/>
        <v>0</v>
      </c>
      <c r="G222" s="81">
        <f t="shared" si="13"/>
        <v>-1.1102230246251565E-14</v>
      </c>
      <c r="H222" s="81"/>
      <c r="I222" s="81">
        <v>1.6147683857537467</v>
      </c>
      <c r="J222" s="81">
        <v>1.6147683857537467</v>
      </c>
      <c r="K222" s="81">
        <v>1.6147683857537465</v>
      </c>
      <c r="M222" s="81">
        <f t="shared" si="15"/>
        <v>0</v>
      </c>
      <c r="N222" s="52">
        <f t="shared" si="14"/>
        <v>0</v>
      </c>
    </row>
    <row r="223" spans="1:14" ht="15.75" x14ac:dyDescent="0.25">
      <c r="A223" s="122" t="s">
        <v>186</v>
      </c>
      <c r="B223" s="80">
        <v>100.08487654320989</v>
      </c>
      <c r="C223" s="80">
        <v>100.08487654320987</v>
      </c>
      <c r="D223" s="80">
        <v>100.08487654320987</v>
      </c>
      <c r="E223" s="80"/>
      <c r="F223" s="80">
        <f t="shared" si="12"/>
        <v>0</v>
      </c>
      <c r="G223" s="80">
        <f t="shared" si="13"/>
        <v>-1.1102230246251565E-14</v>
      </c>
      <c r="H223" s="80"/>
      <c r="I223" s="80">
        <v>1.6147683857537467</v>
      </c>
      <c r="J223" s="80">
        <v>1.6147683857537467</v>
      </c>
      <c r="K223" s="80">
        <v>1.6147683857537465</v>
      </c>
      <c r="M223" s="80">
        <f t="shared" si="15"/>
        <v>0</v>
      </c>
      <c r="N223" s="21">
        <f t="shared" si="14"/>
        <v>0</v>
      </c>
    </row>
    <row r="224" spans="1:14" s="91" customFormat="1" ht="15.75" x14ac:dyDescent="0.25">
      <c r="A224" s="123" t="s">
        <v>133</v>
      </c>
      <c r="B224" s="81">
        <v>100.08487654320989</v>
      </c>
      <c r="C224" s="81">
        <v>100.08487654320987</v>
      </c>
      <c r="D224" s="81">
        <v>100.08487654320987</v>
      </c>
      <c r="E224" s="81"/>
      <c r="F224" s="81">
        <f t="shared" si="12"/>
        <v>0</v>
      </c>
      <c r="G224" s="81">
        <f t="shared" si="13"/>
        <v>-1.1102230246251565E-14</v>
      </c>
      <c r="H224" s="81"/>
      <c r="I224" s="81">
        <v>1.6147683857537467</v>
      </c>
      <c r="J224" s="81">
        <v>1.6147683857537467</v>
      </c>
      <c r="K224" s="81">
        <v>1.6147683857537465</v>
      </c>
      <c r="M224" s="81">
        <f t="shared" si="15"/>
        <v>0</v>
      </c>
      <c r="N224" s="52">
        <f t="shared" si="14"/>
        <v>0</v>
      </c>
    </row>
    <row r="225" spans="1:14" ht="7.5" customHeight="1" x14ac:dyDescent="0.25">
      <c r="A225" s="113"/>
      <c r="B225" s="113"/>
      <c r="C225" s="76"/>
      <c r="D225" s="76"/>
      <c r="E225" s="76"/>
      <c r="F225" s="76"/>
      <c r="G225" s="76"/>
      <c r="H225" s="76"/>
      <c r="I225" s="76"/>
      <c r="J225" s="76"/>
      <c r="K225" s="76"/>
      <c r="L225" s="72"/>
      <c r="M225" s="76"/>
      <c r="N225" s="118"/>
    </row>
    <row r="226" spans="1:14" x14ac:dyDescent="0.25">
      <c r="A226" s="199" t="s">
        <v>54</v>
      </c>
      <c r="B226" s="200"/>
      <c r="C226" s="200"/>
      <c r="D226" s="200"/>
    </row>
    <row r="227" spans="1:14" x14ac:dyDescent="0.25">
      <c r="A227" s="114"/>
      <c r="B227" s="114"/>
      <c r="C227" s="84"/>
      <c r="D227" s="84"/>
    </row>
  </sheetData>
  <mergeCells count="6">
    <mergeCell ref="M3:N3"/>
    <mergeCell ref="A3:A4"/>
    <mergeCell ref="A226:D226"/>
    <mergeCell ref="B3:D3"/>
    <mergeCell ref="F3:G3"/>
    <mergeCell ref="J3:K3"/>
  </mergeCells>
  <pageMargins left="0.70866141732283505" right="0.70866141732283505" top="0.74803149606299202" bottom="0.74803149606299202" header="0.31496062992126" footer="0.31496062992126"/>
  <pageSetup paperSize="9" scale="53"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S227"/>
  <sheetViews>
    <sheetView tabSelected="1" view="pageBreakPreview" zoomScaleSheetLayoutView="100" workbookViewId="0">
      <selection activeCell="T10" sqref="T10"/>
    </sheetView>
  </sheetViews>
  <sheetFormatPr defaultRowHeight="15" x14ac:dyDescent="0.25"/>
  <cols>
    <col min="1" max="1" width="57.42578125" style="115" customWidth="1"/>
    <col min="2" max="2" width="9.7109375" style="115" customWidth="1"/>
    <col min="3" max="4" width="9.7109375" style="85" bestFit="1" customWidth="1"/>
    <col min="5" max="5" width="1.85546875" style="73" customWidth="1"/>
    <col min="6" max="7" width="9.7109375" style="73" customWidth="1"/>
    <col min="8" max="8" width="1.85546875" style="73" customWidth="1"/>
    <col min="9" max="9" width="9.7109375" style="73" customWidth="1"/>
    <col min="10" max="11" width="9.7109375" style="73" bestFit="1" customWidth="1"/>
    <col min="12" max="12" width="1.85546875" style="73" customWidth="1"/>
    <col min="13" max="14" width="9.7109375" style="73" customWidth="1"/>
    <col min="15" max="16384" width="9.140625" style="73"/>
  </cols>
  <sheetData>
    <row r="1" spans="1:19" ht="20.25" customHeight="1" x14ac:dyDescent="0.25">
      <c r="A1" s="117" t="s">
        <v>256</v>
      </c>
      <c r="B1" s="105"/>
      <c r="C1" s="74"/>
      <c r="D1" s="74"/>
      <c r="E1" s="75"/>
    </row>
    <row r="2" spans="1:19" ht="6.75" customHeight="1" x14ac:dyDescent="0.25">
      <c r="A2" s="106"/>
      <c r="B2" s="106"/>
      <c r="C2" s="76"/>
      <c r="D2" s="76"/>
      <c r="E2" s="72"/>
      <c r="F2" s="72"/>
      <c r="G2" s="72"/>
      <c r="H2" s="72"/>
      <c r="I2" s="72"/>
      <c r="J2" s="72"/>
      <c r="K2" s="72"/>
      <c r="L2" s="72"/>
      <c r="M2" s="72"/>
      <c r="N2" s="72"/>
    </row>
    <row r="3" spans="1:19" ht="47.25" customHeight="1" x14ac:dyDescent="0.25">
      <c r="A3" s="201" t="s">
        <v>56</v>
      </c>
      <c r="B3" s="192" t="s">
        <v>242</v>
      </c>
      <c r="C3" s="192"/>
      <c r="D3" s="192"/>
      <c r="E3" s="90"/>
      <c r="F3" s="189" t="s">
        <v>243</v>
      </c>
      <c r="G3" s="189"/>
      <c r="H3" s="77"/>
      <c r="I3" s="189" t="s">
        <v>244</v>
      </c>
      <c r="J3" s="189"/>
      <c r="K3" s="189"/>
      <c r="L3" s="185"/>
      <c r="M3" s="189" t="s">
        <v>245</v>
      </c>
      <c r="N3" s="189"/>
    </row>
    <row r="4" spans="1:19" ht="34.5" customHeight="1" x14ac:dyDescent="0.25">
      <c r="A4" s="198"/>
      <c r="B4" s="156">
        <v>43191</v>
      </c>
      <c r="C4" s="157">
        <v>43525</v>
      </c>
      <c r="D4" s="156">
        <v>43556</v>
      </c>
      <c r="E4" s="158"/>
      <c r="F4" s="159" t="s">
        <v>265</v>
      </c>
      <c r="G4" s="159" t="s">
        <v>267</v>
      </c>
      <c r="H4" s="158"/>
      <c r="I4" s="156">
        <v>43191</v>
      </c>
      <c r="J4" s="156">
        <v>43525</v>
      </c>
      <c r="K4" s="156">
        <v>43556</v>
      </c>
      <c r="L4" s="158"/>
      <c r="M4" s="159" t="s">
        <v>265</v>
      </c>
      <c r="N4" s="159" t="s">
        <v>268</v>
      </c>
    </row>
    <row r="5" spans="1:19" s="91" customFormat="1" ht="15.75" x14ac:dyDescent="0.25">
      <c r="A5" s="119" t="s">
        <v>241</v>
      </c>
      <c r="B5" s="79">
        <v>107.06106915089276</v>
      </c>
      <c r="C5" s="79">
        <v>106.5164062745331</v>
      </c>
      <c r="D5" s="79">
        <v>106.80600252400818</v>
      </c>
      <c r="E5" s="79"/>
      <c r="F5" s="79">
        <f>((D5/C5-1)*100)</f>
        <v>0.27187947810469737</v>
      </c>
      <c r="G5" s="79">
        <f>((D5/B5-1)*100)</f>
        <v>-0.23824404978162184</v>
      </c>
      <c r="H5" s="79"/>
      <c r="I5" s="79">
        <v>107.06106915089276</v>
      </c>
      <c r="J5" s="79">
        <v>106.5164062745331</v>
      </c>
      <c r="K5" s="79">
        <v>106.80600252400818</v>
      </c>
      <c r="M5" s="79">
        <f>K5-J5</f>
        <v>0.28959624947508189</v>
      </c>
      <c r="N5" s="79">
        <f>K5-I5</f>
        <v>-0.25506662688458448</v>
      </c>
    </row>
    <row r="6" spans="1:19" ht="6" customHeight="1" x14ac:dyDescent="0.25">
      <c r="A6" s="116"/>
      <c r="B6" s="116"/>
      <c r="C6" s="116"/>
      <c r="D6" s="116"/>
      <c r="E6" s="116"/>
      <c r="F6" s="116"/>
      <c r="G6" s="116"/>
      <c r="H6" s="116"/>
      <c r="I6" s="116"/>
      <c r="J6" s="116"/>
      <c r="K6" s="116"/>
      <c r="L6" s="116"/>
      <c r="M6" s="116"/>
      <c r="N6" s="116"/>
    </row>
    <row r="7" spans="1:19" ht="15.75" x14ac:dyDescent="0.25">
      <c r="A7" s="120" t="s">
        <v>127</v>
      </c>
      <c r="B7" s="78">
        <v>114.17584472794616</v>
      </c>
      <c r="C7" s="78">
        <v>111.5932443591435</v>
      </c>
      <c r="D7" s="78">
        <v>112.34459795255547</v>
      </c>
      <c r="E7" s="78"/>
      <c r="F7" s="78">
        <f t="shared" ref="F7:F70" si="0">((D7/C7-1)*100)</f>
        <v>0.67329666569588831</v>
      </c>
      <c r="G7" s="78">
        <f t="shared" ref="G7:G70" si="1">((D7/B7-1)*100)</f>
        <v>-1.603882835072612</v>
      </c>
      <c r="H7" s="78"/>
      <c r="I7" s="78">
        <v>37.008468313334603</v>
      </c>
      <c r="J7" s="78">
        <v>36.171355313272443</v>
      </c>
      <c r="K7" s="78">
        <v>36.414895842533717</v>
      </c>
      <c r="M7" s="78">
        <f>K7-J7</f>
        <v>0.24354052926127423</v>
      </c>
      <c r="N7" s="78">
        <f t="shared" ref="N7:N70" si="2">K7-I7</f>
        <v>-0.59357247080088626</v>
      </c>
    </row>
    <row r="8" spans="1:19" s="91" customFormat="1" ht="15.75" x14ac:dyDescent="0.25">
      <c r="A8" s="121" t="s">
        <v>57</v>
      </c>
      <c r="B8" s="81">
        <v>114.66459073468712</v>
      </c>
      <c r="C8" s="81">
        <v>111.77197214246409</v>
      </c>
      <c r="D8" s="81">
        <v>112.58702612135943</v>
      </c>
      <c r="E8" s="81"/>
      <c r="F8" s="81">
        <f t="shared" si="0"/>
        <v>0.72921141433961445</v>
      </c>
      <c r="G8" s="81">
        <f t="shared" si="1"/>
        <v>-1.8118624067082756</v>
      </c>
      <c r="H8" s="81"/>
      <c r="I8" s="81">
        <v>34.364548047427199</v>
      </c>
      <c r="J8" s="81">
        <v>33.497641097701674</v>
      </c>
      <c r="K8" s="81">
        <v>33.741909720120638</v>
      </c>
      <c r="M8" s="81">
        <f t="shared" ref="M8:M71" si="3">K8-J8</f>
        <v>0.2442686224189643</v>
      </c>
      <c r="N8" s="81">
        <f t="shared" si="2"/>
        <v>-0.62263832730656077</v>
      </c>
    </row>
    <row r="9" spans="1:19" ht="15.75" x14ac:dyDescent="0.25">
      <c r="A9" s="122" t="s">
        <v>58</v>
      </c>
      <c r="B9" s="80">
        <v>113.4100468075945</v>
      </c>
      <c r="C9" s="80">
        <v>113.35809952882943</v>
      </c>
      <c r="D9" s="80">
        <v>113.4923717820857</v>
      </c>
      <c r="E9" s="80"/>
      <c r="F9" s="80">
        <f t="shared" si="0"/>
        <v>0.11844963334279868</v>
      </c>
      <c r="G9" s="80">
        <f t="shared" si="1"/>
        <v>7.2590548023376833E-2</v>
      </c>
      <c r="H9" s="80"/>
      <c r="I9" s="80">
        <v>5.7853356937912519</v>
      </c>
      <c r="J9" s="80">
        <v>5.7826857306310666</v>
      </c>
      <c r="K9" s="80">
        <v>5.7895353006763655</v>
      </c>
      <c r="M9" s="80">
        <f>K9-J9</f>
        <v>6.8495700452988473E-3</v>
      </c>
      <c r="N9" s="80">
        <f t="shared" si="2"/>
        <v>4.1996068851135604E-3</v>
      </c>
    </row>
    <row r="10" spans="1:19" s="91" customFormat="1" ht="15.75" x14ac:dyDescent="0.25">
      <c r="A10" s="123" t="s">
        <v>6</v>
      </c>
      <c r="B10" s="81">
        <v>117.92852852748328</v>
      </c>
      <c r="C10" s="81">
        <v>117.88384954698394</v>
      </c>
      <c r="D10" s="81">
        <v>117.91223200306817</v>
      </c>
      <c r="E10" s="81"/>
      <c r="F10" s="81">
        <f t="shared" si="0"/>
        <v>2.4076628132951861E-2</v>
      </c>
      <c r="G10" s="81">
        <f t="shared" si="1"/>
        <v>-1.3818983937641249E-2</v>
      </c>
      <c r="H10" s="81"/>
      <c r="I10" s="81">
        <v>1.9597512893320983</v>
      </c>
      <c r="J10" s="81">
        <v>1.959008808350329</v>
      </c>
      <c r="K10" s="81">
        <v>1.9594804716162071</v>
      </c>
      <c r="M10" s="81">
        <f t="shared" si="3"/>
        <v>4.7166326587810836E-4</v>
      </c>
      <c r="N10" s="81">
        <f t="shared" si="2"/>
        <v>-2.7081771589121395E-4</v>
      </c>
    </row>
    <row r="11" spans="1:19" ht="15.75" x14ac:dyDescent="0.25">
      <c r="A11" s="124" t="s">
        <v>7</v>
      </c>
      <c r="B11" s="80">
        <v>135.29622172689747</v>
      </c>
      <c r="C11" s="80">
        <v>135.29846346354998</v>
      </c>
      <c r="D11" s="80">
        <v>135.29958437317427</v>
      </c>
      <c r="E11" s="80"/>
      <c r="F11" s="80">
        <f t="shared" si="0"/>
        <v>8.2847180640222007E-4</v>
      </c>
      <c r="G11" s="80">
        <f t="shared" si="1"/>
        <v>2.4853955519876791E-3</v>
      </c>
      <c r="H11" s="80"/>
      <c r="I11" s="80">
        <v>0.23776398543987043</v>
      </c>
      <c r="J11" s="80">
        <v>0.23776792497516555</v>
      </c>
      <c r="K11" s="80">
        <v>0.23776989481538863</v>
      </c>
      <c r="M11" s="80">
        <f t="shared" si="3"/>
        <v>1.9698402230761136E-6</v>
      </c>
      <c r="N11" s="80">
        <f t="shared" si="2"/>
        <v>5.9093755181982566E-6</v>
      </c>
    </row>
    <row r="12" spans="1:19" s="91" customFormat="1" ht="15.75" x14ac:dyDescent="0.25">
      <c r="A12" s="123" t="s">
        <v>59</v>
      </c>
      <c r="B12" s="81">
        <v>103.99211472831465</v>
      </c>
      <c r="C12" s="81">
        <v>103.33059706286016</v>
      </c>
      <c r="D12" s="81">
        <v>103.33059706286016</v>
      </c>
      <c r="E12" s="81"/>
      <c r="F12" s="81">
        <f t="shared" si="0"/>
        <v>0</v>
      </c>
      <c r="G12" s="81">
        <f t="shared" si="1"/>
        <v>-0.63612290910972646</v>
      </c>
      <c r="H12" s="81"/>
      <c r="I12" s="81">
        <v>0.56989051698249327</v>
      </c>
      <c r="J12" s="81">
        <v>0.56626531284712334</v>
      </c>
      <c r="K12" s="81">
        <v>0.56626531284712345</v>
      </c>
      <c r="M12" s="81">
        <f t="shared" si="3"/>
        <v>0</v>
      </c>
      <c r="N12" s="81">
        <f t="shared" si="2"/>
        <v>-3.6252041353698194E-3</v>
      </c>
    </row>
    <row r="13" spans="1:19" ht="21" x14ac:dyDescent="0.35">
      <c r="A13" s="124" t="s">
        <v>60</v>
      </c>
      <c r="B13" s="80">
        <v>104.57012454416039</v>
      </c>
      <c r="C13" s="80">
        <v>104.43077999275518</v>
      </c>
      <c r="D13" s="80">
        <v>104.43077999275518</v>
      </c>
      <c r="E13" s="80"/>
      <c r="F13" s="80">
        <f t="shared" si="0"/>
        <v>0</v>
      </c>
      <c r="G13" s="80">
        <f t="shared" si="1"/>
        <v>-0.13325464802939058</v>
      </c>
      <c r="H13" s="80"/>
      <c r="I13" s="80">
        <v>0.41911730108208795</v>
      </c>
      <c r="J13" s="80">
        <v>0.41855880779770049</v>
      </c>
      <c r="K13" s="80">
        <v>0.41855880779770049</v>
      </c>
      <c r="M13" s="80">
        <f t="shared" si="3"/>
        <v>0</v>
      </c>
      <c r="N13" s="80">
        <f t="shared" si="2"/>
        <v>-5.5849328438745127E-4</v>
      </c>
      <c r="S13" s="153"/>
    </row>
    <row r="14" spans="1:19" s="91" customFormat="1" ht="15.75" x14ac:dyDescent="0.25">
      <c r="A14" s="123" t="s">
        <v>61</v>
      </c>
      <c r="B14" s="81">
        <v>112.26491297298122</v>
      </c>
      <c r="C14" s="81">
        <v>112.3630719684765</v>
      </c>
      <c r="D14" s="81">
        <v>112.63850314244316</v>
      </c>
      <c r="E14" s="81"/>
      <c r="F14" s="81">
        <f t="shared" si="0"/>
        <v>0.24512606245219448</v>
      </c>
      <c r="G14" s="81">
        <f t="shared" si="1"/>
        <v>0.33277553918547031</v>
      </c>
      <c r="H14" s="81"/>
      <c r="I14" s="81">
        <v>2.5988126009547021</v>
      </c>
      <c r="J14" s="81">
        <v>2.6010848766607482</v>
      </c>
      <c r="K14" s="81">
        <v>2.6074608135999466</v>
      </c>
      <c r="M14" s="81">
        <f t="shared" si="3"/>
        <v>6.3759369391984677E-3</v>
      </c>
      <c r="N14" s="81">
        <f t="shared" si="2"/>
        <v>8.6482126452445129E-3</v>
      </c>
    </row>
    <row r="15" spans="1:19" ht="15.75" x14ac:dyDescent="0.25">
      <c r="A15" s="122" t="s">
        <v>62</v>
      </c>
      <c r="B15" s="80">
        <v>88.051205048546137</v>
      </c>
      <c r="C15" s="80">
        <v>87.457187768754338</v>
      </c>
      <c r="D15" s="80">
        <v>85.353125563259198</v>
      </c>
      <c r="E15" s="80"/>
      <c r="F15" s="80">
        <f t="shared" si="0"/>
        <v>-2.405819646360563</v>
      </c>
      <c r="G15" s="80">
        <f t="shared" si="1"/>
        <v>-3.0642164224775614</v>
      </c>
      <c r="H15" s="80"/>
      <c r="I15" s="80">
        <v>0.72937836923501786</v>
      </c>
      <c r="J15" s="80">
        <v>0.72445778518857473</v>
      </c>
      <c r="K15" s="80">
        <v>0.70702863746291944</v>
      </c>
      <c r="M15" s="80">
        <f t="shared" si="3"/>
        <v>-1.7429147725655292E-2</v>
      </c>
      <c r="N15" s="80">
        <f t="shared" si="2"/>
        <v>-2.2349731772098425E-2</v>
      </c>
    </row>
    <row r="16" spans="1:19" s="91" customFormat="1" ht="15.75" x14ac:dyDescent="0.25">
      <c r="A16" s="123" t="s">
        <v>188</v>
      </c>
      <c r="B16" s="81">
        <v>115.28528733779886</v>
      </c>
      <c r="C16" s="81">
        <v>115.74649365812698</v>
      </c>
      <c r="D16" s="81">
        <v>111.30601908246663</v>
      </c>
      <c r="E16" s="81"/>
      <c r="F16" s="81">
        <f t="shared" si="0"/>
        <v>-3.8363793453440542</v>
      </c>
      <c r="G16" s="81">
        <f t="shared" si="1"/>
        <v>-3.4516705012605176</v>
      </c>
      <c r="H16" s="81"/>
      <c r="I16" s="81">
        <v>3.5313451827895907E-2</v>
      </c>
      <c r="J16" s="81">
        <v>3.5454725597964275E-2</v>
      </c>
      <c r="K16" s="81">
        <v>3.4094547828175566E-2</v>
      </c>
      <c r="M16" s="81">
        <f t="shared" si="3"/>
        <v>-1.3601777697887091E-3</v>
      </c>
      <c r="N16" s="81">
        <f t="shared" si="2"/>
        <v>-1.2189039997203416E-3</v>
      </c>
    </row>
    <row r="17" spans="1:17" ht="15.75" x14ac:dyDescent="0.25">
      <c r="A17" s="124" t="s">
        <v>187</v>
      </c>
      <c r="B17" s="80">
        <v>84.726418045938175</v>
      </c>
      <c r="C17" s="80">
        <v>83.236468165068104</v>
      </c>
      <c r="D17" s="80">
        <v>80.604777380001224</v>
      </c>
      <c r="E17" s="80"/>
      <c r="F17" s="80">
        <f t="shared" si="0"/>
        <v>-3.1617040500179772</v>
      </c>
      <c r="G17" s="80">
        <f t="shared" si="1"/>
        <v>-4.8646464243327525</v>
      </c>
      <c r="H17" s="80"/>
      <c r="I17" s="80">
        <v>0.49322960820083328</v>
      </c>
      <c r="J17" s="80">
        <v>0.48455595701942744</v>
      </c>
      <c r="K17" s="80">
        <v>0.46923573170174093</v>
      </c>
      <c r="M17" s="80">
        <f>K17-J17</f>
        <v>-1.5320225317686509E-2</v>
      </c>
      <c r="N17" s="80">
        <f t="shared" si="2"/>
        <v>-2.3993876499092348E-2</v>
      </c>
    </row>
    <row r="18" spans="1:17" s="91" customFormat="1" ht="15.75" x14ac:dyDescent="0.25">
      <c r="A18" s="123" t="s">
        <v>189</v>
      </c>
      <c r="B18" s="81">
        <v>93.159645794198639</v>
      </c>
      <c r="C18" s="81">
        <v>94.835015488328395</v>
      </c>
      <c r="D18" s="81">
        <v>94.487702132132142</v>
      </c>
      <c r="E18" s="81"/>
      <c r="F18" s="81">
        <f t="shared" si="0"/>
        <v>-0.36622902881161545</v>
      </c>
      <c r="G18" s="81">
        <f t="shared" si="1"/>
        <v>1.4255704029482397</v>
      </c>
      <c r="H18" s="81"/>
      <c r="I18" s="81">
        <v>0.20083530920628873</v>
      </c>
      <c r="J18" s="81">
        <v>0.20444710257118287</v>
      </c>
      <c r="K18" s="81">
        <v>0.20369835793300298</v>
      </c>
      <c r="M18" s="81">
        <f t="shared" si="3"/>
        <v>-7.4874463817989345E-4</v>
      </c>
      <c r="N18" s="81">
        <f t="shared" si="2"/>
        <v>2.8630487267142513E-3</v>
      </c>
    </row>
    <row r="19" spans="1:17" ht="15.75" x14ac:dyDescent="0.25">
      <c r="A19" s="122" t="s">
        <v>63</v>
      </c>
      <c r="B19" s="80">
        <v>123.37186552214789</v>
      </c>
      <c r="C19" s="80">
        <v>114.56791066357299</v>
      </c>
      <c r="D19" s="80">
        <v>110.14551937245075</v>
      </c>
      <c r="E19" s="80"/>
      <c r="F19" s="80">
        <f t="shared" si="0"/>
        <v>-3.8600610463330631</v>
      </c>
      <c r="G19" s="80">
        <f t="shared" si="1"/>
        <v>-10.720715046108076</v>
      </c>
      <c r="H19" s="80"/>
      <c r="I19" s="80">
        <v>11.725975563418579</v>
      </c>
      <c r="J19" s="80">
        <v>10.889196780053604</v>
      </c>
      <c r="K19" s="80">
        <v>10.468867136888203</v>
      </c>
      <c r="M19" s="80">
        <f t="shared" si="3"/>
        <v>-0.42032964316540067</v>
      </c>
      <c r="N19" s="80">
        <f t="shared" si="2"/>
        <v>-1.257108426530376</v>
      </c>
    </row>
    <row r="20" spans="1:17" s="91" customFormat="1" ht="15.75" x14ac:dyDescent="0.25">
      <c r="A20" s="123" t="s">
        <v>190</v>
      </c>
      <c r="B20" s="81">
        <v>151.44230025757227</v>
      </c>
      <c r="C20" s="81">
        <v>133.42228960146272</v>
      </c>
      <c r="D20" s="81">
        <v>123.04499655772116</v>
      </c>
      <c r="E20" s="81"/>
      <c r="F20" s="81">
        <f t="shared" si="0"/>
        <v>-7.7777806652388541</v>
      </c>
      <c r="G20" s="81">
        <f t="shared" si="1"/>
        <v>-18.751236379501059</v>
      </c>
      <c r="H20" s="81"/>
      <c r="I20" s="81">
        <v>6.0223854173061637</v>
      </c>
      <c r="J20" s="81">
        <v>5.3057860972319153</v>
      </c>
      <c r="K20" s="81">
        <v>4.8931136920224798</v>
      </c>
      <c r="M20" s="81">
        <f t="shared" si="3"/>
        <v>-0.41267240520943549</v>
      </c>
      <c r="N20" s="81">
        <f t="shared" si="2"/>
        <v>-1.1292717252836839</v>
      </c>
    </row>
    <row r="21" spans="1:17" ht="15.75" x14ac:dyDescent="0.25">
      <c r="A21" s="124" t="s">
        <v>191</v>
      </c>
      <c r="B21" s="80">
        <v>122.05413965318061</v>
      </c>
      <c r="C21" s="80">
        <v>116.75237419870935</v>
      </c>
      <c r="D21" s="80">
        <v>112.73930488008122</v>
      </c>
      <c r="E21" s="80"/>
      <c r="F21" s="80">
        <f t="shared" si="0"/>
        <v>-3.4372485751750004</v>
      </c>
      <c r="G21" s="80">
        <f t="shared" si="1"/>
        <v>-7.6317237576436936</v>
      </c>
      <c r="H21" s="80"/>
      <c r="I21" s="80">
        <v>0.88074682988471675</v>
      </c>
      <c r="J21" s="80">
        <v>0.84248910974440472</v>
      </c>
      <c r="K21" s="80">
        <v>0.81353066482371061</v>
      </c>
      <c r="M21" s="80">
        <f t="shared" si="3"/>
        <v>-2.8958444920694104E-2</v>
      </c>
      <c r="N21" s="80">
        <f t="shared" si="2"/>
        <v>-6.7216165061006139E-2</v>
      </c>
    </row>
    <row r="22" spans="1:17" s="91" customFormat="1" ht="15.75" x14ac:dyDescent="0.25">
      <c r="A22" s="123" t="s">
        <v>192</v>
      </c>
      <c r="B22" s="81">
        <v>100.34444162908127</v>
      </c>
      <c r="C22" s="81">
        <v>98.639971665056208</v>
      </c>
      <c r="D22" s="81">
        <v>99.083166183051233</v>
      </c>
      <c r="E22" s="81"/>
      <c r="F22" s="81">
        <f t="shared" si="0"/>
        <v>0.44930519597059515</v>
      </c>
      <c r="G22" s="81">
        <f t="shared" si="1"/>
        <v>-1.2569460007483935</v>
      </c>
      <c r="H22" s="81"/>
      <c r="I22" s="81">
        <v>4.8228433162276998</v>
      </c>
      <c r="J22" s="81">
        <v>4.7409215730772845</v>
      </c>
      <c r="K22" s="81">
        <v>4.7622227800420127</v>
      </c>
      <c r="M22" s="81">
        <f t="shared" si="3"/>
        <v>2.1301206964728259E-2</v>
      </c>
      <c r="N22" s="81">
        <f t="shared" si="2"/>
        <v>-6.0620536185687079E-2</v>
      </c>
    </row>
    <row r="23" spans="1:17" ht="18.75" x14ac:dyDescent="0.3">
      <c r="A23" s="122" t="s">
        <v>152</v>
      </c>
      <c r="B23" s="80">
        <v>104.09531354219835</v>
      </c>
      <c r="C23" s="80">
        <v>103.77271488935449</v>
      </c>
      <c r="D23" s="80">
        <v>103.67175716211923</v>
      </c>
      <c r="E23" s="80"/>
      <c r="F23" s="80">
        <f t="shared" si="0"/>
        <v>-9.7287352791042281E-2</v>
      </c>
      <c r="G23" s="80">
        <f t="shared" si="1"/>
        <v>-0.40689284240199575</v>
      </c>
      <c r="H23" s="80"/>
      <c r="I23" s="80">
        <v>6.2456961484016125</v>
      </c>
      <c r="J23" s="80">
        <v>6.2263402994687027</v>
      </c>
      <c r="K23" s="80">
        <v>6.2202828578155875</v>
      </c>
      <c r="M23" s="80">
        <f t="shared" si="3"/>
        <v>-6.0574416531151698E-3</v>
      </c>
      <c r="N23" s="80">
        <f t="shared" si="2"/>
        <v>-2.5413290586024928E-2</v>
      </c>
      <c r="Q23" s="154"/>
    </row>
    <row r="24" spans="1:17" s="91" customFormat="1" ht="15.75" x14ac:dyDescent="0.25">
      <c r="A24" s="123" t="s">
        <v>64</v>
      </c>
      <c r="B24" s="81">
        <v>94.84945295029425</v>
      </c>
      <c r="C24" s="81">
        <v>96.238179122716872</v>
      </c>
      <c r="D24" s="81">
        <v>96.238179122716872</v>
      </c>
      <c r="E24" s="81"/>
      <c r="F24" s="81">
        <f t="shared" si="0"/>
        <v>0</v>
      </c>
      <c r="G24" s="81">
        <f t="shared" si="1"/>
        <v>1.4641372503754857</v>
      </c>
      <c r="H24" s="81"/>
      <c r="I24" s="81">
        <v>7.4013666778679238E-2</v>
      </c>
      <c r="J24" s="81">
        <v>7.5097328444354614E-2</v>
      </c>
      <c r="K24" s="81">
        <v>7.5097328444354614E-2</v>
      </c>
      <c r="M24" s="81">
        <f t="shared" si="3"/>
        <v>0</v>
      </c>
      <c r="N24" s="81">
        <f t="shared" si="2"/>
        <v>1.0836616656753756E-3</v>
      </c>
    </row>
    <row r="25" spans="1:17" ht="15.75" x14ac:dyDescent="0.25">
      <c r="A25" s="124" t="s">
        <v>65</v>
      </c>
      <c r="B25" s="80">
        <v>103.18044112792862</v>
      </c>
      <c r="C25" s="80">
        <v>102.48585108767374</v>
      </c>
      <c r="D25" s="80">
        <v>102.36716175454308</v>
      </c>
      <c r="E25" s="80"/>
      <c r="F25" s="80">
        <f t="shared" si="0"/>
        <v>-0.11581045761051012</v>
      </c>
      <c r="G25" s="80">
        <f t="shared" si="1"/>
        <v>-0.78821079314557174</v>
      </c>
      <c r="H25" s="80"/>
      <c r="I25" s="80">
        <v>3.9793046455732957</v>
      </c>
      <c r="J25" s="80">
        <v>3.9525167646169779</v>
      </c>
      <c r="K25" s="80">
        <v>3.9479393368647431</v>
      </c>
      <c r="M25" s="80">
        <f t="shared" si="3"/>
        <v>-4.5774277522347973E-3</v>
      </c>
      <c r="N25" s="80">
        <f t="shared" si="2"/>
        <v>-3.1365308708552586E-2</v>
      </c>
    </row>
    <row r="26" spans="1:17" s="91" customFormat="1" ht="15.75" x14ac:dyDescent="0.25">
      <c r="A26" s="123" t="s">
        <v>193</v>
      </c>
      <c r="B26" s="81">
        <v>103.71041194057926</v>
      </c>
      <c r="C26" s="81">
        <v>95.759660096948792</v>
      </c>
      <c r="D26" s="81">
        <v>95.759660096948792</v>
      </c>
      <c r="E26" s="81"/>
      <c r="F26" s="81">
        <f t="shared" si="0"/>
        <v>0</v>
      </c>
      <c r="G26" s="81">
        <f t="shared" si="1"/>
        <v>-7.6663005139598113</v>
      </c>
      <c r="H26" s="81"/>
      <c r="I26" s="81">
        <v>0.28651412139136267</v>
      </c>
      <c r="J26" s="81">
        <v>0.26454908783056913</v>
      </c>
      <c r="K26" s="81">
        <v>0.26454908783056913</v>
      </c>
      <c r="M26" s="81">
        <f t="shared" si="3"/>
        <v>0</v>
      </c>
      <c r="N26" s="81">
        <f t="shared" si="2"/>
        <v>-2.1965033560793545E-2</v>
      </c>
    </row>
    <row r="27" spans="1:17" ht="15.75" x14ac:dyDescent="0.25">
      <c r="A27" s="124" t="s">
        <v>194</v>
      </c>
      <c r="B27" s="80">
        <v>100.89897605287184</v>
      </c>
      <c r="C27" s="80">
        <v>103.1399136236388</v>
      </c>
      <c r="D27" s="80">
        <v>103.1399136236388</v>
      </c>
      <c r="E27" s="80"/>
      <c r="F27" s="80">
        <f t="shared" si="0"/>
        <v>0</v>
      </c>
      <c r="G27" s="80">
        <f t="shared" si="1"/>
        <v>2.2209715682274922</v>
      </c>
      <c r="H27" s="80"/>
      <c r="I27" s="80">
        <v>2.8347584696728073E-2</v>
      </c>
      <c r="J27" s="80">
        <v>2.8977176493121599E-2</v>
      </c>
      <c r="K27" s="80">
        <v>2.8977176493121603E-2</v>
      </c>
      <c r="M27" s="80">
        <f t="shared" si="3"/>
        <v>0</v>
      </c>
      <c r="N27" s="80">
        <f t="shared" si="2"/>
        <v>6.2959179639352977E-4</v>
      </c>
    </row>
    <row r="28" spans="1:17" s="91" customFormat="1" ht="15.75" x14ac:dyDescent="0.25">
      <c r="A28" s="123" t="s">
        <v>66</v>
      </c>
      <c r="B28" s="81">
        <v>99.027771455115641</v>
      </c>
      <c r="C28" s="81">
        <v>100.11539155706799</v>
      </c>
      <c r="D28" s="81">
        <v>99.948228673470965</v>
      </c>
      <c r="E28" s="81"/>
      <c r="F28" s="81">
        <f t="shared" si="0"/>
        <v>-0.16697021406717472</v>
      </c>
      <c r="G28" s="81">
        <f t="shared" si="1"/>
        <v>0.92949402458533115</v>
      </c>
      <c r="H28" s="81"/>
      <c r="I28" s="81">
        <v>1.0177318524410657</v>
      </c>
      <c r="J28" s="81">
        <v>1.028909581726974</v>
      </c>
      <c r="K28" s="81">
        <v>1.0271916091958071</v>
      </c>
      <c r="M28" s="81">
        <f t="shared" si="3"/>
        <v>-1.7179725311669003E-3</v>
      </c>
      <c r="N28" s="81">
        <f t="shared" si="2"/>
        <v>9.4597567547414219E-3</v>
      </c>
    </row>
    <row r="29" spans="1:17" ht="15.75" x14ac:dyDescent="0.25">
      <c r="A29" s="124" t="s">
        <v>8</v>
      </c>
      <c r="B29" s="80">
        <v>117.26193364411306</v>
      </c>
      <c r="C29" s="80">
        <v>119.5131206463313</v>
      </c>
      <c r="D29" s="80">
        <v>119.54557470468549</v>
      </c>
      <c r="E29" s="80"/>
      <c r="F29" s="80">
        <f t="shared" si="0"/>
        <v>2.7155226287023382E-2</v>
      </c>
      <c r="G29" s="80">
        <f t="shared" si="1"/>
        <v>1.9474700694457558</v>
      </c>
      <c r="H29" s="80"/>
      <c r="I29" s="80">
        <v>0.85978427752048159</v>
      </c>
      <c r="J29" s="80">
        <v>0.87629036035670649</v>
      </c>
      <c r="K29" s="80">
        <v>0.87652831898699279</v>
      </c>
      <c r="M29" s="80">
        <f t="shared" si="3"/>
        <v>2.3795863028630571E-4</v>
      </c>
      <c r="N29" s="80">
        <f t="shared" si="2"/>
        <v>1.6744041466511206E-2</v>
      </c>
    </row>
    <row r="30" spans="1:17" s="91" customFormat="1" ht="15.75" x14ac:dyDescent="0.25">
      <c r="A30" s="125" t="s">
        <v>153</v>
      </c>
      <c r="B30" s="81">
        <v>83.880552412011568</v>
      </c>
      <c r="C30" s="81">
        <v>83.199771047959828</v>
      </c>
      <c r="D30" s="81">
        <v>83.199771047959828</v>
      </c>
      <c r="E30" s="81"/>
      <c r="F30" s="81">
        <f t="shared" si="0"/>
        <v>0</v>
      </c>
      <c r="G30" s="81">
        <f t="shared" si="1"/>
        <v>-0.81160810757161528</v>
      </c>
      <c r="H30" s="81"/>
      <c r="I30" s="81">
        <v>1.0419586804962597</v>
      </c>
      <c r="J30" s="81">
        <v>1.0335020593678053</v>
      </c>
      <c r="K30" s="81">
        <v>1.0335020593678055</v>
      </c>
      <c r="M30" s="81">
        <f t="shared" si="3"/>
        <v>0</v>
      </c>
      <c r="N30" s="81">
        <f t="shared" si="2"/>
        <v>-8.4566211284542447E-3</v>
      </c>
    </row>
    <row r="31" spans="1:17" ht="15.75" x14ac:dyDescent="0.25">
      <c r="A31" s="124" t="s">
        <v>195</v>
      </c>
      <c r="B31" s="80">
        <v>98.325326103026683</v>
      </c>
      <c r="C31" s="80">
        <v>97.5295234578725</v>
      </c>
      <c r="D31" s="80">
        <v>97.5295234578725</v>
      </c>
      <c r="E31" s="80"/>
      <c r="F31" s="80">
        <f t="shared" si="0"/>
        <v>0</v>
      </c>
      <c r="G31" s="80">
        <f t="shared" si="1"/>
        <v>-0.80935673106268258</v>
      </c>
      <c r="H31" s="80"/>
      <c r="I31" s="80">
        <v>4.6617907005709593E-2</v>
      </c>
      <c r="J31" s="80">
        <v>4.6240601837478315E-2</v>
      </c>
      <c r="K31" s="80">
        <v>4.6240601837478315E-2</v>
      </c>
      <c r="M31" s="80">
        <f t="shared" si="3"/>
        <v>0</v>
      </c>
      <c r="N31" s="80">
        <f t="shared" si="2"/>
        <v>-3.7730516823127752E-4</v>
      </c>
    </row>
    <row r="32" spans="1:17" s="91" customFormat="1" ht="15.75" x14ac:dyDescent="0.25">
      <c r="A32" s="123" t="s">
        <v>67</v>
      </c>
      <c r="B32" s="81">
        <v>111.35449236855737</v>
      </c>
      <c r="C32" s="81">
        <v>107.91928567496656</v>
      </c>
      <c r="D32" s="81">
        <v>107.91928567496656</v>
      </c>
      <c r="E32" s="81"/>
      <c r="F32" s="81">
        <f t="shared" si="0"/>
        <v>0</v>
      </c>
      <c r="G32" s="81">
        <f t="shared" si="1"/>
        <v>-3.0849286997969294</v>
      </c>
      <c r="H32" s="81"/>
      <c r="I32" s="81">
        <v>9.1544913981067826E-3</v>
      </c>
      <c r="J32" s="81">
        <v>8.8720818656461385E-3</v>
      </c>
      <c r="K32" s="81">
        <v>8.8720818656461403E-3</v>
      </c>
      <c r="M32" s="81">
        <f t="shared" si="3"/>
        <v>0</v>
      </c>
      <c r="N32" s="81">
        <f t="shared" si="2"/>
        <v>-2.8240953246064238E-4</v>
      </c>
    </row>
    <row r="33" spans="1:14" ht="15.75" x14ac:dyDescent="0.25">
      <c r="A33" s="124" t="s">
        <v>68</v>
      </c>
      <c r="B33" s="80">
        <v>83.113024387780385</v>
      </c>
      <c r="C33" s="80">
        <v>82.45592289909932</v>
      </c>
      <c r="D33" s="80">
        <v>82.45592289909932</v>
      </c>
      <c r="E33" s="80"/>
      <c r="F33" s="80">
        <f t="shared" si="0"/>
        <v>0</v>
      </c>
      <c r="G33" s="80">
        <f t="shared" si="1"/>
        <v>-0.79061193299286847</v>
      </c>
      <c r="H33" s="80"/>
      <c r="I33" s="80">
        <v>0.98618628209244319</v>
      </c>
      <c r="J33" s="80">
        <v>0.97838937566468098</v>
      </c>
      <c r="K33" s="80">
        <v>0.9783893756646812</v>
      </c>
      <c r="M33" s="80">
        <f t="shared" si="3"/>
        <v>0</v>
      </c>
      <c r="N33" s="80">
        <f t="shared" si="2"/>
        <v>-7.7969064277619848E-3</v>
      </c>
    </row>
    <row r="34" spans="1:14" s="91" customFormat="1" ht="15.75" x14ac:dyDescent="0.25">
      <c r="A34" s="125" t="s">
        <v>69</v>
      </c>
      <c r="B34" s="81">
        <v>130.65945038328547</v>
      </c>
      <c r="C34" s="81">
        <v>129.36373590168918</v>
      </c>
      <c r="D34" s="81">
        <v>167.3330532791941</v>
      </c>
      <c r="E34" s="81"/>
      <c r="F34" s="81">
        <f t="shared" si="0"/>
        <v>29.350820083272765</v>
      </c>
      <c r="G34" s="81">
        <f t="shared" si="1"/>
        <v>28.068082934933326</v>
      </c>
      <c r="H34" s="81"/>
      <c r="I34" s="81">
        <v>2.6479896651491281</v>
      </c>
      <c r="J34" s="81">
        <v>2.6217302667957272</v>
      </c>
      <c r="K34" s="81">
        <v>3.3912296004716489</v>
      </c>
      <c r="M34" s="81">
        <f t="shared" si="3"/>
        <v>0.76949933367592172</v>
      </c>
      <c r="N34" s="81">
        <f t="shared" si="2"/>
        <v>0.74323993532252075</v>
      </c>
    </row>
    <row r="35" spans="1:14" ht="15.75" x14ac:dyDescent="0.25">
      <c r="A35" s="124" t="s">
        <v>70</v>
      </c>
      <c r="B35" s="80">
        <v>183.57633884475291</v>
      </c>
      <c r="C35" s="80">
        <v>149.8507697743531</v>
      </c>
      <c r="D35" s="80">
        <v>138.45015236206524</v>
      </c>
      <c r="E35" s="80"/>
      <c r="F35" s="80">
        <f t="shared" si="0"/>
        <v>-7.6079805458824312</v>
      </c>
      <c r="G35" s="80">
        <f t="shared" si="1"/>
        <v>-24.58170086987629</v>
      </c>
      <c r="H35" s="80"/>
      <c r="I35" s="80">
        <v>0.48108531628824325</v>
      </c>
      <c r="J35" s="80">
        <v>0.39270314151922037</v>
      </c>
      <c r="K35" s="80">
        <v>0.36282636290936898</v>
      </c>
      <c r="M35" s="80">
        <f t="shared" si="3"/>
        <v>-2.9876778609851384E-2</v>
      </c>
      <c r="N35" s="80">
        <f t="shared" si="2"/>
        <v>-0.11825895337887427</v>
      </c>
    </row>
    <row r="36" spans="1:14" s="91" customFormat="1" ht="15.75" x14ac:dyDescent="0.25">
      <c r="A36" s="123" t="s">
        <v>9</v>
      </c>
      <c r="B36" s="81">
        <v>113.56409314126276</v>
      </c>
      <c r="C36" s="81">
        <v>108.6175077705369</v>
      </c>
      <c r="D36" s="81">
        <v>131.06396077183058</v>
      </c>
      <c r="E36" s="81"/>
      <c r="F36" s="81">
        <f t="shared" si="0"/>
        <v>20.665593845803933</v>
      </c>
      <c r="G36" s="81">
        <f t="shared" si="1"/>
        <v>15.409683771083937</v>
      </c>
      <c r="H36" s="81"/>
      <c r="I36" s="81">
        <v>0.31259774579947996</v>
      </c>
      <c r="J36" s="81">
        <v>0.29898172163618952</v>
      </c>
      <c r="K36" s="81">
        <v>0.36076806990271665</v>
      </c>
      <c r="M36" s="81">
        <f t="shared" si="3"/>
        <v>6.1786348266527125E-2</v>
      </c>
      <c r="N36" s="81">
        <f t="shared" si="2"/>
        <v>4.8170324103236684E-2</v>
      </c>
    </row>
    <row r="37" spans="1:14" ht="15.75" x14ac:dyDescent="0.25">
      <c r="A37" s="124" t="s">
        <v>10</v>
      </c>
      <c r="B37" s="80">
        <v>102.72317521367307</v>
      </c>
      <c r="C37" s="80">
        <v>93.689458651684987</v>
      </c>
      <c r="D37" s="80">
        <v>92.506864884634638</v>
      </c>
      <c r="E37" s="80"/>
      <c r="F37" s="80">
        <f t="shared" si="0"/>
        <v>-1.2622484792520261</v>
      </c>
      <c r="G37" s="80">
        <f t="shared" si="1"/>
        <v>-9.9454775495282597</v>
      </c>
      <c r="H37" s="80"/>
      <c r="I37" s="80">
        <v>0.16056018581853426</v>
      </c>
      <c r="J37" s="80">
        <v>0.1464401471144374</v>
      </c>
      <c r="K37" s="80">
        <v>0.14459170858447098</v>
      </c>
      <c r="M37" s="80">
        <f t="shared" si="3"/>
        <v>-1.8484385299664119E-3</v>
      </c>
      <c r="N37" s="80">
        <f t="shared" si="2"/>
        <v>-1.5968477234063277E-2</v>
      </c>
    </row>
    <row r="38" spans="1:14" s="91" customFormat="1" ht="15.75" x14ac:dyDescent="0.25">
      <c r="A38" s="123" t="s">
        <v>196</v>
      </c>
      <c r="B38" s="81">
        <v>76.477251320985886</v>
      </c>
      <c r="C38" s="81">
        <v>94.219197027861952</v>
      </c>
      <c r="D38" s="81">
        <v>86.967509439011508</v>
      </c>
      <c r="E38" s="81"/>
      <c r="F38" s="81">
        <f t="shared" si="0"/>
        <v>-7.6966136600654984</v>
      </c>
      <c r="G38" s="81">
        <f t="shared" si="1"/>
        <v>13.716834662371058</v>
      </c>
      <c r="H38" s="81"/>
      <c r="I38" s="81">
        <v>0.42941510321898863</v>
      </c>
      <c r="J38" s="81">
        <v>0.52903504660643152</v>
      </c>
      <c r="K38" s="81">
        <v>0.4883172629427871</v>
      </c>
      <c r="M38" s="81">
        <f t="shared" si="3"/>
        <v>-4.0717783663644425E-2</v>
      </c>
      <c r="N38" s="81">
        <f t="shared" si="2"/>
        <v>5.8902159723798475E-2</v>
      </c>
    </row>
    <row r="39" spans="1:14" ht="15.75" x14ac:dyDescent="0.25">
      <c r="A39" s="124" t="s">
        <v>71</v>
      </c>
      <c r="B39" s="80">
        <v>182.26767274686262</v>
      </c>
      <c r="C39" s="80">
        <v>181.15482033068852</v>
      </c>
      <c r="D39" s="80">
        <v>315.1897180975559</v>
      </c>
      <c r="E39" s="80"/>
      <c r="F39" s="80">
        <f t="shared" si="0"/>
        <v>73.989142282934424</v>
      </c>
      <c r="G39" s="80">
        <f t="shared" si="1"/>
        <v>72.92683521301025</v>
      </c>
      <c r="H39" s="80"/>
      <c r="I39" s="80">
        <v>1.0608969630721143</v>
      </c>
      <c r="J39" s="80">
        <v>1.0544195568986874</v>
      </c>
      <c r="K39" s="80">
        <v>1.8345755431115442</v>
      </c>
      <c r="M39" s="80">
        <f t="shared" si="3"/>
        <v>0.78015598621285687</v>
      </c>
      <c r="N39" s="80">
        <f t="shared" si="2"/>
        <v>0.77367858003942991</v>
      </c>
    </row>
    <row r="40" spans="1:14" s="91" customFormat="1" ht="15.75" x14ac:dyDescent="0.25">
      <c r="A40" s="123" t="s">
        <v>197</v>
      </c>
      <c r="B40" s="81">
        <v>107.37662150834835</v>
      </c>
      <c r="C40" s="81">
        <v>105.6434216419745</v>
      </c>
      <c r="D40" s="81">
        <v>105.6434216419745</v>
      </c>
      <c r="E40" s="81"/>
      <c r="F40" s="81">
        <f t="shared" si="0"/>
        <v>0</v>
      </c>
      <c r="G40" s="81">
        <f t="shared" si="1"/>
        <v>-1.6141314953172503</v>
      </c>
      <c r="H40" s="81"/>
      <c r="I40" s="81">
        <v>0.20343435095176771</v>
      </c>
      <c r="J40" s="81">
        <v>0.20015065302076088</v>
      </c>
      <c r="K40" s="81">
        <v>0.2001506530207609</v>
      </c>
      <c r="M40" s="81">
        <f t="shared" si="3"/>
        <v>0</v>
      </c>
      <c r="N40" s="81">
        <f t="shared" si="2"/>
        <v>-3.2836979310068015E-3</v>
      </c>
    </row>
    <row r="41" spans="1:14" ht="15.75" x14ac:dyDescent="0.25">
      <c r="A41" s="122" t="s">
        <v>72</v>
      </c>
      <c r="B41" s="80">
        <v>122.08908109262678</v>
      </c>
      <c r="C41" s="80">
        <v>123.63729157769926</v>
      </c>
      <c r="D41" s="80">
        <v>119.01365112203423</v>
      </c>
      <c r="E41" s="80"/>
      <c r="F41" s="80">
        <f t="shared" si="0"/>
        <v>-3.739681124249894</v>
      </c>
      <c r="G41" s="80">
        <f t="shared" si="1"/>
        <v>-2.5190049290806593</v>
      </c>
      <c r="H41" s="80"/>
      <c r="I41" s="80">
        <v>2.2453350513415744</v>
      </c>
      <c r="J41" s="80">
        <v>2.2738081239364143</v>
      </c>
      <c r="K41" s="80">
        <v>2.188774950723904</v>
      </c>
      <c r="M41" s="80">
        <f t="shared" si="3"/>
        <v>-8.5033173212510249E-2</v>
      </c>
      <c r="N41" s="80">
        <f t="shared" si="2"/>
        <v>-5.6560100617670361E-2</v>
      </c>
    </row>
    <row r="42" spans="1:14" s="91" customFormat="1" ht="15.75" x14ac:dyDescent="0.25">
      <c r="A42" s="123" t="s">
        <v>11</v>
      </c>
      <c r="B42" s="81">
        <v>105.20319464209447</v>
      </c>
      <c r="C42" s="81">
        <v>98.952498266332611</v>
      </c>
      <c r="D42" s="81">
        <v>102.87863310345986</v>
      </c>
      <c r="E42" s="81"/>
      <c r="F42" s="81">
        <f t="shared" si="0"/>
        <v>3.9676965270345921</v>
      </c>
      <c r="G42" s="81">
        <f t="shared" si="1"/>
        <v>-2.2095921578644706</v>
      </c>
      <c r="H42" s="81"/>
      <c r="I42" s="81">
        <v>5.7100795018751503E-2</v>
      </c>
      <c r="J42" s="81">
        <v>5.3708124922647565E-2</v>
      </c>
      <c r="K42" s="81">
        <v>5.5839100329938843E-2</v>
      </c>
      <c r="M42" s="81">
        <f t="shared" si="3"/>
        <v>2.1309754072912773E-3</v>
      </c>
      <c r="N42" s="81">
        <f t="shared" si="2"/>
        <v>-1.2616946888126604E-3</v>
      </c>
    </row>
    <row r="43" spans="1:14" ht="15.75" x14ac:dyDescent="0.25">
      <c r="A43" s="124" t="s">
        <v>198</v>
      </c>
      <c r="B43" s="80">
        <v>126.06406194301314</v>
      </c>
      <c r="C43" s="80">
        <v>136.5948678992504</v>
      </c>
      <c r="D43" s="80">
        <v>138.56105486350495</v>
      </c>
      <c r="E43" s="80"/>
      <c r="F43" s="80">
        <f t="shared" si="0"/>
        <v>1.4394296026588371</v>
      </c>
      <c r="G43" s="80">
        <f t="shared" si="1"/>
        <v>9.9132081957989282</v>
      </c>
      <c r="H43" s="80"/>
      <c r="I43" s="80">
        <v>0.56448304136467731</v>
      </c>
      <c r="J43" s="80">
        <v>0.61163733167213363</v>
      </c>
      <c r="K43" s="80">
        <v>0.62044142048513506</v>
      </c>
      <c r="M43" s="80">
        <f t="shared" si="3"/>
        <v>8.8040888130014316E-3</v>
      </c>
      <c r="N43" s="80">
        <f t="shared" si="2"/>
        <v>5.5958379120457757E-2</v>
      </c>
    </row>
    <row r="44" spans="1:14" s="91" customFormat="1" ht="15.75" x14ac:dyDescent="0.25">
      <c r="A44" s="123" t="s">
        <v>199</v>
      </c>
      <c r="B44" s="81">
        <v>135.3805165615945</v>
      </c>
      <c r="C44" s="81">
        <v>130.5882903418084</v>
      </c>
      <c r="D44" s="81">
        <v>118.81556950324261</v>
      </c>
      <c r="E44" s="81"/>
      <c r="F44" s="81">
        <f t="shared" si="0"/>
        <v>-9.0151427878803485</v>
      </c>
      <c r="G44" s="81">
        <f t="shared" si="1"/>
        <v>-12.235842704009247</v>
      </c>
      <c r="H44" s="81"/>
      <c r="I44" s="81">
        <v>0.99403770334114838</v>
      </c>
      <c r="J44" s="81">
        <v>0.95885056071239227</v>
      </c>
      <c r="K44" s="81">
        <v>0.87240881354177868</v>
      </c>
      <c r="M44" s="81">
        <f t="shared" si="3"/>
        <v>-8.6441747170613592E-2</v>
      </c>
      <c r="N44" s="81">
        <f t="shared" si="2"/>
        <v>-0.1216288897993697</v>
      </c>
    </row>
    <row r="45" spans="1:14" ht="15.75" x14ac:dyDescent="0.25">
      <c r="A45" s="124" t="s">
        <v>73</v>
      </c>
      <c r="B45" s="80">
        <v>110.50543153397803</v>
      </c>
      <c r="C45" s="80">
        <v>110.13688261904656</v>
      </c>
      <c r="D45" s="80">
        <v>110.50114315727446</v>
      </c>
      <c r="E45" s="80"/>
      <c r="F45" s="80">
        <f t="shared" si="0"/>
        <v>0.33073438213049311</v>
      </c>
      <c r="G45" s="80">
        <f t="shared" si="1"/>
        <v>-3.8806931424439917E-3</v>
      </c>
      <c r="H45" s="80"/>
      <c r="I45" s="80">
        <v>9.0639167412841129E-2</v>
      </c>
      <c r="J45" s="80">
        <v>9.0336874879916818E-2</v>
      </c>
      <c r="K45" s="80">
        <v>9.0635649984886907E-2</v>
      </c>
      <c r="M45" s="80">
        <f t="shared" si="3"/>
        <v>2.987751049700893E-4</v>
      </c>
      <c r="N45" s="80">
        <f t="shared" si="2"/>
        <v>-3.5174279542221631E-6</v>
      </c>
    </row>
    <row r="46" spans="1:14" s="91" customFormat="1" ht="15.75" x14ac:dyDescent="0.25">
      <c r="A46" s="123" t="s">
        <v>240</v>
      </c>
      <c r="B46" s="81">
        <v>104.47034314148763</v>
      </c>
      <c r="C46" s="81">
        <v>102.93432353911793</v>
      </c>
      <c r="D46" s="81">
        <v>102.65223254350173</v>
      </c>
      <c r="E46" s="81"/>
      <c r="F46" s="81">
        <f t="shared" si="0"/>
        <v>-0.2740494967249707</v>
      </c>
      <c r="G46" s="81">
        <f t="shared" si="1"/>
        <v>-1.7403126507621214</v>
      </c>
      <c r="H46" s="81"/>
      <c r="I46" s="81">
        <v>0.39881419326857703</v>
      </c>
      <c r="J46" s="81">
        <v>0.39295045816306323</v>
      </c>
      <c r="K46" s="81">
        <v>0.39187357941008888</v>
      </c>
      <c r="M46" s="81">
        <f t="shared" si="3"/>
        <v>-1.0768787529743529E-3</v>
      </c>
      <c r="N46" s="81">
        <f t="shared" si="2"/>
        <v>-6.9406138584881538E-3</v>
      </c>
    </row>
    <row r="47" spans="1:14" ht="15.75" x14ac:dyDescent="0.25">
      <c r="A47" s="124" t="s">
        <v>12</v>
      </c>
      <c r="B47" s="80">
        <v>100.89309849689464</v>
      </c>
      <c r="C47" s="80">
        <v>119.64211967531557</v>
      </c>
      <c r="D47" s="80">
        <v>113.34915744430148</v>
      </c>
      <c r="E47" s="80"/>
      <c r="F47" s="80">
        <f t="shared" si="0"/>
        <v>-5.2598217484711167</v>
      </c>
      <c r="G47" s="80">
        <f t="shared" si="1"/>
        <v>12.345798803859932</v>
      </c>
      <c r="H47" s="80"/>
      <c r="I47" s="80">
        <v>0.14026015093557878</v>
      </c>
      <c r="J47" s="80">
        <v>0.16632477358626105</v>
      </c>
      <c r="K47" s="80">
        <v>0.15757638697207554</v>
      </c>
      <c r="M47" s="80">
        <f t="shared" si="3"/>
        <v>-8.7483866141855049E-3</v>
      </c>
      <c r="N47" s="80">
        <f t="shared" si="2"/>
        <v>1.7316236036496763E-2</v>
      </c>
    </row>
    <row r="48" spans="1:14" s="91" customFormat="1" ht="15.75" x14ac:dyDescent="0.25">
      <c r="A48" s="125" t="s">
        <v>154</v>
      </c>
      <c r="B48" s="81">
        <v>113.07938323884511</v>
      </c>
      <c r="C48" s="81">
        <v>113.1917744979859</v>
      </c>
      <c r="D48" s="81">
        <v>112.92920056449428</v>
      </c>
      <c r="E48" s="81"/>
      <c r="F48" s="81">
        <f t="shared" si="0"/>
        <v>-0.23197262756605719</v>
      </c>
      <c r="G48" s="81">
        <f t="shared" si="1"/>
        <v>-0.13281172044741218</v>
      </c>
      <c r="H48" s="81"/>
      <c r="I48" s="81">
        <v>1.5569673299112827</v>
      </c>
      <c r="J48" s="81">
        <v>1.5585148225986107</v>
      </c>
      <c r="K48" s="81">
        <v>1.5548994948136226</v>
      </c>
      <c r="M48" s="81">
        <f t="shared" si="3"/>
        <v>-3.6153277849881871E-3</v>
      </c>
      <c r="N48" s="81">
        <f t="shared" si="2"/>
        <v>-2.0678350976601756E-3</v>
      </c>
    </row>
    <row r="49" spans="1:14" ht="15.75" x14ac:dyDescent="0.25">
      <c r="A49" s="124" t="s">
        <v>239</v>
      </c>
      <c r="B49" s="80">
        <v>118.47116675566197</v>
      </c>
      <c r="C49" s="80">
        <v>118.50268019342624</v>
      </c>
      <c r="D49" s="80">
        <v>118.50268019342624</v>
      </c>
      <c r="E49" s="80"/>
      <c r="F49" s="80">
        <f t="shared" si="0"/>
        <v>0</v>
      </c>
      <c r="G49" s="80">
        <f t="shared" si="1"/>
        <v>2.6600090661110798E-2</v>
      </c>
      <c r="H49" s="80"/>
      <c r="I49" s="80">
        <v>1.0604542384172349</v>
      </c>
      <c r="J49" s="80">
        <v>1.0607363202060729</v>
      </c>
      <c r="K49" s="80">
        <v>1.0607363202060729</v>
      </c>
      <c r="M49" s="80">
        <f t="shared" si="3"/>
        <v>0</v>
      </c>
      <c r="N49" s="80">
        <f t="shared" si="2"/>
        <v>2.8208178883804003E-4</v>
      </c>
    </row>
    <row r="50" spans="1:14" s="91" customFormat="1" ht="15.75" x14ac:dyDescent="0.25">
      <c r="A50" s="123" t="s">
        <v>238</v>
      </c>
      <c r="B50" s="81">
        <v>108.64072494958427</v>
      </c>
      <c r="C50" s="81">
        <v>108.27916678856131</v>
      </c>
      <c r="D50" s="81">
        <v>108.76624680709449</v>
      </c>
      <c r="E50" s="81"/>
      <c r="F50" s="81">
        <f t="shared" si="0"/>
        <v>0.44983724291516314</v>
      </c>
      <c r="G50" s="81">
        <f t="shared" si="1"/>
        <v>0.11553849403018734</v>
      </c>
      <c r="H50" s="81"/>
      <c r="I50" s="81">
        <v>2.4591897151231907E-2</v>
      </c>
      <c r="J50" s="81">
        <v>2.4510054903638358E-2</v>
      </c>
      <c r="K50" s="81">
        <v>2.4620310258853882E-2</v>
      </c>
      <c r="M50" s="81">
        <f t="shared" si="3"/>
        <v>1.1025535521552374E-4</v>
      </c>
      <c r="N50" s="81">
        <f t="shared" si="2"/>
        <v>2.841310762197527E-5</v>
      </c>
    </row>
    <row r="51" spans="1:14" ht="15.75" x14ac:dyDescent="0.25">
      <c r="A51" s="124" t="s">
        <v>237</v>
      </c>
      <c r="B51" s="80">
        <v>97.407658283968416</v>
      </c>
      <c r="C51" s="80">
        <v>97.640446380900514</v>
      </c>
      <c r="D51" s="80">
        <v>94.800558229844398</v>
      </c>
      <c r="E51" s="80"/>
      <c r="F51" s="80">
        <f t="shared" si="0"/>
        <v>-2.9085161491146483</v>
      </c>
      <c r="G51" s="80">
        <f t="shared" si="1"/>
        <v>-2.6764836564735495</v>
      </c>
      <c r="H51" s="80"/>
      <c r="I51" s="80">
        <v>0.10826861921913444</v>
      </c>
      <c r="J51" s="80">
        <v>0.10852736320569048</v>
      </c>
      <c r="K51" s="80">
        <v>0.10537082732064466</v>
      </c>
      <c r="M51" s="80">
        <f t="shared" si="3"/>
        <v>-3.1565358850458164E-3</v>
      </c>
      <c r="N51" s="80">
        <f t="shared" si="2"/>
        <v>-2.8977918984897794E-3</v>
      </c>
    </row>
    <row r="52" spans="1:14" s="91" customFormat="1" ht="15.75" x14ac:dyDescent="0.25">
      <c r="A52" s="123" t="s">
        <v>74</v>
      </c>
      <c r="B52" s="81">
        <v>104.86297394030902</v>
      </c>
      <c r="C52" s="81">
        <v>106.60457271168917</v>
      </c>
      <c r="D52" s="81">
        <v>106.13430309453643</v>
      </c>
      <c r="E52" s="81"/>
      <c r="F52" s="81">
        <f t="shared" si="0"/>
        <v>-0.44113456410971308</v>
      </c>
      <c r="G52" s="81">
        <f t="shared" si="1"/>
        <v>1.2123718281641382</v>
      </c>
      <c r="H52" s="81"/>
      <c r="I52" s="81">
        <v>0.12688888525207184</v>
      </c>
      <c r="J52" s="81">
        <v>0.12899629760509732</v>
      </c>
      <c r="K52" s="81">
        <v>0.12842725034993938</v>
      </c>
      <c r="M52" s="81">
        <f t="shared" si="3"/>
        <v>-5.6904725515793952E-4</v>
      </c>
      <c r="N52" s="81">
        <f t="shared" si="2"/>
        <v>1.5383650978675334E-3</v>
      </c>
    </row>
    <row r="53" spans="1:14" ht="15.75" x14ac:dyDescent="0.25">
      <c r="A53" s="124" t="s">
        <v>236</v>
      </c>
      <c r="B53" s="80">
        <v>99.09119982902871</v>
      </c>
      <c r="C53" s="80">
        <v>98.396171943333371</v>
      </c>
      <c r="D53" s="80">
        <v>98.396171943333371</v>
      </c>
      <c r="E53" s="80"/>
      <c r="F53" s="80">
        <f t="shared" si="0"/>
        <v>0</v>
      </c>
      <c r="G53" s="80">
        <f t="shared" si="1"/>
        <v>-0.70140223036407878</v>
      </c>
      <c r="H53" s="80"/>
      <c r="I53" s="80">
        <v>0.14526660301158792</v>
      </c>
      <c r="J53" s="80">
        <v>0.14424769981809041</v>
      </c>
      <c r="K53" s="80">
        <v>0.14424769981809044</v>
      </c>
      <c r="M53" s="80">
        <f t="shared" si="3"/>
        <v>0</v>
      </c>
      <c r="N53" s="80">
        <f t="shared" si="2"/>
        <v>-1.0189031934974835E-3</v>
      </c>
    </row>
    <row r="54" spans="1:14" s="91" customFormat="1" ht="15.75" x14ac:dyDescent="0.25">
      <c r="A54" s="123" t="s">
        <v>75</v>
      </c>
      <c r="B54" s="81">
        <v>113.83819313657817</v>
      </c>
      <c r="C54" s="81">
        <v>113.83819313657817</v>
      </c>
      <c r="D54" s="81">
        <v>113.83819313657817</v>
      </c>
      <c r="E54" s="81"/>
      <c r="F54" s="81">
        <f t="shared" si="0"/>
        <v>0</v>
      </c>
      <c r="G54" s="81">
        <f t="shared" si="1"/>
        <v>0</v>
      </c>
      <c r="H54" s="81"/>
      <c r="I54" s="81">
        <v>9.1497086860021615E-2</v>
      </c>
      <c r="J54" s="81">
        <v>9.1497086860021573E-2</v>
      </c>
      <c r="K54" s="81">
        <v>9.1497086860021587E-2</v>
      </c>
      <c r="M54" s="81">
        <f t="shared" si="3"/>
        <v>0</v>
      </c>
      <c r="N54" s="81">
        <f t="shared" si="2"/>
        <v>0</v>
      </c>
    </row>
    <row r="55" spans="1:14" ht="15.75" x14ac:dyDescent="0.25">
      <c r="A55" s="122" t="s">
        <v>155</v>
      </c>
      <c r="B55" s="80">
        <v>116.34887230990839</v>
      </c>
      <c r="C55" s="80">
        <v>116.42171174388565</v>
      </c>
      <c r="D55" s="80">
        <v>116.44045954054775</v>
      </c>
      <c r="E55" s="80"/>
      <c r="F55" s="80">
        <f t="shared" si="0"/>
        <v>1.6103350810836581E-2</v>
      </c>
      <c r="G55" s="80">
        <f t="shared" si="1"/>
        <v>7.8717763929336826E-2</v>
      </c>
      <c r="H55" s="80"/>
      <c r="I55" s="80">
        <v>2.3859115456824891</v>
      </c>
      <c r="J55" s="80">
        <v>2.387405229661173</v>
      </c>
      <c r="K55" s="80">
        <v>2.3877896819005819</v>
      </c>
      <c r="M55" s="80">
        <f t="shared" si="3"/>
        <v>3.8445223940897222E-4</v>
      </c>
      <c r="N55" s="80">
        <f t="shared" si="2"/>
        <v>1.8781362180928518E-3</v>
      </c>
    </row>
    <row r="56" spans="1:14" s="91" customFormat="1" ht="15.75" x14ac:dyDescent="0.25">
      <c r="A56" s="123" t="s">
        <v>235</v>
      </c>
      <c r="B56" s="81">
        <v>106.8432266739579</v>
      </c>
      <c r="C56" s="81">
        <v>110.18839833264654</v>
      </c>
      <c r="D56" s="81">
        <v>110.23769594145334</v>
      </c>
      <c r="E56" s="81"/>
      <c r="F56" s="81">
        <f t="shared" si="0"/>
        <v>4.4739382324054944E-2</v>
      </c>
      <c r="G56" s="81">
        <f t="shared" si="1"/>
        <v>3.1770561159239152</v>
      </c>
      <c r="H56" s="81"/>
      <c r="I56" s="81">
        <v>0.83322738677740871</v>
      </c>
      <c r="J56" s="81">
        <v>0.85931503618916427</v>
      </c>
      <c r="K56" s="81">
        <v>0.85969948842857302</v>
      </c>
      <c r="M56" s="81">
        <f t="shared" si="3"/>
        <v>3.8445223940875017E-4</v>
      </c>
      <c r="N56" s="81">
        <f t="shared" si="2"/>
        <v>2.6472101651164315E-2</v>
      </c>
    </row>
    <row r="57" spans="1:14" ht="15.75" x14ac:dyDescent="0.25">
      <c r="A57" s="124" t="s">
        <v>234</v>
      </c>
      <c r="B57" s="80">
        <v>122.1822931728851</v>
      </c>
      <c r="C57" s="80">
        <v>120.24696905845207</v>
      </c>
      <c r="D57" s="80">
        <v>120.24696905845207</v>
      </c>
      <c r="E57" s="80"/>
      <c r="F57" s="80">
        <f t="shared" si="0"/>
        <v>0</v>
      </c>
      <c r="G57" s="80">
        <f t="shared" si="1"/>
        <v>-1.5839644715904821</v>
      </c>
      <c r="H57" s="80"/>
      <c r="I57" s="80">
        <v>1.5526841589050797</v>
      </c>
      <c r="J57" s="80">
        <v>1.5280901934720088</v>
      </c>
      <c r="K57" s="80">
        <v>1.528090193472009</v>
      </c>
      <c r="M57" s="80">
        <f t="shared" si="3"/>
        <v>0</v>
      </c>
      <c r="N57" s="80">
        <f t="shared" si="2"/>
        <v>-2.4593965433070686E-2</v>
      </c>
    </row>
    <row r="58" spans="1:14" s="91" customFormat="1" ht="15.75" x14ac:dyDescent="0.25">
      <c r="A58" s="121" t="s">
        <v>76</v>
      </c>
      <c r="B58" s="81">
        <v>108.18244855209761</v>
      </c>
      <c r="C58" s="81">
        <v>109.40154069650991</v>
      </c>
      <c r="D58" s="81">
        <v>109.37174898849673</v>
      </c>
      <c r="E58" s="81"/>
      <c r="F58" s="81">
        <f t="shared" si="0"/>
        <v>-2.7231525098736498E-2</v>
      </c>
      <c r="G58" s="81">
        <f t="shared" si="1"/>
        <v>1.0993469387285959</v>
      </c>
      <c r="H58" s="81"/>
      <c r="I58" s="81">
        <v>2.6439202659074055</v>
      </c>
      <c r="J58" s="81">
        <v>2.6737142155707629</v>
      </c>
      <c r="K58" s="81">
        <v>2.6729861224130813</v>
      </c>
      <c r="M58" s="81">
        <f t="shared" si="3"/>
        <v>-7.2809315768163074E-4</v>
      </c>
      <c r="N58" s="81">
        <f t="shared" si="2"/>
        <v>2.9065856505675836E-2</v>
      </c>
    </row>
    <row r="59" spans="1:14" ht="15.75" x14ac:dyDescent="0.25">
      <c r="A59" s="122" t="s">
        <v>156</v>
      </c>
      <c r="B59" s="80">
        <v>107.06450500437127</v>
      </c>
      <c r="C59" s="80">
        <v>107.1987056654411</v>
      </c>
      <c r="D59" s="80">
        <v>107.05160663799585</v>
      </c>
      <c r="E59" s="80"/>
      <c r="F59" s="80">
        <f t="shared" si="0"/>
        <v>-0.13722089882720612</v>
      </c>
      <c r="G59" s="80">
        <f t="shared" si="1"/>
        <v>-1.2047285302352329E-2</v>
      </c>
      <c r="H59" s="80"/>
      <c r="I59" s="80">
        <v>0.80792302722327092</v>
      </c>
      <c r="J59" s="80">
        <v>0.80893572330160624</v>
      </c>
      <c r="K59" s="80">
        <v>0.80782569443115748</v>
      </c>
      <c r="M59" s="80">
        <f t="shared" si="3"/>
        <v>-1.1100288704487538E-3</v>
      </c>
      <c r="N59" s="80">
        <f t="shared" si="2"/>
        <v>-9.7332792113435929E-5</v>
      </c>
    </row>
    <row r="60" spans="1:14" s="91" customFormat="1" ht="15.75" x14ac:dyDescent="0.25">
      <c r="A60" s="123" t="s">
        <v>13</v>
      </c>
      <c r="B60" s="81">
        <v>109.6544840189179</v>
      </c>
      <c r="C60" s="81">
        <v>109.25897926008055</v>
      </c>
      <c r="D60" s="81">
        <v>109.0675693035174</v>
      </c>
      <c r="E60" s="81"/>
      <c r="F60" s="81">
        <f t="shared" si="0"/>
        <v>-0.1751892227617402</v>
      </c>
      <c r="G60" s="81">
        <f t="shared" si="1"/>
        <v>-0.53524005028307009</v>
      </c>
      <c r="H60" s="81"/>
      <c r="I60" s="81">
        <v>0.63591071865168936</v>
      </c>
      <c r="J60" s="81">
        <v>0.6336170986718711</v>
      </c>
      <c r="K60" s="81">
        <v>0.63250706980142246</v>
      </c>
      <c r="M60" s="81">
        <f t="shared" si="3"/>
        <v>-1.1100288704486427E-3</v>
      </c>
      <c r="N60" s="81">
        <f t="shared" si="2"/>
        <v>-3.4036488502668938E-3</v>
      </c>
    </row>
    <row r="61" spans="1:14" ht="15.75" x14ac:dyDescent="0.25">
      <c r="A61" s="124" t="s">
        <v>14</v>
      </c>
      <c r="B61" s="80">
        <v>98.466549562507325</v>
      </c>
      <c r="C61" s="80">
        <v>100.35921373702487</v>
      </c>
      <c r="D61" s="80">
        <v>100.35921373702487</v>
      </c>
      <c r="E61" s="80"/>
      <c r="F61" s="80">
        <f t="shared" si="0"/>
        <v>0</v>
      </c>
      <c r="G61" s="80">
        <f t="shared" si="1"/>
        <v>1.9221392269016979</v>
      </c>
      <c r="H61" s="80"/>
      <c r="I61" s="80">
        <v>0.17201230857158159</v>
      </c>
      <c r="J61" s="80">
        <v>0.17531862462973505</v>
      </c>
      <c r="K61" s="80">
        <v>0.17531862462973508</v>
      </c>
      <c r="M61" s="80">
        <f t="shared" si="3"/>
        <v>0</v>
      </c>
      <c r="N61" s="80">
        <f t="shared" si="2"/>
        <v>3.3063160581534856E-3</v>
      </c>
    </row>
    <row r="62" spans="1:14" s="91" customFormat="1" ht="15.75" x14ac:dyDescent="0.25">
      <c r="A62" s="125" t="s">
        <v>157</v>
      </c>
      <c r="B62" s="81">
        <v>108.68182637434288</v>
      </c>
      <c r="C62" s="81">
        <v>110.38553220736763</v>
      </c>
      <c r="D62" s="81">
        <v>110.4081408856088</v>
      </c>
      <c r="E62" s="81"/>
      <c r="F62" s="81">
        <f t="shared" si="0"/>
        <v>2.0481559303164865E-2</v>
      </c>
      <c r="G62" s="81">
        <f t="shared" si="1"/>
        <v>1.5884113920940468</v>
      </c>
      <c r="H62" s="81"/>
      <c r="I62" s="81">
        <v>1.8359972386841346</v>
      </c>
      <c r="J62" s="81">
        <v>1.864778492269157</v>
      </c>
      <c r="K62" s="81">
        <v>1.8651604279819241</v>
      </c>
      <c r="M62" s="81">
        <f t="shared" si="3"/>
        <v>3.8193571276701199E-4</v>
      </c>
      <c r="N62" s="81">
        <f t="shared" si="2"/>
        <v>2.9163189297789494E-2</v>
      </c>
    </row>
    <row r="63" spans="1:14" ht="15.75" x14ac:dyDescent="0.25">
      <c r="A63" s="124" t="s">
        <v>233</v>
      </c>
      <c r="B63" s="80">
        <v>116.41648740208485</v>
      </c>
      <c r="C63" s="80">
        <v>116.38636226498656</v>
      </c>
      <c r="D63" s="80">
        <v>116.38636226498656</v>
      </c>
      <c r="E63" s="80"/>
      <c r="F63" s="80">
        <f t="shared" si="0"/>
        <v>0</v>
      </c>
      <c r="G63" s="80">
        <f t="shared" si="1"/>
        <v>-2.5877036638499717E-2</v>
      </c>
      <c r="H63" s="80"/>
      <c r="I63" s="80">
        <v>0.42578376875220997</v>
      </c>
      <c r="J63" s="80">
        <v>0.42567358853036891</v>
      </c>
      <c r="K63" s="80">
        <v>0.42567358853036891</v>
      </c>
      <c r="M63" s="80">
        <f t="shared" si="3"/>
        <v>0</v>
      </c>
      <c r="N63" s="80">
        <f t="shared" si="2"/>
        <v>-1.101802218410608E-4</v>
      </c>
    </row>
    <row r="64" spans="1:14" s="91" customFormat="1" ht="15.75" x14ac:dyDescent="0.25">
      <c r="A64" s="123" t="s">
        <v>77</v>
      </c>
      <c r="B64" s="81">
        <v>110.8921819828374</v>
      </c>
      <c r="C64" s="81">
        <v>116.96904668124483</v>
      </c>
      <c r="D64" s="81">
        <v>116.96904668124483</v>
      </c>
      <c r="E64" s="81"/>
      <c r="F64" s="81">
        <f t="shared" si="0"/>
        <v>0</v>
      </c>
      <c r="G64" s="81">
        <f t="shared" si="1"/>
        <v>5.4799757654222514</v>
      </c>
      <c r="H64" s="81"/>
      <c r="I64" s="81">
        <v>0.62445323613363768</v>
      </c>
      <c r="J64" s="81">
        <v>0.65867312214015572</v>
      </c>
      <c r="K64" s="81">
        <v>0.65867312214015583</v>
      </c>
      <c r="M64" s="81">
        <f t="shared" si="3"/>
        <v>0</v>
      </c>
      <c r="N64" s="81">
        <f t="shared" si="2"/>
        <v>3.4219886006518152E-2</v>
      </c>
    </row>
    <row r="65" spans="1:14" ht="15.75" x14ac:dyDescent="0.25">
      <c r="A65" s="124" t="s">
        <v>232</v>
      </c>
      <c r="B65" s="80">
        <v>103.32518861729693</v>
      </c>
      <c r="C65" s="80">
        <v>102.62451262876273</v>
      </c>
      <c r="D65" s="80">
        <v>102.67473606571446</v>
      </c>
      <c r="E65" s="80"/>
      <c r="F65" s="80">
        <f t="shared" si="0"/>
        <v>4.8939026033090194E-2</v>
      </c>
      <c r="G65" s="80">
        <f t="shared" si="1"/>
        <v>-0.62951982985646193</v>
      </c>
      <c r="H65" s="80"/>
      <c r="I65" s="80">
        <v>0.78576023379828674</v>
      </c>
      <c r="J65" s="80">
        <v>0.78043178159863225</v>
      </c>
      <c r="K65" s="80">
        <v>0.78081371731139937</v>
      </c>
      <c r="M65" s="80">
        <f t="shared" si="3"/>
        <v>3.8193571276712301E-4</v>
      </c>
      <c r="N65" s="80">
        <f t="shared" si="2"/>
        <v>-4.9465164868873757E-3</v>
      </c>
    </row>
    <row r="66" spans="1:14" s="91" customFormat="1" ht="15.75" x14ac:dyDescent="0.25">
      <c r="A66" s="126" t="s">
        <v>247</v>
      </c>
      <c r="B66" s="82">
        <v>163.76404881837445</v>
      </c>
      <c r="C66" s="82">
        <v>166.42410425162302</v>
      </c>
      <c r="D66" s="82">
        <v>166.42410425162302</v>
      </c>
      <c r="E66" s="82"/>
      <c r="F66" s="82">
        <f t="shared" si="0"/>
        <v>0</v>
      </c>
      <c r="G66" s="82">
        <f t="shared" si="1"/>
        <v>1.6243219756973293</v>
      </c>
      <c r="H66" s="82"/>
      <c r="I66" s="82">
        <v>5.0908795528919946</v>
      </c>
      <c r="J66" s="82">
        <v>5.1735718282258985</v>
      </c>
      <c r="K66" s="82">
        <v>5.1735718282258976</v>
      </c>
      <c r="M66" s="82">
        <f t="shared" si="3"/>
        <v>0</v>
      </c>
      <c r="N66" s="82">
        <f t="shared" si="2"/>
        <v>8.2692275333902998E-2</v>
      </c>
    </row>
    <row r="67" spans="1:14" ht="15.75" x14ac:dyDescent="0.25">
      <c r="A67" s="127" t="s">
        <v>1</v>
      </c>
      <c r="B67" s="80">
        <v>172.08510541451196</v>
      </c>
      <c r="C67" s="80">
        <v>170.05946853688121</v>
      </c>
      <c r="D67" s="80">
        <v>170.05946853688121</v>
      </c>
      <c r="E67" s="80"/>
      <c r="F67" s="80">
        <f t="shared" si="0"/>
        <v>0</v>
      </c>
      <c r="G67" s="80">
        <f t="shared" si="1"/>
        <v>-1.1771134246345571</v>
      </c>
      <c r="H67" s="80"/>
      <c r="I67" s="80">
        <v>4.0381137088916086</v>
      </c>
      <c r="J67" s="80">
        <v>3.9905805303222355</v>
      </c>
      <c r="K67" s="80">
        <v>3.990580530322235</v>
      </c>
      <c r="M67" s="80">
        <f t="shared" si="3"/>
        <v>0</v>
      </c>
      <c r="N67" s="80">
        <f t="shared" si="2"/>
        <v>-4.7533178569373558E-2</v>
      </c>
    </row>
    <row r="68" spans="1:14" s="91" customFormat="1" ht="15.75" x14ac:dyDescent="0.25">
      <c r="A68" s="125" t="s">
        <v>78</v>
      </c>
      <c r="B68" s="81">
        <v>172.08510541451196</v>
      </c>
      <c r="C68" s="81">
        <v>170.05946853688121</v>
      </c>
      <c r="D68" s="81">
        <v>170.05946853688121</v>
      </c>
      <c r="E68" s="81"/>
      <c r="F68" s="81">
        <f t="shared" si="0"/>
        <v>0</v>
      </c>
      <c r="G68" s="81">
        <f t="shared" si="1"/>
        <v>-1.1771134246345571</v>
      </c>
      <c r="H68" s="81"/>
      <c r="I68" s="81">
        <v>4.0381137088916086</v>
      </c>
      <c r="J68" s="81">
        <v>3.9905805303222355</v>
      </c>
      <c r="K68" s="81">
        <v>3.990580530322235</v>
      </c>
      <c r="M68" s="81">
        <f t="shared" si="3"/>
        <v>0</v>
      </c>
      <c r="N68" s="81">
        <f t="shared" si="2"/>
        <v>-4.7533178569373558E-2</v>
      </c>
    </row>
    <row r="69" spans="1:14" ht="15.75" x14ac:dyDescent="0.25">
      <c r="A69" s="124" t="s">
        <v>15</v>
      </c>
      <c r="B69" s="80">
        <v>172.08510541451196</v>
      </c>
      <c r="C69" s="80">
        <v>170.05946853688121</v>
      </c>
      <c r="D69" s="80">
        <v>170.05946853688121</v>
      </c>
      <c r="E69" s="80"/>
      <c r="F69" s="80">
        <f t="shared" si="0"/>
        <v>0</v>
      </c>
      <c r="G69" s="80">
        <f t="shared" si="1"/>
        <v>-1.1771134246345571</v>
      </c>
      <c r="H69" s="80"/>
      <c r="I69" s="80">
        <v>4.0381137088916086</v>
      </c>
      <c r="J69" s="80">
        <v>3.9905805303222355</v>
      </c>
      <c r="K69" s="80">
        <v>3.990580530322235</v>
      </c>
      <c r="M69" s="80">
        <f t="shared" si="3"/>
        <v>0</v>
      </c>
      <c r="N69" s="80">
        <f t="shared" si="2"/>
        <v>-4.7533178569373558E-2</v>
      </c>
    </row>
    <row r="70" spans="1:14" s="91" customFormat="1" ht="15.75" x14ac:dyDescent="0.25">
      <c r="A70" s="121" t="s">
        <v>16</v>
      </c>
      <c r="B70" s="81">
        <v>138.1423067313815</v>
      </c>
      <c r="C70" s="81">
        <v>155.23028949588814</v>
      </c>
      <c r="D70" s="81">
        <v>155.23028949588814</v>
      </c>
      <c r="E70" s="81"/>
      <c r="F70" s="81">
        <f t="shared" si="0"/>
        <v>0</v>
      </c>
      <c r="G70" s="81">
        <f t="shared" si="1"/>
        <v>12.369840325407576</v>
      </c>
      <c r="H70" s="81"/>
      <c r="I70" s="81">
        <v>1.0527658440003853</v>
      </c>
      <c r="J70" s="81">
        <v>1.1829912979036619</v>
      </c>
      <c r="K70" s="81">
        <v>1.1829912979036619</v>
      </c>
      <c r="M70" s="81">
        <f t="shared" si="3"/>
        <v>0</v>
      </c>
      <c r="N70" s="81">
        <f t="shared" si="2"/>
        <v>0.13022545390327656</v>
      </c>
    </row>
    <row r="71" spans="1:14" ht="15.75" x14ac:dyDescent="0.25">
      <c r="A71" s="122" t="s">
        <v>16</v>
      </c>
      <c r="B71" s="80">
        <v>138.1423067313815</v>
      </c>
      <c r="C71" s="80">
        <v>155.23028949588814</v>
      </c>
      <c r="D71" s="80">
        <v>155.23028949588814</v>
      </c>
      <c r="E71" s="80"/>
      <c r="F71" s="80">
        <f t="shared" ref="F71:F134" si="4">((D71/C71-1)*100)</f>
        <v>0</v>
      </c>
      <c r="G71" s="80">
        <f t="shared" ref="G71:G134" si="5">((D71/B71-1)*100)</f>
        <v>12.369840325407576</v>
      </c>
      <c r="H71" s="80"/>
      <c r="I71" s="80">
        <v>1.0527658440003853</v>
      </c>
      <c r="J71" s="80">
        <v>1.1829912979036619</v>
      </c>
      <c r="K71" s="80">
        <v>1.1829912979036619</v>
      </c>
      <c r="M71" s="80">
        <f t="shared" si="3"/>
        <v>0</v>
      </c>
      <c r="N71" s="80">
        <f t="shared" ref="N71:N134" si="6">K71-I71</f>
        <v>0.13022545390327656</v>
      </c>
    </row>
    <row r="72" spans="1:14" s="91" customFormat="1" ht="15.75" x14ac:dyDescent="0.25">
      <c r="A72" s="123" t="s">
        <v>16</v>
      </c>
      <c r="B72" s="81">
        <v>138.1423067313815</v>
      </c>
      <c r="C72" s="81">
        <v>155.23028949588814</v>
      </c>
      <c r="D72" s="81">
        <v>155.23028949588814</v>
      </c>
      <c r="E72" s="81"/>
      <c r="F72" s="81">
        <f t="shared" si="4"/>
        <v>0</v>
      </c>
      <c r="G72" s="81">
        <f t="shared" si="5"/>
        <v>12.369840325407576</v>
      </c>
      <c r="H72" s="81"/>
      <c r="I72" s="81">
        <v>1.0527658440003853</v>
      </c>
      <c r="J72" s="81">
        <v>1.1829912979036619</v>
      </c>
      <c r="K72" s="81">
        <v>1.1829912979036619</v>
      </c>
      <c r="M72" s="81">
        <f t="shared" ref="M72:M135" si="7">K72-J72</f>
        <v>0</v>
      </c>
      <c r="N72" s="81">
        <f t="shared" si="6"/>
        <v>0.13022545390327656</v>
      </c>
    </row>
    <row r="73" spans="1:14" ht="15.75" x14ac:dyDescent="0.25">
      <c r="A73" s="120" t="s">
        <v>128</v>
      </c>
      <c r="B73" s="83">
        <v>98.767668888215098</v>
      </c>
      <c r="C73" s="83">
        <v>99.787475587333105</v>
      </c>
      <c r="D73" s="83">
        <v>99.767748681354846</v>
      </c>
      <c r="E73" s="83"/>
      <c r="F73" s="83">
        <f t="shared" si="4"/>
        <v>-1.9768919758866854E-2</v>
      </c>
      <c r="G73" s="83">
        <f t="shared" si="5"/>
        <v>1.0125578586567929</v>
      </c>
      <c r="H73" s="83"/>
      <c r="I73" s="83">
        <v>4.3197419286956356</v>
      </c>
      <c r="J73" s="83">
        <v>4.3643445988500815</v>
      </c>
      <c r="K73" s="83">
        <v>4.3634818150683348</v>
      </c>
      <c r="M73" s="83">
        <f t="shared" si="7"/>
        <v>-8.6278378174675652E-4</v>
      </c>
      <c r="N73" s="83">
        <f t="shared" si="6"/>
        <v>4.373988637269921E-2</v>
      </c>
    </row>
    <row r="74" spans="1:14" s="91" customFormat="1" ht="15.75" x14ac:dyDescent="0.25">
      <c r="A74" s="121" t="s">
        <v>79</v>
      </c>
      <c r="B74" s="81">
        <v>98.273713601457629</v>
      </c>
      <c r="C74" s="81">
        <v>98.670810974179346</v>
      </c>
      <c r="D74" s="81">
        <v>98.644372813678302</v>
      </c>
      <c r="E74" s="81"/>
      <c r="F74" s="81">
        <f t="shared" si="4"/>
        <v>-2.6794307495825453E-2</v>
      </c>
      <c r="G74" s="81">
        <f t="shared" si="5"/>
        <v>0.37717025096237755</v>
      </c>
      <c r="H74" s="81"/>
      <c r="I74" s="81">
        <v>3.2070675364890122</v>
      </c>
      <c r="J74" s="81">
        <v>3.220026424946667</v>
      </c>
      <c r="K74" s="81">
        <v>3.2191636411649203</v>
      </c>
      <c r="M74" s="81">
        <f t="shared" si="7"/>
        <v>-8.6278378174675652E-4</v>
      </c>
      <c r="N74" s="81">
        <f t="shared" si="6"/>
        <v>1.2096104675908048E-2</v>
      </c>
    </row>
    <row r="75" spans="1:14" ht="15.75" x14ac:dyDescent="0.25">
      <c r="A75" s="122" t="s">
        <v>80</v>
      </c>
      <c r="B75" s="80">
        <v>95.103003894754451</v>
      </c>
      <c r="C75" s="80">
        <v>94.723357065762102</v>
      </c>
      <c r="D75" s="80">
        <v>94.723357065762102</v>
      </c>
      <c r="E75" s="80"/>
      <c r="F75" s="80">
        <f t="shared" si="4"/>
        <v>0</v>
      </c>
      <c r="G75" s="80">
        <f t="shared" si="5"/>
        <v>-0.39919541280997173</v>
      </c>
      <c r="H75" s="80"/>
      <c r="I75" s="80">
        <v>0.55921226882332753</v>
      </c>
      <c r="J75" s="80">
        <v>0.55697991909831412</v>
      </c>
      <c r="K75" s="80">
        <v>0.55697991909831412</v>
      </c>
      <c r="M75" s="80">
        <f t="shared" si="7"/>
        <v>0</v>
      </c>
      <c r="N75" s="80">
        <f t="shared" si="6"/>
        <v>-2.232349725013405E-3</v>
      </c>
    </row>
    <row r="76" spans="1:14" s="91" customFormat="1" ht="15.75" x14ac:dyDescent="0.25">
      <c r="A76" s="123" t="s">
        <v>81</v>
      </c>
      <c r="B76" s="81">
        <v>95.103003894754451</v>
      </c>
      <c r="C76" s="81">
        <v>94.723357065762102</v>
      </c>
      <c r="D76" s="81">
        <v>94.723357065762102</v>
      </c>
      <c r="E76" s="81"/>
      <c r="F76" s="81">
        <f t="shared" si="4"/>
        <v>0</v>
      </c>
      <c r="G76" s="81">
        <f t="shared" si="5"/>
        <v>-0.39919541280997173</v>
      </c>
      <c r="H76" s="81"/>
      <c r="I76" s="81">
        <v>0.55921226882332753</v>
      </c>
      <c r="J76" s="81">
        <v>0.55697991909831412</v>
      </c>
      <c r="K76" s="81">
        <v>0.55697991909831412</v>
      </c>
      <c r="M76" s="81">
        <f t="shared" si="7"/>
        <v>0</v>
      </c>
      <c r="N76" s="81">
        <f t="shared" si="6"/>
        <v>-2.232349725013405E-3</v>
      </c>
    </row>
    <row r="77" spans="1:14" ht="15.75" x14ac:dyDescent="0.25">
      <c r="A77" s="122" t="s">
        <v>82</v>
      </c>
      <c r="B77" s="80">
        <v>100.99723437794232</v>
      </c>
      <c r="C77" s="80">
        <v>101.74171826673874</v>
      </c>
      <c r="D77" s="80">
        <v>101.70399887767761</v>
      </c>
      <c r="E77" s="80"/>
      <c r="F77" s="80">
        <f t="shared" si="4"/>
        <v>-3.7073670175535867E-2</v>
      </c>
      <c r="G77" s="80">
        <f t="shared" si="5"/>
        <v>0.69978599323867741</v>
      </c>
      <c r="H77" s="80"/>
      <c r="I77" s="80">
        <v>2.3101852387213762</v>
      </c>
      <c r="J77" s="80">
        <v>2.3272143752215619</v>
      </c>
      <c r="K77" s="80">
        <v>2.3263515914398147</v>
      </c>
      <c r="M77" s="80">
        <f t="shared" si="7"/>
        <v>-8.6278378174720061E-4</v>
      </c>
      <c r="N77" s="80">
        <f t="shared" si="6"/>
        <v>1.6166352718438581E-2</v>
      </c>
    </row>
    <row r="78" spans="1:14" s="91" customFormat="1" ht="15.75" x14ac:dyDescent="0.25">
      <c r="A78" s="123" t="s">
        <v>231</v>
      </c>
      <c r="B78" s="81">
        <v>98.156669759973525</v>
      </c>
      <c r="C78" s="81">
        <v>98.132517744489604</v>
      </c>
      <c r="D78" s="81">
        <v>98.188565777892052</v>
      </c>
      <c r="E78" s="81"/>
      <c r="F78" s="81">
        <f t="shared" si="4"/>
        <v>5.7114639153943436E-2</v>
      </c>
      <c r="G78" s="81">
        <f t="shared" si="5"/>
        <v>3.2495008231769873E-2</v>
      </c>
      <c r="H78" s="81"/>
      <c r="I78" s="81">
        <v>1.0671989696012079</v>
      </c>
      <c r="J78" s="81">
        <v>1.0669363791312851</v>
      </c>
      <c r="K78" s="81">
        <v>1.0675457559942281</v>
      </c>
      <c r="M78" s="81">
        <f t="shared" si="7"/>
        <v>6.0937686294293414E-4</v>
      </c>
      <c r="N78" s="81">
        <f t="shared" si="6"/>
        <v>3.467863930202153E-4</v>
      </c>
    </row>
    <row r="79" spans="1:14" ht="15.75" x14ac:dyDescent="0.25">
      <c r="A79" s="124" t="s">
        <v>230</v>
      </c>
      <c r="B79" s="80">
        <v>102.19232157629926</v>
      </c>
      <c r="C79" s="80">
        <v>103.02576495098531</v>
      </c>
      <c r="D79" s="80">
        <v>102.89087175267152</v>
      </c>
      <c r="E79" s="80"/>
      <c r="F79" s="80">
        <f t="shared" si="4"/>
        <v>-0.13093151832259675</v>
      </c>
      <c r="G79" s="80">
        <f t="shared" si="5"/>
        <v>0.68356424983524455</v>
      </c>
      <c r="H79" s="80"/>
      <c r="I79" s="80">
        <v>0.62541293367820383</v>
      </c>
      <c r="J79" s="80">
        <v>0.63051357390221363</v>
      </c>
      <c r="K79" s="80">
        <v>0.62968803290667352</v>
      </c>
      <c r="M79" s="80">
        <f t="shared" si="7"/>
        <v>-8.2554099554010829E-4</v>
      </c>
      <c r="N79" s="80">
        <f t="shared" si="6"/>
        <v>4.275099228469692E-3</v>
      </c>
    </row>
    <row r="80" spans="1:14" s="91" customFormat="1" ht="15.75" x14ac:dyDescent="0.25">
      <c r="A80" s="123" t="s">
        <v>229</v>
      </c>
      <c r="B80" s="81">
        <v>105.00477454668543</v>
      </c>
      <c r="C80" s="81">
        <v>107.07760094929739</v>
      </c>
      <c r="D80" s="81">
        <v>106.96765748739598</v>
      </c>
      <c r="E80" s="81"/>
      <c r="F80" s="81">
        <f t="shared" si="4"/>
        <v>-0.10267643365812207</v>
      </c>
      <c r="G80" s="81">
        <f t="shared" si="5"/>
        <v>1.8693273226712659</v>
      </c>
      <c r="H80" s="81"/>
      <c r="I80" s="81">
        <v>0.61757333544196424</v>
      </c>
      <c r="J80" s="81">
        <v>0.62976442218806306</v>
      </c>
      <c r="K80" s="81">
        <v>0.62911780253891281</v>
      </c>
      <c r="M80" s="81">
        <f t="shared" si="7"/>
        <v>-6.466196491502485E-4</v>
      </c>
      <c r="N80" s="81">
        <f t="shared" si="6"/>
        <v>1.1544467096948563E-2</v>
      </c>
    </row>
    <row r="81" spans="1:14" ht="15.75" x14ac:dyDescent="0.25">
      <c r="A81" s="122" t="s">
        <v>158</v>
      </c>
      <c r="B81" s="80">
        <v>87.023530181682261</v>
      </c>
      <c r="C81" s="80">
        <v>86.549871325415509</v>
      </c>
      <c r="D81" s="80">
        <v>86.549871325415509</v>
      </c>
      <c r="E81" s="80"/>
      <c r="F81" s="80">
        <f t="shared" si="4"/>
        <v>0</v>
      </c>
      <c r="G81" s="80">
        <f t="shared" si="5"/>
        <v>-0.54428825775957312</v>
      </c>
      <c r="H81" s="80"/>
      <c r="I81" s="80">
        <v>0.33767002894430875</v>
      </c>
      <c r="J81" s="80">
        <v>0.33583213062679135</v>
      </c>
      <c r="K81" s="80">
        <v>0.3358321306267914</v>
      </c>
      <c r="M81" s="80">
        <f t="shared" si="7"/>
        <v>0</v>
      </c>
      <c r="N81" s="80">
        <f t="shared" si="6"/>
        <v>-1.8378983175173502E-3</v>
      </c>
    </row>
    <row r="82" spans="1:14" s="91" customFormat="1" ht="15.75" x14ac:dyDescent="0.25">
      <c r="A82" s="123" t="s">
        <v>228</v>
      </c>
      <c r="B82" s="81">
        <v>87.023530181682261</v>
      </c>
      <c r="C82" s="81">
        <v>86.549871325415509</v>
      </c>
      <c r="D82" s="81">
        <v>86.549871325415509</v>
      </c>
      <c r="E82" s="81"/>
      <c r="F82" s="81">
        <f t="shared" si="4"/>
        <v>0</v>
      </c>
      <c r="G82" s="81">
        <f t="shared" si="5"/>
        <v>-0.54428825775957312</v>
      </c>
      <c r="H82" s="81"/>
      <c r="I82" s="81">
        <v>0.33767002894430875</v>
      </c>
      <c r="J82" s="81">
        <v>0.33583213062679135</v>
      </c>
      <c r="K82" s="81">
        <v>0.3358321306267914</v>
      </c>
      <c r="M82" s="81">
        <f t="shared" si="7"/>
        <v>0</v>
      </c>
      <c r="N82" s="81">
        <f t="shared" si="6"/>
        <v>-1.8378983175173502E-3</v>
      </c>
    </row>
    <row r="83" spans="1:14" ht="15.75" x14ac:dyDescent="0.25">
      <c r="A83" s="127" t="s">
        <v>83</v>
      </c>
      <c r="B83" s="80">
        <v>100.21958960828896</v>
      </c>
      <c r="C83" s="80">
        <v>103.06977366709303</v>
      </c>
      <c r="D83" s="80">
        <v>103.06977366709303</v>
      </c>
      <c r="E83" s="80"/>
      <c r="F83" s="80">
        <f t="shared" si="4"/>
        <v>0</v>
      </c>
      <c r="G83" s="80">
        <f t="shared" si="5"/>
        <v>2.8439390641531226</v>
      </c>
      <c r="H83" s="80"/>
      <c r="I83" s="80">
        <v>1.1126743922066227</v>
      </c>
      <c r="J83" s="80">
        <v>1.1443181739034147</v>
      </c>
      <c r="K83" s="80">
        <v>1.1443181739034147</v>
      </c>
      <c r="M83" s="80">
        <f t="shared" si="7"/>
        <v>0</v>
      </c>
      <c r="N83" s="80">
        <f t="shared" si="6"/>
        <v>3.164378169679205E-2</v>
      </c>
    </row>
    <row r="84" spans="1:14" s="91" customFormat="1" ht="15.75" x14ac:dyDescent="0.25">
      <c r="A84" s="125" t="s">
        <v>159</v>
      </c>
      <c r="B84" s="81">
        <v>100.21958960828896</v>
      </c>
      <c r="C84" s="81">
        <v>103.06977366709303</v>
      </c>
      <c r="D84" s="81">
        <v>103.06977366709303</v>
      </c>
      <c r="E84" s="81"/>
      <c r="F84" s="81">
        <f t="shared" si="4"/>
        <v>0</v>
      </c>
      <c r="G84" s="81">
        <f t="shared" si="5"/>
        <v>2.8439390641531226</v>
      </c>
      <c r="H84" s="81"/>
      <c r="I84" s="81">
        <v>1.1126743922066227</v>
      </c>
      <c r="J84" s="81">
        <v>1.1443181739034147</v>
      </c>
      <c r="K84" s="81">
        <v>1.1443181739034147</v>
      </c>
      <c r="M84" s="81">
        <f t="shared" si="7"/>
        <v>0</v>
      </c>
      <c r="N84" s="81">
        <f t="shared" si="6"/>
        <v>3.164378169679205E-2</v>
      </c>
    </row>
    <row r="85" spans="1:14" ht="15.75" x14ac:dyDescent="0.25">
      <c r="A85" s="124" t="s">
        <v>159</v>
      </c>
      <c r="B85" s="80">
        <v>100.21958960828896</v>
      </c>
      <c r="C85" s="80">
        <v>103.06977366709303</v>
      </c>
      <c r="D85" s="80">
        <v>103.06977366709303</v>
      </c>
      <c r="E85" s="80"/>
      <c r="F85" s="80">
        <f t="shared" si="4"/>
        <v>0</v>
      </c>
      <c r="G85" s="80">
        <f t="shared" si="5"/>
        <v>2.8439390641531226</v>
      </c>
      <c r="H85" s="80"/>
      <c r="I85" s="80">
        <v>1.1126743922066227</v>
      </c>
      <c r="J85" s="80">
        <v>1.1443181739034147</v>
      </c>
      <c r="K85" s="80">
        <v>1.1443181739034147</v>
      </c>
      <c r="M85" s="80">
        <f t="shared" si="7"/>
        <v>0</v>
      </c>
      <c r="N85" s="80">
        <f t="shared" si="6"/>
        <v>3.164378169679205E-2</v>
      </c>
    </row>
    <row r="86" spans="1:14" s="91" customFormat="1" ht="15.75" x14ac:dyDescent="0.25">
      <c r="A86" s="126" t="s">
        <v>129</v>
      </c>
      <c r="B86" s="82">
        <v>87.833135515242105</v>
      </c>
      <c r="C86" s="82">
        <v>88.06231220462854</v>
      </c>
      <c r="D86" s="82">
        <v>88.052332510000625</v>
      </c>
      <c r="E86" s="82"/>
      <c r="F86" s="82">
        <f t="shared" si="4"/>
        <v>-1.1332537583985669E-2</v>
      </c>
      <c r="G86" s="82">
        <f t="shared" si="5"/>
        <v>0.24956070789534657</v>
      </c>
      <c r="H86" s="82"/>
      <c r="I86" s="82">
        <v>12.972078202541244</v>
      </c>
      <c r="J86" s="82">
        <v>13.005925314106609</v>
      </c>
      <c r="K86" s="82">
        <v>13.004451412732243</v>
      </c>
      <c r="M86" s="82">
        <f t="shared" si="7"/>
        <v>-1.4739013743660934E-3</v>
      </c>
      <c r="N86" s="82">
        <f t="shared" si="6"/>
        <v>3.2373210190998591E-2</v>
      </c>
    </row>
    <row r="87" spans="1:14" ht="15.75" x14ac:dyDescent="0.25">
      <c r="A87" s="127" t="s">
        <v>149</v>
      </c>
      <c r="B87" s="80">
        <v>111.95000764594712</v>
      </c>
      <c r="C87" s="80">
        <v>111.95000764594712</v>
      </c>
      <c r="D87" s="80">
        <v>111.95000764594712</v>
      </c>
      <c r="E87" s="80"/>
      <c r="F87" s="80">
        <f t="shared" si="4"/>
        <v>0</v>
      </c>
      <c r="G87" s="80">
        <f t="shared" si="5"/>
        <v>0</v>
      </c>
      <c r="H87" s="80"/>
      <c r="I87" s="80">
        <v>1.2652305733947857</v>
      </c>
      <c r="J87" s="80">
        <v>1.2652305733947851</v>
      </c>
      <c r="K87" s="80">
        <v>1.2652305733947853</v>
      </c>
      <c r="M87" s="80">
        <f t="shared" si="7"/>
        <v>0</v>
      </c>
      <c r="N87" s="80">
        <f t="shared" si="6"/>
        <v>0</v>
      </c>
    </row>
    <row r="88" spans="1:14" s="91" customFormat="1" ht="15.75" x14ac:dyDescent="0.25">
      <c r="A88" s="125" t="s">
        <v>160</v>
      </c>
      <c r="B88" s="81">
        <v>111.95000764594712</v>
      </c>
      <c r="C88" s="81">
        <v>111.950007645947</v>
      </c>
      <c r="D88" s="81">
        <v>111.950007645947</v>
      </c>
      <c r="E88" s="81"/>
      <c r="F88" s="81">
        <f t="shared" si="4"/>
        <v>0</v>
      </c>
      <c r="G88" s="81">
        <f t="shared" si="5"/>
        <v>-1.1102230246251565E-13</v>
      </c>
      <c r="H88" s="81"/>
      <c r="I88" s="81">
        <v>1.2652305733947857</v>
      </c>
      <c r="J88" s="81">
        <v>1.2652305733947851</v>
      </c>
      <c r="K88" s="81">
        <v>1.2652305733947853</v>
      </c>
      <c r="M88" s="81">
        <f t="shared" si="7"/>
        <v>0</v>
      </c>
      <c r="N88" s="81">
        <f t="shared" si="6"/>
        <v>0</v>
      </c>
    </row>
    <row r="89" spans="1:14" ht="15.75" x14ac:dyDescent="0.25">
      <c r="A89" s="124" t="s">
        <v>160</v>
      </c>
      <c r="B89" s="80">
        <v>111.95000764594712</v>
      </c>
      <c r="C89" s="80">
        <v>111.95000764594712</v>
      </c>
      <c r="D89" s="80">
        <v>111.95000764594712</v>
      </c>
      <c r="E89" s="80"/>
      <c r="F89" s="80">
        <f t="shared" si="4"/>
        <v>0</v>
      </c>
      <c r="G89" s="80">
        <f t="shared" si="5"/>
        <v>0</v>
      </c>
      <c r="H89" s="80"/>
      <c r="I89" s="80">
        <v>1.2652305733947857</v>
      </c>
      <c r="J89" s="80">
        <v>1.2652305733947851</v>
      </c>
      <c r="K89" s="80">
        <v>1.2652305733947853</v>
      </c>
      <c r="M89" s="80">
        <f t="shared" si="7"/>
        <v>0</v>
      </c>
      <c r="N89" s="80">
        <f t="shared" si="6"/>
        <v>0</v>
      </c>
    </row>
    <row r="90" spans="1:14" s="91" customFormat="1" ht="15.75" x14ac:dyDescent="0.25">
      <c r="A90" s="121" t="s">
        <v>148</v>
      </c>
      <c r="B90" s="81">
        <v>107.18827710352886</v>
      </c>
      <c r="C90" s="81">
        <v>107.88993499290179</v>
      </c>
      <c r="D90" s="81">
        <v>107.85875018339831</v>
      </c>
      <c r="E90" s="81"/>
      <c r="F90" s="81">
        <f t="shared" si="4"/>
        <v>-2.8904280557329187E-2</v>
      </c>
      <c r="G90" s="81">
        <f t="shared" si="5"/>
        <v>0.6255097086987238</v>
      </c>
      <c r="H90" s="81"/>
      <c r="I90" s="81">
        <v>5.0660867086987924</v>
      </c>
      <c r="J90" s="81">
        <v>5.0992494742871619</v>
      </c>
      <c r="K90" s="81">
        <v>5.0977755729127958</v>
      </c>
      <c r="M90" s="81">
        <f t="shared" si="7"/>
        <v>-1.4739013743660934E-3</v>
      </c>
      <c r="N90" s="81">
        <f t="shared" si="6"/>
        <v>3.1688864214003409E-2</v>
      </c>
    </row>
    <row r="91" spans="1:14" ht="15.75" x14ac:dyDescent="0.25">
      <c r="A91" s="122" t="s">
        <v>161</v>
      </c>
      <c r="B91" s="80">
        <v>104.4670845378395</v>
      </c>
      <c r="C91" s="80">
        <v>105.27156876879744</v>
      </c>
      <c r="D91" s="80">
        <v>105.23581389755472</v>
      </c>
      <c r="E91" s="80"/>
      <c r="F91" s="80">
        <f t="shared" si="4"/>
        <v>-3.3964413811715666E-2</v>
      </c>
      <c r="G91" s="80">
        <f t="shared" si="5"/>
        <v>0.7358579624539896</v>
      </c>
      <c r="H91" s="80"/>
      <c r="I91" s="80">
        <v>4.3063832737951255</v>
      </c>
      <c r="J91" s="80">
        <v>4.3395460393834959</v>
      </c>
      <c r="K91" s="80">
        <v>4.3380721380091298</v>
      </c>
      <c r="M91" s="80">
        <f t="shared" si="7"/>
        <v>-1.4739013743660934E-3</v>
      </c>
      <c r="N91" s="80">
        <f t="shared" si="6"/>
        <v>3.1688864214004298E-2</v>
      </c>
    </row>
    <row r="92" spans="1:14" s="91" customFormat="1" ht="15.75" x14ac:dyDescent="0.25">
      <c r="A92" s="123" t="s">
        <v>227</v>
      </c>
      <c r="B92" s="81">
        <v>104.4670845378395</v>
      </c>
      <c r="C92" s="81">
        <v>105.27156876879744</v>
      </c>
      <c r="D92" s="81">
        <v>105.23581389755472</v>
      </c>
      <c r="E92" s="81"/>
      <c r="F92" s="81">
        <f t="shared" si="4"/>
        <v>-3.3964413811715666E-2</v>
      </c>
      <c r="G92" s="81">
        <f t="shared" si="5"/>
        <v>0.7358579624539896</v>
      </c>
      <c r="H92" s="81"/>
      <c r="I92" s="81">
        <v>4.3063832737951255</v>
      </c>
      <c r="J92" s="81">
        <v>4.3395460393834959</v>
      </c>
      <c r="K92" s="81">
        <v>4.3380721380091298</v>
      </c>
      <c r="M92" s="81">
        <f t="shared" si="7"/>
        <v>-1.4739013743660934E-3</v>
      </c>
      <c r="N92" s="81">
        <f t="shared" si="6"/>
        <v>3.1688864214004298E-2</v>
      </c>
    </row>
    <row r="93" spans="1:14" ht="15.75" x14ac:dyDescent="0.25">
      <c r="A93" s="122" t="s">
        <v>162</v>
      </c>
      <c r="B93" s="80">
        <v>125.75692598073286</v>
      </c>
      <c r="C93" s="80">
        <v>125.75692598073286</v>
      </c>
      <c r="D93" s="80">
        <v>125.75692598073286</v>
      </c>
      <c r="E93" s="80"/>
      <c r="F93" s="80">
        <f t="shared" si="4"/>
        <v>0</v>
      </c>
      <c r="G93" s="80">
        <f t="shared" si="5"/>
        <v>0</v>
      </c>
      <c r="H93" s="80"/>
      <c r="I93" s="80">
        <v>0.75970343490366687</v>
      </c>
      <c r="J93" s="80">
        <v>0.75970343490366632</v>
      </c>
      <c r="K93" s="80">
        <v>0.75970343490366654</v>
      </c>
      <c r="M93" s="80">
        <f t="shared" si="7"/>
        <v>0</v>
      </c>
      <c r="N93" s="80">
        <f t="shared" si="6"/>
        <v>0</v>
      </c>
    </row>
    <row r="94" spans="1:14" s="91" customFormat="1" ht="15.75" x14ac:dyDescent="0.25">
      <c r="A94" s="123" t="s">
        <v>226</v>
      </c>
      <c r="B94" s="81">
        <v>125.75692598073286</v>
      </c>
      <c r="C94" s="81">
        <v>125.75692598073286</v>
      </c>
      <c r="D94" s="81">
        <v>125.75692598073286</v>
      </c>
      <c r="E94" s="81"/>
      <c r="F94" s="81">
        <f t="shared" si="4"/>
        <v>0</v>
      </c>
      <c r="G94" s="81">
        <f t="shared" si="5"/>
        <v>0</v>
      </c>
      <c r="H94" s="81"/>
      <c r="I94" s="81">
        <v>0.75970343490366687</v>
      </c>
      <c r="J94" s="81">
        <v>0.75970343490366632</v>
      </c>
      <c r="K94" s="81">
        <v>0.75970343490366654</v>
      </c>
      <c r="M94" s="81">
        <f t="shared" si="7"/>
        <v>0</v>
      </c>
      <c r="N94" s="81">
        <f t="shared" si="6"/>
        <v>0</v>
      </c>
    </row>
    <row r="95" spans="1:14" ht="15.75" x14ac:dyDescent="0.25">
      <c r="A95" s="127" t="s">
        <v>147</v>
      </c>
      <c r="B95" s="80">
        <v>108.48689886243125</v>
      </c>
      <c r="C95" s="80">
        <v>108.48689886243125</v>
      </c>
      <c r="D95" s="80">
        <v>108.48689886243125</v>
      </c>
      <c r="E95" s="80"/>
      <c r="F95" s="80">
        <f t="shared" si="4"/>
        <v>0</v>
      </c>
      <c r="G95" s="80">
        <f t="shared" si="5"/>
        <v>0</v>
      </c>
      <c r="H95" s="80"/>
      <c r="I95" s="80">
        <v>0.35246204551742616</v>
      </c>
      <c r="J95" s="80">
        <v>0.35246204551742594</v>
      </c>
      <c r="K95" s="80">
        <v>0.35246204551742599</v>
      </c>
      <c r="M95" s="80">
        <f t="shared" si="7"/>
        <v>0</v>
      </c>
      <c r="N95" s="80">
        <f t="shared" si="6"/>
        <v>0</v>
      </c>
    </row>
    <row r="96" spans="1:14" s="91" customFormat="1" ht="15.75" x14ac:dyDescent="0.25">
      <c r="A96" s="125" t="s">
        <v>84</v>
      </c>
      <c r="B96" s="81">
        <v>99.999999999999986</v>
      </c>
      <c r="C96" s="81">
        <v>99.999999999999986</v>
      </c>
      <c r="D96" s="81">
        <v>99.999999999999986</v>
      </c>
      <c r="E96" s="81"/>
      <c r="F96" s="81">
        <f t="shared" si="4"/>
        <v>0</v>
      </c>
      <c r="G96" s="81">
        <f t="shared" si="5"/>
        <v>0</v>
      </c>
      <c r="H96" s="81"/>
      <c r="I96" s="81">
        <v>0.20600390916610056</v>
      </c>
      <c r="J96" s="81">
        <v>0.20600390916610045</v>
      </c>
      <c r="K96" s="81">
        <v>0.20600390916610045</v>
      </c>
      <c r="M96" s="81">
        <f t="shared" si="7"/>
        <v>0</v>
      </c>
      <c r="N96" s="81">
        <f t="shared" si="6"/>
        <v>0</v>
      </c>
    </row>
    <row r="97" spans="1:14" ht="15.75" x14ac:dyDescent="0.25">
      <c r="A97" s="124" t="s">
        <v>85</v>
      </c>
      <c r="B97" s="80">
        <v>99.999999999999986</v>
      </c>
      <c r="C97" s="80">
        <v>99.999999999999986</v>
      </c>
      <c r="D97" s="80">
        <v>99.999999999999986</v>
      </c>
      <c r="E97" s="80"/>
      <c r="F97" s="80">
        <f t="shared" si="4"/>
        <v>0</v>
      </c>
      <c r="G97" s="80">
        <f t="shared" si="5"/>
        <v>0</v>
      </c>
      <c r="H97" s="80"/>
      <c r="I97" s="80">
        <v>0.20600390916610056</v>
      </c>
      <c r="J97" s="80">
        <v>0.20600390916610045</v>
      </c>
      <c r="K97" s="80">
        <v>0.20600390916610045</v>
      </c>
      <c r="M97" s="80">
        <f t="shared" si="7"/>
        <v>0</v>
      </c>
      <c r="N97" s="80">
        <f t="shared" si="6"/>
        <v>0</v>
      </c>
    </row>
    <row r="98" spans="1:14" s="91" customFormat="1" ht="15.75" x14ac:dyDescent="0.25">
      <c r="A98" s="125" t="s">
        <v>86</v>
      </c>
      <c r="B98" s="81">
        <v>123.19297953692291</v>
      </c>
      <c r="C98" s="81">
        <v>123.19297953692291</v>
      </c>
      <c r="D98" s="81">
        <v>123.19297953692291</v>
      </c>
      <c r="E98" s="81"/>
      <c r="F98" s="81">
        <f t="shared" si="4"/>
        <v>0</v>
      </c>
      <c r="G98" s="81">
        <f t="shared" si="5"/>
        <v>0</v>
      </c>
      <c r="H98" s="81"/>
      <c r="I98" s="81">
        <v>0.1464581363513256</v>
      </c>
      <c r="J98" s="81">
        <v>0.14645813635132551</v>
      </c>
      <c r="K98" s="81">
        <v>0.14645813635132551</v>
      </c>
      <c r="M98" s="81">
        <f t="shared" si="7"/>
        <v>0</v>
      </c>
      <c r="N98" s="81">
        <f t="shared" si="6"/>
        <v>0</v>
      </c>
    </row>
    <row r="99" spans="1:14" ht="15.75" x14ac:dyDescent="0.25">
      <c r="A99" s="124" t="s">
        <v>87</v>
      </c>
      <c r="B99" s="80">
        <v>123.19297953692291</v>
      </c>
      <c r="C99" s="80">
        <v>123.19297953692291</v>
      </c>
      <c r="D99" s="80">
        <v>123.19297953692291</v>
      </c>
      <c r="E99" s="80"/>
      <c r="F99" s="80">
        <f t="shared" si="4"/>
        <v>0</v>
      </c>
      <c r="G99" s="80">
        <f t="shared" si="5"/>
        <v>0</v>
      </c>
      <c r="H99" s="80"/>
      <c r="I99" s="80">
        <v>0.1464581363513256</v>
      </c>
      <c r="J99" s="80">
        <v>0.14645813635132551</v>
      </c>
      <c r="K99" s="80">
        <v>0.14645813635132551</v>
      </c>
      <c r="M99" s="80">
        <f t="shared" si="7"/>
        <v>0</v>
      </c>
      <c r="N99" s="80">
        <f t="shared" si="6"/>
        <v>0</v>
      </c>
    </row>
    <row r="100" spans="1:14" s="91" customFormat="1" ht="15.75" x14ac:dyDescent="0.25">
      <c r="A100" s="121" t="s">
        <v>146</v>
      </c>
      <c r="B100" s="81">
        <v>73.22537696418712</v>
      </c>
      <c r="C100" s="81">
        <v>73.233345970294536</v>
      </c>
      <c r="D100" s="81">
        <v>73.233345970294536</v>
      </c>
      <c r="E100" s="81"/>
      <c r="F100" s="81">
        <f t="shared" si="4"/>
        <v>0</v>
      </c>
      <c r="G100" s="81">
        <f t="shared" si="5"/>
        <v>1.0882847501503257E-2</v>
      </c>
      <c r="H100" s="81"/>
      <c r="I100" s="81">
        <v>6.2882988749302395</v>
      </c>
      <c r="J100" s="81">
        <v>6.2889832209072347</v>
      </c>
      <c r="K100" s="81">
        <v>6.2889832209072356</v>
      </c>
      <c r="M100" s="81">
        <f t="shared" si="7"/>
        <v>0</v>
      </c>
      <c r="N100" s="81">
        <f t="shared" si="6"/>
        <v>6.8434597699607025E-4</v>
      </c>
    </row>
    <row r="101" spans="1:14" ht="15.75" x14ac:dyDescent="0.25">
      <c r="A101" s="122" t="s">
        <v>17</v>
      </c>
      <c r="B101" s="80">
        <v>55.184358857463906</v>
      </c>
      <c r="C101" s="80">
        <v>55.184358857463906</v>
      </c>
      <c r="D101" s="80">
        <v>55.184358857463906</v>
      </c>
      <c r="E101" s="80"/>
      <c r="F101" s="80">
        <f t="shared" si="4"/>
        <v>0</v>
      </c>
      <c r="G101" s="80">
        <f t="shared" si="5"/>
        <v>0</v>
      </c>
      <c r="H101" s="80"/>
      <c r="I101" s="80">
        <v>3.1318760128782284</v>
      </c>
      <c r="J101" s="80">
        <v>3.1318760128782266</v>
      </c>
      <c r="K101" s="80">
        <v>3.131876012878227</v>
      </c>
      <c r="M101" s="80">
        <f t="shared" si="7"/>
        <v>0</v>
      </c>
      <c r="N101" s="80">
        <f t="shared" si="6"/>
        <v>0</v>
      </c>
    </row>
    <row r="102" spans="1:14" s="91" customFormat="1" ht="15.75" x14ac:dyDescent="0.25">
      <c r="A102" s="123" t="s">
        <v>17</v>
      </c>
      <c r="B102" s="81">
        <v>55.184358857463906</v>
      </c>
      <c r="C102" s="81">
        <v>55.184358857463906</v>
      </c>
      <c r="D102" s="81">
        <v>55.184358857463906</v>
      </c>
      <c r="E102" s="81"/>
      <c r="F102" s="81">
        <f t="shared" si="4"/>
        <v>0</v>
      </c>
      <c r="G102" s="81">
        <f t="shared" si="5"/>
        <v>0</v>
      </c>
      <c r="H102" s="81"/>
      <c r="I102" s="81">
        <v>3.1318760128782284</v>
      </c>
      <c r="J102" s="81">
        <v>3.1318760128782266</v>
      </c>
      <c r="K102" s="81">
        <v>3.131876012878227</v>
      </c>
      <c r="M102" s="81">
        <f t="shared" si="7"/>
        <v>0</v>
      </c>
      <c r="N102" s="81">
        <f t="shared" si="6"/>
        <v>0</v>
      </c>
    </row>
    <row r="103" spans="1:14" ht="15.75" x14ac:dyDescent="0.25">
      <c r="A103" s="122" t="s">
        <v>88</v>
      </c>
      <c r="B103" s="80">
        <v>101.37911846308745</v>
      </c>
      <c r="C103" s="80">
        <v>101.40901133922274</v>
      </c>
      <c r="D103" s="80">
        <v>101.40901133922274</v>
      </c>
      <c r="E103" s="80"/>
      <c r="F103" s="80">
        <f t="shared" si="4"/>
        <v>0</v>
      </c>
      <c r="G103" s="80">
        <f t="shared" si="5"/>
        <v>2.9486226146446803E-2</v>
      </c>
      <c r="H103" s="80"/>
      <c r="I103" s="80">
        <v>2.3209005235199514</v>
      </c>
      <c r="J103" s="80">
        <v>2.3215848694969492</v>
      </c>
      <c r="K103" s="80">
        <v>2.3215848694969496</v>
      </c>
      <c r="M103" s="80">
        <f t="shared" si="7"/>
        <v>0</v>
      </c>
      <c r="N103" s="80">
        <f t="shared" si="6"/>
        <v>6.8434597699829069E-4</v>
      </c>
    </row>
    <row r="104" spans="1:14" s="91" customFormat="1" ht="15.75" x14ac:dyDescent="0.25">
      <c r="A104" s="123" t="s">
        <v>89</v>
      </c>
      <c r="B104" s="81">
        <v>101.37911846308745</v>
      </c>
      <c r="C104" s="81">
        <v>101.40901133922274</v>
      </c>
      <c r="D104" s="81">
        <v>101.40901133922274</v>
      </c>
      <c r="E104" s="81"/>
      <c r="F104" s="81">
        <f t="shared" si="4"/>
        <v>0</v>
      </c>
      <c r="G104" s="81">
        <f t="shared" si="5"/>
        <v>2.9486226146446803E-2</v>
      </c>
      <c r="H104" s="81"/>
      <c r="I104" s="81">
        <v>2.3209005235199514</v>
      </c>
      <c r="J104" s="81">
        <v>2.3215848694969492</v>
      </c>
      <c r="K104" s="81">
        <v>2.3215848694969496</v>
      </c>
      <c r="M104" s="81">
        <f t="shared" si="7"/>
        <v>0</v>
      </c>
      <c r="N104" s="81">
        <f t="shared" si="6"/>
        <v>6.8434597699829069E-4</v>
      </c>
    </row>
    <row r="105" spans="1:14" ht="15.75" x14ac:dyDescent="0.25">
      <c r="A105" s="122" t="s">
        <v>90</v>
      </c>
      <c r="B105" s="80">
        <v>134.11907242766719</v>
      </c>
      <c r="C105" s="80">
        <v>134.11907242766719</v>
      </c>
      <c r="D105" s="80">
        <v>134.11907242766719</v>
      </c>
      <c r="E105" s="80"/>
      <c r="F105" s="80">
        <f t="shared" si="4"/>
        <v>0</v>
      </c>
      <c r="G105" s="80">
        <f t="shared" si="5"/>
        <v>0</v>
      </c>
      <c r="H105" s="80"/>
      <c r="I105" s="80">
        <v>0.83552233853205982</v>
      </c>
      <c r="J105" s="80">
        <v>0.83552233853205937</v>
      </c>
      <c r="K105" s="80">
        <v>0.83552233853205937</v>
      </c>
      <c r="M105" s="80">
        <f t="shared" si="7"/>
        <v>0</v>
      </c>
      <c r="N105" s="80">
        <f t="shared" si="6"/>
        <v>0</v>
      </c>
    </row>
    <row r="106" spans="1:14" s="91" customFormat="1" ht="15.75" x14ac:dyDescent="0.25">
      <c r="A106" s="123" t="s">
        <v>91</v>
      </c>
      <c r="B106" s="81">
        <v>134.11907242766719</v>
      </c>
      <c r="C106" s="81">
        <v>134.11907242766719</v>
      </c>
      <c r="D106" s="81">
        <v>134.11907242766719</v>
      </c>
      <c r="E106" s="81"/>
      <c r="F106" s="81">
        <f t="shared" si="4"/>
        <v>0</v>
      </c>
      <c r="G106" s="81">
        <f t="shared" si="5"/>
        <v>0</v>
      </c>
      <c r="H106" s="81"/>
      <c r="I106" s="81">
        <v>0.83552233853205982</v>
      </c>
      <c r="J106" s="81">
        <v>0.83552233853205937</v>
      </c>
      <c r="K106" s="81">
        <v>0.83552233853205937</v>
      </c>
      <c r="M106" s="81">
        <f t="shared" si="7"/>
        <v>0</v>
      </c>
      <c r="N106" s="81">
        <f t="shared" si="6"/>
        <v>0</v>
      </c>
    </row>
    <row r="107" spans="1:14" ht="15.75" x14ac:dyDescent="0.25">
      <c r="A107" s="120" t="s">
        <v>250</v>
      </c>
      <c r="B107" s="83">
        <v>95.231196961004301</v>
      </c>
      <c r="C107" s="83">
        <v>97.864420806742444</v>
      </c>
      <c r="D107" s="83">
        <v>97.760663895864795</v>
      </c>
      <c r="E107" s="83"/>
      <c r="F107" s="83">
        <f t="shared" si="4"/>
        <v>-0.10602107489354751</v>
      </c>
      <c r="G107" s="83">
        <f t="shared" si="5"/>
        <v>2.6561326703645971</v>
      </c>
      <c r="H107" s="83"/>
      <c r="I107" s="83">
        <v>9.3863599895789811</v>
      </c>
      <c r="J107" s="83">
        <v>9.6459008515862354</v>
      </c>
      <c r="K107" s="83">
        <v>9.6356741638202195</v>
      </c>
      <c r="M107" s="83">
        <f t="shared" si="7"/>
        <v>-1.0226687766015985E-2</v>
      </c>
      <c r="N107" s="83">
        <f t="shared" si="6"/>
        <v>0.24931417424123836</v>
      </c>
    </row>
    <row r="108" spans="1:14" s="91" customFormat="1" ht="15.75" x14ac:dyDescent="0.25">
      <c r="A108" s="121" t="s">
        <v>145</v>
      </c>
      <c r="B108" s="81">
        <v>89.058212124300468</v>
      </c>
      <c r="C108" s="81">
        <v>101.72946566715633</v>
      </c>
      <c r="D108" s="81">
        <v>101.72946566715633</v>
      </c>
      <c r="E108" s="81"/>
      <c r="F108" s="81">
        <f t="shared" si="4"/>
        <v>0</v>
      </c>
      <c r="G108" s="81">
        <f t="shared" si="5"/>
        <v>14.228057402691086</v>
      </c>
      <c r="H108" s="81"/>
      <c r="I108" s="81">
        <v>1.7531360598947698</v>
      </c>
      <c r="J108" s="81">
        <v>2.0025732648438734</v>
      </c>
      <c r="K108" s="81">
        <v>2.0025732648438734</v>
      </c>
      <c r="M108" s="81">
        <f t="shared" si="7"/>
        <v>0</v>
      </c>
      <c r="N108" s="81">
        <f t="shared" si="6"/>
        <v>0.2494372049491036</v>
      </c>
    </row>
    <row r="109" spans="1:14" ht="15.75" x14ac:dyDescent="0.25">
      <c r="A109" s="122" t="s">
        <v>163</v>
      </c>
      <c r="B109" s="80">
        <v>89.058212124300468</v>
      </c>
      <c r="C109" s="80">
        <v>101.72946566715633</v>
      </c>
      <c r="D109" s="80">
        <v>101.72946566715633</v>
      </c>
      <c r="E109" s="80"/>
      <c r="F109" s="80">
        <f t="shared" si="4"/>
        <v>0</v>
      </c>
      <c r="G109" s="80">
        <f t="shared" si="5"/>
        <v>14.228057402691086</v>
      </c>
      <c r="H109" s="80"/>
      <c r="I109" s="80">
        <v>1.7531360598947698</v>
      </c>
      <c r="J109" s="80">
        <v>2.0025732648438734</v>
      </c>
      <c r="K109" s="80">
        <v>2.0025732648438734</v>
      </c>
      <c r="M109" s="80">
        <f t="shared" si="7"/>
        <v>0</v>
      </c>
      <c r="N109" s="80">
        <f t="shared" si="6"/>
        <v>0.2494372049491036</v>
      </c>
    </row>
    <row r="110" spans="1:14" s="91" customFormat="1" ht="15.75" x14ac:dyDescent="0.25">
      <c r="A110" s="123" t="s">
        <v>225</v>
      </c>
      <c r="B110" s="81">
        <v>89.058212124300468</v>
      </c>
      <c r="C110" s="81">
        <v>101.72946566715633</v>
      </c>
      <c r="D110" s="81">
        <v>101.72946566715633</v>
      </c>
      <c r="E110" s="81"/>
      <c r="F110" s="81">
        <f t="shared" si="4"/>
        <v>0</v>
      </c>
      <c r="G110" s="81">
        <f t="shared" si="5"/>
        <v>14.228057402691086</v>
      </c>
      <c r="H110" s="81"/>
      <c r="I110" s="81">
        <v>1.7531360598947698</v>
      </c>
      <c r="J110" s="81">
        <v>2.0025732648438734</v>
      </c>
      <c r="K110" s="81">
        <v>2.0025732648438734</v>
      </c>
      <c r="M110" s="81">
        <f t="shared" si="7"/>
        <v>0</v>
      </c>
      <c r="N110" s="81">
        <f t="shared" si="6"/>
        <v>0.2494372049491036</v>
      </c>
    </row>
    <row r="111" spans="1:14" ht="15.75" x14ac:dyDescent="0.25">
      <c r="A111" s="127" t="s">
        <v>92</v>
      </c>
      <c r="B111" s="80">
        <v>99.076779612701344</v>
      </c>
      <c r="C111" s="80">
        <v>99.076779612701344</v>
      </c>
      <c r="D111" s="80">
        <v>99.076779612701344</v>
      </c>
      <c r="E111" s="80"/>
      <c r="F111" s="80">
        <f t="shared" si="4"/>
        <v>0</v>
      </c>
      <c r="G111" s="80">
        <f t="shared" si="5"/>
        <v>0</v>
      </c>
      <c r="H111" s="80"/>
      <c r="I111" s="80">
        <v>0.3038164340365373</v>
      </c>
      <c r="J111" s="80">
        <v>0.30381643403653713</v>
      </c>
      <c r="K111" s="80">
        <v>0.30381643403653713</v>
      </c>
      <c r="M111" s="80">
        <f t="shared" si="7"/>
        <v>0</v>
      </c>
      <c r="N111" s="80">
        <f t="shared" si="6"/>
        <v>0</v>
      </c>
    </row>
    <row r="112" spans="1:14" s="91" customFormat="1" ht="15.75" x14ac:dyDescent="0.25">
      <c r="A112" s="125" t="s">
        <v>93</v>
      </c>
      <c r="B112" s="81">
        <v>99.076779612701344</v>
      </c>
      <c r="C112" s="81">
        <v>99.076779612701344</v>
      </c>
      <c r="D112" s="81">
        <v>99.076779612701344</v>
      </c>
      <c r="E112" s="81"/>
      <c r="F112" s="81">
        <f t="shared" si="4"/>
        <v>0</v>
      </c>
      <c r="G112" s="81">
        <f t="shared" si="5"/>
        <v>0</v>
      </c>
      <c r="H112" s="81"/>
      <c r="I112" s="81">
        <v>0.3038164340365373</v>
      </c>
      <c r="J112" s="81">
        <v>0.30381643403653713</v>
      </c>
      <c r="K112" s="81">
        <v>0.30381643403653713</v>
      </c>
      <c r="M112" s="81">
        <f t="shared" si="7"/>
        <v>0</v>
      </c>
      <c r="N112" s="81">
        <f t="shared" si="6"/>
        <v>0</v>
      </c>
    </row>
    <row r="113" spans="1:14" ht="15.75" x14ac:dyDescent="0.25">
      <c r="A113" s="124" t="s">
        <v>92</v>
      </c>
      <c r="B113" s="80">
        <v>99.076779612701344</v>
      </c>
      <c r="C113" s="80">
        <v>99.076779612701344</v>
      </c>
      <c r="D113" s="80">
        <v>99.076779612701344</v>
      </c>
      <c r="E113" s="80"/>
      <c r="F113" s="80">
        <f t="shared" si="4"/>
        <v>0</v>
      </c>
      <c r="G113" s="80">
        <f t="shared" si="5"/>
        <v>0</v>
      </c>
      <c r="H113" s="80"/>
      <c r="I113" s="80">
        <v>0.3038164340365373</v>
      </c>
      <c r="J113" s="80">
        <v>0.30381643403653713</v>
      </c>
      <c r="K113" s="80">
        <v>0.30381643403653713</v>
      </c>
      <c r="M113" s="80">
        <f t="shared" si="7"/>
        <v>0</v>
      </c>
      <c r="N113" s="80">
        <f t="shared" si="6"/>
        <v>0</v>
      </c>
    </row>
    <row r="114" spans="1:14" s="91" customFormat="1" ht="15.75" x14ac:dyDescent="0.25">
      <c r="A114" s="121" t="s">
        <v>94</v>
      </c>
      <c r="B114" s="81">
        <v>87.67515682798367</v>
      </c>
      <c r="C114" s="81">
        <v>88.247507677949883</v>
      </c>
      <c r="D114" s="81">
        <v>87.470792050600124</v>
      </c>
      <c r="E114" s="81"/>
      <c r="F114" s="81">
        <f t="shared" si="4"/>
        <v>-0.88015587951141283</v>
      </c>
      <c r="G114" s="81">
        <f t="shared" si="5"/>
        <v>-0.2330931415207016</v>
      </c>
      <c r="H114" s="81"/>
      <c r="I114" s="81">
        <v>2.4800649606035177</v>
      </c>
      <c r="J114" s="81">
        <v>2.4962550347308752</v>
      </c>
      <c r="K114" s="81">
        <v>2.4742840992750921</v>
      </c>
      <c r="M114" s="81">
        <f t="shared" si="7"/>
        <v>-2.1970935455783103E-2</v>
      </c>
      <c r="N114" s="81">
        <f t="shared" si="6"/>
        <v>-5.7808613284255905E-3</v>
      </c>
    </row>
    <row r="115" spans="1:14" ht="15.75" x14ac:dyDescent="0.25">
      <c r="A115" s="122" t="s">
        <v>164</v>
      </c>
      <c r="B115" s="80">
        <v>86.717277706809696</v>
      </c>
      <c r="C115" s="80">
        <v>87.372467839322226</v>
      </c>
      <c r="D115" s="80">
        <v>86.611994912563631</v>
      </c>
      <c r="E115" s="80"/>
      <c r="F115" s="80">
        <f t="shared" si="4"/>
        <v>-0.87038050494018249</v>
      </c>
      <c r="G115" s="80">
        <f t="shared" si="5"/>
        <v>-0.12140924741897985</v>
      </c>
      <c r="H115" s="80"/>
      <c r="I115" s="80">
        <v>2.1880212324005504</v>
      </c>
      <c r="J115" s="80">
        <v>2.2045527698185441</v>
      </c>
      <c r="K115" s="80">
        <v>2.1853647722889247</v>
      </c>
      <c r="M115" s="80">
        <f t="shared" si="7"/>
        <v>-1.9187997529619416E-2</v>
      </c>
      <c r="N115" s="80">
        <f t="shared" si="6"/>
        <v>-2.6564601116256803E-3</v>
      </c>
    </row>
    <row r="116" spans="1:14" s="91" customFormat="1" ht="15.75" x14ac:dyDescent="0.25">
      <c r="A116" s="123" t="s">
        <v>224</v>
      </c>
      <c r="B116" s="81">
        <v>74.713272675520358</v>
      </c>
      <c r="C116" s="81">
        <v>76.120478364360082</v>
      </c>
      <c r="D116" s="81">
        <v>76.267429321481345</v>
      </c>
      <c r="E116" s="81"/>
      <c r="F116" s="81">
        <f t="shared" si="4"/>
        <v>0.1930504908519648</v>
      </c>
      <c r="G116" s="81">
        <f t="shared" si="5"/>
        <v>2.0801613827180265</v>
      </c>
      <c r="H116" s="81"/>
      <c r="I116" s="81">
        <v>0.45049913131183744</v>
      </c>
      <c r="J116" s="81">
        <v>0.45898416907952533</v>
      </c>
      <c r="K116" s="81">
        <v>0.45987024027086609</v>
      </c>
      <c r="M116" s="81">
        <f t="shared" si="7"/>
        <v>8.8607119134076484E-4</v>
      </c>
      <c r="N116" s="81">
        <f t="shared" si="6"/>
        <v>9.3711089590286512E-3</v>
      </c>
    </row>
    <row r="117" spans="1:14" ht="15.75" x14ac:dyDescent="0.25">
      <c r="A117" s="124" t="s">
        <v>223</v>
      </c>
      <c r="B117" s="80">
        <v>81.050812771234334</v>
      </c>
      <c r="C117" s="80">
        <v>82.772024435202141</v>
      </c>
      <c r="D117" s="80">
        <v>81.655182088264695</v>
      </c>
      <c r="E117" s="80"/>
      <c r="F117" s="80">
        <f t="shared" si="4"/>
        <v>-1.3492993007701126</v>
      </c>
      <c r="G117" s="80">
        <f t="shared" si="5"/>
        <v>0.74566718872541848</v>
      </c>
      <c r="H117" s="80"/>
      <c r="I117" s="80">
        <v>0.69118124312930773</v>
      </c>
      <c r="J117" s="80">
        <v>0.70585930960283894</v>
      </c>
      <c r="K117" s="80">
        <v>0.69633515487394704</v>
      </c>
      <c r="M117" s="80">
        <f t="shared" si="7"/>
        <v>-9.5241547288918982E-3</v>
      </c>
      <c r="N117" s="80">
        <f t="shared" si="6"/>
        <v>5.1539117446393057E-3</v>
      </c>
    </row>
    <row r="118" spans="1:14" s="91" customFormat="1" ht="15.75" x14ac:dyDescent="0.25">
      <c r="A118" s="123" t="s">
        <v>18</v>
      </c>
      <c r="B118" s="81">
        <v>95.718555937086194</v>
      </c>
      <c r="C118" s="81">
        <v>95.718555937086194</v>
      </c>
      <c r="D118" s="81">
        <v>95.718555937086194</v>
      </c>
      <c r="E118" s="81"/>
      <c r="F118" s="81">
        <f t="shared" si="4"/>
        <v>0</v>
      </c>
      <c r="G118" s="81">
        <f t="shared" si="5"/>
        <v>0</v>
      </c>
      <c r="H118" s="81"/>
      <c r="I118" s="81">
        <v>0.26418091778576036</v>
      </c>
      <c r="J118" s="81">
        <v>0.26418091778576019</v>
      </c>
      <c r="K118" s="81">
        <v>0.26418091778576025</v>
      </c>
      <c r="M118" s="81">
        <f t="shared" si="7"/>
        <v>0</v>
      </c>
      <c r="N118" s="81">
        <f t="shared" si="6"/>
        <v>0</v>
      </c>
    </row>
    <row r="119" spans="1:14" ht="15.75" x14ac:dyDescent="0.25">
      <c r="A119" s="124" t="s">
        <v>95</v>
      </c>
      <c r="B119" s="80">
        <v>91.471304982983739</v>
      </c>
      <c r="C119" s="80">
        <v>90.537290257765108</v>
      </c>
      <c r="D119" s="80">
        <v>89.761946388759355</v>
      </c>
      <c r="E119" s="80"/>
      <c r="F119" s="80">
        <f t="shared" si="4"/>
        <v>-0.85638068777881271</v>
      </c>
      <c r="G119" s="80">
        <f t="shared" si="5"/>
        <v>-1.8687375177848131</v>
      </c>
      <c r="H119" s="80"/>
      <c r="I119" s="80">
        <v>0.38847561020181948</v>
      </c>
      <c r="J119" s="80">
        <v>0.38450888052212046</v>
      </c>
      <c r="K119" s="80">
        <v>0.38121602072653449</v>
      </c>
      <c r="M119" s="80">
        <f t="shared" si="7"/>
        <v>-3.2928597955859673E-3</v>
      </c>
      <c r="N119" s="80">
        <f t="shared" si="6"/>
        <v>-7.2595894752849888E-3</v>
      </c>
    </row>
    <row r="120" spans="1:14" s="91" customFormat="1" ht="15.75" x14ac:dyDescent="0.25">
      <c r="A120" s="123" t="s">
        <v>96</v>
      </c>
      <c r="B120" s="81">
        <v>107.35101643030168</v>
      </c>
      <c r="C120" s="81">
        <v>106.62436069574585</v>
      </c>
      <c r="D120" s="81">
        <v>104.64548552858361</v>
      </c>
      <c r="E120" s="81"/>
      <c r="F120" s="81">
        <f t="shared" si="4"/>
        <v>-1.8559315659664288</v>
      </c>
      <c r="G120" s="81">
        <f t="shared" si="5"/>
        <v>-2.5202657521875116</v>
      </c>
      <c r="H120" s="81"/>
      <c r="I120" s="81">
        <v>0.39368432997182568</v>
      </c>
      <c r="J120" s="81">
        <v>0.39101949282829884</v>
      </c>
      <c r="K120" s="81">
        <v>0.38376243863181669</v>
      </c>
      <c r="M120" s="81">
        <f t="shared" si="7"/>
        <v>-7.2570541964821489E-3</v>
      </c>
      <c r="N120" s="81">
        <f t="shared" si="6"/>
        <v>-9.9218913400089814E-3</v>
      </c>
    </row>
    <row r="121" spans="1:14" ht="15.75" x14ac:dyDescent="0.25">
      <c r="A121" s="122" t="s">
        <v>97</v>
      </c>
      <c r="B121" s="80">
        <v>95.58560744864667</v>
      </c>
      <c r="C121" s="80">
        <v>95.473846869990666</v>
      </c>
      <c r="D121" s="80">
        <v>94.562994191177594</v>
      </c>
      <c r="E121" s="80"/>
      <c r="F121" s="80">
        <f t="shared" si="4"/>
        <v>-0.95403370522338937</v>
      </c>
      <c r="G121" s="80">
        <f t="shared" si="5"/>
        <v>-1.0698402037340959</v>
      </c>
      <c r="H121" s="80"/>
      <c r="I121" s="80">
        <v>0.2920437282029672</v>
      </c>
      <c r="J121" s="80">
        <v>0.29170226491233142</v>
      </c>
      <c r="K121" s="80">
        <v>0.28891932698616779</v>
      </c>
      <c r="M121" s="80">
        <f t="shared" si="7"/>
        <v>-2.7829379261636311E-3</v>
      </c>
      <c r="N121" s="80">
        <f t="shared" si="6"/>
        <v>-3.1244012167994106E-3</v>
      </c>
    </row>
    <row r="122" spans="1:14" s="91" customFormat="1" ht="15.75" x14ac:dyDescent="0.25">
      <c r="A122" s="123" t="s">
        <v>98</v>
      </c>
      <c r="B122" s="81">
        <v>95.58560744864667</v>
      </c>
      <c r="C122" s="81">
        <v>95.473846869990666</v>
      </c>
      <c r="D122" s="81">
        <v>94.562994191177594</v>
      </c>
      <c r="E122" s="81"/>
      <c r="F122" s="81">
        <f t="shared" si="4"/>
        <v>-0.95403370522338937</v>
      </c>
      <c r="G122" s="81">
        <f t="shared" si="5"/>
        <v>-1.0698402037340959</v>
      </c>
      <c r="H122" s="81"/>
      <c r="I122" s="81">
        <v>0.2920437282029672</v>
      </c>
      <c r="J122" s="81">
        <v>0.29170226491233142</v>
      </c>
      <c r="K122" s="81">
        <v>0.28891932698616779</v>
      </c>
      <c r="M122" s="81">
        <f t="shared" si="7"/>
        <v>-2.7829379261636311E-3</v>
      </c>
      <c r="N122" s="81">
        <f t="shared" si="6"/>
        <v>-3.1244012167994106E-3</v>
      </c>
    </row>
    <row r="123" spans="1:14" ht="15.75" x14ac:dyDescent="0.25">
      <c r="A123" s="127" t="s">
        <v>144</v>
      </c>
      <c r="B123" s="80">
        <v>88.995405198235233</v>
      </c>
      <c r="C123" s="80">
        <v>90.917183609093854</v>
      </c>
      <c r="D123" s="80">
        <v>90.917183609093854</v>
      </c>
      <c r="E123" s="80"/>
      <c r="F123" s="80">
        <f t="shared" si="4"/>
        <v>0</v>
      </c>
      <c r="G123" s="80">
        <f t="shared" si="5"/>
        <v>2.1594130692229596</v>
      </c>
      <c r="H123" s="80"/>
      <c r="I123" s="80">
        <v>0.8871379094686479</v>
      </c>
      <c r="J123" s="80">
        <v>0.90629488142774473</v>
      </c>
      <c r="K123" s="80">
        <v>0.90629488142774473</v>
      </c>
      <c r="M123" s="80">
        <f t="shared" si="7"/>
        <v>0</v>
      </c>
      <c r="N123" s="80">
        <f t="shared" si="6"/>
        <v>1.9156971959096825E-2</v>
      </c>
    </row>
    <row r="124" spans="1:14" s="91" customFormat="1" ht="15.75" x14ac:dyDescent="0.25">
      <c r="A124" s="125" t="s">
        <v>165</v>
      </c>
      <c r="B124" s="81">
        <v>88.995405198235233</v>
      </c>
      <c r="C124" s="81">
        <v>90.917183609093854</v>
      </c>
      <c r="D124" s="81">
        <v>90.917183609093854</v>
      </c>
      <c r="E124" s="81"/>
      <c r="F124" s="81">
        <f t="shared" si="4"/>
        <v>0</v>
      </c>
      <c r="G124" s="81">
        <f t="shared" si="5"/>
        <v>2.1594130692229596</v>
      </c>
      <c r="H124" s="81"/>
      <c r="I124" s="81">
        <v>0.8871379094686479</v>
      </c>
      <c r="J124" s="81">
        <v>0.90629488142774473</v>
      </c>
      <c r="K124" s="81">
        <v>0.90629488142774473</v>
      </c>
      <c r="M124" s="81">
        <f t="shared" si="7"/>
        <v>0</v>
      </c>
      <c r="N124" s="81">
        <f t="shared" si="6"/>
        <v>1.9156971959096825E-2</v>
      </c>
    </row>
    <row r="125" spans="1:14" ht="15.75" x14ac:dyDescent="0.25">
      <c r="A125" s="124" t="s">
        <v>222</v>
      </c>
      <c r="B125" s="80">
        <v>88.995405198235233</v>
      </c>
      <c r="C125" s="80">
        <v>90.917183609093854</v>
      </c>
      <c r="D125" s="80">
        <v>90.917183609093854</v>
      </c>
      <c r="E125" s="80"/>
      <c r="F125" s="80">
        <f t="shared" si="4"/>
        <v>0</v>
      </c>
      <c r="G125" s="80">
        <f t="shared" si="5"/>
        <v>2.1594130692229596</v>
      </c>
      <c r="H125" s="80"/>
      <c r="I125" s="80">
        <v>0.8871379094686479</v>
      </c>
      <c r="J125" s="80">
        <v>0.90629488142774473</v>
      </c>
      <c r="K125" s="80">
        <v>0.90629488142774473</v>
      </c>
      <c r="M125" s="80">
        <f t="shared" si="7"/>
        <v>0</v>
      </c>
      <c r="N125" s="80">
        <f t="shared" si="6"/>
        <v>1.9156971959096825E-2</v>
      </c>
    </row>
    <row r="126" spans="1:14" s="91" customFormat="1" ht="15.75" x14ac:dyDescent="0.25">
      <c r="A126" s="121" t="s">
        <v>143</v>
      </c>
      <c r="B126" s="81">
        <v>95.094207882953995</v>
      </c>
      <c r="C126" s="81">
        <v>92.304857299254436</v>
      </c>
      <c r="D126" s="81">
        <v>91.596399830228762</v>
      </c>
      <c r="E126" s="81"/>
      <c r="F126" s="81">
        <f t="shared" si="4"/>
        <v>-0.7675191639469614</v>
      </c>
      <c r="G126" s="81">
        <f t="shared" si="5"/>
        <v>-3.6782556273358802</v>
      </c>
      <c r="H126" s="81"/>
      <c r="I126" s="81">
        <v>0.75068185179983593</v>
      </c>
      <c r="J126" s="81">
        <v>0.72866247850564048</v>
      </c>
      <c r="K126" s="81">
        <v>0.72306985434261883</v>
      </c>
      <c r="M126" s="81">
        <f t="shared" si="7"/>
        <v>-5.5926241630216422E-3</v>
      </c>
      <c r="N126" s="81">
        <f t="shared" si="6"/>
        <v>-2.7611997457217097E-2</v>
      </c>
    </row>
    <row r="127" spans="1:14" ht="15.75" x14ac:dyDescent="0.25">
      <c r="A127" s="122" t="s">
        <v>166</v>
      </c>
      <c r="B127" s="80">
        <v>95.094207882953995</v>
      </c>
      <c r="C127" s="80">
        <v>92.304857299254436</v>
      </c>
      <c r="D127" s="80">
        <v>91.596399830228762</v>
      </c>
      <c r="E127" s="80"/>
      <c r="F127" s="80">
        <f t="shared" si="4"/>
        <v>-0.7675191639469614</v>
      </c>
      <c r="G127" s="80">
        <f t="shared" si="5"/>
        <v>-3.6782556273358802</v>
      </c>
      <c r="H127" s="80"/>
      <c r="I127" s="80">
        <v>0.75068185179983593</v>
      </c>
      <c r="J127" s="80">
        <v>0.72866247850564048</v>
      </c>
      <c r="K127" s="80">
        <v>0.72306985434261883</v>
      </c>
      <c r="M127" s="80">
        <f t="shared" si="7"/>
        <v>-5.5926241630216422E-3</v>
      </c>
      <c r="N127" s="80">
        <f t="shared" si="6"/>
        <v>-2.7611997457217097E-2</v>
      </c>
    </row>
    <row r="128" spans="1:14" s="91" customFormat="1" ht="15.75" x14ac:dyDescent="0.25">
      <c r="A128" s="123" t="s">
        <v>221</v>
      </c>
      <c r="B128" s="81">
        <v>95.094207882953995</v>
      </c>
      <c r="C128" s="81">
        <v>92.304857299254436</v>
      </c>
      <c r="D128" s="81">
        <v>91.596399830228762</v>
      </c>
      <c r="E128" s="81"/>
      <c r="F128" s="81">
        <f t="shared" si="4"/>
        <v>-0.7675191639469614</v>
      </c>
      <c r="G128" s="81">
        <f t="shared" si="5"/>
        <v>-3.6782556273358802</v>
      </c>
      <c r="H128" s="81"/>
      <c r="I128" s="81">
        <v>0.75068185179983593</v>
      </c>
      <c r="J128" s="81">
        <v>0.72866247850564048</v>
      </c>
      <c r="K128" s="81">
        <v>0.72306985434261883</v>
      </c>
      <c r="M128" s="81">
        <f t="shared" si="7"/>
        <v>-5.5926241630216422E-3</v>
      </c>
      <c r="N128" s="81">
        <f t="shared" si="6"/>
        <v>-2.7611997457217097E-2</v>
      </c>
    </row>
    <row r="129" spans="1:14" ht="15.75" x14ac:dyDescent="0.25">
      <c r="A129" s="127" t="s">
        <v>142</v>
      </c>
      <c r="B129" s="80">
        <v>108.26788950498616</v>
      </c>
      <c r="C129" s="80">
        <v>108.15920044878118</v>
      </c>
      <c r="D129" s="80">
        <v>108.74366665323943</v>
      </c>
      <c r="E129" s="80"/>
      <c r="F129" s="80">
        <f t="shared" si="4"/>
        <v>0.54037585525146259</v>
      </c>
      <c r="G129" s="80">
        <f t="shared" si="5"/>
        <v>0.43944437305334372</v>
      </c>
      <c r="H129" s="80"/>
      <c r="I129" s="80">
        <v>3.2115227737756729</v>
      </c>
      <c r="J129" s="80">
        <v>3.2082987580415643</v>
      </c>
      <c r="K129" s="80">
        <v>3.2256356298943536</v>
      </c>
      <c r="M129" s="80">
        <f t="shared" si="7"/>
        <v>1.7336871852789315E-2</v>
      </c>
      <c r="N129" s="80">
        <f t="shared" si="6"/>
        <v>1.4112856118680739E-2</v>
      </c>
    </row>
    <row r="130" spans="1:14" s="91" customFormat="1" ht="15.75" x14ac:dyDescent="0.25">
      <c r="A130" s="125" t="s">
        <v>99</v>
      </c>
      <c r="B130" s="81">
        <v>98.410619051839035</v>
      </c>
      <c r="C130" s="81">
        <v>98.061937105830978</v>
      </c>
      <c r="D130" s="81">
        <v>98.816559777745042</v>
      </c>
      <c r="E130" s="81"/>
      <c r="F130" s="81">
        <f t="shared" si="4"/>
        <v>0.76953677867861447</v>
      </c>
      <c r="G130" s="81">
        <f t="shared" si="5"/>
        <v>0.41249687261104562</v>
      </c>
      <c r="H130" s="81"/>
      <c r="I130" s="81">
        <v>2.2609078085713286</v>
      </c>
      <c r="J130" s="81">
        <v>2.2528971107215128</v>
      </c>
      <c r="K130" s="81">
        <v>2.270233982574303</v>
      </c>
      <c r="M130" s="81">
        <f t="shared" si="7"/>
        <v>1.7336871852790203E-2</v>
      </c>
      <c r="N130" s="81">
        <f t="shared" si="6"/>
        <v>9.3261740029744189E-3</v>
      </c>
    </row>
    <row r="131" spans="1:14" ht="15.75" x14ac:dyDescent="0.25">
      <c r="A131" s="124" t="s">
        <v>220</v>
      </c>
      <c r="B131" s="80">
        <v>95.304057604192778</v>
      </c>
      <c r="C131" s="80">
        <v>94.79411639829722</v>
      </c>
      <c r="D131" s="80">
        <v>95.89773876738623</v>
      </c>
      <c r="E131" s="80"/>
      <c r="F131" s="80">
        <f t="shared" si="4"/>
        <v>1.1642308732030537</v>
      </c>
      <c r="G131" s="80">
        <f t="shared" si="5"/>
        <v>0.62293377440345576</v>
      </c>
      <c r="H131" s="80"/>
      <c r="I131" s="80">
        <v>1.4971373179927776</v>
      </c>
      <c r="J131" s="80">
        <v>1.4891266201429627</v>
      </c>
      <c r="K131" s="80">
        <v>1.5064634919957525</v>
      </c>
      <c r="M131" s="80">
        <f t="shared" si="7"/>
        <v>1.7336871852789759E-2</v>
      </c>
      <c r="N131" s="80">
        <f t="shared" si="6"/>
        <v>9.326174002974863E-3</v>
      </c>
    </row>
    <row r="132" spans="1:14" s="91" customFormat="1" ht="15.75" x14ac:dyDescent="0.25">
      <c r="A132" s="123" t="s">
        <v>100</v>
      </c>
      <c r="B132" s="81">
        <v>105.1277644220617</v>
      </c>
      <c r="C132" s="81">
        <v>105.1277644220617</v>
      </c>
      <c r="D132" s="81">
        <v>105.1277644220617</v>
      </c>
      <c r="E132" s="81"/>
      <c r="F132" s="81">
        <f t="shared" si="4"/>
        <v>0</v>
      </c>
      <c r="G132" s="81">
        <f t="shared" si="5"/>
        <v>0</v>
      </c>
      <c r="H132" s="81"/>
      <c r="I132" s="81">
        <v>0.76377049057855073</v>
      </c>
      <c r="J132" s="81">
        <v>0.76377049057855029</v>
      </c>
      <c r="K132" s="81">
        <v>0.7637704905785504</v>
      </c>
      <c r="M132" s="81">
        <f t="shared" si="7"/>
        <v>0</v>
      </c>
      <c r="N132" s="81">
        <f t="shared" si="6"/>
        <v>0</v>
      </c>
    </row>
    <row r="133" spans="1:14" ht="15.75" x14ac:dyDescent="0.25">
      <c r="A133" s="122" t="s">
        <v>167</v>
      </c>
      <c r="B133" s="80">
        <v>142.12638183391462</v>
      </c>
      <c r="C133" s="80">
        <v>142.84203836678674</v>
      </c>
      <c r="D133" s="80">
        <v>142.84203836678674</v>
      </c>
      <c r="E133" s="80"/>
      <c r="F133" s="80">
        <f t="shared" si="4"/>
        <v>0</v>
      </c>
      <c r="G133" s="80">
        <f t="shared" si="5"/>
        <v>0.50353532091489406</v>
      </c>
      <c r="H133" s="80"/>
      <c r="I133" s="80">
        <v>0.95061496520434452</v>
      </c>
      <c r="J133" s="80">
        <v>0.95540164732005084</v>
      </c>
      <c r="K133" s="80">
        <v>0.95540164732005106</v>
      </c>
      <c r="M133" s="80">
        <f t="shared" si="7"/>
        <v>0</v>
      </c>
      <c r="N133" s="80">
        <f t="shared" si="6"/>
        <v>4.786682115706542E-3</v>
      </c>
    </row>
    <row r="134" spans="1:14" s="91" customFormat="1" ht="15.75" x14ac:dyDescent="0.25">
      <c r="A134" s="123" t="s">
        <v>101</v>
      </c>
      <c r="B134" s="81">
        <v>142.12638183391462</v>
      </c>
      <c r="C134" s="81">
        <v>142.84203836678674</v>
      </c>
      <c r="D134" s="81">
        <v>142.84203836678674</v>
      </c>
      <c r="E134" s="81"/>
      <c r="F134" s="81">
        <f t="shared" si="4"/>
        <v>0</v>
      </c>
      <c r="G134" s="81">
        <f t="shared" si="5"/>
        <v>0.50353532091489406</v>
      </c>
      <c r="H134" s="81"/>
      <c r="I134" s="81">
        <v>0.95061496520434452</v>
      </c>
      <c r="J134" s="81">
        <v>0.95540164732005084</v>
      </c>
      <c r="K134" s="81">
        <v>0.95540164732005106</v>
      </c>
      <c r="M134" s="81">
        <f t="shared" si="7"/>
        <v>0</v>
      </c>
      <c r="N134" s="81">
        <f t="shared" si="6"/>
        <v>4.786682115706542E-3</v>
      </c>
    </row>
    <row r="135" spans="1:14" s="128" customFormat="1" ht="15.75" x14ac:dyDescent="0.25">
      <c r="A135" s="120" t="s">
        <v>2</v>
      </c>
      <c r="B135" s="83">
        <v>124.49317378327719</v>
      </c>
      <c r="C135" s="83">
        <v>124.48672404269715</v>
      </c>
      <c r="D135" s="83">
        <v>124.48672404269715</v>
      </c>
      <c r="E135" s="83"/>
      <c r="F135" s="83">
        <f t="shared" ref="F135:F198" si="8">((D135/C135-1)*100)</f>
        <v>0</v>
      </c>
      <c r="G135" s="83">
        <f t="shared" ref="G135:G198" si="9">((D135/B135-1)*100)</f>
        <v>-5.1807985803842271E-3</v>
      </c>
      <c r="H135" s="83"/>
      <c r="I135" s="83">
        <v>8.9570672030371483</v>
      </c>
      <c r="J135" s="83">
        <v>8.9566031554266452</v>
      </c>
      <c r="K135" s="83">
        <v>8.9566031554266452</v>
      </c>
      <c r="M135" s="83">
        <f t="shared" si="7"/>
        <v>0</v>
      </c>
      <c r="N135" s="83">
        <f t="shared" ref="N135:N198" si="10">K135-I135</f>
        <v>-4.6404761050311549E-4</v>
      </c>
    </row>
    <row r="136" spans="1:14" s="91" customFormat="1" ht="15.75" x14ac:dyDescent="0.25">
      <c r="A136" s="121" t="s">
        <v>141</v>
      </c>
      <c r="B136" s="81">
        <v>104.35773342983059</v>
      </c>
      <c r="C136" s="81">
        <v>104.16073263574057</v>
      </c>
      <c r="D136" s="81">
        <v>104.16073263574057</v>
      </c>
      <c r="E136" s="81"/>
      <c r="F136" s="81">
        <f t="shared" si="8"/>
        <v>0</v>
      </c>
      <c r="G136" s="81">
        <f t="shared" si="9"/>
        <v>-0.18877450440457633</v>
      </c>
      <c r="H136" s="81"/>
      <c r="I136" s="81">
        <v>4.5047214184034905</v>
      </c>
      <c r="J136" s="81">
        <v>4.4962176528710893</v>
      </c>
      <c r="K136" s="81">
        <v>4.4962176528710902</v>
      </c>
      <c r="M136" s="81">
        <f t="shared" ref="M136:M199" si="11">K136-J136</f>
        <v>0</v>
      </c>
      <c r="N136" s="81">
        <f t="shared" si="10"/>
        <v>-8.503765532400287E-3</v>
      </c>
    </row>
    <row r="137" spans="1:14" ht="15.75" x14ac:dyDescent="0.25">
      <c r="A137" s="122" t="s">
        <v>102</v>
      </c>
      <c r="B137" s="80">
        <v>106.93894884428991</v>
      </c>
      <c r="C137" s="80">
        <v>106.69218106231537</v>
      </c>
      <c r="D137" s="80">
        <v>106.69218106231537</v>
      </c>
      <c r="E137" s="80"/>
      <c r="F137" s="80">
        <f t="shared" si="8"/>
        <v>0</v>
      </c>
      <c r="G137" s="80">
        <f t="shared" si="9"/>
        <v>-0.23075575797351089</v>
      </c>
      <c r="H137" s="80"/>
      <c r="I137" s="80">
        <v>3.6851802126534565</v>
      </c>
      <c r="J137" s="80">
        <v>3.6766764471210558</v>
      </c>
      <c r="K137" s="80">
        <v>3.6766764471210562</v>
      </c>
      <c r="M137" s="80">
        <f t="shared" si="11"/>
        <v>0</v>
      </c>
      <c r="N137" s="80">
        <f t="shared" si="10"/>
        <v>-8.503765532400287E-3</v>
      </c>
    </row>
    <row r="138" spans="1:14" s="91" customFormat="1" ht="15.75" x14ac:dyDescent="0.25">
      <c r="A138" s="123" t="s">
        <v>103</v>
      </c>
      <c r="B138" s="81">
        <v>106.93894884428991</v>
      </c>
      <c r="C138" s="81">
        <v>106.69218106231537</v>
      </c>
      <c r="D138" s="81">
        <v>106.69218106231537</v>
      </c>
      <c r="E138" s="81"/>
      <c r="F138" s="81">
        <f t="shared" si="8"/>
        <v>0</v>
      </c>
      <c r="G138" s="81">
        <f t="shared" si="9"/>
        <v>-0.23075575797351089</v>
      </c>
      <c r="H138" s="81"/>
      <c r="I138" s="81">
        <v>3.6851802126534565</v>
      </c>
      <c r="J138" s="81">
        <v>3.6766764471210558</v>
      </c>
      <c r="K138" s="81">
        <v>3.6766764471210562</v>
      </c>
      <c r="M138" s="81">
        <f t="shared" si="11"/>
        <v>0</v>
      </c>
      <c r="N138" s="81">
        <f t="shared" si="10"/>
        <v>-8.503765532400287E-3</v>
      </c>
    </row>
    <row r="139" spans="1:14" ht="15.75" x14ac:dyDescent="0.25">
      <c r="A139" s="122" t="s">
        <v>168</v>
      </c>
      <c r="B139" s="80">
        <v>94.140086994291096</v>
      </c>
      <c r="C139" s="80">
        <v>94.140086994291096</v>
      </c>
      <c r="D139" s="80">
        <v>94.140086994291096</v>
      </c>
      <c r="E139" s="80"/>
      <c r="F139" s="80">
        <f t="shared" si="8"/>
        <v>0</v>
      </c>
      <c r="G139" s="80">
        <f t="shared" si="9"/>
        <v>0</v>
      </c>
      <c r="H139" s="80"/>
      <c r="I139" s="80">
        <v>0.81954120575003397</v>
      </c>
      <c r="J139" s="80">
        <v>0.81954120575003353</v>
      </c>
      <c r="K139" s="80">
        <v>0.81954120575003364</v>
      </c>
      <c r="M139" s="80">
        <f t="shared" si="11"/>
        <v>0</v>
      </c>
      <c r="N139" s="80">
        <f t="shared" si="10"/>
        <v>0</v>
      </c>
    </row>
    <row r="140" spans="1:14" s="91" customFormat="1" ht="15.75" x14ac:dyDescent="0.25">
      <c r="A140" s="123" t="s">
        <v>219</v>
      </c>
      <c r="B140" s="81">
        <v>94.140086994291096</v>
      </c>
      <c r="C140" s="81">
        <v>94.140086994291096</v>
      </c>
      <c r="D140" s="81">
        <v>94.140086994291096</v>
      </c>
      <c r="E140" s="81"/>
      <c r="F140" s="81">
        <f t="shared" si="8"/>
        <v>0</v>
      </c>
      <c r="G140" s="81">
        <f t="shared" si="9"/>
        <v>0</v>
      </c>
      <c r="H140" s="81"/>
      <c r="I140" s="81">
        <v>0.81954120575003397</v>
      </c>
      <c r="J140" s="81">
        <v>0.81954120575003353</v>
      </c>
      <c r="K140" s="81">
        <v>0.81954120575003364</v>
      </c>
      <c r="M140" s="81">
        <f t="shared" si="11"/>
        <v>0</v>
      </c>
      <c r="N140" s="81">
        <f t="shared" si="10"/>
        <v>0</v>
      </c>
    </row>
    <row r="141" spans="1:14" ht="15.75" x14ac:dyDescent="0.25">
      <c r="A141" s="127" t="s">
        <v>104</v>
      </c>
      <c r="B141" s="80">
        <v>154.69142439904226</v>
      </c>
      <c r="C141" s="80">
        <v>154.97075477391954</v>
      </c>
      <c r="D141" s="80">
        <v>154.97075477391954</v>
      </c>
      <c r="E141" s="80"/>
      <c r="F141" s="80">
        <f t="shared" si="8"/>
        <v>0</v>
      </c>
      <c r="G141" s="80">
        <f t="shared" si="9"/>
        <v>0.18057263094088949</v>
      </c>
      <c r="H141" s="80"/>
      <c r="I141" s="80">
        <v>4.4523457846336587</v>
      </c>
      <c r="J141" s="80">
        <v>4.4603855025555541</v>
      </c>
      <c r="K141" s="80">
        <v>4.460385502555555</v>
      </c>
      <c r="M141" s="80">
        <f t="shared" si="11"/>
        <v>0</v>
      </c>
      <c r="N141" s="80">
        <f t="shared" si="10"/>
        <v>8.0397179218962833E-3</v>
      </c>
    </row>
    <row r="142" spans="1:14" s="91" customFormat="1" ht="15.75" x14ac:dyDescent="0.25">
      <c r="A142" s="125" t="s">
        <v>19</v>
      </c>
      <c r="B142" s="81">
        <v>160.90089003441557</v>
      </c>
      <c r="C142" s="81">
        <v>160.90089003441557</v>
      </c>
      <c r="D142" s="81">
        <v>160.90089003441557</v>
      </c>
      <c r="E142" s="81"/>
      <c r="F142" s="81">
        <f t="shared" si="8"/>
        <v>0</v>
      </c>
      <c r="G142" s="81">
        <f t="shared" si="9"/>
        <v>0</v>
      </c>
      <c r="H142" s="81"/>
      <c r="I142" s="81">
        <v>3.5920135893946701</v>
      </c>
      <c r="J142" s="81">
        <v>3.5920135893946683</v>
      </c>
      <c r="K142" s="81">
        <v>3.5920135893946687</v>
      </c>
      <c r="M142" s="81">
        <f t="shared" si="11"/>
        <v>0</v>
      </c>
      <c r="N142" s="81">
        <f t="shared" si="10"/>
        <v>0</v>
      </c>
    </row>
    <row r="143" spans="1:14" ht="15.75" x14ac:dyDescent="0.25">
      <c r="A143" s="124" t="s">
        <v>105</v>
      </c>
      <c r="B143" s="80">
        <v>160.90089003441557</v>
      </c>
      <c r="C143" s="80">
        <v>160.90089003441557</v>
      </c>
      <c r="D143" s="80">
        <v>160.90089003441557</v>
      </c>
      <c r="E143" s="80"/>
      <c r="F143" s="80">
        <f t="shared" si="8"/>
        <v>0</v>
      </c>
      <c r="G143" s="80">
        <f t="shared" si="9"/>
        <v>0</v>
      </c>
      <c r="H143" s="80"/>
      <c r="I143" s="80">
        <v>3.5920135893946701</v>
      </c>
      <c r="J143" s="80">
        <v>3.5920135893946683</v>
      </c>
      <c r="K143" s="80">
        <v>3.5920135893946687</v>
      </c>
      <c r="M143" s="80">
        <f t="shared" si="11"/>
        <v>0</v>
      </c>
      <c r="N143" s="80">
        <f t="shared" si="10"/>
        <v>0</v>
      </c>
    </row>
    <row r="144" spans="1:14" s="91" customFormat="1" ht="15.75" x14ac:dyDescent="0.25">
      <c r="A144" s="125" t="s">
        <v>106</v>
      </c>
      <c r="B144" s="81">
        <v>146.66666666666669</v>
      </c>
      <c r="C144" s="81">
        <v>187.21568627450984</v>
      </c>
      <c r="D144" s="81">
        <v>187.21568627450984</v>
      </c>
      <c r="E144" s="81"/>
      <c r="F144" s="81">
        <f t="shared" si="8"/>
        <v>0</v>
      </c>
      <c r="G144" s="81">
        <f t="shared" si="9"/>
        <v>27.647058823529424</v>
      </c>
      <c r="H144" s="81"/>
      <c r="I144" s="81">
        <v>7.3648347879621129E-2</v>
      </c>
      <c r="J144" s="81">
        <v>9.4009949940457527E-2</v>
      </c>
      <c r="K144" s="81">
        <v>9.4009949940457527E-2</v>
      </c>
      <c r="M144" s="81">
        <f t="shared" si="11"/>
        <v>0</v>
      </c>
      <c r="N144" s="81">
        <f t="shared" si="10"/>
        <v>2.0361602060836398E-2</v>
      </c>
    </row>
    <row r="145" spans="1:14" ht="15.75" x14ac:dyDescent="0.25">
      <c r="A145" s="124" t="s">
        <v>107</v>
      </c>
      <c r="B145" s="80">
        <v>146.66666666666669</v>
      </c>
      <c r="C145" s="80">
        <v>187.21568627450984</v>
      </c>
      <c r="D145" s="80">
        <v>187.21568627450984</v>
      </c>
      <c r="E145" s="80"/>
      <c r="F145" s="80">
        <f t="shared" si="8"/>
        <v>0</v>
      </c>
      <c r="G145" s="80">
        <f t="shared" si="9"/>
        <v>27.647058823529424</v>
      </c>
      <c r="H145" s="80"/>
      <c r="I145" s="80">
        <v>7.3648347879621129E-2</v>
      </c>
      <c r="J145" s="80">
        <v>9.4009949940457527E-2</v>
      </c>
      <c r="K145" s="80">
        <v>9.4009949940457527E-2</v>
      </c>
      <c r="M145" s="80">
        <f t="shared" si="11"/>
        <v>0</v>
      </c>
      <c r="N145" s="80">
        <f t="shared" si="10"/>
        <v>2.0361602060836398E-2</v>
      </c>
    </row>
    <row r="146" spans="1:14" s="91" customFormat="1" ht="15.75" x14ac:dyDescent="0.25">
      <c r="A146" s="125" t="s">
        <v>108</v>
      </c>
      <c r="B146" s="81">
        <v>132.09195402298857</v>
      </c>
      <c r="C146" s="81">
        <v>130.02298850574718</v>
      </c>
      <c r="D146" s="81">
        <v>130.02298850574718</v>
      </c>
      <c r="E146" s="81"/>
      <c r="F146" s="81">
        <f t="shared" si="8"/>
        <v>0</v>
      </c>
      <c r="G146" s="81">
        <f t="shared" si="9"/>
        <v>-1.5663069961712628</v>
      </c>
      <c r="H146" s="81"/>
      <c r="I146" s="81">
        <v>0.78668384735936769</v>
      </c>
      <c r="J146" s="81">
        <v>0.77436196322042827</v>
      </c>
      <c r="K146" s="81">
        <v>0.7743619632204285</v>
      </c>
      <c r="M146" s="81">
        <f t="shared" si="11"/>
        <v>0</v>
      </c>
      <c r="N146" s="81">
        <f t="shared" si="10"/>
        <v>-1.2321884138939199E-2</v>
      </c>
    </row>
    <row r="147" spans="1:14" ht="15.75" x14ac:dyDescent="0.25">
      <c r="A147" s="124" t="s">
        <v>218</v>
      </c>
      <c r="B147" s="80">
        <v>132.09195402298857</v>
      </c>
      <c r="C147" s="80">
        <v>130.02298850574718</v>
      </c>
      <c r="D147" s="80">
        <v>130.02298850574718</v>
      </c>
      <c r="E147" s="80"/>
      <c r="F147" s="80">
        <f t="shared" si="8"/>
        <v>0</v>
      </c>
      <c r="G147" s="80">
        <f t="shared" si="9"/>
        <v>-1.5663069961712628</v>
      </c>
      <c r="H147" s="80"/>
      <c r="I147" s="80">
        <v>0.78668384735936769</v>
      </c>
      <c r="J147" s="80">
        <v>0.77436196322042827</v>
      </c>
      <c r="K147" s="80">
        <v>0.7743619632204285</v>
      </c>
      <c r="M147" s="80">
        <f t="shared" si="11"/>
        <v>0</v>
      </c>
      <c r="N147" s="80">
        <f t="shared" si="10"/>
        <v>-1.2321884138939199E-2</v>
      </c>
    </row>
    <row r="148" spans="1:14" s="91" customFormat="1" ht="15.75" x14ac:dyDescent="0.25">
      <c r="A148" s="126" t="s">
        <v>3</v>
      </c>
      <c r="B148" s="82">
        <v>100.52973738350097</v>
      </c>
      <c r="C148" s="82">
        <v>99.989578089504164</v>
      </c>
      <c r="D148" s="82">
        <v>101.36156544214488</v>
      </c>
      <c r="E148" s="82"/>
      <c r="F148" s="82">
        <f t="shared" si="8"/>
        <v>1.3721303548381858</v>
      </c>
      <c r="G148" s="82">
        <f t="shared" si="9"/>
        <v>0.82744477434637531</v>
      </c>
      <c r="H148" s="82"/>
      <c r="I148" s="82">
        <v>5.8218992326032524</v>
      </c>
      <c r="J148" s="82">
        <v>5.7906174142970235</v>
      </c>
      <c r="K148" s="82">
        <v>5.8700722335711397</v>
      </c>
      <c r="M148" s="82">
        <f t="shared" si="11"/>
        <v>7.945481927411624E-2</v>
      </c>
      <c r="N148" s="82">
        <f t="shared" si="10"/>
        <v>4.8173000967887347E-2</v>
      </c>
    </row>
    <row r="149" spans="1:14" ht="15.75" x14ac:dyDescent="0.25">
      <c r="A149" s="127" t="s">
        <v>150</v>
      </c>
      <c r="B149" s="80">
        <v>88.862318217734611</v>
      </c>
      <c r="C149" s="80">
        <v>86.740326907873325</v>
      </c>
      <c r="D149" s="80">
        <v>90.142513615201892</v>
      </c>
      <c r="E149" s="80"/>
      <c r="F149" s="80">
        <f t="shared" si="8"/>
        <v>3.9222664112645411</v>
      </c>
      <c r="G149" s="80">
        <f t="shared" si="9"/>
        <v>1.4406504614593585</v>
      </c>
      <c r="H149" s="80"/>
      <c r="I149" s="80">
        <v>2.075294521332455</v>
      </c>
      <c r="J149" s="80">
        <v>2.0257374421565557</v>
      </c>
      <c r="K149" s="80">
        <v>2.105192261430672</v>
      </c>
      <c r="M149" s="80">
        <f t="shared" si="11"/>
        <v>7.945481927411624E-2</v>
      </c>
      <c r="N149" s="80">
        <f t="shared" si="10"/>
        <v>2.9897740098216996E-2</v>
      </c>
    </row>
    <row r="150" spans="1:14" s="91" customFormat="1" ht="15.75" x14ac:dyDescent="0.25">
      <c r="A150" s="125" t="s">
        <v>109</v>
      </c>
      <c r="B150" s="81">
        <v>99.050434474380737</v>
      </c>
      <c r="C150" s="81">
        <v>94.958273124388882</v>
      </c>
      <c r="D150" s="81">
        <v>100.67102693375224</v>
      </c>
      <c r="E150" s="81"/>
      <c r="F150" s="81">
        <f t="shared" si="8"/>
        <v>6.0160675014382825</v>
      </c>
      <c r="G150" s="81">
        <f t="shared" si="9"/>
        <v>1.6361285722483965</v>
      </c>
      <c r="H150" s="81"/>
      <c r="I150" s="81">
        <v>1.2519483216122373</v>
      </c>
      <c r="J150" s="81">
        <v>1.2002254335595461</v>
      </c>
      <c r="K150" s="81">
        <v>1.2724318058119188</v>
      </c>
      <c r="M150" s="81">
        <f t="shared" si="11"/>
        <v>7.2206372252372697E-2</v>
      </c>
      <c r="N150" s="81">
        <f t="shared" si="10"/>
        <v>2.048348419968149E-2</v>
      </c>
    </row>
    <row r="151" spans="1:14" ht="15.75" x14ac:dyDescent="0.25">
      <c r="A151" s="124" t="s">
        <v>110</v>
      </c>
      <c r="B151" s="80">
        <v>99.050434474380737</v>
      </c>
      <c r="C151" s="80">
        <v>94.958273124388882</v>
      </c>
      <c r="D151" s="80">
        <v>100.67102693375224</v>
      </c>
      <c r="E151" s="80"/>
      <c r="F151" s="80">
        <f t="shared" si="8"/>
        <v>6.0160675014382825</v>
      </c>
      <c r="G151" s="80">
        <f t="shared" si="9"/>
        <v>1.6361285722483965</v>
      </c>
      <c r="H151" s="80"/>
      <c r="I151" s="80">
        <v>1.2519483216122373</v>
      </c>
      <c r="J151" s="80">
        <v>1.2002254335595461</v>
      </c>
      <c r="K151" s="80">
        <v>1.2724318058119188</v>
      </c>
      <c r="M151" s="80">
        <f t="shared" si="11"/>
        <v>7.2206372252372697E-2</v>
      </c>
      <c r="N151" s="80">
        <f t="shared" si="10"/>
        <v>2.048348419968149E-2</v>
      </c>
    </row>
    <row r="152" spans="1:14" s="91" customFormat="1" ht="15.75" x14ac:dyDescent="0.25">
      <c r="A152" s="125" t="s">
        <v>169</v>
      </c>
      <c r="B152" s="81">
        <v>68.829413275777668</v>
      </c>
      <c r="C152" s="81">
        <v>69.069279861989969</v>
      </c>
      <c r="D152" s="81">
        <v>69.87205625702515</v>
      </c>
      <c r="E152" s="81"/>
      <c r="F152" s="81">
        <f t="shared" si="8"/>
        <v>1.1622770595541843</v>
      </c>
      <c r="G152" s="81">
        <f t="shared" si="9"/>
        <v>1.5148218350633735</v>
      </c>
      <c r="H152" s="81"/>
      <c r="I152" s="81">
        <v>0.6214761155816988</v>
      </c>
      <c r="J152" s="81">
        <v>0.62364192445849054</v>
      </c>
      <c r="K152" s="81">
        <v>0.63089037148023386</v>
      </c>
      <c r="M152" s="81">
        <f t="shared" si="11"/>
        <v>7.2484470217433206E-3</v>
      </c>
      <c r="N152" s="81">
        <f t="shared" si="10"/>
        <v>9.4142558985350622E-3</v>
      </c>
    </row>
    <row r="153" spans="1:14" ht="15.75" x14ac:dyDescent="0.25">
      <c r="A153" s="124" t="s">
        <v>217</v>
      </c>
      <c r="B153" s="80">
        <v>68.829413275777668</v>
      </c>
      <c r="C153" s="80">
        <v>69.069279861989969</v>
      </c>
      <c r="D153" s="80">
        <v>69.87205625702515</v>
      </c>
      <c r="E153" s="80"/>
      <c r="F153" s="80">
        <f t="shared" si="8"/>
        <v>1.1622770595541843</v>
      </c>
      <c r="G153" s="80">
        <f t="shared" si="9"/>
        <v>1.5148218350633735</v>
      </c>
      <c r="H153" s="80"/>
      <c r="I153" s="80">
        <v>0.6214761155816988</v>
      </c>
      <c r="J153" s="80">
        <v>0.62364192445849054</v>
      </c>
      <c r="K153" s="80">
        <v>0.63089037148023386</v>
      </c>
      <c r="M153" s="80">
        <f t="shared" si="11"/>
        <v>7.2484470217433206E-3</v>
      </c>
      <c r="N153" s="80">
        <f t="shared" si="10"/>
        <v>9.4142558985350622E-3</v>
      </c>
    </row>
    <row r="154" spans="1:14" s="91" customFormat="1" ht="15.75" x14ac:dyDescent="0.25">
      <c r="A154" s="125" t="s">
        <v>170</v>
      </c>
      <c r="B154" s="81">
        <v>119.78160871574715</v>
      </c>
      <c r="C154" s="81">
        <v>119.78160871574715</v>
      </c>
      <c r="D154" s="81">
        <v>119.78160871574715</v>
      </c>
      <c r="E154" s="81"/>
      <c r="F154" s="81">
        <f t="shared" si="8"/>
        <v>0</v>
      </c>
      <c r="G154" s="81">
        <f t="shared" si="9"/>
        <v>0</v>
      </c>
      <c r="H154" s="81"/>
      <c r="I154" s="81">
        <v>0.20187008413851901</v>
      </c>
      <c r="J154" s="81">
        <v>0.2018700841385189</v>
      </c>
      <c r="K154" s="81">
        <v>0.20187008413851892</v>
      </c>
      <c r="M154" s="81">
        <f t="shared" si="11"/>
        <v>0</v>
      </c>
      <c r="N154" s="81">
        <f t="shared" si="10"/>
        <v>0</v>
      </c>
    </row>
    <row r="155" spans="1:14" ht="15.75" x14ac:dyDescent="0.25">
      <c r="A155" s="124" t="s">
        <v>216</v>
      </c>
      <c r="B155" s="80">
        <v>119.78160871574715</v>
      </c>
      <c r="C155" s="80">
        <v>119.78160871574715</v>
      </c>
      <c r="D155" s="80">
        <v>119.78160871574715</v>
      </c>
      <c r="E155" s="80"/>
      <c r="F155" s="80">
        <f t="shared" si="8"/>
        <v>0</v>
      </c>
      <c r="G155" s="80">
        <f t="shared" si="9"/>
        <v>0</v>
      </c>
      <c r="H155" s="80"/>
      <c r="I155" s="80">
        <v>0.20187008413851901</v>
      </c>
      <c r="J155" s="80">
        <v>0.2018700841385189</v>
      </c>
      <c r="K155" s="80">
        <v>0.20187008413851892</v>
      </c>
      <c r="M155" s="80">
        <f t="shared" si="11"/>
        <v>0</v>
      </c>
      <c r="N155" s="80">
        <f t="shared" si="10"/>
        <v>0</v>
      </c>
    </row>
    <row r="156" spans="1:14" s="91" customFormat="1" ht="15.75" x14ac:dyDescent="0.25">
      <c r="A156" s="121" t="s">
        <v>111</v>
      </c>
      <c r="B156" s="81">
        <v>108.41445643654725</v>
      </c>
      <c r="C156" s="81">
        <v>108.94328256743354</v>
      </c>
      <c r="D156" s="81">
        <v>108.94328256743354</v>
      </c>
      <c r="E156" s="81"/>
      <c r="F156" s="81">
        <f t="shared" si="8"/>
        <v>0</v>
      </c>
      <c r="G156" s="81">
        <f t="shared" si="9"/>
        <v>0.48778193265748282</v>
      </c>
      <c r="H156" s="81"/>
      <c r="I156" s="81">
        <v>3.7466047112707983</v>
      </c>
      <c r="J156" s="81">
        <v>3.7648799721404678</v>
      </c>
      <c r="K156" s="81">
        <v>3.7648799721404678</v>
      </c>
      <c r="M156" s="81">
        <f t="shared" si="11"/>
        <v>0</v>
      </c>
      <c r="N156" s="81">
        <f t="shared" si="10"/>
        <v>1.8275260869669463E-2</v>
      </c>
    </row>
    <row r="157" spans="1:14" ht="15.75" x14ac:dyDescent="0.25">
      <c r="A157" s="122" t="s">
        <v>171</v>
      </c>
      <c r="B157" s="80">
        <v>105.43928279974524</v>
      </c>
      <c r="C157" s="80">
        <v>106.62558214668248</v>
      </c>
      <c r="D157" s="80">
        <v>106.62558214668248</v>
      </c>
      <c r="E157" s="80"/>
      <c r="F157" s="80">
        <f t="shared" si="8"/>
        <v>0</v>
      </c>
      <c r="G157" s="80">
        <f t="shared" si="9"/>
        <v>1.1251018742135299</v>
      </c>
      <c r="H157" s="80"/>
      <c r="I157" s="80">
        <v>1.2409922718129207</v>
      </c>
      <c r="J157" s="80">
        <v>1.2549546991219322</v>
      </c>
      <c r="K157" s="80">
        <v>1.2549546991219325</v>
      </c>
      <c r="M157" s="80">
        <f t="shared" si="11"/>
        <v>0</v>
      </c>
      <c r="N157" s="80">
        <f t="shared" si="10"/>
        <v>1.396242730901176E-2</v>
      </c>
    </row>
    <row r="158" spans="1:14" s="91" customFormat="1" ht="15.75" x14ac:dyDescent="0.25">
      <c r="A158" s="123" t="s">
        <v>215</v>
      </c>
      <c r="B158" s="81">
        <v>105.43928279974524</v>
      </c>
      <c r="C158" s="81">
        <v>106.62558214668248</v>
      </c>
      <c r="D158" s="81">
        <v>106.62558214668248</v>
      </c>
      <c r="E158" s="81"/>
      <c r="F158" s="81">
        <f t="shared" si="8"/>
        <v>0</v>
      </c>
      <c r="G158" s="81">
        <f t="shared" si="9"/>
        <v>1.1251018742135299</v>
      </c>
      <c r="H158" s="81"/>
      <c r="I158" s="81">
        <v>1.2409922718129207</v>
      </c>
      <c r="J158" s="81">
        <v>1.2549546991219322</v>
      </c>
      <c r="K158" s="81">
        <v>1.2549546991219325</v>
      </c>
      <c r="M158" s="81">
        <f t="shared" si="11"/>
        <v>0</v>
      </c>
      <c r="N158" s="81">
        <f t="shared" si="10"/>
        <v>1.396242730901176E-2</v>
      </c>
    </row>
    <row r="159" spans="1:14" ht="15.75" x14ac:dyDescent="0.25">
      <c r="A159" s="122" t="s">
        <v>172</v>
      </c>
      <c r="B159" s="80">
        <v>94.656599412278339</v>
      </c>
      <c r="C159" s="80">
        <v>95.663660600133539</v>
      </c>
      <c r="D159" s="80">
        <v>95.663660600133539</v>
      </c>
      <c r="E159" s="80"/>
      <c r="F159" s="80">
        <f t="shared" si="8"/>
        <v>0</v>
      </c>
      <c r="G159" s="80">
        <f t="shared" si="9"/>
        <v>1.0639101701392484</v>
      </c>
      <c r="H159" s="80"/>
      <c r="I159" s="80">
        <v>0.4053757245402449</v>
      </c>
      <c r="J159" s="80">
        <v>0.40968855810090388</v>
      </c>
      <c r="K159" s="80">
        <v>0.40968855810090388</v>
      </c>
      <c r="M159" s="80">
        <f t="shared" si="11"/>
        <v>0</v>
      </c>
      <c r="N159" s="80">
        <f t="shared" si="10"/>
        <v>4.3128335606589796E-3</v>
      </c>
    </row>
    <row r="160" spans="1:14" s="91" customFormat="1" ht="15.75" x14ac:dyDescent="0.25">
      <c r="A160" s="123" t="s">
        <v>214</v>
      </c>
      <c r="B160" s="81">
        <v>94.656599412278339</v>
      </c>
      <c r="C160" s="81">
        <v>95.663660600133539</v>
      </c>
      <c r="D160" s="81">
        <v>95.663660600133539</v>
      </c>
      <c r="E160" s="81"/>
      <c r="F160" s="81">
        <f t="shared" si="8"/>
        <v>0</v>
      </c>
      <c r="G160" s="81">
        <f t="shared" si="9"/>
        <v>1.0639101701392484</v>
      </c>
      <c r="H160" s="81"/>
      <c r="I160" s="81">
        <v>0.4053757245402449</v>
      </c>
      <c r="J160" s="81">
        <v>0.40968855810090388</v>
      </c>
      <c r="K160" s="81">
        <v>0.40968855810090388</v>
      </c>
      <c r="M160" s="81">
        <f t="shared" si="11"/>
        <v>0</v>
      </c>
      <c r="N160" s="81">
        <f t="shared" si="10"/>
        <v>4.3128335606589796E-3</v>
      </c>
    </row>
    <row r="161" spans="1:14" ht="15.75" x14ac:dyDescent="0.25">
      <c r="A161" s="122" t="s">
        <v>173</v>
      </c>
      <c r="B161" s="80">
        <v>113.49049279677361</v>
      </c>
      <c r="C161" s="80">
        <v>113.49049279677361</v>
      </c>
      <c r="D161" s="80">
        <v>113.49049279677361</v>
      </c>
      <c r="E161" s="80"/>
      <c r="F161" s="80">
        <f t="shared" si="8"/>
        <v>0</v>
      </c>
      <c r="G161" s="80">
        <f t="shared" si="9"/>
        <v>0</v>
      </c>
      <c r="H161" s="80"/>
      <c r="I161" s="80">
        <v>2.1002367149176324</v>
      </c>
      <c r="J161" s="80">
        <v>2.1002367149176315</v>
      </c>
      <c r="K161" s="80">
        <v>2.1002367149176315</v>
      </c>
      <c r="M161" s="80">
        <f t="shared" si="11"/>
        <v>0</v>
      </c>
      <c r="N161" s="80">
        <f t="shared" si="10"/>
        <v>0</v>
      </c>
    </row>
    <row r="162" spans="1:14" s="91" customFormat="1" ht="15.75" x14ac:dyDescent="0.25">
      <c r="A162" s="123" t="s">
        <v>213</v>
      </c>
      <c r="B162" s="81">
        <v>113.49049279677361</v>
      </c>
      <c r="C162" s="81">
        <v>113.49049279677361</v>
      </c>
      <c r="D162" s="81">
        <v>113.49049279677361</v>
      </c>
      <c r="E162" s="81"/>
      <c r="F162" s="81">
        <f t="shared" si="8"/>
        <v>0</v>
      </c>
      <c r="G162" s="81">
        <f t="shared" si="9"/>
        <v>0</v>
      </c>
      <c r="H162" s="81"/>
      <c r="I162" s="81">
        <v>2.1002367149176324</v>
      </c>
      <c r="J162" s="81">
        <v>2.1002367149176315</v>
      </c>
      <c r="K162" s="81">
        <v>2.1002367149176315</v>
      </c>
      <c r="M162" s="81">
        <f t="shared" si="11"/>
        <v>0</v>
      </c>
      <c r="N162" s="81">
        <f t="shared" si="10"/>
        <v>0</v>
      </c>
    </row>
    <row r="163" spans="1:14" ht="15.75" x14ac:dyDescent="0.25">
      <c r="A163" s="120" t="s">
        <v>4</v>
      </c>
      <c r="B163" s="83">
        <v>103.53539633280566</v>
      </c>
      <c r="C163" s="83">
        <v>103.53539633280566</v>
      </c>
      <c r="D163" s="83">
        <v>103.53539633280566</v>
      </c>
      <c r="E163" s="83"/>
      <c r="F163" s="83">
        <f t="shared" si="8"/>
        <v>0</v>
      </c>
      <c r="G163" s="83">
        <f t="shared" si="9"/>
        <v>0</v>
      </c>
      <c r="H163" s="83"/>
      <c r="I163" s="83">
        <v>4.7428570211024903</v>
      </c>
      <c r="J163" s="83">
        <v>4.7428570211024876</v>
      </c>
      <c r="K163" s="83">
        <v>4.7428570211024876</v>
      </c>
      <c r="M163" s="83">
        <f t="shared" si="11"/>
        <v>0</v>
      </c>
      <c r="N163" s="83">
        <f t="shared" si="10"/>
        <v>0</v>
      </c>
    </row>
    <row r="164" spans="1:14" s="91" customFormat="1" ht="15.75" x14ac:dyDescent="0.25">
      <c r="A164" s="121" t="s">
        <v>140</v>
      </c>
      <c r="B164" s="81">
        <v>94.062279060784689</v>
      </c>
      <c r="C164" s="81">
        <v>94.062279060784689</v>
      </c>
      <c r="D164" s="81">
        <v>94.062279060784689</v>
      </c>
      <c r="E164" s="81"/>
      <c r="F164" s="81">
        <f t="shared" si="8"/>
        <v>0</v>
      </c>
      <c r="G164" s="81">
        <f t="shared" si="9"/>
        <v>0</v>
      </c>
      <c r="H164" s="81"/>
      <c r="I164" s="81">
        <v>0.9415104595800966</v>
      </c>
      <c r="J164" s="81">
        <v>0.94151045958009605</v>
      </c>
      <c r="K164" s="81">
        <v>0.94151045958009605</v>
      </c>
      <c r="M164" s="81">
        <f t="shared" si="11"/>
        <v>0</v>
      </c>
      <c r="N164" s="81">
        <f t="shared" si="10"/>
        <v>0</v>
      </c>
    </row>
    <row r="165" spans="1:14" ht="15.75" x14ac:dyDescent="0.25">
      <c r="A165" s="122" t="s">
        <v>174</v>
      </c>
      <c r="B165" s="80">
        <v>94.062279060784689</v>
      </c>
      <c r="C165" s="80">
        <v>94.062279060784689</v>
      </c>
      <c r="D165" s="80">
        <v>94.062279060784689</v>
      </c>
      <c r="E165" s="80"/>
      <c r="F165" s="80">
        <f t="shared" si="8"/>
        <v>0</v>
      </c>
      <c r="G165" s="80">
        <f t="shared" si="9"/>
        <v>0</v>
      </c>
      <c r="H165" s="80"/>
      <c r="I165" s="80">
        <v>0.9415104595800966</v>
      </c>
      <c r="J165" s="80">
        <v>0.94151045958009605</v>
      </c>
      <c r="K165" s="80">
        <v>0.94151045958009605</v>
      </c>
      <c r="M165" s="80">
        <f t="shared" si="11"/>
        <v>0</v>
      </c>
      <c r="N165" s="80">
        <f t="shared" si="10"/>
        <v>0</v>
      </c>
    </row>
    <row r="166" spans="1:14" s="91" customFormat="1" ht="15.75" x14ac:dyDescent="0.25">
      <c r="A166" s="123" t="s">
        <v>140</v>
      </c>
      <c r="B166" s="81">
        <v>94.062279060784689</v>
      </c>
      <c r="C166" s="81">
        <v>94.062279060784689</v>
      </c>
      <c r="D166" s="81">
        <v>94.062279060784689</v>
      </c>
      <c r="E166" s="81"/>
      <c r="F166" s="81">
        <f t="shared" si="8"/>
        <v>0</v>
      </c>
      <c r="G166" s="81">
        <f t="shared" si="9"/>
        <v>0</v>
      </c>
      <c r="H166" s="81"/>
      <c r="I166" s="81">
        <v>0.9415104595800966</v>
      </c>
      <c r="J166" s="81">
        <v>0.94151045958009605</v>
      </c>
      <c r="K166" s="81">
        <v>0.94151045958009605</v>
      </c>
      <c r="M166" s="81">
        <f t="shared" si="11"/>
        <v>0</v>
      </c>
      <c r="N166" s="81">
        <f t="shared" si="10"/>
        <v>0</v>
      </c>
    </row>
    <row r="167" spans="1:14" ht="15.75" x14ac:dyDescent="0.25">
      <c r="A167" s="127" t="s">
        <v>139</v>
      </c>
      <c r="B167" s="80">
        <v>106.18404506983349</v>
      </c>
      <c r="C167" s="80">
        <v>106.18404506983349</v>
      </c>
      <c r="D167" s="80">
        <v>106.18404506983349</v>
      </c>
      <c r="E167" s="80"/>
      <c r="F167" s="80">
        <f t="shared" si="8"/>
        <v>0</v>
      </c>
      <c r="G167" s="80">
        <f t="shared" si="9"/>
        <v>0</v>
      </c>
      <c r="H167" s="80"/>
      <c r="I167" s="80">
        <v>3.8013465615223936</v>
      </c>
      <c r="J167" s="80">
        <v>3.8013465615223918</v>
      </c>
      <c r="K167" s="80">
        <v>3.8013465615223918</v>
      </c>
      <c r="M167" s="80">
        <f t="shared" si="11"/>
        <v>0</v>
      </c>
      <c r="N167" s="80">
        <f t="shared" si="10"/>
        <v>0</v>
      </c>
    </row>
    <row r="168" spans="1:14" s="91" customFormat="1" ht="15.75" x14ac:dyDescent="0.25">
      <c r="A168" s="125" t="s">
        <v>175</v>
      </c>
      <c r="B168" s="81">
        <v>106.18404506983349</v>
      </c>
      <c r="C168" s="81">
        <v>106.18404506983349</v>
      </c>
      <c r="D168" s="81">
        <v>106.18404506983349</v>
      </c>
      <c r="E168" s="81"/>
      <c r="F168" s="81">
        <f t="shared" si="8"/>
        <v>0</v>
      </c>
      <c r="G168" s="81">
        <f t="shared" si="9"/>
        <v>0</v>
      </c>
      <c r="H168" s="81"/>
      <c r="I168" s="81">
        <v>3.8013465615223936</v>
      </c>
      <c r="J168" s="81">
        <v>3.8013465615223918</v>
      </c>
      <c r="K168" s="81">
        <v>3.8013465615223918</v>
      </c>
      <c r="M168" s="81">
        <f t="shared" si="11"/>
        <v>0</v>
      </c>
      <c r="N168" s="81">
        <f t="shared" si="10"/>
        <v>0</v>
      </c>
    </row>
    <row r="169" spans="1:14" ht="15.75" x14ac:dyDescent="0.25">
      <c r="A169" s="124" t="s">
        <v>212</v>
      </c>
      <c r="B169" s="80">
        <v>106.18404506983349</v>
      </c>
      <c r="C169" s="80">
        <v>106.18404506983349</v>
      </c>
      <c r="D169" s="80">
        <v>106.18404506983349</v>
      </c>
      <c r="E169" s="80"/>
      <c r="F169" s="80">
        <f t="shared" si="8"/>
        <v>0</v>
      </c>
      <c r="G169" s="80">
        <f t="shared" si="9"/>
        <v>0</v>
      </c>
      <c r="H169" s="80"/>
      <c r="I169" s="80">
        <v>3.8013465615223936</v>
      </c>
      <c r="J169" s="80">
        <v>3.8013465615223918</v>
      </c>
      <c r="K169" s="80">
        <v>3.8013465615223918</v>
      </c>
      <c r="M169" s="80">
        <f t="shared" si="11"/>
        <v>0</v>
      </c>
      <c r="N169" s="80">
        <f t="shared" si="10"/>
        <v>0</v>
      </c>
    </row>
    <row r="170" spans="1:14" s="91" customFormat="1" ht="15.75" x14ac:dyDescent="0.25">
      <c r="A170" s="126" t="s">
        <v>130</v>
      </c>
      <c r="B170" s="82">
        <v>98.870001623785043</v>
      </c>
      <c r="C170" s="82">
        <v>96.816389624717502</v>
      </c>
      <c r="D170" s="82">
        <v>96.41666194925655</v>
      </c>
      <c r="E170" s="82"/>
      <c r="F170" s="82">
        <f t="shared" si="8"/>
        <v>-0.41287190837252519</v>
      </c>
      <c r="G170" s="82">
        <f t="shared" si="9"/>
        <v>-2.4813792194156248</v>
      </c>
      <c r="H170" s="82"/>
      <c r="I170" s="82">
        <v>6.0833302377847529</v>
      </c>
      <c r="J170" s="82">
        <v>5.9569744193824974</v>
      </c>
      <c r="K170" s="82">
        <v>5.9323797454159299</v>
      </c>
      <c r="M170" s="82">
        <f t="shared" si="11"/>
        <v>-2.4594673966567449E-2</v>
      </c>
      <c r="N170" s="82">
        <f t="shared" si="10"/>
        <v>-0.15095049236882296</v>
      </c>
    </row>
    <row r="171" spans="1:14" ht="15.75" x14ac:dyDescent="0.25">
      <c r="A171" s="127" t="s">
        <v>138</v>
      </c>
      <c r="B171" s="80">
        <v>88.41480848317137</v>
      </c>
      <c r="C171" s="80">
        <v>85.47256235718605</v>
      </c>
      <c r="D171" s="80">
        <v>84.805669487566874</v>
      </c>
      <c r="E171" s="80"/>
      <c r="F171" s="80">
        <f t="shared" si="8"/>
        <v>-0.78024204636835126</v>
      </c>
      <c r="G171" s="80">
        <f t="shared" si="9"/>
        <v>-4.0820526080667214</v>
      </c>
      <c r="H171" s="80"/>
      <c r="I171" s="80">
        <v>2.8817728874115587</v>
      </c>
      <c r="J171" s="80">
        <v>2.7858739621136523</v>
      </c>
      <c r="K171" s="80">
        <v>2.7641374021024143</v>
      </c>
      <c r="M171" s="80">
        <f t="shared" si="11"/>
        <v>-2.1736560011238026E-2</v>
      </c>
      <c r="N171" s="80">
        <f t="shared" si="10"/>
        <v>-0.11763548530914436</v>
      </c>
    </row>
    <row r="172" spans="1:14" s="91" customFormat="1" ht="15.75" x14ac:dyDescent="0.25">
      <c r="A172" s="125" t="s">
        <v>176</v>
      </c>
      <c r="B172" s="81">
        <v>70.717159019434177</v>
      </c>
      <c r="C172" s="81">
        <v>63.727947217408818</v>
      </c>
      <c r="D172" s="81">
        <v>62.094232190768302</v>
      </c>
      <c r="E172" s="81"/>
      <c r="F172" s="81">
        <f t="shared" si="8"/>
        <v>-2.5635770458242946</v>
      </c>
      <c r="G172" s="81">
        <f t="shared" si="9"/>
        <v>-12.193542484216824</v>
      </c>
      <c r="H172" s="81"/>
      <c r="I172" s="81">
        <v>0.94089100350085908</v>
      </c>
      <c r="J172" s="81">
        <v>0.84789961927004609</v>
      </c>
      <c r="K172" s="81">
        <v>0.82616305925880762</v>
      </c>
      <c r="M172" s="81">
        <f t="shared" si="11"/>
        <v>-2.173656001123847E-2</v>
      </c>
      <c r="N172" s="81">
        <f t="shared" si="10"/>
        <v>-0.11472794424205146</v>
      </c>
    </row>
    <row r="173" spans="1:14" ht="15.75" x14ac:dyDescent="0.25">
      <c r="A173" s="124" t="s">
        <v>211</v>
      </c>
      <c r="B173" s="80">
        <v>83.299340546092807</v>
      </c>
      <c r="C173" s="80">
        <v>67.844557255961135</v>
      </c>
      <c r="D173" s="80">
        <v>67.844557255961135</v>
      </c>
      <c r="E173" s="80"/>
      <c r="F173" s="80">
        <f t="shared" si="8"/>
        <v>0</v>
      </c>
      <c r="G173" s="80">
        <f t="shared" si="9"/>
        <v>-18.553308092012966</v>
      </c>
      <c r="H173" s="80"/>
      <c r="I173" s="80">
        <v>0.22319615882970101</v>
      </c>
      <c r="J173" s="80">
        <v>0.18178588783248792</v>
      </c>
      <c r="K173" s="80">
        <v>0.18178588783248792</v>
      </c>
      <c r="M173" s="80">
        <f t="shared" si="11"/>
        <v>0</v>
      </c>
      <c r="N173" s="80">
        <f t="shared" si="10"/>
        <v>-4.1410270997213089E-2</v>
      </c>
    </row>
    <row r="174" spans="1:14" s="91" customFormat="1" ht="15.75" x14ac:dyDescent="0.25">
      <c r="A174" s="123" t="s">
        <v>210</v>
      </c>
      <c r="B174" s="81">
        <v>67.544305563566866</v>
      </c>
      <c r="C174" s="81">
        <v>62.689860113069656</v>
      </c>
      <c r="D174" s="81">
        <v>60.644170552665173</v>
      </c>
      <c r="E174" s="81"/>
      <c r="F174" s="81">
        <f t="shared" si="8"/>
        <v>-3.2631905011668683</v>
      </c>
      <c r="G174" s="81">
        <f t="shared" si="9"/>
        <v>-10.215716859221956</v>
      </c>
      <c r="H174" s="81"/>
      <c r="I174" s="81">
        <v>0.71769484467115818</v>
      </c>
      <c r="J174" s="81">
        <v>0.66611373143755803</v>
      </c>
      <c r="K174" s="81">
        <v>0.64437717142631956</v>
      </c>
      <c r="M174" s="81">
        <f t="shared" si="11"/>
        <v>-2.173656001123847E-2</v>
      </c>
      <c r="N174" s="81">
        <f t="shared" si="10"/>
        <v>-7.3317673244838621E-2</v>
      </c>
    </row>
    <row r="175" spans="1:14" ht="15.75" x14ac:dyDescent="0.25">
      <c r="A175" s="122" t="s">
        <v>177</v>
      </c>
      <c r="B175" s="80">
        <v>99.262187476460824</v>
      </c>
      <c r="C175" s="80">
        <v>93.019379760728725</v>
      </c>
      <c r="D175" s="80">
        <v>93.019379760728725</v>
      </c>
      <c r="E175" s="80"/>
      <c r="F175" s="80">
        <f t="shared" si="8"/>
        <v>0</v>
      </c>
      <c r="G175" s="80">
        <f t="shared" si="9"/>
        <v>-6.2892102969346002</v>
      </c>
      <c r="H175" s="80"/>
      <c r="I175" s="80">
        <v>0.13008285012995838</v>
      </c>
      <c r="J175" s="80">
        <v>0.12190166612503896</v>
      </c>
      <c r="K175" s="80">
        <v>0.12190166612503898</v>
      </c>
      <c r="M175" s="80">
        <f t="shared" si="11"/>
        <v>0</v>
      </c>
      <c r="N175" s="80">
        <f t="shared" si="10"/>
        <v>-8.1811840049193923E-3</v>
      </c>
    </row>
    <row r="176" spans="1:14" s="91" customFormat="1" ht="15.75" x14ac:dyDescent="0.25">
      <c r="A176" s="123" t="s">
        <v>209</v>
      </c>
      <c r="B176" s="81">
        <v>99.262187476460824</v>
      </c>
      <c r="C176" s="81">
        <v>93.019379760728725</v>
      </c>
      <c r="D176" s="81">
        <v>93.019379760728725</v>
      </c>
      <c r="E176" s="81"/>
      <c r="F176" s="81">
        <f t="shared" si="8"/>
        <v>0</v>
      </c>
      <c r="G176" s="81">
        <f t="shared" si="9"/>
        <v>-6.2892102969346002</v>
      </c>
      <c r="H176" s="81"/>
      <c r="I176" s="81">
        <v>0.13008285012995838</v>
      </c>
      <c r="J176" s="81">
        <v>0.12190166612503896</v>
      </c>
      <c r="K176" s="81">
        <v>0.12190166612503898</v>
      </c>
      <c r="M176" s="81">
        <f t="shared" si="11"/>
        <v>0</v>
      </c>
      <c r="N176" s="81">
        <f t="shared" si="10"/>
        <v>-8.1811840049193923E-3</v>
      </c>
    </row>
    <row r="177" spans="1:14" ht="15.75" x14ac:dyDescent="0.25">
      <c r="A177" s="122" t="s">
        <v>112</v>
      </c>
      <c r="B177" s="80">
        <v>100.78341784885605</v>
      </c>
      <c r="C177" s="80">
        <v>101.13968149722156</v>
      </c>
      <c r="D177" s="80">
        <v>101.13968149722156</v>
      </c>
      <c r="E177" s="80"/>
      <c r="F177" s="80">
        <f t="shared" si="8"/>
        <v>0</v>
      </c>
      <c r="G177" s="80">
        <f t="shared" si="9"/>
        <v>0.35349431083970817</v>
      </c>
      <c r="H177" s="80"/>
      <c r="I177" s="80">
        <v>1.768721094426049</v>
      </c>
      <c r="J177" s="80">
        <v>1.7749734228694656</v>
      </c>
      <c r="K177" s="80">
        <v>1.7749734228694658</v>
      </c>
      <c r="M177" s="80">
        <f t="shared" si="11"/>
        <v>0</v>
      </c>
      <c r="N177" s="80">
        <f t="shared" si="10"/>
        <v>6.2523284434168325E-3</v>
      </c>
    </row>
    <row r="178" spans="1:14" s="91" customFormat="1" ht="15.75" x14ac:dyDescent="0.25">
      <c r="A178" s="123" t="s">
        <v>113</v>
      </c>
      <c r="B178" s="81">
        <v>100.78341784885605</v>
      </c>
      <c r="C178" s="81">
        <v>101.13968149722156</v>
      </c>
      <c r="D178" s="81">
        <v>101.13968149722156</v>
      </c>
      <c r="E178" s="81"/>
      <c r="F178" s="81">
        <f t="shared" si="8"/>
        <v>0</v>
      </c>
      <c r="G178" s="81">
        <f t="shared" si="9"/>
        <v>0.35349431083970817</v>
      </c>
      <c r="H178" s="81"/>
      <c r="I178" s="81">
        <v>1.768721094426049</v>
      </c>
      <c r="J178" s="81">
        <v>1.7749734228694656</v>
      </c>
      <c r="K178" s="81">
        <v>1.7749734228694658</v>
      </c>
      <c r="M178" s="81">
        <f t="shared" si="11"/>
        <v>0</v>
      </c>
      <c r="N178" s="81">
        <f t="shared" si="10"/>
        <v>6.2523284434168325E-3</v>
      </c>
    </row>
    <row r="179" spans="1:14" ht="15.75" x14ac:dyDescent="0.25">
      <c r="A179" s="122" t="s">
        <v>178</v>
      </c>
      <c r="B179" s="80">
        <v>98.181892359425817</v>
      </c>
      <c r="C179" s="80">
        <v>95.898292058715697</v>
      </c>
      <c r="D179" s="80">
        <v>95.898292058715697</v>
      </c>
      <c r="E179" s="80"/>
      <c r="F179" s="80">
        <f t="shared" si="8"/>
        <v>0</v>
      </c>
      <c r="G179" s="80">
        <f t="shared" si="9"/>
        <v>-2.3258874379302852</v>
      </c>
      <c r="H179" s="80"/>
      <c r="I179" s="80">
        <v>4.207793935469218E-2</v>
      </c>
      <c r="J179" s="80">
        <v>4.1099253849101451E-2</v>
      </c>
      <c r="K179" s="80">
        <v>4.1099253849101458E-2</v>
      </c>
      <c r="M179" s="80">
        <f t="shared" si="11"/>
        <v>0</v>
      </c>
      <c r="N179" s="80">
        <f t="shared" si="10"/>
        <v>-9.7868550559072204E-4</v>
      </c>
    </row>
    <row r="180" spans="1:14" s="91" customFormat="1" ht="15.75" x14ac:dyDescent="0.25">
      <c r="A180" s="123" t="s">
        <v>208</v>
      </c>
      <c r="B180" s="81">
        <v>98.181892359425817</v>
      </c>
      <c r="C180" s="81">
        <v>95.898292058715697</v>
      </c>
      <c r="D180" s="81">
        <v>95.898292058715697</v>
      </c>
      <c r="E180" s="81"/>
      <c r="F180" s="81">
        <f t="shared" si="8"/>
        <v>0</v>
      </c>
      <c r="G180" s="81">
        <f t="shared" si="9"/>
        <v>-2.3258874379302852</v>
      </c>
      <c r="H180" s="81"/>
      <c r="I180" s="81">
        <v>4.207793935469218E-2</v>
      </c>
      <c r="J180" s="81">
        <v>4.1099253849101451E-2</v>
      </c>
      <c r="K180" s="81">
        <v>4.1099253849101458E-2</v>
      </c>
      <c r="M180" s="81">
        <f t="shared" si="11"/>
        <v>0</v>
      </c>
      <c r="N180" s="81">
        <f t="shared" si="10"/>
        <v>-9.7868550559072204E-4</v>
      </c>
    </row>
    <row r="181" spans="1:14" ht="15.75" x14ac:dyDescent="0.25">
      <c r="A181" s="127" t="s">
        <v>137</v>
      </c>
      <c r="B181" s="80">
        <v>112.45262386481691</v>
      </c>
      <c r="C181" s="80">
        <v>110.53147131380425</v>
      </c>
      <c r="D181" s="80">
        <v>110.20202036502165</v>
      </c>
      <c r="E181" s="80"/>
      <c r="F181" s="80">
        <f t="shared" si="8"/>
        <v>-0.29806076483617217</v>
      </c>
      <c r="G181" s="80">
        <f t="shared" si="9"/>
        <v>-2.0013792675044995</v>
      </c>
      <c r="H181" s="80"/>
      <c r="I181" s="80">
        <v>0.97556985271723673</v>
      </c>
      <c r="J181" s="80">
        <v>0.95890311390025829</v>
      </c>
      <c r="K181" s="80">
        <v>0.95604499994492931</v>
      </c>
      <c r="M181" s="80">
        <f t="shared" si="11"/>
        <v>-2.8581139553289781E-3</v>
      </c>
      <c r="N181" s="80">
        <f t="shared" si="10"/>
        <v>-1.9524852772307422E-2</v>
      </c>
    </row>
    <row r="182" spans="1:14" s="91" customFormat="1" ht="15.75" x14ac:dyDescent="0.25">
      <c r="A182" s="125" t="s">
        <v>179</v>
      </c>
      <c r="B182" s="81">
        <v>112.45262386481691</v>
      </c>
      <c r="C182" s="81">
        <v>110.53147131380425</v>
      </c>
      <c r="D182" s="81">
        <v>110.20202036502165</v>
      </c>
      <c r="E182" s="81"/>
      <c r="F182" s="81">
        <f t="shared" si="8"/>
        <v>-0.29806076483617217</v>
      </c>
      <c r="G182" s="81">
        <f t="shared" si="9"/>
        <v>-2.0013792675044995</v>
      </c>
      <c r="H182" s="81"/>
      <c r="I182" s="81">
        <v>0.97556985271723673</v>
      </c>
      <c r="J182" s="81">
        <v>0.95890311390025829</v>
      </c>
      <c r="K182" s="81">
        <v>0.95604499994492931</v>
      </c>
      <c r="M182" s="81">
        <f t="shared" si="11"/>
        <v>-2.8581139553289781E-3</v>
      </c>
      <c r="N182" s="81">
        <f t="shared" si="10"/>
        <v>-1.9524852772307422E-2</v>
      </c>
    </row>
    <row r="183" spans="1:14" ht="15.75" x14ac:dyDescent="0.25">
      <c r="A183" s="124" t="s">
        <v>207</v>
      </c>
      <c r="B183" s="80">
        <v>112.45262386481691</v>
      </c>
      <c r="C183" s="80">
        <v>110.53147131380425</v>
      </c>
      <c r="D183" s="80">
        <v>110.20202036502165</v>
      </c>
      <c r="E183" s="80"/>
      <c r="F183" s="80">
        <f t="shared" si="8"/>
        <v>-0.29806076483617217</v>
      </c>
      <c r="G183" s="80">
        <f t="shared" si="9"/>
        <v>-2.0013792675044995</v>
      </c>
      <c r="H183" s="80"/>
      <c r="I183" s="80">
        <v>0.97556985271723673</v>
      </c>
      <c r="J183" s="80">
        <v>0.95890311390025829</v>
      </c>
      <c r="K183" s="80">
        <v>0.95604499994492931</v>
      </c>
      <c r="M183" s="80">
        <f t="shared" si="11"/>
        <v>-2.8581139553289781E-3</v>
      </c>
      <c r="N183" s="80">
        <f t="shared" si="10"/>
        <v>-1.9524852772307422E-2</v>
      </c>
    </row>
    <row r="184" spans="1:14" s="91" customFormat="1" ht="15.75" x14ac:dyDescent="0.25">
      <c r="A184" s="121" t="s">
        <v>136</v>
      </c>
      <c r="B184" s="81">
        <v>111.6654036256253</v>
      </c>
      <c r="C184" s="81">
        <v>111.66541646312453</v>
      </c>
      <c r="D184" s="81">
        <v>111.66541646312453</v>
      </c>
      <c r="E184" s="81"/>
      <c r="F184" s="81">
        <f t="shared" si="8"/>
        <v>0</v>
      </c>
      <c r="G184" s="81">
        <f t="shared" si="9"/>
        <v>1.1496397989141371E-5</v>
      </c>
      <c r="H184" s="81"/>
      <c r="I184" s="81">
        <v>1.1223478975516419</v>
      </c>
      <c r="J184" s="81">
        <v>1.1223480265812227</v>
      </c>
      <c r="K184" s="81">
        <v>1.1223480265812225</v>
      </c>
      <c r="M184" s="81">
        <f t="shared" si="11"/>
        <v>0</v>
      </c>
      <c r="N184" s="81">
        <f t="shared" si="10"/>
        <v>1.2902958057559033E-7</v>
      </c>
    </row>
    <row r="185" spans="1:14" ht="15.75" x14ac:dyDescent="0.25">
      <c r="A185" s="122" t="s">
        <v>180</v>
      </c>
      <c r="B185" s="80">
        <v>131.27868056662001</v>
      </c>
      <c r="C185" s="80">
        <v>131.2786805666201</v>
      </c>
      <c r="D185" s="80">
        <v>131.2786805666201</v>
      </c>
      <c r="E185" s="80"/>
      <c r="F185" s="80">
        <f t="shared" si="8"/>
        <v>0</v>
      </c>
      <c r="G185" s="80">
        <f t="shared" si="9"/>
        <v>6.6613381477509392E-14</v>
      </c>
      <c r="H185" s="80"/>
      <c r="I185" s="80">
        <v>8.4353585272818027E-2</v>
      </c>
      <c r="J185" s="80">
        <v>8.4353585272818027E-2</v>
      </c>
      <c r="K185" s="80">
        <v>8.4353585272818027E-2</v>
      </c>
      <c r="M185" s="80">
        <f t="shared" si="11"/>
        <v>0</v>
      </c>
      <c r="N185" s="80">
        <f t="shared" si="10"/>
        <v>0</v>
      </c>
    </row>
    <row r="186" spans="1:14" s="91" customFormat="1" ht="15.75" x14ac:dyDescent="0.25">
      <c r="A186" s="123" t="s">
        <v>206</v>
      </c>
      <c r="B186" s="81">
        <v>131.27868056662001</v>
      </c>
      <c r="C186" s="81">
        <v>131.2786805666201</v>
      </c>
      <c r="D186" s="81">
        <v>131.2786805666201</v>
      </c>
      <c r="E186" s="81"/>
      <c r="F186" s="81">
        <f t="shared" si="8"/>
        <v>0</v>
      </c>
      <c r="G186" s="81">
        <f t="shared" si="9"/>
        <v>6.6613381477509392E-14</v>
      </c>
      <c r="H186" s="81"/>
      <c r="I186" s="81">
        <v>8.4353585272818027E-2</v>
      </c>
      <c r="J186" s="81">
        <v>8.4353585272818027E-2</v>
      </c>
      <c r="K186" s="81">
        <v>8.4353585272818027E-2</v>
      </c>
      <c r="M186" s="81">
        <f t="shared" si="11"/>
        <v>0</v>
      </c>
      <c r="N186" s="81">
        <f t="shared" si="10"/>
        <v>0</v>
      </c>
    </row>
    <row r="187" spans="1:14" ht="15.75" x14ac:dyDescent="0.25">
      <c r="A187" s="122" t="s">
        <v>114</v>
      </c>
      <c r="B187" s="80">
        <v>110.32590574318499</v>
      </c>
      <c r="C187" s="80">
        <v>110.32591945742723</v>
      </c>
      <c r="D187" s="80">
        <v>110.32591945742723</v>
      </c>
      <c r="E187" s="80"/>
      <c r="F187" s="80">
        <f t="shared" si="8"/>
        <v>0</v>
      </c>
      <c r="G187" s="80">
        <f t="shared" si="9"/>
        <v>1.2430663631768368E-5</v>
      </c>
      <c r="H187" s="80"/>
      <c r="I187" s="80">
        <v>1.0379943122788238</v>
      </c>
      <c r="J187" s="80">
        <v>1.0379944413084046</v>
      </c>
      <c r="K187" s="80">
        <v>1.0379944413084048</v>
      </c>
      <c r="M187" s="80">
        <f t="shared" si="11"/>
        <v>0</v>
      </c>
      <c r="N187" s="80">
        <f t="shared" si="10"/>
        <v>1.2902958101967954E-7</v>
      </c>
    </row>
    <row r="188" spans="1:14" s="91" customFormat="1" ht="15.75" x14ac:dyDescent="0.25">
      <c r="A188" s="123" t="s">
        <v>205</v>
      </c>
      <c r="B188" s="81">
        <v>101.68207322023787</v>
      </c>
      <c r="C188" s="81">
        <v>101.68209002535949</v>
      </c>
      <c r="D188" s="81">
        <v>101.68209002535949</v>
      </c>
      <c r="E188" s="81"/>
      <c r="F188" s="81">
        <f t="shared" si="8"/>
        <v>0</v>
      </c>
      <c r="G188" s="81">
        <f t="shared" si="9"/>
        <v>1.6527123292142676E-5</v>
      </c>
      <c r="H188" s="81"/>
      <c r="I188" s="81">
        <v>0.78071409697928662</v>
      </c>
      <c r="J188" s="81">
        <v>0.78071422600886753</v>
      </c>
      <c r="K188" s="81">
        <v>0.78071422600886764</v>
      </c>
      <c r="M188" s="81">
        <f t="shared" si="11"/>
        <v>0</v>
      </c>
      <c r="N188" s="81">
        <f t="shared" si="10"/>
        <v>1.2902958101967954E-7</v>
      </c>
    </row>
    <row r="189" spans="1:14" ht="15.75" x14ac:dyDescent="0.25">
      <c r="A189" s="124" t="s">
        <v>115</v>
      </c>
      <c r="B189" s="80">
        <v>148.67861982628793</v>
      </c>
      <c r="C189" s="80">
        <v>148.67861982628793</v>
      </c>
      <c r="D189" s="80">
        <v>148.67861982628793</v>
      </c>
      <c r="E189" s="80"/>
      <c r="F189" s="80">
        <f t="shared" si="8"/>
        <v>0</v>
      </c>
      <c r="G189" s="80">
        <f t="shared" si="9"/>
        <v>0</v>
      </c>
      <c r="H189" s="80"/>
      <c r="I189" s="80">
        <v>0.25728021529953721</v>
      </c>
      <c r="J189" s="80">
        <v>0.25728021529953704</v>
      </c>
      <c r="K189" s="80">
        <v>0.2572802152995371</v>
      </c>
      <c r="M189" s="80">
        <f t="shared" si="11"/>
        <v>0</v>
      </c>
      <c r="N189" s="80">
        <f t="shared" si="10"/>
        <v>0</v>
      </c>
    </row>
    <row r="190" spans="1:14" s="91" customFormat="1" ht="15.75" x14ac:dyDescent="0.25">
      <c r="A190" s="121" t="s">
        <v>151</v>
      </c>
      <c r="B190" s="81">
        <v>108.11074110142489</v>
      </c>
      <c r="C190" s="81">
        <v>106.759867365784</v>
      </c>
      <c r="D190" s="81">
        <v>106.759867365784</v>
      </c>
      <c r="E190" s="81"/>
      <c r="F190" s="81">
        <f t="shared" si="8"/>
        <v>0</v>
      </c>
      <c r="G190" s="81">
        <f t="shared" si="9"/>
        <v>-1.2495277729837717</v>
      </c>
      <c r="H190" s="81"/>
      <c r="I190" s="81">
        <v>1.1036396001043149</v>
      </c>
      <c r="J190" s="81">
        <v>1.089849316787364</v>
      </c>
      <c r="K190" s="81">
        <v>1.089849316787364</v>
      </c>
      <c r="M190" s="81">
        <f t="shared" si="11"/>
        <v>0</v>
      </c>
      <c r="N190" s="81">
        <f t="shared" si="10"/>
        <v>-1.379028331695098E-2</v>
      </c>
    </row>
    <row r="191" spans="1:14" ht="15.75" x14ac:dyDescent="0.25">
      <c r="A191" s="122" t="s">
        <v>116</v>
      </c>
      <c r="B191" s="80">
        <v>109.77278188004401</v>
      </c>
      <c r="C191" s="80">
        <v>109.77278188004401</v>
      </c>
      <c r="D191" s="80">
        <v>109.77278188004401</v>
      </c>
      <c r="E191" s="80"/>
      <c r="F191" s="80">
        <f t="shared" si="8"/>
        <v>0</v>
      </c>
      <c r="G191" s="80">
        <f t="shared" si="9"/>
        <v>0</v>
      </c>
      <c r="H191" s="80"/>
      <c r="I191" s="80">
        <v>0.37791636603414525</v>
      </c>
      <c r="J191" s="80">
        <v>0.37791636603414508</v>
      </c>
      <c r="K191" s="80">
        <v>0.37791636603414508</v>
      </c>
      <c r="M191" s="80">
        <f t="shared" si="11"/>
        <v>0</v>
      </c>
      <c r="N191" s="80">
        <f t="shared" si="10"/>
        <v>0</v>
      </c>
    </row>
    <row r="192" spans="1:14" s="91" customFormat="1" ht="15.75" x14ac:dyDescent="0.25">
      <c r="A192" s="123" t="s">
        <v>20</v>
      </c>
      <c r="B192" s="81">
        <v>109.77278188004401</v>
      </c>
      <c r="C192" s="81">
        <v>109.77278188004401</v>
      </c>
      <c r="D192" s="81">
        <v>109.77278188004401</v>
      </c>
      <c r="E192" s="81"/>
      <c r="F192" s="81">
        <f t="shared" si="8"/>
        <v>0</v>
      </c>
      <c r="G192" s="81">
        <f t="shared" si="9"/>
        <v>0</v>
      </c>
      <c r="H192" s="81"/>
      <c r="I192" s="81">
        <v>0.37791636603414525</v>
      </c>
      <c r="J192" s="81">
        <v>0.37791636603414508</v>
      </c>
      <c r="K192" s="81">
        <v>0.37791636603414508</v>
      </c>
      <c r="M192" s="81">
        <f t="shared" si="11"/>
        <v>0</v>
      </c>
      <c r="N192" s="81">
        <f t="shared" si="10"/>
        <v>0</v>
      </c>
    </row>
    <row r="193" spans="1:14" ht="15.75" x14ac:dyDescent="0.25">
      <c r="A193" s="122" t="s">
        <v>181</v>
      </c>
      <c r="B193" s="80">
        <v>107.26501492094467</v>
      </c>
      <c r="C193" s="80">
        <v>105.22675174248658</v>
      </c>
      <c r="D193" s="80">
        <v>105.22675174248658</v>
      </c>
      <c r="E193" s="80"/>
      <c r="F193" s="80">
        <f t="shared" si="8"/>
        <v>0</v>
      </c>
      <c r="G193" s="80">
        <f t="shared" si="9"/>
        <v>-1.9002124597291115</v>
      </c>
      <c r="H193" s="80"/>
      <c r="I193" s="80">
        <v>0.72572323407016959</v>
      </c>
      <c r="J193" s="80">
        <v>0.71193295075321883</v>
      </c>
      <c r="K193" s="80">
        <v>0.71193295075321894</v>
      </c>
      <c r="M193" s="80">
        <f t="shared" si="11"/>
        <v>0</v>
      </c>
      <c r="N193" s="80">
        <f t="shared" si="10"/>
        <v>-1.3790283316950647E-2</v>
      </c>
    </row>
    <row r="194" spans="1:14" s="91" customFormat="1" ht="15.75" x14ac:dyDescent="0.25">
      <c r="A194" s="123" t="s">
        <v>204</v>
      </c>
      <c r="B194" s="81">
        <v>107.26501492094467</v>
      </c>
      <c r="C194" s="81">
        <v>105.22675174248658</v>
      </c>
      <c r="D194" s="81">
        <v>105.22675174248658</v>
      </c>
      <c r="E194" s="81"/>
      <c r="F194" s="81">
        <f t="shared" si="8"/>
        <v>0</v>
      </c>
      <c r="G194" s="81">
        <f t="shared" si="9"/>
        <v>-1.9002124597291115</v>
      </c>
      <c r="H194" s="81"/>
      <c r="I194" s="81">
        <v>0.72572323407016959</v>
      </c>
      <c r="J194" s="81">
        <v>0.71193295075321883</v>
      </c>
      <c r="K194" s="81">
        <v>0.71193295075321894</v>
      </c>
      <c r="M194" s="81">
        <f t="shared" si="11"/>
        <v>0</v>
      </c>
      <c r="N194" s="81">
        <f t="shared" si="10"/>
        <v>-1.3790283316950647E-2</v>
      </c>
    </row>
    <row r="195" spans="1:14" ht="15.75" x14ac:dyDescent="0.25">
      <c r="A195" s="120" t="s">
        <v>117</v>
      </c>
      <c r="B195" s="83">
        <v>133.24140936751891</v>
      </c>
      <c r="C195" s="83">
        <v>133.24140936751891</v>
      </c>
      <c r="D195" s="83">
        <v>133.24140936751891</v>
      </c>
      <c r="E195" s="83"/>
      <c r="F195" s="83">
        <f t="shared" si="8"/>
        <v>0</v>
      </c>
      <c r="G195" s="83">
        <f t="shared" si="9"/>
        <v>0</v>
      </c>
      <c r="H195" s="83"/>
      <c r="I195" s="83">
        <v>2.5889702379055088</v>
      </c>
      <c r="J195" s="83">
        <v>2.5889702379055075</v>
      </c>
      <c r="K195" s="83">
        <v>2.5889702379055075</v>
      </c>
      <c r="M195" s="83">
        <f t="shared" si="11"/>
        <v>0</v>
      </c>
      <c r="N195" s="83">
        <f t="shared" si="10"/>
        <v>0</v>
      </c>
    </row>
    <row r="196" spans="1:14" s="91" customFormat="1" ht="15.75" x14ac:dyDescent="0.25">
      <c r="A196" s="121" t="s">
        <v>135</v>
      </c>
      <c r="B196" s="81">
        <v>123.26409156748828</v>
      </c>
      <c r="C196" s="81">
        <v>123.26409156748828</v>
      </c>
      <c r="D196" s="81">
        <v>123.26409156748828</v>
      </c>
      <c r="E196" s="81"/>
      <c r="F196" s="81">
        <f t="shared" si="8"/>
        <v>0</v>
      </c>
      <c r="G196" s="81">
        <f t="shared" si="9"/>
        <v>0</v>
      </c>
      <c r="H196" s="81"/>
      <c r="I196" s="81">
        <v>0.7619437185298128</v>
      </c>
      <c r="J196" s="81">
        <v>0.76194371852981235</v>
      </c>
      <c r="K196" s="81">
        <v>0.76194371852981246</v>
      </c>
      <c r="M196" s="81">
        <f t="shared" si="11"/>
        <v>0</v>
      </c>
      <c r="N196" s="81">
        <f t="shared" si="10"/>
        <v>0</v>
      </c>
    </row>
    <row r="197" spans="1:14" ht="15.75" x14ac:dyDescent="0.25">
      <c r="A197" s="122" t="s">
        <v>182</v>
      </c>
      <c r="B197" s="80">
        <v>123.26409156748828</v>
      </c>
      <c r="C197" s="80">
        <v>123.26409156748828</v>
      </c>
      <c r="D197" s="80">
        <v>123.26409156748828</v>
      </c>
      <c r="E197" s="80"/>
      <c r="F197" s="80">
        <f t="shared" si="8"/>
        <v>0</v>
      </c>
      <c r="G197" s="80">
        <f t="shared" si="9"/>
        <v>0</v>
      </c>
      <c r="H197" s="80"/>
      <c r="I197" s="80">
        <v>0.7619437185298128</v>
      </c>
      <c r="J197" s="80">
        <v>0.76194371852981235</v>
      </c>
      <c r="K197" s="80">
        <v>0.76194371852981246</v>
      </c>
      <c r="M197" s="80">
        <f t="shared" si="11"/>
        <v>0</v>
      </c>
      <c r="N197" s="80">
        <f t="shared" si="10"/>
        <v>0</v>
      </c>
    </row>
    <row r="198" spans="1:14" s="91" customFormat="1" ht="15.75" x14ac:dyDescent="0.25">
      <c r="A198" s="123" t="s">
        <v>135</v>
      </c>
      <c r="B198" s="81">
        <v>123.26409156748828</v>
      </c>
      <c r="C198" s="81">
        <v>123.26409156748828</v>
      </c>
      <c r="D198" s="81">
        <v>123.26409156748828</v>
      </c>
      <c r="E198" s="81"/>
      <c r="F198" s="81">
        <f t="shared" si="8"/>
        <v>0</v>
      </c>
      <c r="G198" s="81">
        <f t="shared" si="9"/>
        <v>0</v>
      </c>
      <c r="H198" s="81"/>
      <c r="I198" s="81">
        <v>0.7619437185298128</v>
      </c>
      <c r="J198" s="81">
        <v>0.76194371852981235</v>
      </c>
      <c r="K198" s="81">
        <v>0.76194371852981246</v>
      </c>
      <c r="M198" s="81">
        <f t="shared" si="11"/>
        <v>0</v>
      </c>
      <c r="N198" s="81">
        <f t="shared" si="10"/>
        <v>0</v>
      </c>
    </row>
    <row r="199" spans="1:14" ht="15.75" x14ac:dyDescent="0.25">
      <c r="A199" s="127" t="s">
        <v>118</v>
      </c>
      <c r="B199" s="80">
        <v>139.88714267147293</v>
      </c>
      <c r="C199" s="80">
        <v>139.88714267147293</v>
      </c>
      <c r="D199" s="80">
        <v>139.88714267147293</v>
      </c>
      <c r="E199" s="80"/>
      <c r="F199" s="80">
        <f t="shared" ref="F199:F224" si="12">((D199/C199-1)*100)</f>
        <v>0</v>
      </c>
      <c r="G199" s="80">
        <f t="shared" ref="G199:G225" si="13">((D199/B199-1)*100)</f>
        <v>0</v>
      </c>
      <c r="H199" s="80"/>
      <c r="I199" s="80">
        <v>1.6970980145401513</v>
      </c>
      <c r="J199" s="80">
        <v>1.6970980145401502</v>
      </c>
      <c r="K199" s="80">
        <v>1.6970980145401504</v>
      </c>
      <c r="M199" s="80">
        <f t="shared" si="11"/>
        <v>0</v>
      </c>
      <c r="N199" s="80">
        <f t="shared" ref="N199:N225" si="14">K199-I199</f>
        <v>0</v>
      </c>
    </row>
    <row r="200" spans="1:14" s="91" customFormat="1" ht="15.75" x14ac:dyDescent="0.25">
      <c r="A200" s="125" t="s">
        <v>119</v>
      </c>
      <c r="B200" s="81">
        <v>139.88714267147293</v>
      </c>
      <c r="C200" s="81">
        <v>139.88714267147293</v>
      </c>
      <c r="D200" s="81">
        <v>139.88714267147293</v>
      </c>
      <c r="E200" s="81"/>
      <c r="F200" s="81">
        <f t="shared" si="12"/>
        <v>0</v>
      </c>
      <c r="G200" s="81">
        <f t="shared" si="13"/>
        <v>0</v>
      </c>
      <c r="H200" s="81"/>
      <c r="I200" s="81">
        <v>1.6970980145401513</v>
      </c>
      <c r="J200" s="81">
        <v>1.6970980145401502</v>
      </c>
      <c r="K200" s="81">
        <v>1.6970980145401504</v>
      </c>
      <c r="M200" s="81">
        <f t="shared" ref="M200:M224" si="15">K200-J200</f>
        <v>0</v>
      </c>
      <c r="N200" s="81">
        <f t="shared" si="14"/>
        <v>0</v>
      </c>
    </row>
    <row r="201" spans="1:14" ht="15.75" x14ac:dyDescent="0.25">
      <c r="A201" s="124" t="s">
        <v>118</v>
      </c>
      <c r="B201" s="80">
        <v>139.88714267147293</v>
      </c>
      <c r="C201" s="80">
        <v>139.88714267147293</v>
      </c>
      <c r="D201" s="80">
        <v>139.88714267147293</v>
      </c>
      <c r="E201" s="80"/>
      <c r="F201" s="80">
        <f t="shared" si="12"/>
        <v>0</v>
      </c>
      <c r="G201" s="80">
        <f t="shared" si="13"/>
        <v>0</v>
      </c>
      <c r="H201" s="80"/>
      <c r="I201" s="80">
        <v>1.6970980145401513</v>
      </c>
      <c r="J201" s="80">
        <v>1.6970980145401502</v>
      </c>
      <c r="K201" s="80">
        <v>1.6970980145401504</v>
      </c>
      <c r="M201" s="80">
        <f t="shared" si="15"/>
        <v>0</v>
      </c>
      <c r="N201" s="80">
        <f t="shared" si="14"/>
        <v>0</v>
      </c>
    </row>
    <row r="202" spans="1:14" s="91" customFormat="1" ht="15.75" x14ac:dyDescent="0.25">
      <c r="A202" s="121" t="s">
        <v>120</v>
      </c>
      <c r="B202" s="81">
        <v>116.28043992448846</v>
      </c>
      <c r="C202" s="81">
        <v>116.28043992448846</v>
      </c>
      <c r="D202" s="81">
        <v>116.28043992448846</v>
      </c>
      <c r="E202" s="81"/>
      <c r="F202" s="81">
        <f t="shared" si="12"/>
        <v>0</v>
      </c>
      <c r="G202" s="81">
        <f t="shared" si="13"/>
        <v>0</v>
      </c>
      <c r="H202" s="81"/>
      <c r="I202" s="81">
        <v>0.12992850483554474</v>
      </c>
      <c r="J202" s="81">
        <v>0.12992850483554466</v>
      </c>
      <c r="K202" s="81">
        <v>0.12992850483554469</v>
      </c>
      <c r="M202" s="81">
        <f t="shared" si="15"/>
        <v>0</v>
      </c>
      <c r="N202" s="81">
        <f t="shared" si="14"/>
        <v>0</v>
      </c>
    </row>
    <row r="203" spans="1:14" ht="15.75" x14ac:dyDescent="0.25">
      <c r="A203" s="122" t="s">
        <v>121</v>
      </c>
      <c r="B203" s="80">
        <v>116.28043992448846</v>
      </c>
      <c r="C203" s="80">
        <v>116.28043992448846</v>
      </c>
      <c r="D203" s="80">
        <v>116.28043992448846</v>
      </c>
      <c r="E203" s="80"/>
      <c r="F203" s="80">
        <f t="shared" si="12"/>
        <v>0</v>
      </c>
      <c r="G203" s="80">
        <f t="shared" si="13"/>
        <v>0</v>
      </c>
      <c r="H203" s="80"/>
      <c r="I203" s="80">
        <v>0.12992850483554474</v>
      </c>
      <c r="J203" s="80">
        <v>0.12992850483554466</v>
      </c>
      <c r="K203" s="80">
        <v>0.12992850483554469</v>
      </c>
      <c r="M203" s="80">
        <f t="shared" si="15"/>
        <v>0</v>
      </c>
      <c r="N203" s="80">
        <f t="shared" si="14"/>
        <v>0</v>
      </c>
    </row>
    <row r="204" spans="1:14" s="91" customFormat="1" ht="15.75" x14ac:dyDescent="0.25">
      <c r="A204" s="123" t="s">
        <v>120</v>
      </c>
      <c r="B204" s="81">
        <v>116.28043992448846</v>
      </c>
      <c r="C204" s="81">
        <v>116.28043992448846</v>
      </c>
      <c r="D204" s="81">
        <v>116.28043992448846</v>
      </c>
      <c r="E204" s="81"/>
      <c r="F204" s="81">
        <f t="shared" si="12"/>
        <v>0</v>
      </c>
      <c r="G204" s="81">
        <f t="shared" si="13"/>
        <v>0</v>
      </c>
      <c r="H204" s="81"/>
      <c r="I204" s="81">
        <v>0.12992850483554474</v>
      </c>
      <c r="J204" s="81">
        <v>0.12992850483554466</v>
      </c>
      <c r="K204" s="81">
        <v>0.12992850483554469</v>
      </c>
      <c r="M204" s="81">
        <f t="shared" si="15"/>
        <v>0</v>
      </c>
      <c r="N204" s="81">
        <f t="shared" si="14"/>
        <v>0</v>
      </c>
    </row>
    <row r="205" spans="1:14" ht="15.75" x14ac:dyDescent="0.25">
      <c r="A205" s="120" t="s">
        <v>131</v>
      </c>
      <c r="B205" s="83">
        <v>122.11432408472184</v>
      </c>
      <c r="C205" s="83">
        <v>125.13737722936388</v>
      </c>
      <c r="D205" s="83">
        <v>125.13737722936388</v>
      </c>
      <c r="E205" s="83"/>
      <c r="F205" s="83">
        <f t="shared" si="12"/>
        <v>0</v>
      </c>
      <c r="G205" s="83">
        <f t="shared" si="13"/>
        <v>2.4755925787581345</v>
      </c>
      <c r="H205" s="83"/>
      <c r="I205" s="83">
        <v>2.5782363838381674</v>
      </c>
      <c r="J205" s="83">
        <v>2.6420630124193063</v>
      </c>
      <c r="K205" s="83">
        <v>2.6420630124193063</v>
      </c>
      <c r="M205" s="83">
        <f t="shared" si="15"/>
        <v>0</v>
      </c>
      <c r="N205" s="83">
        <f t="shared" si="14"/>
        <v>6.3826628581138856E-2</v>
      </c>
    </row>
    <row r="206" spans="1:14" s="91" customFormat="1" ht="15.75" x14ac:dyDescent="0.25">
      <c r="A206" s="121" t="s">
        <v>122</v>
      </c>
      <c r="B206" s="81">
        <v>122.08056232549167</v>
      </c>
      <c r="C206" s="81">
        <v>125.22221054185579</v>
      </c>
      <c r="D206" s="81">
        <v>125.22221054185579</v>
      </c>
      <c r="E206" s="81"/>
      <c r="F206" s="81">
        <f t="shared" si="12"/>
        <v>0</v>
      </c>
      <c r="G206" s="81">
        <f t="shared" si="13"/>
        <v>2.5734221374143385</v>
      </c>
      <c r="H206" s="81"/>
      <c r="I206" s="81">
        <v>2.4802238098903651</v>
      </c>
      <c r="J206" s="81">
        <v>2.5440504384715035</v>
      </c>
      <c r="K206" s="81">
        <v>2.5440504384715039</v>
      </c>
      <c r="M206" s="81">
        <f t="shared" si="15"/>
        <v>0</v>
      </c>
      <c r="N206" s="81">
        <f t="shared" si="14"/>
        <v>6.3826628581138856E-2</v>
      </c>
    </row>
    <row r="207" spans="1:14" ht="15.75" x14ac:dyDescent="0.25">
      <c r="A207" s="122" t="s">
        <v>183</v>
      </c>
      <c r="B207" s="80">
        <v>122.08056232549167</v>
      </c>
      <c r="C207" s="80">
        <v>125.22221054185579</v>
      </c>
      <c r="D207" s="80">
        <v>125.22221054185579</v>
      </c>
      <c r="E207" s="80"/>
      <c r="F207" s="80">
        <f t="shared" si="12"/>
        <v>0</v>
      </c>
      <c r="G207" s="80">
        <f t="shared" si="13"/>
        <v>2.5734221374143385</v>
      </c>
      <c r="H207" s="80"/>
      <c r="I207" s="80">
        <v>2.4802238098903651</v>
      </c>
      <c r="J207" s="80">
        <v>2.5440504384715035</v>
      </c>
      <c r="K207" s="80">
        <v>2.5440504384715039</v>
      </c>
      <c r="M207" s="80">
        <f t="shared" si="15"/>
        <v>0</v>
      </c>
      <c r="N207" s="80">
        <f t="shared" si="14"/>
        <v>6.3826628581138856E-2</v>
      </c>
    </row>
    <row r="208" spans="1:14" s="91" customFormat="1" ht="15.75" x14ac:dyDescent="0.25">
      <c r="A208" s="123" t="s">
        <v>21</v>
      </c>
      <c r="B208" s="81">
        <v>115.42136736489674</v>
      </c>
      <c r="C208" s="81">
        <v>118.73144465746324</v>
      </c>
      <c r="D208" s="81">
        <v>118.73144465746324</v>
      </c>
      <c r="E208" s="81"/>
      <c r="F208" s="81">
        <f t="shared" si="12"/>
        <v>0</v>
      </c>
      <c r="G208" s="81">
        <f t="shared" si="13"/>
        <v>2.8678202036040101</v>
      </c>
      <c r="H208" s="81"/>
      <c r="I208" s="81">
        <v>0.58726801230654269</v>
      </c>
      <c r="J208" s="81">
        <v>0.60410980301277295</v>
      </c>
      <c r="K208" s="81">
        <v>0.60410980301277306</v>
      </c>
      <c r="M208" s="81">
        <f t="shared" si="15"/>
        <v>0</v>
      </c>
      <c r="N208" s="81">
        <f t="shared" si="14"/>
        <v>1.6841790706230375E-2</v>
      </c>
    </row>
    <row r="209" spans="1:14" ht="15.75" x14ac:dyDescent="0.25">
      <c r="A209" s="124" t="s">
        <v>203</v>
      </c>
      <c r="B209" s="80">
        <v>124.30552025542433</v>
      </c>
      <c r="C209" s="80">
        <v>127.39089325970274</v>
      </c>
      <c r="D209" s="80">
        <v>127.39089325970274</v>
      </c>
      <c r="E209" s="80"/>
      <c r="F209" s="80">
        <f t="shared" si="12"/>
        <v>0</v>
      </c>
      <c r="G209" s="80">
        <f t="shared" si="13"/>
        <v>2.4820884848384406</v>
      </c>
      <c r="H209" s="80"/>
      <c r="I209" s="80">
        <v>1.8929557975838223</v>
      </c>
      <c r="J209" s="80">
        <v>1.9399406354587307</v>
      </c>
      <c r="K209" s="80">
        <v>1.939940635458731</v>
      </c>
      <c r="M209" s="80">
        <f t="shared" si="15"/>
        <v>0</v>
      </c>
      <c r="N209" s="80">
        <f t="shared" si="14"/>
        <v>4.6984837874908703E-2</v>
      </c>
    </row>
    <row r="210" spans="1:14" s="91" customFormat="1" ht="15.75" x14ac:dyDescent="0.25">
      <c r="A210" s="121" t="s">
        <v>123</v>
      </c>
      <c r="B210" s="81">
        <v>122.97492976527282</v>
      </c>
      <c r="C210" s="81">
        <v>122.97492976527282</v>
      </c>
      <c r="D210" s="81">
        <v>122.97492976527282</v>
      </c>
      <c r="E210" s="81"/>
      <c r="F210" s="81">
        <f t="shared" si="12"/>
        <v>0</v>
      </c>
      <c r="G210" s="81">
        <f t="shared" si="13"/>
        <v>0</v>
      </c>
      <c r="H210" s="81"/>
      <c r="I210" s="81">
        <v>9.8012573947802689E-2</v>
      </c>
      <c r="J210" s="81">
        <v>9.8012573947802634E-2</v>
      </c>
      <c r="K210" s="81">
        <v>9.8012573947802648E-2</v>
      </c>
      <c r="M210" s="81">
        <f t="shared" si="15"/>
        <v>0</v>
      </c>
      <c r="N210" s="81">
        <f t="shared" si="14"/>
        <v>0</v>
      </c>
    </row>
    <row r="211" spans="1:14" ht="15.75" x14ac:dyDescent="0.25">
      <c r="A211" s="122" t="s">
        <v>124</v>
      </c>
      <c r="B211" s="80">
        <v>122.97492976527282</v>
      </c>
      <c r="C211" s="80">
        <v>122.97492976527282</v>
      </c>
      <c r="D211" s="80">
        <v>122.97492976527282</v>
      </c>
      <c r="E211" s="80"/>
      <c r="F211" s="80">
        <f t="shared" si="12"/>
        <v>0</v>
      </c>
      <c r="G211" s="80">
        <f t="shared" si="13"/>
        <v>0</v>
      </c>
      <c r="H211" s="80"/>
      <c r="I211" s="80">
        <v>9.8012573947802689E-2</v>
      </c>
      <c r="J211" s="80">
        <v>9.8012573947802634E-2</v>
      </c>
      <c r="K211" s="80">
        <v>9.8012573947802648E-2</v>
      </c>
      <c r="M211" s="80">
        <f t="shared" si="15"/>
        <v>0</v>
      </c>
      <c r="N211" s="80">
        <f t="shared" si="14"/>
        <v>0</v>
      </c>
    </row>
    <row r="212" spans="1:14" s="91" customFormat="1" ht="15.75" x14ac:dyDescent="0.25">
      <c r="A212" s="123" t="s">
        <v>123</v>
      </c>
      <c r="B212" s="81">
        <v>122.97492976527282</v>
      </c>
      <c r="C212" s="81">
        <v>122.97492976527282</v>
      </c>
      <c r="D212" s="81">
        <v>122.97492976527282</v>
      </c>
      <c r="E212" s="81"/>
      <c r="F212" s="81">
        <f t="shared" si="12"/>
        <v>0</v>
      </c>
      <c r="G212" s="81">
        <f t="shared" si="13"/>
        <v>0</v>
      </c>
      <c r="H212" s="81"/>
      <c r="I212" s="81">
        <v>9.8012573947802689E-2</v>
      </c>
      <c r="J212" s="81">
        <v>9.8012573947802634E-2</v>
      </c>
      <c r="K212" s="81">
        <v>9.8012573947802648E-2</v>
      </c>
      <c r="M212" s="81">
        <f t="shared" si="15"/>
        <v>0</v>
      </c>
      <c r="N212" s="81">
        <f t="shared" si="14"/>
        <v>0</v>
      </c>
    </row>
    <row r="213" spans="1:14" ht="15.75" x14ac:dyDescent="0.25">
      <c r="A213" s="120" t="s">
        <v>132</v>
      </c>
      <c r="B213" s="83">
        <v>97.490551106997273</v>
      </c>
      <c r="C213" s="83">
        <v>97.049800335961223</v>
      </c>
      <c r="D213" s="83">
        <v>97.098589188580576</v>
      </c>
      <c r="E213" s="83"/>
      <c r="F213" s="83">
        <f t="shared" si="12"/>
        <v>5.0271976295124254E-2</v>
      </c>
      <c r="G213" s="83">
        <f t="shared" si="13"/>
        <v>-0.40205118749048196</v>
      </c>
      <c r="H213" s="83"/>
      <c r="I213" s="83">
        <v>7.5111808475789879</v>
      </c>
      <c r="J213" s="83">
        <v>7.4772231079583715</v>
      </c>
      <c r="K213" s="83">
        <v>7.4809820557867379</v>
      </c>
      <c r="M213" s="83">
        <f t="shared" si="15"/>
        <v>3.758947828366388E-3</v>
      </c>
      <c r="N213" s="83">
        <f t="shared" si="14"/>
        <v>-3.0198791792249935E-2</v>
      </c>
    </row>
    <row r="214" spans="1:14" s="91" customFormat="1" ht="15.75" x14ac:dyDescent="0.25">
      <c r="A214" s="121" t="s">
        <v>125</v>
      </c>
      <c r="B214" s="81">
        <v>98.524510993722743</v>
      </c>
      <c r="C214" s="81">
        <v>98.389382361808458</v>
      </c>
      <c r="D214" s="81">
        <v>98.453559624090531</v>
      </c>
      <c r="E214" s="81"/>
      <c r="F214" s="81">
        <f t="shared" si="12"/>
        <v>6.5227833269720925E-2</v>
      </c>
      <c r="G214" s="81">
        <f t="shared" si="13"/>
        <v>-7.2013927211200812E-2</v>
      </c>
      <c r="H214" s="81"/>
      <c r="I214" s="81">
        <v>5.7707119853911539</v>
      </c>
      <c r="J214" s="81">
        <v>5.7627973212340562</v>
      </c>
      <c r="K214" s="81">
        <v>5.7665562690624235</v>
      </c>
      <c r="M214" s="81">
        <f t="shared" si="15"/>
        <v>3.7589478283672761E-3</v>
      </c>
      <c r="N214" s="81">
        <f t="shared" si="14"/>
        <v>-4.1557163287304633E-3</v>
      </c>
    </row>
    <row r="215" spans="1:14" ht="15.75" x14ac:dyDescent="0.25">
      <c r="A215" s="122" t="s">
        <v>184</v>
      </c>
      <c r="B215" s="80">
        <v>121.92711574326775</v>
      </c>
      <c r="C215" s="80">
        <v>130.270316498423</v>
      </c>
      <c r="D215" s="80">
        <v>130.270316498423</v>
      </c>
      <c r="E215" s="80"/>
      <c r="F215" s="80">
        <f t="shared" si="12"/>
        <v>0</v>
      </c>
      <c r="G215" s="80">
        <f t="shared" si="13"/>
        <v>6.8427771003152893</v>
      </c>
      <c r="H215" s="80"/>
      <c r="I215" s="80">
        <v>9.5948105722564028E-2</v>
      </c>
      <c r="J215" s="80">
        <v>0.10251362072913388</v>
      </c>
      <c r="K215" s="80">
        <v>0.10251362072913388</v>
      </c>
      <c r="M215" s="80">
        <f t="shared" si="15"/>
        <v>0</v>
      </c>
      <c r="N215" s="80">
        <f t="shared" si="14"/>
        <v>6.5655150065698498E-3</v>
      </c>
    </row>
    <row r="216" spans="1:14" s="91" customFormat="1" ht="15.75" x14ac:dyDescent="0.25">
      <c r="A216" s="123" t="s">
        <v>202</v>
      </c>
      <c r="B216" s="81">
        <v>121.92711574326775</v>
      </c>
      <c r="C216" s="81">
        <v>130.270316498423</v>
      </c>
      <c r="D216" s="81">
        <v>130.270316498423</v>
      </c>
      <c r="E216" s="81"/>
      <c r="F216" s="81">
        <f t="shared" si="12"/>
        <v>0</v>
      </c>
      <c r="G216" s="81">
        <f t="shared" si="13"/>
        <v>6.8427771003152893</v>
      </c>
      <c r="H216" s="81"/>
      <c r="I216" s="81">
        <v>9.5948105722564028E-2</v>
      </c>
      <c r="J216" s="81">
        <v>0.10251362072913388</v>
      </c>
      <c r="K216" s="81">
        <v>0.10251362072913388</v>
      </c>
      <c r="M216" s="81">
        <f t="shared" si="15"/>
        <v>0</v>
      </c>
      <c r="N216" s="81">
        <f t="shared" si="14"/>
        <v>6.5655150065698498E-3</v>
      </c>
    </row>
    <row r="217" spans="1:14" ht="15.75" x14ac:dyDescent="0.25">
      <c r="A217" s="122" t="s">
        <v>185</v>
      </c>
      <c r="B217" s="80">
        <v>98.205805412933131</v>
      </c>
      <c r="C217" s="80">
        <v>97.955215663747992</v>
      </c>
      <c r="D217" s="80">
        <v>98.020266916419928</v>
      </c>
      <c r="E217" s="80"/>
      <c r="F217" s="80">
        <f t="shared" si="12"/>
        <v>6.6409177123594176E-2</v>
      </c>
      <c r="G217" s="80">
        <f t="shared" si="13"/>
        <v>-0.18892823670968451</v>
      </c>
      <c r="H217" s="80"/>
      <c r="I217" s="80">
        <v>5.6747638796685882</v>
      </c>
      <c r="J217" s="80">
        <v>5.6602837005049231</v>
      </c>
      <c r="K217" s="80">
        <v>5.6640426483332904</v>
      </c>
      <c r="M217" s="80">
        <f t="shared" si="15"/>
        <v>3.7589478283672761E-3</v>
      </c>
      <c r="N217" s="80">
        <f t="shared" si="14"/>
        <v>-1.0721231335297787E-2</v>
      </c>
    </row>
    <row r="218" spans="1:14" s="91" customFormat="1" ht="15.75" x14ac:dyDescent="0.25">
      <c r="A218" s="123" t="s">
        <v>201</v>
      </c>
      <c r="B218" s="81">
        <v>98.205805412933131</v>
      </c>
      <c r="C218" s="81">
        <v>97.955215663747992</v>
      </c>
      <c r="D218" s="81">
        <v>98.020266916419928</v>
      </c>
      <c r="E218" s="81"/>
      <c r="F218" s="81">
        <f t="shared" si="12"/>
        <v>6.6409177123594176E-2</v>
      </c>
      <c r="G218" s="81">
        <f t="shared" si="13"/>
        <v>-0.18892823670968451</v>
      </c>
      <c r="H218" s="81"/>
      <c r="I218" s="81">
        <v>5.6747638796685882</v>
      </c>
      <c r="J218" s="81">
        <v>5.6602837005049231</v>
      </c>
      <c r="K218" s="81">
        <v>5.6640426483332904</v>
      </c>
      <c r="M218" s="81">
        <f t="shared" si="15"/>
        <v>3.7589478283672761E-3</v>
      </c>
      <c r="N218" s="81">
        <f t="shared" si="14"/>
        <v>-1.0721231335297787E-2</v>
      </c>
    </row>
    <row r="219" spans="1:14" ht="15.75" x14ac:dyDescent="0.25">
      <c r="A219" s="127" t="s">
        <v>134</v>
      </c>
      <c r="B219" s="80">
        <v>78.469320031940555</v>
      </c>
      <c r="C219" s="80">
        <v>73.280384582531369</v>
      </c>
      <c r="D219" s="80">
        <v>73.280384582531369</v>
      </c>
      <c r="E219" s="80"/>
      <c r="F219" s="80">
        <f t="shared" si="12"/>
        <v>0</v>
      </c>
      <c r="G219" s="80">
        <f t="shared" si="13"/>
        <v>-6.6126932759160599</v>
      </c>
      <c r="H219" s="80"/>
      <c r="I219" s="80">
        <v>0.39383462043174505</v>
      </c>
      <c r="J219" s="80">
        <v>0.3677915449682253</v>
      </c>
      <c r="K219" s="80">
        <v>0.3677915449682253</v>
      </c>
      <c r="M219" s="80">
        <f t="shared" si="15"/>
        <v>0</v>
      </c>
      <c r="N219" s="80">
        <f t="shared" si="14"/>
        <v>-2.6043075463519749E-2</v>
      </c>
    </row>
    <row r="220" spans="1:14" s="91" customFormat="1" ht="15.75" x14ac:dyDescent="0.25">
      <c r="A220" s="125" t="s">
        <v>126</v>
      </c>
      <c r="B220" s="81">
        <v>78.469320031940555</v>
      </c>
      <c r="C220" s="81">
        <v>73.280384582531369</v>
      </c>
      <c r="D220" s="81">
        <v>73.280384582531369</v>
      </c>
      <c r="E220" s="81"/>
      <c r="F220" s="81">
        <f t="shared" si="12"/>
        <v>0</v>
      </c>
      <c r="G220" s="81">
        <f t="shared" si="13"/>
        <v>-6.6126932759160599</v>
      </c>
      <c r="H220" s="81"/>
      <c r="I220" s="81">
        <v>0.39383462043174505</v>
      </c>
      <c r="J220" s="81">
        <v>0.3677915449682253</v>
      </c>
      <c r="K220" s="81">
        <v>0.3677915449682253</v>
      </c>
      <c r="M220" s="81">
        <f t="shared" si="15"/>
        <v>0</v>
      </c>
      <c r="N220" s="81">
        <f t="shared" si="14"/>
        <v>-2.6043075463519749E-2</v>
      </c>
    </row>
    <row r="221" spans="1:14" ht="15.75" x14ac:dyDescent="0.25">
      <c r="A221" s="124" t="s">
        <v>200</v>
      </c>
      <c r="B221" s="80">
        <v>78.469320031940555</v>
      </c>
      <c r="C221" s="80">
        <v>73.280384582531369</v>
      </c>
      <c r="D221" s="80">
        <v>73.280384582531369</v>
      </c>
      <c r="E221" s="80"/>
      <c r="F221" s="80">
        <f t="shared" si="12"/>
        <v>0</v>
      </c>
      <c r="G221" s="80">
        <f t="shared" si="13"/>
        <v>-6.6126932759160599</v>
      </c>
      <c r="H221" s="80"/>
      <c r="I221" s="80">
        <v>0.39383462043174505</v>
      </c>
      <c r="J221" s="80">
        <v>0.3677915449682253</v>
      </c>
      <c r="K221" s="80">
        <v>0.3677915449682253</v>
      </c>
      <c r="M221" s="80">
        <f t="shared" si="15"/>
        <v>0</v>
      </c>
      <c r="N221" s="80">
        <f t="shared" si="14"/>
        <v>-2.6043075463519749E-2</v>
      </c>
    </row>
    <row r="222" spans="1:14" s="91" customFormat="1" ht="15.75" x14ac:dyDescent="0.25">
      <c r="A222" s="121" t="s">
        <v>133</v>
      </c>
      <c r="B222" s="81">
        <v>100.08487654320987</v>
      </c>
      <c r="C222" s="81">
        <v>100.08487654320986</v>
      </c>
      <c r="D222" s="81">
        <v>100.08487654320986</v>
      </c>
      <c r="E222" s="81"/>
      <c r="F222" s="81">
        <f t="shared" si="12"/>
        <v>0</v>
      </c>
      <c r="G222" s="81">
        <f t="shared" si="13"/>
        <v>-1.1102230246251565E-14</v>
      </c>
      <c r="H222" s="81"/>
      <c r="I222" s="81">
        <v>1.346634241756091</v>
      </c>
      <c r="J222" s="81">
        <v>1.3466342417560901</v>
      </c>
      <c r="K222" s="81">
        <v>1.3466342417560901</v>
      </c>
      <c r="M222" s="81">
        <f t="shared" si="15"/>
        <v>0</v>
      </c>
      <c r="N222" s="81">
        <f t="shared" si="14"/>
        <v>0</v>
      </c>
    </row>
    <row r="223" spans="1:14" ht="15.75" x14ac:dyDescent="0.25">
      <c r="A223" s="122" t="s">
        <v>186</v>
      </c>
      <c r="B223" s="80">
        <v>100.08487654320987</v>
      </c>
      <c r="C223" s="80">
        <v>100.08487654320986</v>
      </c>
      <c r="D223" s="80">
        <v>100.08487654320986</v>
      </c>
      <c r="E223" s="80"/>
      <c r="F223" s="80">
        <f t="shared" si="12"/>
        <v>0</v>
      </c>
      <c r="G223" s="80">
        <f t="shared" si="13"/>
        <v>-1.1102230246251565E-14</v>
      </c>
      <c r="H223" s="80"/>
      <c r="I223" s="80">
        <v>1.346634241756091</v>
      </c>
      <c r="J223" s="80">
        <v>1.3466342417560901</v>
      </c>
      <c r="K223" s="80">
        <v>1.3466342417560901</v>
      </c>
      <c r="M223" s="80">
        <f t="shared" si="15"/>
        <v>0</v>
      </c>
      <c r="N223" s="80">
        <f t="shared" si="14"/>
        <v>0</v>
      </c>
    </row>
    <row r="224" spans="1:14" s="91" customFormat="1" ht="15.75" x14ac:dyDescent="0.25">
      <c r="A224" s="123" t="s">
        <v>133</v>
      </c>
      <c r="B224" s="81">
        <v>100.08487654320987</v>
      </c>
      <c r="C224" s="81">
        <v>100.08487654320986</v>
      </c>
      <c r="D224" s="81">
        <v>100.08487654320986</v>
      </c>
      <c r="E224" s="81"/>
      <c r="F224" s="81">
        <f t="shared" si="12"/>
        <v>0</v>
      </c>
      <c r="G224" s="81">
        <f t="shared" si="13"/>
        <v>-1.1102230246251565E-14</v>
      </c>
      <c r="H224" s="81"/>
      <c r="I224" s="81">
        <v>1.346634241756091</v>
      </c>
      <c r="J224" s="81">
        <v>1.3466342417560901</v>
      </c>
      <c r="K224" s="81">
        <v>1.3466342417560901</v>
      </c>
      <c r="M224" s="81">
        <f t="shared" si="15"/>
        <v>0</v>
      </c>
      <c r="N224" s="81">
        <f t="shared" si="14"/>
        <v>0</v>
      </c>
    </row>
    <row r="225" spans="1:14" ht="6.75" customHeight="1" x14ac:dyDescent="0.25">
      <c r="A225" s="113"/>
      <c r="B225" s="113"/>
      <c r="C225" s="76"/>
      <c r="D225" s="76"/>
      <c r="E225" s="76"/>
      <c r="F225" s="76"/>
      <c r="G225" s="76"/>
      <c r="H225" s="76"/>
      <c r="I225" s="76"/>
      <c r="J225" s="76"/>
      <c r="K225" s="76"/>
      <c r="L225" s="72"/>
      <c r="M225" s="76"/>
      <c r="N225" s="118"/>
    </row>
    <row r="226" spans="1:14" x14ac:dyDescent="0.25">
      <c r="A226" s="202" t="s">
        <v>54</v>
      </c>
      <c r="B226" s="203"/>
      <c r="C226" s="203"/>
      <c r="D226" s="203"/>
    </row>
    <row r="227" spans="1:14" x14ac:dyDescent="0.25">
      <c r="A227" s="114"/>
      <c r="B227" s="114"/>
      <c r="C227" s="84"/>
      <c r="D227" s="84"/>
    </row>
  </sheetData>
  <mergeCells count="6">
    <mergeCell ref="M3:N3"/>
    <mergeCell ref="A3:A4"/>
    <mergeCell ref="A226:D226"/>
    <mergeCell ref="F3:G3"/>
    <mergeCell ref="B3:D3"/>
    <mergeCell ref="I3:K3"/>
  </mergeCells>
  <pageMargins left="0" right="0" top="0.75" bottom="0.75" header="0.3" footer="0.3"/>
  <pageSetup paperSize="9" scale="58" orientation="portrait" horizontalDpi="4294967295" verticalDpi="4294967295" r:id="rId1"/>
  <rowBreaks count="3" manualBreakCount="3">
    <brk id="69" max="13" man="1"/>
    <brk id="145" max="13" man="1"/>
    <brk id="228" max="11"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P498"/>
  <sheetViews>
    <sheetView zoomScale="85" zoomScaleNormal="85" workbookViewId="0">
      <pane xSplit="1" ySplit="4" topLeftCell="B5" activePane="bottomRight" state="frozen"/>
      <selection activeCell="T36" sqref="T36"/>
      <selection pane="topRight" activeCell="T36" sqref="T36"/>
      <selection pane="bottomLeft" activeCell="T36" sqref="T36"/>
      <selection pane="bottomRight" activeCell="J31" sqref="J31"/>
    </sheetView>
  </sheetViews>
  <sheetFormatPr defaultRowHeight="15" x14ac:dyDescent="0.25"/>
  <cols>
    <col min="1" max="1" width="53.85546875" bestFit="1" customWidth="1"/>
    <col min="2" max="3" width="9.7109375" bestFit="1" customWidth="1"/>
    <col min="4" max="4" width="1.85546875" customWidth="1"/>
    <col min="5" max="5" width="10.7109375" customWidth="1"/>
    <col min="6" max="6" width="1.85546875" customWidth="1"/>
    <col min="7" max="8" width="9.7109375" bestFit="1" customWidth="1"/>
    <col min="9" max="9" width="11.7109375" customWidth="1"/>
    <col min="10" max="10" width="26.7109375" customWidth="1"/>
  </cols>
  <sheetData>
    <row r="1" spans="1:16" ht="15.75" x14ac:dyDescent="0.25">
      <c r="A1" s="99" t="s">
        <v>258</v>
      </c>
      <c r="B1" s="69"/>
      <c r="C1" s="69"/>
      <c r="D1" s="35"/>
      <c r="E1" s="35"/>
      <c r="F1" s="35"/>
      <c r="G1" s="35"/>
      <c r="H1" s="35"/>
      <c r="I1" s="35"/>
    </row>
    <row r="2" spans="1:16" ht="6" customHeight="1" x14ac:dyDescent="0.25">
      <c r="A2" s="23"/>
      <c r="B2" s="23"/>
      <c r="C2" s="23"/>
      <c r="D2" s="23"/>
      <c r="E2" s="23"/>
      <c r="F2" s="23"/>
      <c r="G2" s="23"/>
      <c r="H2" s="23"/>
      <c r="I2" s="23"/>
    </row>
    <row r="3" spans="1:16" ht="60" customHeight="1" x14ac:dyDescent="0.25">
      <c r="A3" s="205"/>
      <c r="B3" s="204" t="s">
        <v>242</v>
      </c>
      <c r="C3" s="204"/>
      <c r="D3" s="23"/>
      <c r="E3" s="39" t="s">
        <v>243</v>
      </c>
      <c r="F3" s="35"/>
      <c r="G3" s="207" t="s">
        <v>244</v>
      </c>
      <c r="H3" s="207"/>
      <c r="I3" s="188" t="s">
        <v>245</v>
      </c>
    </row>
    <row r="4" spans="1:16" ht="30" x14ac:dyDescent="0.25">
      <c r="A4" s="206"/>
      <c r="B4" s="100">
        <v>43525</v>
      </c>
      <c r="C4" s="100">
        <v>43556</v>
      </c>
      <c r="D4" s="106"/>
      <c r="E4" s="130" t="s">
        <v>266</v>
      </c>
      <c r="F4" s="106"/>
      <c r="G4" s="100">
        <v>43525</v>
      </c>
      <c r="H4" s="100">
        <v>43556</v>
      </c>
      <c r="I4" s="130" t="s">
        <v>266</v>
      </c>
    </row>
    <row r="5" spans="1:16" ht="15.75" x14ac:dyDescent="0.25">
      <c r="A5" s="40" t="s">
        <v>38</v>
      </c>
      <c r="B5" s="96"/>
      <c r="C5" s="96"/>
      <c r="D5" s="96"/>
      <c r="E5" s="96"/>
      <c r="F5" s="96"/>
      <c r="G5" s="21"/>
      <c r="H5" s="21"/>
    </row>
    <row r="6" spans="1:16" ht="7.5" customHeight="1" x14ac:dyDescent="0.25">
      <c r="A6" s="41"/>
      <c r="B6" s="96"/>
      <c r="C6" s="96"/>
      <c r="D6" s="96"/>
      <c r="E6" s="96"/>
      <c r="F6" s="96"/>
      <c r="G6" s="21"/>
      <c r="H6" s="21"/>
    </row>
    <row r="7" spans="1:16" ht="15.75" x14ac:dyDescent="0.25">
      <c r="A7" s="33" t="s">
        <v>241</v>
      </c>
      <c r="B7" s="103">
        <v>109.39648889511552</v>
      </c>
      <c r="C7" s="103">
        <v>109.83904520277112</v>
      </c>
      <c r="D7" s="80"/>
      <c r="E7" s="80">
        <f>((C7/B7-1)*100)</f>
        <v>0.4045434292501815</v>
      </c>
      <c r="F7" s="143"/>
      <c r="G7" s="103">
        <v>109.39648889511552</v>
      </c>
      <c r="H7" s="103">
        <v>109.83904520277112</v>
      </c>
      <c r="I7" s="80">
        <f t="shared" ref="I7:I21" si="0">H7-G7</f>
        <v>0.44255630765559317</v>
      </c>
      <c r="J7" s="1"/>
      <c r="K7" s="1"/>
      <c r="L7" s="1"/>
      <c r="N7" s="1"/>
      <c r="P7" s="1"/>
    </row>
    <row r="8" spans="1:16" x14ac:dyDescent="0.25">
      <c r="A8" s="12" t="s">
        <v>0</v>
      </c>
      <c r="B8" s="103">
        <v>106.8531147127627</v>
      </c>
      <c r="C8" s="103">
        <v>104.82887983441707</v>
      </c>
      <c r="D8" s="144"/>
      <c r="E8" s="80">
        <f>((C8/B8-1)*100)</f>
        <v>-1.8944088656536517</v>
      </c>
      <c r="F8" s="145"/>
      <c r="G8" s="146">
        <v>9.2388771035419062</v>
      </c>
      <c r="H8" s="146">
        <v>9.0638549966055617</v>
      </c>
      <c r="I8" s="80">
        <f t="shared" si="0"/>
        <v>-0.17502210693634446</v>
      </c>
      <c r="K8" s="1"/>
      <c r="L8" s="1"/>
      <c r="N8" s="1"/>
      <c r="P8" s="1"/>
    </row>
    <row r="9" spans="1:16" x14ac:dyDescent="0.25">
      <c r="A9" s="12" t="s">
        <v>246</v>
      </c>
      <c r="B9" s="103">
        <v>133.94341942679924</v>
      </c>
      <c r="C9" s="103">
        <v>134.00227801738487</v>
      </c>
      <c r="D9" s="144"/>
      <c r="E9" s="80">
        <f>((C9/B9-1)*100)</f>
        <v>4.39428759079874E-2</v>
      </c>
      <c r="F9" s="145"/>
      <c r="G9" s="103">
        <v>15.645125030824515</v>
      </c>
      <c r="H9" s="103">
        <v>15.651999948702459</v>
      </c>
      <c r="I9" s="80">
        <f t="shared" si="0"/>
        <v>6.8749178779441422E-3</v>
      </c>
      <c r="K9" s="1"/>
      <c r="L9" s="1"/>
      <c r="N9" s="1"/>
      <c r="P9" s="1"/>
    </row>
    <row r="10" spans="1:16" x14ac:dyDescent="0.25">
      <c r="A10" s="34" t="s">
        <v>22</v>
      </c>
      <c r="B10" s="146">
        <v>109.63721117164602</v>
      </c>
      <c r="C10" s="146">
        <v>110.31324141881852</v>
      </c>
      <c r="D10" s="21"/>
      <c r="E10" s="21">
        <f>((C10/B10-1)*100)</f>
        <v>0.61660656993010043</v>
      </c>
      <c r="F10" s="21"/>
      <c r="G10" s="146">
        <v>100.15761179157361</v>
      </c>
      <c r="H10" s="146">
        <v>100.77519020616555</v>
      </c>
      <c r="I10" s="98">
        <f t="shared" si="0"/>
        <v>0.6175784145919323</v>
      </c>
      <c r="J10" s="1"/>
      <c r="K10" s="1"/>
      <c r="L10" s="1"/>
      <c r="M10" s="97"/>
      <c r="N10" s="1"/>
      <c r="O10" s="1"/>
      <c r="P10" s="1"/>
    </row>
    <row r="11" spans="1:16" ht="15.75" x14ac:dyDescent="0.25">
      <c r="A11" s="34" t="s">
        <v>23</v>
      </c>
      <c r="B11" s="146">
        <v>110.00861403135922</v>
      </c>
      <c r="C11" s="146">
        <v>112.02667431029714</v>
      </c>
      <c r="D11" s="21"/>
      <c r="E11" s="21">
        <f t="shared" ref="E11:E22" si="1">((C11/B11-1)*100)</f>
        <v>1.8344565984284245</v>
      </c>
      <c r="F11" s="21"/>
      <c r="G11" s="146">
        <v>21.769559765782589</v>
      </c>
      <c r="H11" s="146">
        <v>22.168912891354807</v>
      </c>
      <c r="I11" s="98">
        <f t="shared" si="0"/>
        <v>0.39935312557221891</v>
      </c>
      <c r="J11" s="1"/>
      <c r="K11" s="1"/>
      <c r="L11" s="129"/>
      <c r="M11" s="97"/>
      <c r="N11" s="1"/>
      <c r="O11" s="1"/>
      <c r="P11" s="1"/>
    </row>
    <row r="12" spans="1:16" ht="15.75" x14ac:dyDescent="0.25">
      <c r="A12" s="34" t="s">
        <v>24</v>
      </c>
      <c r="B12" s="146">
        <v>109.53451144204139</v>
      </c>
      <c r="C12" s="146">
        <v>109.83944567371752</v>
      </c>
      <c r="D12" s="21"/>
      <c r="E12" s="21">
        <f>((C12/B12-1)*100)</f>
        <v>0.27839100906337233</v>
      </c>
      <c r="F12" s="21"/>
      <c r="G12" s="146">
        <v>78.38805202579104</v>
      </c>
      <c r="H12" s="146">
        <v>78.60627731481074</v>
      </c>
      <c r="I12" s="98">
        <f t="shared" si="0"/>
        <v>0.21822528901969918</v>
      </c>
      <c r="J12" s="1"/>
      <c r="K12" s="1"/>
      <c r="L12" s="129"/>
      <c r="M12" s="97"/>
      <c r="N12" s="1"/>
      <c r="O12" s="1"/>
      <c r="P12" s="1"/>
    </row>
    <row r="13" spans="1:16" ht="15.75" x14ac:dyDescent="0.25">
      <c r="A13" s="34" t="s">
        <v>248</v>
      </c>
      <c r="B13" s="146">
        <v>108.0844959906037</v>
      </c>
      <c r="C13" s="146">
        <v>108.53897807835803</v>
      </c>
      <c r="D13" s="21"/>
      <c r="E13" s="21">
        <f t="shared" si="1"/>
        <v>0.42048777078429467</v>
      </c>
      <c r="F13" s="21"/>
      <c r="G13" s="146">
        <v>105.64809412401667</v>
      </c>
      <c r="H13" s="146">
        <v>106.09233143987484</v>
      </c>
      <c r="I13" s="98">
        <f t="shared" si="0"/>
        <v>0.4442373158581745</v>
      </c>
      <c r="J13" s="1"/>
      <c r="K13" s="1"/>
      <c r="L13" s="129"/>
      <c r="M13" s="97"/>
      <c r="N13" s="1"/>
      <c r="O13" s="1"/>
      <c r="P13" s="1"/>
    </row>
    <row r="14" spans="1:16" ht="15.75" x14ac:dyDescent="0.25">
      <c r="A14" s="34" t="s">
        <v>25</v>
      </c>
      <c r="B14" s="146">
        <v>109.95283199506163</v>
      </c>
      <c r="C14" s="146">
        <v>110.41544578195477</v>
      </c>
      <c r="D14" s="21"/>
      <c r="E14" s="21">
        <f t="shared" si="1"/>
        <v>0.42073840072980317</v>
      </c>
      <c r="F14" s="21"/>
      <c r="G14" s="146">
        <v>105.67532254179976</v>
      </c>
      <c r="H14" s="146">
        <v>106.1199392038282</v>
      </c>
      <c r="I14" s="98">
        <f t="shared" si="0"/>
        <v>0.4446166620284373</v>
      </c>
      <c r="J14" s="1"/>
      <c r="K14" s="1"/>
      <c r="L14" s="129"/>
      <c r="M14" s="97"/>
      <c r="N14" s="1"/>
      <c r="O14" s="1"/>
      <c r="P14" s="1"/>
    </row>
    <row r="15" spans="1:16" ht="15.75" x14ac:dyDescent="0.25">
      <c r="A15" s="34" t="s">
        <v>26</v>
      </c>
      <c r="B15" s="146">
        <v>108.88244567591721</v>
      </c>
      <c r="C15" s="146">
        <v>109.45251682059941</v>
      </c>
      <c r="D15" s="21"/>
      <c r="E15" s="21">
        <f t="shared" si="1"/>
        <v>0.52356570532865465</v>
      </c>
      <c r="F15" s="21"/>
      <c r="G15" s="146">
        <v>83.523213329940063</v>
      </c>
      <c r="H15" s="146">
        <v>83.96051223092411</v>
      </c>
      <c r="I15" s="98">
        <f>H15-G15</f>
        <v>0.43729890098404667</v>
      </c>
      <c r="J15" s="1"/>
      <c r="K15" s="1"/>
      <c r="L15" s="129"/>
      <c r="M15" s="97"/>
      <c r="N15" s="1"/>
      <c r="O15" s="1"/>
      <c r="P15" s="1"/>
    </row>
    <row r="16" spans="1:16" ht="15.75" x14ac:dyDescent="0.25">
      <c r="A16" s="34" t="s">
        <v>27</v>
      </c>
      <c r="B16" s="146">
        <v>110.54510479328441</v>
      </c>
      <c r="C16" s="146">
        <v>111.06027152932214</v>
      </c>
      <c r="D16" s="21"/>
      <c r="E16" s="21">
        <f>((C16/B16-1)*100)</f>
        <v>0.4660240152660533</v>
      </c>
      <c r="F16" s="21"/>
      <c r="G16" s="146">
        <v>100.91202201327687</v>
      </c>
      <c r="H16" s="146">
        <v>101.38229627014931</v>
      </c>
      <c r="I16" s="98">
        <f t="shared" si="0"/>
        <v>0.47027425687244317</v>
      </c>
      <c r="J16" s="1"/>
      <c r="K16" s="1"/>
      <c r="L16" s="129"/>
      <c r="M16" s="97"/>
      <c r="N16" s="1"/>
      <c r="O16" s="1"/>
      <c r="P16" s="1"/>
    </row>
    <row r="17" spans="1:16" ht="15.75" x14ac:dyDescent="0.25">
      <c r="A17" s="34" t="s">
        <v>28</v>
      </c>
      <c r="B17" s="146">
        <v>108.2792267563218</v>
      </c>
      <c r="C17" s="146">
        <v>108.74714284649609</v>
      </c>
      <c r="D17" s="21"/>
      <c r="E17" s="21">
        <f t="shared" si="1"/>
        <v>0.43213837426758772</v>
      </c>
      <c r="F17" s="21"/>
      <c r="G17" s="146">
        <v>102.41078645368152</v>
      </c>
      <c r="H17" s="146">
        <v>102.85334276133712</v>
      </c>
      <c r="I17" s="98">
        <f t="shared" si="0"/>
        <v>0.44255630765559317</v>
      </c>
      <c r="J17" s="1"/>
      <c r="K17" s="1"/>
      <c r="L17" s="129"/>
      <c r="M17" s="97"/>
      <c r="N17" s="1"/>
      <c r="O17" s="1"/>
      <c r="P17" s="1"/>
    </row>
    <row r="18" spans="1:16" ht="15.75" x14ac:dyDescent="0.25">
      <c r="A18" s="34" t="s">
        <v>29</v>
      </c>
      <c r="B18" s="146">
        <v>109.81834326147451</v>
      </c>
      <c r="C18" s="146">
        <v>110.15379096137468</v>
      </c>
      <c r="D18" s="21"/>
      <c r="E18" s="21">
        <f t="shared" si="1"/>
        <v>0.30545689357330819</v>
      </c>
      <c r="F18" s="21"/>
      <c r="G18" s="146">
        <v>103.84656198743664</v>
      </c>
      <c r="H18" s="146">
        <v>104.16376846976617</v>
      </c>
      <c r="I18" s="98">
        <f>H18-G18</f>
        <v>0.31720648232952442</v>
      </c>
      <c r="J18" s="1"/>
      <c r="K18" s="1"/>
      <c r="L18" s="129"/>
      <c r="M18" s="97"/>
      <c r="N18" s="1"/>
      <c r="O18" s="1"/>
      <c r="P18" s="1"/>
    </row>
    <row r="19" spans="1:16" ht="15.75" x14ac:dyDescent="0.25">
      <c r="A19" s="34" t="s">
        <v>30</v>
      </c>
      <c r="B19" s="146">
        <v>109.80172913216299</v>
      </c>
      <c r="C19" s="146">
        <v>110.2713928404501</v>
      </c>
      <c r="D19" s="21"/>
      <c r="E19" s="21">
        <f t="shared" si="1"/>
        <v>0.42773798919122363</v>
      </c>
      <c r="F19" s="21"/>
      <c r="G19" s="146">
        <v>104.58501524026411</v>
      </c>
      <c r="H19" s="146">
        <v>105.03236508144815</v>
      </c>
      <c r="I19" s="98">
        <f t="shared" si="0"/>
        <v>0.44734984118403531</v>
      </c>
      <c r="J19" s="1"/>
      <c r="K19" s="1"/>
      <c r="L19" s="129"/>
      <c r="M19" s="97"/>
      <c r="N19" s="1"/>
      <c r="O19" s="1"/>
      <c r="P19" s="1"/>
    </row>
    <row r="20" spans="1:16" ht="15.75" x14ac:dyDescent="0.25">
      <c r="A20" s="34" t="s">
        <v>31</v>
      </c>
      <c r="B20" s="146">
        <v>110.037994934585</v>
      </c>
      <c r="C20" s="146">
        <v>110.53741712970947</v>
      </c>
      <c r="D20" s="21"/>
      <c r="E20" s="21">
        <f t="shared" si="1"/>
        <v>0.45386340910824607</v>
      </c>
      <c r="F20" s="21"/>
      <c r="G20" s="146">
        <v>104.42253663276207</v>
      </c>
      <c r="H20" s="146">
        <v>104.89647231740085</v>
      </c>
      <c r="I20" s="98">
        <f t="shared" si="0"/>
        <v>0.473935684638775</v>
      </c>
      <c r="J20" s="1"/>
      <c r="K20" s="1"/>
      <c r="L20" s="129"/>
      <c r="M20" s="97"/>
      <c r="N20" s="1"/>
      <c r="O20" s="1"/>
      <c r="P20" s="1"/>
    </row>
    <row r="21" spans="1:16" ht="15.75" x14ac:dyDescent="0.25">
      <c r="A21" s="34" t="s">
        <v>32</v>
      </c>
      <c r="B21" s="146">
        <v>108.78862811664132</v>
      </c>
      <c r="C21" s="146">
        <v>109.24252432253542</v>
      </c>
      <c r="D21" s="21"/>
      <c r="E21" s="21">
        <f>((C21/B21-1)*100)</f>
        <v>0.41722762181304329</v>
      </c>
      <c r="F21" s="21"/>
      <c r="G21" s="146">
        <v>106.07071164955087</v>
      </c>
      <c r="H21" s="146">
        <v>106.51326795720647</v>
      </c>
      <c r="I21" s="98">
        <f t="shared" si="0"/>
        <v>0.44255630765559317</v>
      </c>
      <c r="J21" s="1"/>
      <c r="K21" s="1"/>
      <c r="L21" s="129"/>
      <c r="M21" s="97"/>
      <c r="N21" s="1"/>
      <c r="O21" s="1"/>
      <c r="P21" s="1"/>
    </row>
    <row r="22" spans="1:16" ht="15.75" x14ac:dyDescent="0.25">
      <c r="A22" s="34" t="s">
        <v>33</v>
      </c>
      <c r="B22" s="146">
        <v>108.76829007898043</v>
      </c>
      <c r="C22" s="146">
        <v>109.05846103956452</v>
      </c>
      <c r="D22" s="21"/>
      <c r="E22" s="21">
        <f t="shared" si="1"/>
        <v>0.26677900367229057</v>
      </c>
      <c r="F22" s="21"/>
      <c r="G22" s="146">
        <v>105.47875910046766</v>
      </c>
      <c r="H22" s="146">
        <v>105.76015428308179</v>
      </c>
      <c r="I22" s="98">
        <f>H22-G22</f>
        <v>0.28139518261413343</v>
      </c>
      <c r="J22" s="1"/>
      <c r="K22" s="1"/>
      <c r="L22" s="129"/>
      <c r="M22" s="97"/>
      <c r="N22" s="1"/>
      <c r="O22" s="1"/>
      <c r="P22" s="1"/>
    </row>
    <row r="23" spans="1:16" ht="15.75" x14ac:dyDescent="0.25">
      <c r="A23" s="34" t="s">
        <v>34</v>
      </c>
      <c r="B23" s="146">
        <v>110.32265059740527</v>
      </c>
      <c r="C23" s="146">
        <v>110.80581406214493</v>
      </c>
      <c r="D23" s="21"/>
      <c r="E23" s="21">
        <f>((C23/B23-1)*100)</f>
        <v>0.43795490964302353</v>
      </c>
      <c r="F23" s="21"/>
      <c r="G23" s="146">
        <v>102.4003027472835</v>
      </c>
      <c r="H23" s="146">
        <v>102.84876990065457</v>
      </c>
      <c r="I23" s="98">
        <f>H23-G23</f>
        <v>0.44846715337106957</v>
      </c>
      <c r="J23" s="1"/>
      <c r="K23" s="1"/>
      <c r="L23" s="129"/>
      <c r="M23" s="97"/>
      <c r="N23" s="1"/>
      <c r="O23" s="1"/>
      <c r="P23" s="1"/>
    </row>
    <row r="24" spans="1:16" ht="7.5" customHeight="1" x14ac:dyDescent="0.25">
      <c r="A24" s="12"/>
      <c r="B24" s="80"/>
      <c r="C24" s="80"/>
      <c r="D24" s="21"/>
      <c r="E24" s="21"/>
      <c r="F24" s="21"/>
      <c r="G24" s="80"/>
      <c r="H24" s="80"/>
      <c r="L24" s="129"/>
    </row>
    <row r="25" spans="1:16" ht="15.75" x14ac:dyDescent="0.25">
      <c r="A25" s="13" t="s">
        <v>36</v>
      </c>
      <c r="B25" s="80"/>
      <c r="C25" s="80"/>
      <c r="D25" s="21"/>
      <c r="E25" s="21"/>
      <c r="F25" s="21"/>
      <c r="G25" s="237"/>
      <c r="H25" s="237"/>
      <c r="I25" s="104"/>
      <c r="K25" s="73"/>
    </row>
    <row r="26" spans="1:16" ht="7.5" customHeight="1" x14ac:dyDescent="0.25">
      <c r="A26" s="41"/>
      <c r="B26" s="80"/>
      <c r="C26" s="80"/>
      <c r="D26" s="21"/>
      <c r="E26" s="21"/>
      <c r="F26" s="21"/>
      <c r="G26" s="80"/>
      <c r="H26" s="80"/>
    </row>
    <row r="27" spans="1:16" ht="15.75" x14ac:dyDescent="0.25">
      <c r="A27" s="33" t="s">
        <v>241</v>
      </c>
      <c r="B27" s="146">
        <v>112.76372094962066</v>
      </c>
      <c r="C27" s="146">
        <v>113.38510963079342</v>
      </c>
      <c r="D27" s="73"/>
      <c r="E27" s="80">
        <f>((C27/B27-1)*100)</f>
        <v>0.55105372183521517</v>
      </c>
      <c r="F27" s="147"/>
      <c r="G27" s="146">
        <v>112.76372094962066</v>
      </c>
      <c r="H27" s="146">
        <v>113.38510963079342</v>
      </c>
      <c r="I27" s="80">
        <f>H27-G27</f>
        <v>0.62138868117276047</v>
      </c>
      <c r="K27" s="1"/>
      <c r="L27" s="1"/>
      <c r="N27" s="1"/>
      <c r="P27" s="1"/>
    </row>
    <row r="28" spans="1:16" x14ac:dyDescent="0.25">
      <c r="A28" s="12" t="s">
        <v>0</v>
      </c>
      <c r="B28" s="103">
        <v>95.636392990771881</v>
      </c>
      <c r="C28" s="103">
        <v>97.098893639772925</v>
      </c>
      <c r="D28" s="80"/>
      <c r="E28" s="80">
        <f t="shared" ref="E28:E43" si="2">((C28/B28-1)*100)</f>
        <v>1.529230247257618</v>
      </c>
      <c r="F28" s="143"/>
      <c r="G28" s="103">
        <v>7.3094153321269282</v>
      </c>
      <c r="H28" s="103">
        <v>7.4211931222834986</v>
      </c>
      <c r="I28" s="80">
        <f t="shared" ref="I28:I43" si="3">H28-G28</f>
        <v>0.11177779015657041</v>
      </c>
      <c r="K28" s="1"/>
      <c r="L28" s="1"/>
      <c r="N28" s="1"/>
      <c r="P28" s="1"/>
    </row>
    <row r="29" spans="1:16" x14ac:dyDescent="0.25">
      <c r="A29" s="12" t="s">
        <v>246</v>
      </c>
      <c r="B29" s="103">
        <v>135.15351947714666</v>
      </c>
      <c r="C29" s="103">
        <v>135.21561652769208</v>
      </c>
      <c r="D29" s="80"/>
      <c r="E29" s="80">
        <f>((C29/B29-1)*100)</f>
        <v>4.5945566778904379E-2</v>
      </c>
      <c r="F29" s="143"/>
      <c r="G29" s="103">
        <v>32.457296046829669</v>
      </c>
      <c r="H29" s="103">
        <v>32.472208735459489</v>
      </c>
      <c r="I29" s="80">
        <f t="shared" si="3"/>
        <v>1.4912688629820536E-2</v>
      </c>
      <c r="K29" s="1"/>
      <c r="L29" s="1"/>
      <c r="N29" s="1"/>
      <c r="P29" s="1"/>
    </row>
    <row r="30" spans="1:16" x14ac:dyDescent="0.25">
      <c r="A30" s="34" t="s">
        <v>22</v>
      </c>
      <c r="B30" s="103">
        <v>114.18107674395779</v>
      </c>
      <c r="C30" s="103">
        <v>114.7328600013218</v>
      </c>
      <c r="D30" s="96"/>
      <c r="E30" s="96">
        <f>((C30/B30-1)*100)</f>
        <v>0.48325280606815735</v>
      </c>
      <c r="F30" s="96"/>
      <c r="G30" s="146">
        <v>105.45430561749372</v>
      </c>
      <c r="H30" s="146">
        <v>105.96391650850994</v>
      </c>
      <c r="I30" s="98">
        <f>H30-G30</f>
        <v>0.50961089101622292</v>
      </c>
      <c r="J30" s="1"/>
      <c r="K30" s="1"/>
      <c r="L30" s="1"/>
      <c r="N30" s="1"/>
      <c r="P30" s="1"/>
    </row>
    <row r="31" spans="1:16" x14ac:dyDescent="0.25">
      <c r="A31" s="34" t="s">
        <v>23</v>
      </c>
      <c r="B31" s="146">
        <v>109.4270304294632</v>
      </c>
      <c r="C31" s="146">
        <v>109.98519583392778</v>
      </c>
      <c r="D31" s="96"/>
      <c r="E31" s="96">
        <f>((C31/B31-1)*100)</f>
        <v>0.5100800069909317</v>
      </c>
      <c r="F31" s="96"/>
      <c r="G31" s="146">
        <v>17.662825090950911</v>
      </c>
      <c r="H31" s="146">
        <v>17.752919630409625</v>
      </c>
      <c r="I31" s="98">
        <f t="shared" si="3"/>
        <v>9.0094539458714706E-2</v>
      </c>
      <c r="J31" s="1"/>
      <c r="K31" s="1"/>
      <c r="L31" s="1"/>
      <c r="N31" s="1"/>
      <c r="P31" s="1"/>
    </row>
    <row r="32" spans="1:16" x14ac:dyDescent="0.25">
      <c r="A32" s="34" t="s">
        <v>24</v>
      </c>
      <c r="B32" s="146">
        <v>115.18790049581493</v>
      </c>
      <c r="C32" s="146">
        <v>115.73833212619346</v>
      </c>
      <c r="D32" s="96"/>
      <c r="E32" s="96">
        <f>((C32/B32-1)*100)</f>
        <v>0.47785542405864856</v>
      </c>
      <c r="F32" s="96"/>
      <c r="G32" s="146">
        <v>87.791480526542813</v>
      </c>
      <c r="H32" s="146">
        <v>88.210996878100289</v>
      </c>
      <c r="I32" s="98">
        <f t="shared" si="3"/>
        <v>0.41951635155747624</v>
      </c>
      <c r="J32" s="1"/>
      <c r="K32" s="1"/>
      <c r="L32" s="1"/>
      <c r="N32" s="1"/>
      <c r="P32" s="1"/>
    </row>
    <row r="33" spans="1:16" x14ac:dyDescent="0.25">
      <c r="A33" s="34" t="s">
        <v>248</v>
      </c>
      <c r="B33" s="146">
        <v>112.0884150691894</v>
      </c>
      <c r="C33" s="146">
        <v>112.72139479547508</v>
      </c>
      <c r="D33" s="96"/>
      <c r="E33" s="96">
        <f t="shared" si="2"/>
        <v>0.56471467269383346</v>
      </c>
      <c r="F33" s="96"/>
      <c r="G33" s="146">
        <v>110.68156374955815</v>
      </c>
      <c r="H33" s="146">
        <v>111.30659878001887</v>
      </c>
      <c r="I33" s="98">
        <f t="shared" si="3"/>
        <v>0.6250350304607224</v>
      </c>
      <c r="J33" s="1"/>
      <c r="K33" s="1"/>
      <c r="L33" s="1"/>
      <c r="N33" s="1"/>
      <c r="P33" s="1"/>
    </row>
    <row r="34" spans="1:16" x14ac:dyDescent="0.25">
      <c r="A34" s="34" t="s">
        <v>25</v>
      </c>
      <c r="B34" s="146">
        <v>113.57102590019365</v>
      </c>
      <c r="C34" s="146">
        <v>114.21736744167731</v>
      </c>
      <c r="D34" s="96"/>
      <c r="E34" s="96">
        <f t="shared" si="2"/>
        <v>0.56910777758727438</v>
      </c>
      <c r="F34" s="96"/>
      <c r="G34" s="146">
        <v>109.79452274806768</v>
      </c>
      <c r="H34" s="146">
        <v>110.41937191639177</v>
      </c>
      <c r="I34" s="98">
        <f t="shared" si="3"/>
        <v>0.62484916832408999</v>
      </c>
      <c r="J34" s="1"/>
      <c r="K34" s="1"/>
      <c r="L34" s="1"/>
      <c r="N34" s="1"/>
      <c r="P34" s="1"/>
    </row>
    <row r="35" spans="1:16" x14ac:dyDescent="0.25">
      <c r="A35" s="34" t="s">
        <v>26</v>
      </c>
      <c r="B35" s="146">
        <v>107.64075027774931</v>
      </c>
      <c r="C35" s="146">
        <v>108.55204826851048</v>
      </c>
      <c r="D35" s="96"/>
      <c r="E35" s="96">
        <f t="shared" si="2"/>
        <v>0.84661058977173465</v>
      </c>
      <c r="F35" s="96"/>
      <c r="G35" s="146">
        <v>71.846656740222201</v>
      </c>
      <c r="H35" s="146">
        <v>72.454918144581868</v>
      </c>
      <c r="I35" s="98">
        <f t="shared" si="3"/>
        <v>0.60826140435966636</v>
      </c>
      <c r="J35" s="1"/>
      <c r="K35" s="1"/>
      <c r="L35" s="1"/>
      <c r="N35" s="1"/>
      <c r="P35" s="1"/>
    </row>
    <row r="36" spans="1:16" x14ac:dyDescent="0.25">
      <c r="A36" s="34" t="s">
        <v>27</v>
      </c>
      <c r="B36" s="146">
        <v>114.05279344705211</v>
      </c>
      <c r="C36" s="146">
        <v>114.77569056122101</v>
      </c>
      <c r="D36" s="96"/>
      <c r="E36" s="96">
        <f t="shared" si="2"/>
        <v>0.63382675015715151</v>
      </c>
      <c r="F36" s="96"/>
      <c r="G36" s="146">
        <v>105.63713792297996</v>
      </c>
      <c r="H36" s="146">
        <v>106.30669436123618</v>
      </c>
      <c r="I36" s="98">
        <f t="shared" si="3"/>
        <v>0.66955643825622246</v>
      </c>
      <c r="J36" s="1"/>
      <c r="K36" s="1"/>
      <c r="L36" s="1"/>
      <c r="N36" s="1"/>
      <c r="P36" s="1"/>
    </row>
    <row r="37" spans="1:16" x14ac:dyDescent="0.25">
      <c r="A37" s="34" t="s">
        <v>28</v>
      </c>
      <c r="B37" s="146">
        <v>111.82204416100264</v>
      </c>
      <c r="C37" s="146">
        <v>112.46493353052057</v>
      </c>
      <c r="D37" s="96"/>
      <c r="E37" s="96">
        <f t="shared" si="2"/>
        <v>0.57492185404184326</v>
      </c>
      <c r="F37" s="96"/>
      <c r="G37" s="146">
        <v>108.08228575836043</v>
      </c>
      <c r="H37" s="146">
        <v>108.7036744395332</v>
      </c>
      <c r="I37" s="98">
        <f t="shared" si="3"/>
        <v>0.62138868117277468</v>
      </c>
      <c r="J37" s="1"/>
      <c r="K37" s="1"/>
      <c r="L37" s="1"/>
      <c r="N37" s="1"/>
      <c r="P37" s="1"/>
    </row>
    <row r="38" spans="1:16" x14ac:dyDescent="0.25">
      <c r="A38" s="34" t="s">
        <v>29</v>
      </c>
      <c r="B38" s="146">
        <v>113.18233286752667</v>
      </c>
      <c r="C38" s="146">
        <v>113.64811843220633</v>
      </c>
      <c r="D38" s="96"/>
      <c r="E38" s="96">
        <f t="shared" si="2"/>
        <v>0.41153557527819906</v>
      </c>
      <c r="F38" s="96"/>
      <c r="G38" s="146">
        <v>107.49519596538232</v>
      </c>
      <c r="H38" s="146">
        <v>107.93757693849489</v>
      </c>
      <c r="I38" s="98">
        <f t="shared" si="3"/>
        <v>0.44238097311256297</v>
      </c>
      <c r="J38" s="1"/>
      <c r="K38" s="1"/>
      <c r="L38" s="1"/>
      <c r="N38" s="1"/>
      <c r="P38" s="1"/>
    </row>
    <row r="39" spans="1:16" x14ac:dyDescent="0.25">
      <c r="A39" s="34" t="s">
        <v>30</v>
      </c>
      <c r="B39" s="146">
        <v>113.48968869331856</v>
      </c>
      <c r="C39" s="146">
        <v>114.15437686271042</v>
      </c>
      <c r="D39" s="96"/>
      <c r="E39" s="96">
        <f>((C39/B39-1)*100)</f>
        <v>0.58568155137692646</v>
      </c>
      <c r="F39" s="96"/>
      <c r="G39" s="146">
        <v>107.87202455151166</v>
      </c>
      <c r="H39" s="146">
        <v>108.50381109840664</v>
      </c>
      <c r="I39" s="98">
        <f t="shared" si="3"/>
        <v>0.63178654689498615</v>
      </c>
      <c r="J39" s="1"/>
      <c r="K39" s="1"/>
      <c r="L39" s="1"/>
      <c r="N39" s="1"/>
      <c r="P39" s="1"/>
    </row>
    <row r="40" spans="1:16" x14ac:dyDescent="0.25">
      <c r="A40" s="34" t="s">
        <v>31</v>
      </c>
      <c r="B40" s="146">
        <v>113.33180147785704</v>
      </c>
      <c r="C40" s="146">
        <v>114.01914318158708</v>
      </c>
      <c r="D40" s="96"/>
      <c r="E40" s="96">
        <f t="shared" si="2"/>
        <v>0.60648617137206706</v>
      </c>
      <c r="F40" s="96"/>
      <c r="G40" s="146">
        <v>108.93906339630837</v>
      </c>
      <c r="H40" s="146">
        <v>109.59976375102923</v>
      </c>
      <c r="I40" s="98">
        <f t="shared" si="3"/>
        <v>0.6607003547208592</v>
      </c>
      <c r="J40" s="1"/>
      <c r="K40" s="1"/>
      <c r="L40" s="1"/>
      <c r="N40" s="1"/>
      <c r="P40" s="1"/>
    </row>
    <row r="41" spans="1:16" x14ac:dyDescent="0.25">
      <c r="A41" s="34" t="s">
        <v>32</v>
      </c>
      <c r="B41" s="146">
        <v>112.10506998473001</v>
      </c>
      <c r="C41" s="146">
        <v>112.74665278727142</v>
      </c>
      <c r="D41" s="96"/>
      <c r="E41" s="96">
        <f t="shared" si="2"/>
        <v>0.57230489453223843</v>
      </c>
      <c r="F41" s="96"/>
      <c r="G41" s="146">
        <v>108.57651002279862</v>
      </c>
      <c r="H41" s="146">
        <v>109.19789870397138</v>
      </c>
      <c r="I41" s="98">
        <f t="shared" si="3"/>
        <v>0.62138868117276047</v>
      </c>
      <c r="J41" s="1"/>
      <c r="K41" s="1"/>
      <c r="L41" s="1"/>
      <c r="N41" s="1"/>
      <c r="P41" s="1"/>
    </row>
    <row r="42" spans="1:16" x14ac:dyDescent="0.25">
      <c r="A42" s="34" t="s">
        <v>33</v>
      </c>
      <c r="B42" s="146">
        <v>111.93469246504709</v>
      </c>
      <c r="C42" s="146">
        <v>112.2180957010673</v>
      </c>
      <c r="D42" s="96"/>
      <c r="E42" s="96">
        <f t="shared" si="2"/>
        <v>0.25318623724159828</v>
      </c>
      <c r="F42" s="96"/>
      <c r="G42" s="146">
        <v>107.35455266314277</v>
      </c>
      <c r="H42" s="146">
        <v>107.62635961553811</v>
      </c>
      <c r="I42" s="98">
        <f t="shared" si="3"/>
        <v>0.27180695239533748</v>
      </c>
      <c r="J42" s="1"/>
      <c r="K42" s="1"/>
      <c r="L42" s="1"/>
      <c r="N42" s="1"/>
      <c r="P42" s="1"/>
    </row>
    <row r="43" spans="1:16" x14ac:dyDescent="0.25">
      <c r="A43" s="34" t="s">
        <v>34</v>
      </c>
      <c r="B43" s="146">
        <v>113.80594128317669</v>
      </c>
      <c r="C43" s="146">
        <v>114.48944618691684</v>
      </c>
      <c r="D43" s="96"/>
      <c r="E43" s="96">
        <f t="shared" si="2"/>
        <v>0.6005880677524722</v>
      </c>
      <c r="F43" s="96"/>
      <c r="G43" s="146">
        <v>106.32993640095231</v>
      </c>
      <c r="H43" s="146">
        <v>106.9685413114252</v>
      </c>
      <c r="I43" s="98">
        <f t="shared" si="3"/>
        <v>0.63860491047289258</v>
      </c>
      <c r="J43" s="1"/>
      <c r="K43" s="1"/>
      <c r="L43" s="1"/>
      <c r="N43" s="1"/>
      <c r="P43" s="1"/>
    </row>
    <row r="44" spans="1:16" ht="7.5" customHeight="1" x14ac:dyDescent="0.25">
      <c r="A44" s="12"/>
      <c r="B44" s="144"/>
      <c r="C44" s="144"/>
      <c r="D44" s="96"/>
      <c r="E44" s="96"/>
      <c r="F44" s="96"/>
      <c r="G44" s="144"/>
      <c r="H44" s="144"/>
    </row>
    <row r="45" spans="1:16" ht="15.75" x14ac:dyDescent="0.25">
      <c r="A45" s="13" t="s">
        <v>37</v>
      </c>
      <c r="B45" s="144"/>
      <c r="C45" s="144"/>
      <c r="D45" s="96"/>
      <c r="E45" s="96"/>
      <c r="F45" s="96"/>
      <c r="G45" s="144"/>
      <c r="H45" s="144"/>
      <c r="I45" s="98"/>
    </row>
    <row r="46" spans="1:16" ht="7.5" customHeight="1" x14ac:dyDescent="0.25">
      <c r="A46" s="41"/>
      <c r="B46" s="144"/>
      <c r="C46" s="144"/>
      <c r="D46" s="96"/>
      <c r="E46" s="96"/>
      <c r="F46" s="96"/>
      <c r="G46" s="144"/>
      <c r="H46" s="144"/>
    </row>
    <row r="47" spans="1:16" ht="15.75" x14ac:dyDescent="0.25">
      <c r="A47" s="33" t="s">
        <v>241</v>
      </c>
      <c r="B47" s="103">
        <v>106.5164062745331</v>
      </c>
      <c r="C47" s="103">
        <v>106.80600252400818</v>
      </c>
      <c r="D47" s="147"/>
      <c r="E47" s="80">
        <f>((C47/B47-1)*100)</f>
        <v>0.27187947810469737</v>
      </c>
      <c r="F47" s="147"/>
      <c r="G47" s="103">
        <v>106.5164062745331</v>
      </c>
      <c r="H47" s="146">
        <v>106.80600252400818</v>
      </c>
      <c r="I47" s="80">
        <f>H47-G47</f>
        <v>0.28959624947508189</v>
      </c>
      <c r="K47" s="1"/>
      <c r="L47" s="1"/>
      <c r="N47" s="1"/>
      <c r="P47" s="1"/>
    </row>
    <row r="48" spans="1:16" x14ac:dyDescent="0.25">
      <c r="A48" s="12" t="s">
        <v>0</v>
      </c>
      <c r="B48" s="103">
        <v>114.56791066357299</v>
      </c>
      <c r="C48" s="103">
        <v>110.14551937245075</v>
      </c>
      <c r="D48" s="143"/>
      <c r="E48" s="80">
        <f t="shared" ref="E48:E63" si="4">((C48/B48-1)*100)</f>
        <v>-3.8600610463330631</v>
      </c>
      <c r="F48" s="143"/>
      <c r="G48" s="146">
        <v>10.889196780053604</v>
      </c>
      <c r="H48" s="146">
        <v>10.468867136888203</v>
      </c>
      <c r="I48" s="80">
        <f t="shared" ref="I48:I63" si="5">H48-G48</f>
        <v>-0.42032964316540067</v>
      </c>
      <c r="K48" s="1"/>
      <c r="L48" s="1"/>
      <c r="N48" s="1"/>
      <c r="P48" s="1"/>
    </row>
    <row r="49" spans="1:16" x14ac:dyDescent="0.25">
      <c r="A49" s="12" t="s">
        <v>246</v>
      </c>
      <c r="B49" s="103">
        <v>111.950007645947</v>
      </c>
      <c r="C49" s="103">
        <v>111.950007645947</v>
      </c>
      <c r="D49" s="143"/>
      <c r="E49" s="80">
        <f t="shared" si="4"/>
        <v>0</v>
      </c>
      <c r="F49" s="143"/>
      <c r="G49" s="103">
        <v>1.2652305733947851</v>
      </c>
      <c r="H49" s="103">
        <v>1.2652305733947853</v>
      </c>
      <c r="I49" s="80">
        <f t="shared" si="5"/>
        <v>0</v>
      </c>
      <c r="K49" s="1"/>
      <c r="L49" s="1"/>
      <c r="N49" s="1"/>
      <c r="P49" s="1"/>
    </row>
    <row r="50" spans="1:16" x14ac:dyDescent="0.25">
      <c r="A50" s="34" t="s">
        <v>22</v>
      </c>
      <c r="B50" s="146">
        <v>105.67077063358347</v>
      </c>
      <c r="C50" s="146">
        <v>106.45525882020554</v>
      </c>
      <c r="D50" s="21"/>
      <c r="E50" s="98">
        <f t="shared" si="4"/>
        <v>0.74238900872816149</v>
      </c>
      <c r="F50" s="21"/>
      <c r="G50" s="146">
        <v>95.627209494479487</v>
      </c>
      <c r="H50" s="146">
        <v>96.337135387119972</v>
      </c>
      <c r="I50" s="98">
        <f t="shared" si="5"/>
        <v>0.70992589264048434</v>
      </c>
      <c r="J50" s="1"/>
      <c r="K50" s="1"/>
      <c r="L50" s="1"/>
      <c r="M50" s="1"/>
      <c r="N50" s="1"/>
      <c r="P50" s="1"/>
    </row>
    <row r="51" spans="1:16" x14ac:dyDescent="0.25">
      <c r="A51" s="34" t="s">
        <v>23</v>
      </c>
      <c r="B51" s="146">
        <v>110.35910240492271</v>
      </c>
      <c r="C51" s="146">
        <v>113.25696083920735</v>
      </c>
      <c r="D51" s="21"/>
      <c r="E51" s="98">
        <f t="shared" si="4"/>
        <v>2.6258445122650631</v>
      </c>
      <c r="F51" s="21"/>
      <c r="G51" s="146">
        <v>25.282158533218833</v>
      </c>
      <c r="H51" s="146">
        <v>25.946028705645514</v>
      </c>
      <c r="I51" s="98">
        <f t="shared" si="5"/>
        <v>0.66387017242668023</v>
      </c>
      <c r="J51" s="1"/>
      <c r="K51" s="1"/>
      <c r="L51" s="1"/>
      <c r="M51" s="1"/>
      <c r="N51" s="1"/>
      <c r="P51" s="1"/>
    </row>
    <row r="52" spans="1:16" x14ac:dyDescent="0.25">
      <c r="A52" s="34" t="s">
        <v>24</v>
      </c>
      <c r="B52" s="146">
        <v>104.08162087536704</v>
      </c>
      <c r="C52" s="146">
        <v>104.14976431893459</v>
      </c>
      <c r="D52" s="21"/>
      <c r="E52" s="98">
        <f t="shared" si="4"/>
        <v>6.5471159071539553E-2</v>
      </c>
      <c r="F52" s="21"/>
      <c r="G52" s="146">
        <v>70.345050961260654</v>
      </c>
      <c r="H52" s="146">
        <v>70.391106681474469</v>
      </c>
      <c r="I52" s="98">
        <f t="shared" si="5"/>
        <v>4.6055720213814766E-2</v>
      </c>
      <c r="J52" s="1"/>
      <c r="K52" s="1"/>
      <c r="L52" s="1"/>
      <c r="M52" s="1"/>
      <c r="N52" s="1"/>
      <c r="P52" s="1"/>
    </row>
    <row r="53" spans="1:16" x14ac:dyDescent="0.25">
      <c r="A53" s="34" t="s">
        <v>248</v>
      </c>
      <c r="B53" s="146">
        <v>104.5943240718254</v>
      </c>
      <c r="C53" s="146">
        <v>104.89321174487176</v>
      </c>
      <c r="D53" s="21"/>
      <c r="E53" s="98">
        <f t="shared" si="4"/>
        <v>0.2857589794653892</v>
      </c>
      <c r="F53" s="21"/>
      <c r="G53" s="146">
        <v>101.34283444630721</v>
      </c>
      <c r="H53" s="146">
        <v>101.63243069578228</v>
      </c>
      <c r="I53" s="98">
        <f t="shared" si="5"/>
        <v>0.28959624947506768</v>
      </c>
      <c r="J53" s="1"/>
      <c r="K53" s="1"/>
      <c r="L53" s="1"/>
      <c r="M53" s="1"/>
      <c r="N53" s="1"/>
      <c r="P53" s="1"/>
    </row>
    <row r="54" spans="1:16" x14ac:dyDescent="0.25">
      <c r="A54" s="34" t="s">
        <v>25</v>
      </c>
      <c r="B54" s="146">
        <v>106.82416574539198</v>
      </c>
      <c r="C54" s="146">
        <v>107.12790943300725</v>
      </c>
      <c r="D54" s="21"/>
      <c r="E54" s="98">
        <f t="shared" si="4"/>
        <v>0.28433986401468214</v>
      </c>
      <c r="F54" s="21"/>
      <c r="G54" s="146">
        <v>102.15206167568302</v>
      </c>
      <c r="H54" s="146">
        <v>102.44252070893985</v>
      </c>
      <c r="I54" s="98">
        <f t="shared" si="5"/>
        <v>0.29045903325683753</v>
      </c>
      <c r="J54" s="1"/>
      <c r="K54" s="1"/>
      <c r="L54" s="1"/>
      <c r="M54" s="1"/>
      <c r="N54" s="1"/>
      <c r="P54" s="1"/>
    </row>
    <row r="55" spans="1:16" x14ac:dyDescent="0.25">
      <c r="A55" s="34" t="s">
        <v>26</v>
      </c>
      <c r="B55" s="146">
        <v>109.71416970488251</v>
      </c>
      <c r="C55" s="146">
        <v>110.05567709098864</v>
      </c>
      <c r="D55" s="21"/>
      <c r="E55" s="98">
        <f t="shared" si="4"/>
        <v>0.31127008209126394</v>
      </c>
      <c r="F55" s="21"/>
      <c r="G55" s="146">
        <v>93.510480960426491</v>
      </c>
      <c r="H55" s="146">
        <v>93.801551111275941</v>
      </c>
      <c r="I55" s="98">
        <f t="shared" si="5"/>
        <v>0.29107015084944976</v>
      </c>
      <c r="J55" s="1"/>
      <c r="K55" s="1"/>
      <c r="L55" s="1"/>
      <c r="M55" s="1"/>
      <c r="N55" s="1"/>
      <c r="P55" s="1"/>
    </row>
    <row r="56" spans="1:16" x14ac:dyDescent="0.25">
      <c r="A56" s="34" t="s">
        <v>27</v>
      </c>
      <c r="B56" s="146">
        <v>107.46242298433613</v>
      </c>
      <c r="C56" s="146">
        <v>107.79502886020654</v>
      </c>
      <c r="D56" s="21"/>
      <c r="E56" s="98">
        <f t="shared" si="4"/>
        <v>0.30950900476056642</v>
      </c>
      <c r="F56" s="21"/>
      <c r="G56" s="146">
        <v>96.870505422946863</v>
      </c>
      <c r="H56" s="146">
        <v>97.170328360187966</v>
      </c>
      <c r="I56" s="98">
        <f t="shared" si="5"/>
        <v>0.2998229372411032</v>
      </c>
      <c r="J56" s="1"/>
      <c r="K56" s="1"/>
      <c r="L56" s="1"/>
      <c r="M56" s="1"/>
      <c r="N56" s="1"/>
      <c r="P56" s="1"/>
    </row>
    <row r="57" spans="1:16" x14ac:dyDescent="0.25">
      <c r="A57" s="34" t="s">
        <v>28</v>
      </c>
      <c r="B57" s="146">
        <v>105.12323708549185</v>
      </c>
      <c r="C57" s="146">
        <v>105.43528461141265</v>
      </c>
      <c r="D57" s="21"/>
      <c r="E57" s="98">
        <f t="shared" si="4"/>
        <v>0.29683972314040741</v>
      </c>
      <c r="F57" s="21"/>
      <c r="G57" s="146">
        <v>97.559803119106462</v>
      </c>
      <c r="H57" s="146">
        <v>97.849399368581544</v>
      </c>
      <c r="I57" s="98">
        <f t="shared" si="5"/>
        <v>0.28959624947508189</v>
      </c>
      <c r="J57" s="1"/>
      <c r="K57" s="1"/>
      <c r="L57" s="1"/>
      <c r="M57" s="1"/>
      <c r="N57" s="1"/>
      <c r="P57" s="1"/>
    </row>
    <row r="58" spans="1:16" x14ac:dyDescent="0.25">
      <c r="A58" s="34" t="s">
        <v>29</v>
      </c>
      <c r="B58" s="146">
        <v>106.91762476651468</v>
      </c>
      <c r="C58" s="146">
        <v>107.14068405288374</v>
      </c>
      <c r="D58" s="21"/>
      <c r="E58" s="98">
        <f t="shared" si="4"/>
        <v>0.20862723695571628</v>
      </c>
      <c r="F58" s="21"/>
      <c r="G58" s="146">
        <v>100.72578886023608</v>
      </c>
      <c r="H58" s="146">
        <v>100.93593029043706</v>
      </c>
      <c r="I58" s="98">
        <f t="shared" si="5"/>
        <v>0.2101414302009772</v>
      </c>
      <c r="J58" s="1"/>
      <c r="K58" s="1"/>
      <c r="L58" s="1"/>
      <c r="M58" s="1"/>
      <c r="N58" s="1"/>
      <c r="P58" s="1"/>
    </row>
    <row r="59" spans="1:16" x14ac:dyDescent="0.25">
      <c r="A59" s="34" t="s">
        <v>30</v>
      </c>
      <c r="B59" s="146">
        <v>106.65951934795545</v>
      </c>
      <c r="C59" s="146">
        <v>106.96301860685489</v>
      </c>
      <c r="D59" s="21"/>
      <c r="E59" s="98">
        <f t="shared" si="4"/>
        <v>0.28454962178230403</v>
      </c>
      <c r="F59" s="21"/>
      <c r="G59" s="146">
        <v>101.77354925343062</v>
      </c>
      <c r="H59" s="146">
        <v>102.0631455029057</v>
      </c>
      <c r="I59" s="98">
        <f t="shared" si="5"/>
        <v>0.28959624947508189</v>
      </c>
      <c r="J59" s="1"/>
      <c r="K59" s="1"/>
      <c r="L59" s="1"/>
      <c r="M59" s="1"/>
      <c r="N59" s="1"/>
      <c r="P59" s="1"/>
    </row>
    <row r="60" spans="1:16" x14ac:dyDescent="0.25">
      <c r="A60" s="34" t="s">
        <v>31</v>
      </c>
      <c r="B60" s="146">
        <v>107.15236404423665</v>
      </c>
      <c r="C60" s="146">
        <v>107.48715412396291</v>
      </c>
      <c r="D60" s="21"/>
      <c r="E60" s="98">
        <f t="shared" si="4"/>
        <v>0.3124430176715931</v>
      </c>
      <c r="F60" s="21"/>
      <c r="G60" s="146">
        <v>100.55943185515061</v>
      </c>
      <c r="H60" s="146">
        <v>100.87362277859225</v>
      </c>
      <c r="I60" s="98">
        <f t="shared" si="5"/>
        <v>0.31419092344164312</v>
      </c>
      <c r="J60" s="1"/>
      <c r="K60" s="1"/>
      <c r="L60" s="1"/>
      <c r="M60" s="1"/>
      <c r="N60" s="1"/>
      <c r="P60" s="1"/>
    </row>
    <row r="61" spans="1:16" x14ac:dyDescent="0.25">
      <c r="A61" s="34" t="s">
        <v>32</v>
      </c>
      <c r="B61" s="146">
        <v>105.98683148758971</v>
      </c>
      <c r="C61" s="146">
        <v>106.28216629101675</v>
      </c>
      <c r="D61" s="21"/>
      <c r="E61" s="98">
        <f t="shared" si="4"/>
        <v>0.27865235641242325</v>
      </c>
      <c r="F61" s="21"/>
      <c r="G61" s="146">
        <v>103.9274360366276</v>
      </c>
      <c r="H61" s="146">
        <v>104.21703228610268</v>
      </c>
      <c r="I61" s="98">
        <f t="shared" si="5"/>
        <v>0.28959624947508189</v>
      </c>
      <c r="J61" s="1"/>
      <c r="K61" s="1"/>
      <c r="L61" s="1"/>
      <c r="M61" s="1"/>
      <c r="N61" s="1"/>
      <c r="P61" s="1"/>
    </row>
    <row r="62" spans="1:16" x14ac:dyDescent="0.25">
      <c r="A62" s="34" t="s">
        <v>33</v>
      </c>
      <c r="B62" s="146">
        <v>106.11477639236504</v>
      </c>
      <c r="C62" s="146">
        <v>106.4106188525149</v>
      </c>
      <c r="D62" s="21"/>
      <c r="E62" s="98">
        <f t="shared" si="4"/>
        <v>0.2787947826002668</v>
      </c>
      <c r="F62" s="21"/>
      <c r="G62" s="146">
        <v>103.8743432621138</v>
      </c>
      <c r="H62" s="146">
        <v>104.16393951158888</v>
      </c>
      <c r="I62" s="98">
        <f t="shared" si="5"/>
        <v>0.28959624947508189</v>
      </c>
      <c r="J62" s="1"/>
      <c r="K62" s="1"/>
      <c r="L62" s="1"/>
      <c r="M62" s="1"/>
      <c r="N62" s="1"/>
      <c r="P62" s="1"/>
    </row>
    <row r="63" spans="1:16" x14ac:dyDescent="0.25">
      <c r="A63" s="34" t="s">
        <v>34</v>
      </c>
      <c r="B63" s="146">
        <v>107.30664729325069</v>
      </c>
      <c r="C63" s="146">
        <v>107.61634534941773</v>
      </c>
      <c r="D63" s="21"/>
      <c r="E63" s="98">
        <f t="shared" si="4"/>
        <v>0.28861031816667104</v>
      </c>
      <c r="F63" s="21"/>
      <c r="G63" s="146">
        <v>99.03918316657473</v>
      </c>
      <c r="H63" s="146">
        <v>99.325020468221453</v>
      </c>
      <c r="I63" s="98">
        <f t="shared" si="5"/>
        <v>0.28583730164672261</v>
      </c>
      <c r="J63" s="1"/>
      <c r="K63" s="1"/>
      <c r="L63" s="1"/>
      <c r="M63" s="1"/>
      <c r="N63" s="1"/>
      <c r="P63" s="1"/>
    </row>
    <row r="64" spans="1:16" ht="8.25" customHeight="1" x14ac:dyDescent="0.25">
      <c r="A64" s="42"/>
      <c r="B64" s="43"/>
      <c r="C64" s="43"/>
      <c r="D64" s="43"/>
      <c r="E64" s="43"/>
      <c r="F64" s="43"/>
      <c r="G64" s="43"/>
      <c r="H64" s="43"/>
      <c r="I64" s="43"/>
    </row>
    <row r="65" spans="1:7" x14ac:dyDescent="0.25">
      <c r="G65" s="95"/>
    </row>
    <row r="66" spans="1:7" x14ac:dyDescent="0.25">
      <c r="A66" s="193" t="s">
        <v>54</v>
      </c>
      <c r="B66" s="194"/>
      <c r="C66" s="194"/>
      <c r="D66" s="194"/>
      <c r="G66" s="95"/>
    </row>
    <row r="67" spans="1:7" x14ac:dyDescent="0.25">
      <c r="A67" s="18"/>
      <c r="B67" s="6"/>
      <c r="C67" s="6"/>
      <c r="D67" s="6"/>
      <c r="G67" s="95"/>
    </row>
    <row r="68" spans="1:7" x14ac:dyDescent="0.25">
      <c r="G68" s="95"/>
    </row>
    <row r="69" spans="1:7" x14ac:dyDescent="0.25">
      <c r="G69" s="95"/>
    </row>
    <row r="70" spans="1:7" x14ac:dyDescent="0.25">
      <c r="G70" s="95"/>
    </row>
    <row r="71" spans="1:7" x14ac:dyDescent="0.25">
      <c r="G71" s="95"/>
    </row>
    <row r="72" spans="1:7" x14ac:dyDescent="0.25">
      <c r="G72" s="95"/>
    </row>
    <row r="73" spans="1:7" x14ac:dyDescent="0.25">
      <c r="G73" s="95"/>
    </row>
    <row r="74" spans="1:7" x14ac:dyDescent="0.25">
      <c r="G74" s="95"/>
    </row>
    <row r="75" spans="1:7" x14ac:dyDescent="0.25">
      <c r="G75" s="95"/>
    </row>
    <row r="76" spans="1:7" x14ac:dyDescent="0.25">
      <c r="G76" s="95"/>
    </row>
    <row r="77" spans="1:7" x14ac:dyDescent="0.25">
      <c r="G77" s="95"/>
    </row>
    <row r="78" spans="1:7" x14ac:dyDescent="0.25">
      <c r="G78" s="95"/>
    </row>
    <row r="79" spans="1:7" x14ac:dyDescent="0.25">
      <c r="G79" s="95"/>
    </row>
    <row r="80" spans="1:7" x14ac:dyDescent="0.25">
      <c r="G80" s="95"/>
    </row>
    <row r="81" spans="7:7" x14ac:dyDescent="0.25">
      <c r="G81" s="95"/>
    </row>
    <row r="82" spans="7:7" x14ac:dyDescent="0.25">
      <c r="G82" s="95"/>
    </row>
    <row r="83" spans="7:7" x14ac:dyDescent="0.25">
      <c r="G83" s="95"/>
    </row>
    <row r="84" spans="7:7" x14ac:dyDescent="0.25">
      <c r="G84" s="95"/>
    </row>
    <row r="85" spans="7:7" x14ac:dyDescent="0.25">
      <c r="G85" s="95"/>
    </row>
    <row r="86" spans="7:7" x14ac:dyDescent="0.25">
      <c r="G86" s="95"/>
    </row>
    <row r="87" spans="7:7" x14ac:dyDescent="0.25">
      <c r="G87" s="95"/>
    </row>
    <row r="88" spans="7:7" x14ac:dyDescent="0.25">
      <c r="G88" s="95"/>
    </row>
    <row r="89" spans="7:7" x14ac:dyDescent="0.25">
      <c r="G89" s="95"/>
    </row>
    <row r="90" spans="7:7" x14ac:dyDescent="0.25">
      <c r="G90" s="95"/>
    </row>
    <row r="91" spans="7:7" x14ac:dyDescent="0.25">
      <c r="G91" s="95"/>
    </row>
    <row r="92" spans="7:7" x14ac:dyDescent="0.25">
      <c r="G92" s="95"/>
    </row>
    <row r="93" spans="7:7" x14ac:dyDescent="0.25">
      <c r="G93" s="95"/>
    </row>
    <row r="94" spans="7:7" x14ac:dyDescent="0.25">
      <c r="G94" s="95"/>
    </row>
    <row r="95" spans="7:7" x14ac:dyDescent="0.25">
      <c r="G95" s="95"/>
    </row>
    <row r="96" spans="7:7" x14ac:dyDescent="0.25">
      <c r="G96" s="95"/>
    </row>
    <row r="97" spans="7:7" x14ac:dyDescent="0.25">
      <c r="G97" s="95"/>
    </row>
    <row r="98" spans="7:7" x14ac:dyDescent="0.25">
      <c r="G98" s="95"/>
    </row>
    <row r="99" spans="7:7" x14ac:dyDescent="0.25">
      <c r="G99" s="95"/>
    </row>
    <row r="100" spans="7:7" x14ac:dyDescent="0.25">
      <c r="G100" s="95"/>
    </row>
    <row r="101" spans="7:7" x14ac:dyDescent="0.25">
      <c r="G101" s="95"/>
    </row>
    <row r="102" spans="7:7" x14ac:dyDescent="0.25">
      <c r="G102" s="95"/>
    </row>
    <row r="103" spans="7:7" x14ac:dyDescent="0.25">
      <c r="G103" s="95"/>
    </row>
    <row r="104" spans="7:7" x14ac:dyDescent="0.25">
      <c r="G104" s="95"/>
    </row>
    <row r="105" spans="7:7" x14ac:dyDescent="0.25">
      <c r="G105" s="95"/>
    </row>
    <row r="106" spans="7:7" x14ac:dyDescent="0.25">
      <c r="G106" s="95"/>
    </row>
    <row r="107" spans="7:7" x14ac:dyDescent="0.25">
      <c r="G107" s="95"/>
    </row>
    <row r="108" spans="7:7" x14ac:dyDescent="0.25">
      <c r="G108" s="95"/>
    </row>
    <row r="109" spans="7:7" x14ac:dyDescent="0.25">
      <c r="G109" s="95"/>
    </row>
    <row r="110" spans="7:7" x14ac:dyDescent="0.25">
      <c r="G110" s="95"/>
    </row>
    <row r="111" spans="7:7" x14ac:dyDescent="0.25">
      <c r="G111" s="95"/>
    </row>
    <row r="112" spans="7:7" x14ac:dyDescent="0.25">
      <c r="G112" s="95"/>
    </row>
    <row r="113" spans="7:7" x14ac:dyDescent="0.25">
      <c r="G113" s="95"/>
    </row>
    <row r="114" spans="7:7" x14ac:dyDescent="0.25">
      <c r="G114" s="95"/>
    </row>
    <row r="115" spans="7:7" x14ac:dyDescent="0.25">
      <c r="G115" s="95"/>
    </row>
    <row r="116" spans="7:7" x14ac:dyDescent="0.25">
      <c r="G116" s="95"/>
    </row>
    <row r="117" spans="7:7" x14ac:dyDescent="0.25">
      <c r="G117" s="95"/>
    </row>
    <row r="118" spans="7:7" x14ac:dyDescent="0.25">
      <c r="G118" s="95"/>
    </row>
    <row r="119" spans="7:7" x14ac:dyDescent="0.25">
      <c r="G119" s="95"/>
    </row>
    <row r="120" spans="7:7" x14ac:dyDescent="0.25">
      <c r="G120" s="95"/>
    </row>
    <row r="121" spans="7:7" x14ac:dyDescent="0.25">
      <c r="G121" s="95"/>
    </row>
    <row r="122" spans="7:7" x14ac:dyDescent="0.25">
      <c r="G122" s="95"/>
    </row>
    <row r="123" spans="7:7" x14ac:dyDescent="0.25">
      <c r="G123" s="95"/>
    </row>
    <row r="124" spans="7:7" x14ac:dyDescent="0.25">
      <c r="G124" s="95"/>
    </row>
    <row r="125" spans="7:7" x14ac:dyDescent="0.25">
      <c r="G125" s="95"/>
    </row>
    <row r="126" spans="7:7" x14ac:dyDescent="0.25">
      <c r="G126" s="95"/>
    </row>
    <row r="127" spans="7:7" x14ac:dyDescent="0.25">
      <c r="G127" s="95"/>
    </row>
    <row r="128" spans="7:7" x14ac:dyDescent="0.25">
      <c r="G128" s="95"/>
    </row>
    <row r="129" spans="7:7" x14ac:dyDescent="0.25">
      <c r="G129" s="95"/>
    </row>
    <row r="130" spans="7:7" x14ac:dyDescent="0.25">
      <c r="G130" s="95"/>
    </row>
    <row r="131" spans="7:7" x14ac:dyDescent="0.25">
      <c r="G131" s="95"/>
    </row>
    <row r="132" spans="7:7" x14ac:dyDescent="0.25">
      <c r="G132" s="95"/>
    </row>
    <row r="133" spans="7:7" x14ac:dyDescent="0.25">
      <c r="G133" s="95"/>
    </row>
    <row r="134" spans="7:7" x14ac:dyDescent="0.25">
      <c r="G134" s="95"/>
    </row>
    <row r="135" spans="7:7" x14ac:dyDescent="0.25">
      <c r="G135" s="95"/>
    </row>
    <row r="136" spans="7:7" x14ac:dyDescent="0.25">
      <c r="G136" s="95"/>
    </row>
    <row r="137" spans="7:7" x14ac:dyDescent="0.25">
      <c r="G137" s="95"/>
    </row>
    <row r="138" spans="7:7" x14ac:dyDescent="0.25">
      <c r="G138" s="95"/>
    </row>
    <row r="139" spans="7:7" x14ac:dyDescent="0.25">
      <c r="G139" s="95"/>
    </row>
    <row r="140" spans="7:7" x14ac:dyDescent="0.25">
      <c r="G140" s="95"/>
    </row>
    <row r="141" spans="7:7" x14ac:dyDescent="0.25">
      <c r="G141" s="95"/>
    </row>
    <row r="142" spans="7:7" x14ac:dyDescent="0.25">
      <c r="G142" s="95"/>
    </row>
    <row r="143" spans="7:7" x14ac:dyDescent="0.25">
      <c r="G143" s="95"/>
    </row>
    <row r="144" spans="7:7" x14ac:dyDescent="0.25">
      <c r="G144" s="95"/>
    </row>
    <row r="145" spans="7:7" x14ac:dyDescent="0.25">
      <c r="G145" s="95"/>
    </row>
    <row r="146" spans="7:7" x14ac:dyDescent="0.25">
      <c r="G146" s="95"/>
    </row>
    <row r="147" spans="7:7" x14ac:dyDescent="0.25">
      <c r="G147" s="95"/>
    </row>
    <row r="148" spans="7:7" x14ac:dyDescent="0.25">
      <c r="G148" s="95"/>
    </row>
    <row r="149" spans="7:7" x14ac:dyDescent="0.25">
      <c r="G149" s="95"/>
    </row>
    <row r="150" spans="7:7" x14ac:dyDescent="0.25">
      <c r="G150" s="95"/>
    </row>
    <row r="151" spans="7:7" x14ac:dyDescent="0.25">
      <c r="G151" s="95"/>
    </row>
    <row r="152" spans="7:7" x14ac:dyDescent="0.25">
      <c r="G152" s="95"/>
    </row>
    <row r="153" spans="7:7" x14ac:dyDescent="0.25">
      <c r="G153" s="95"/>
    </row>
    <row r="154" spans="7:7" x14ac:dyDescent="0.25">
      <c r="G154" s="95"/>
    </row>
    <row r="155" spans="7:7" x14ac:dyDescent="0.25">
      <c r="G155" s="95"/>
    </row>
    <row r="156" spans="7:7" x14ac:dyDescent="0.25">
      <c r="G156" s="95"/>
    </row>
    <row r="157" spans="7:7" x14ac:dyDescent="0.25">
      <c r="G157" s="95"/>
    </row>
    <row r="158" spans="7:7" x14ac:dyDescent="0.25">
      <c r="G158" s="95"/>
    </row>
    <row r="159" spans="7:7" x14ac:dyDescent="0.25">
      <c r="G159" s="95"/>
    </row>
    <row r="160" spans="7:7" x14ac:dyDescent="0.25">
      <c r="G160" s="95"/>
    </row>
    <row r="161" spans="7:7" x14ac:dyDescent="0.25">
      <c r="G161" s="95"/>
    </row>
    <row r="162" spans="7:7" x14ac:dyDescent="0.25">
      <c r="G162" s="95"/>
    </row>
    <row r="163" spans="7:7" x14ac:dyDescent="0.25">
      <c r="G163" s="95"/>
    </row>
    <row r="164" spans="7:7" x14ac:dyDescent="0.25">
      <c r="G164" s="95"/>
    </row>
    <row r="165" spans="7:7" x14ac:dyDescent="0.25">
      <c r="G165" s="95"/>
    </row>
    <row r="166" spans="7:7" x14ac:dyDescent="0.25">
      <c r="G166" s="95"/>
    </row>
    <row r="167" spans="7:7" x14ac:dyDescent="0.25">
      <c r="G167" s="95"/>
    </row>
    <row r="168" spans="7:7" x14ac:dyDescent="0.25">
      <c r="G168" s="95"/>
    </row>
    <row r="169" spans="7:7" x14ac:dyDescent="0.25">
      <c r="G169" s="95"/>
    </row>
    <row r="170" spans="7:7" x14ac:dyDescent="0.25">
      <c r="G170" s="95"/>
    </row>
    <row r="171" spans="7:7" x14ac:dyDescent="0.25">
      <c r="G171" s="95"/>
    </row>
    <row r="172" spans="7:7" x14ac:dyDescent="0.25">
      <c r="G172" s="95"/>
    </row>
    <row r="173" spans="7:7" x14ac:dyDescent="0.25">
      <c r="G173" s="95"/>
    </row>
    <row r="174" spans="7:7" x14ac:dyDescent="0.25">
      <c r="G174" s="95"/>
    </row>
    <row r="175" spans="7:7" x14ac:dyDescent="0.25">
      <c r="G175" s="95"/>
    </row>
    <row r="176" spans="7:7" x14ac:dyDescent="0.25">
      <c r="G176" s="95"/>
    </row>
    <row r="177" spans="7:7" x14ac:dyDescent="0.25">
      <c r="G177" s="95"/>
    </row>
    <row r="178" spans="7:7" x14ac:dyDescent="0.25">
      <c r="G178" s="95"/>
    </row>
    <row r="179" spans="7:7" x14ac:dyDescent="0.25">
      <c r="G179" s="95"/>
    </row>
    <row r="180" spans="7:7" x14ac:dyDescent="0.25">
      <c r="G180" s="95"/>
    </row>
    <row r="181" spans="7:7" x14ac:dyDescent="0.25">
      <c r="G181" s="95"/>
    </row>
    <row r="182" spans="7:7" x14ac:dyDescent="0.25">
      <c r="G182" s="95"/>
    </row>
    <row r="183" spans="7:7" x14ac:dyDescent="0.25">
      <c r="G183" s="95"/>
    </row>
    <row r="184" spans="7:7" x14ac:dyDescent="0.25">
      <c r="G184" s="95"/>
    </row>
    <row r="185" spans="7:7" x14ac:dyDescent="0.25">
      <c r="G185" s="95"/>
    </row>
    <row r="186" spans="7:7" x14ac:dyDescent="0.25">
      <c r="G186" s="95"/>
    </row>
    <row r="187" spans="7:7" x14ac:dyDescent="0.25">
      <c r="G187" s="95"/>
    </row>
    <row r="188" spans="7:7" x14ac:dyDescent="0.25">
      <c r="G188" s="95"/>
    </row>
    <row r="189" spans="7:7" x14ac:dyDescent="0.25">
      <c r="G189" s="95"/>
    </row>
    <row r="190" spans="7:7" x14ac:dyDescent="0.25">
      <c r="G190" s="95"/>
    </row>
    <row r="191" spans="7:7" x14ac:dyDescent="0.25">
      <c r="G191" s="95"/>
    </row>
    <row r="192" spans="7:7" x14ac:dyDescent="0.25">
      <c r="G192" s="95"/>
    </row>
    <row r="193" spans="7:7" x14ac:dyDescent="0.25">
      <c r="G193" s="95"/>
    </row>
    <row r="194" spans="7:7" x14ac:dyDescent="0.25">
      <c r="G194" s="95"/>
    </row>
    <row r="195" spans="7:7" x14ac:dyDescent="0.25">
      <c r="G195" s="95"/>
    </row>
    <row r="196" spans="7:7" x14ac:dyDescent="0.25">
      <c r="G196" s="95"/>
    </row>
    <row r="197" spans="7:7" x14ac:dyDescent="0.25">
      <c r="G197" s="95"/>
    </row>
    <row r="198" spans="7:7" x14ac:dyDescent="0.25">
      <c r="G198" s="95"/>
    </row>
    <row r="199" spans="7:7" x14ac:dyDescent="0.25">
      <c r="G199" s="95"/>
    </row>
    <row r="200" spans="7:7" x14ac:dyDescent="0.25">
      <c r="G200" s="95"/>
    </row>
    <row r="201" spans="7:7" x14ac:dyDescent="0.25">
      <c r="G201" s="95"/>
    </row>
    <row r="202" spans="7:7" x14ac:dyDescent="0.25">
      <c r="G202" s="95"/>
    </row>
    <row r="203" spans="7:7" x14ac:dyDescent="0.25">
      <c r="G203" s="95"/>
    </row>
    <row r="204" spans="7:7" x14ac:dyDescent="0.25">
      <c r="G204" s="95"/>
    </row>
    <row r="205" spans="7:7" x14ac:dyDescent="0.25">
      <c r="G205" s="95"/>
    </row>
    <row r="206" spans="7:7" x14ac:dyDescent="0.25">
      <c r="G206" s="95"/>
    </row>
    <row r="207" spans="7:7" x14ac:dyDescent="0.25">
      <c r="G207" s="95"/>
    </row>
    <row r="208" spans="7:7" x14ac:dyDescent="0.25">
      <c r="G208" s="95"/>
    </row>
    <row r="209" spans="7:7" x14ac:dyDescent="0.25">
      <c r="G209" s="95"/>
    </row>
    <row r="210" spans="7:7" x14ac:dyDescent="0.25">
      <c r="G210" s="95"/>
    </row>
    <row r="211" spans="7:7" x14ac:dyDescent="0.25">
      <c r="G211" s="95"/>
    </row>
    <row r="212" spans="7:7" x14ac:dyDescent="0.25">
      <c r="G212" s="95"/>
    </row>
    <row r="213" spans="7:7" x14ac:dyDescent="0.25">
      <c r="G213" s="95"/>
    </row>
    <row r="214" spans="7:7" x14ac:dyDescent="0.25">
      <c r="G214" s="95"/>
    </row>
    <row r="215" spans="7:7" x14ac:dyDescent="0.25">
      <c r="G215" s="95"/>
    </row>
    <row r="216" spans="7:7" x14ac:dyDescent="0.25">
      <c r="G216" s="95"/>
    </row>
    <row r="217" spans="7:7" x14ac:dyDescent="0.25">
      <c r="G217" s="95"/>
    </row>
    <row r="218" spans="7:7" x14ac:dyDescent="0.25">
      <c r="G218" s="95"/>
    </row>
    <row r="219" spans="7:7" x14ac:dyDescent="0.25">
      <c r="G219" s="95"/>
    </row>
    <row r="220" spans="7:7" x14ac:dyDescent="0.25">
      <c r="G220" s="95"/>
    </row>
    <row r="221" spans="7:7" x14ac:dyDescent="0.25">
      <c r="G221" s="95"/>
    </row>
    <row r="222" spans="7:7" x14ac:dyDescent="0.25">
      <c r="G222" s="95"/>
    </row>
    <row r="223" spans="7:7" x14ac:dyDescent="0.25">
      <c r="G223" s="95"/>
    </row>
    <row r="224" spans="7:7" x14ac:dyDescent="0.25">
      <c r="G224" s="95"/>
    </row>
    <row r="225" spans="7:7" x14ac:dyDescent="0.25">
      <c r="G225" s="95"/>
    </row>
    <row r="226" spans="7:7" x14ac:dyDescent="0.25">
      <c r="G226" s="95"/>
    </row>
    <row r="227" spans="7:7" x14ac:dyDescent="0.25">
      <c r="G227" s="95"/>
    </row>
    <row r="228" spans="7:7" x14ac:dyDescent="0.25">
      <c r="G228" s="95"/>
    </row>
    <row r="229" spans="7:7" x14ac:dyDescent="0.25">
      <c r="G229" s="95"/>
    </row>
    <row r="230" spans="7:7" x14ac:dyDescent="0.25">
      <c r="G230" s="95"/>
    </row>
    <row r="231" spans="7:7" x14ac:dyDescent="0.25">
      <c r="G231" s="95"/>
    </row>
    <row r="232" spans="7:7" x14ac:dyDescent="0.25">
      <c r="G232" s="95"/>
    </row>
    <row r="233" spans="7:7" x14ac:dyDescent="0.25">
      <c r="G233" s="95"/>
    </row>
    <row r="234" spans="7:7" x14ac:dyDescent="0.25">
      <c r="G234" s="95"/>
    </row>
    <row r="235" spans="7:7" x14ac:dyDescent="0.25">
      <c r="G235" s="95"/>
    </row>
    <row r="236" spans="7:7" x14ac:dyDescent="0.25">
      <c r="G236" s="95"/>
    </row>
    <row r="237" spans="7:7" x14ac:dyDescent="0.25">
      <c r="G237" s="95"/>
    </row>
    <row r="238" spans="7:7" x14ac:dyDescent="0.25">
      <c r="G238" s="95"/>
    </row>
    <row r="239" spans="7:7" x14ac:dyDescent="0.25">
      <c r="G239" s="95"/>
    </row>
    <row r="240" spans="7:7" x14ac:dyDescent="0.25">
      <c r="G240" s="95"/>
    </row>
    <row r="241" spans="7:7" x14ac:dyDescent="0.25">
      <c r="G241" s="95"/>
    </row>
    <row r="242" spans="7:7" x14ac:dyDescent="0.25">
      <c r="G242" s="95"/>
    </row>
    <row r="243" spans="7:7" x14ac:dyDescent="0.25">
      <c r="G243" s="95"/>
    </row>
    <row r="244" spans="7:7" x14ac:dyDescent="0.25">
      <c r="G244" s="95"/>
    </row>
    <row r="245" spans="7:7" x14ac:dyDescent="0.25">
      <c r="G245" s="95"/>
    </row>
    <row r="246" spans="7:7" x14ac:dyDescent="0.25">
      <c r="G246" s="95"/>
    </row>
    <row r="247" spans="7:7" x14ac:dyDescent="0.25">
      <c r="G247" s="95"/>
    </row>
    <row r="248" spans="7:7" x14ac:dyDescent="0.25">
      <c r="G248" s="95"/>
    </row>
    <row r="249" spans="7:7" x14ac:dyDescent="0.25">
      <c r="G249" s="95"/>
    </row>
    <row r="250" spans="7:7" x14ac:dyDescent="0.25">
      <c r="G250" s="95"/>
    </row>
    <row r="251" spans="7:7" x14ac:dyDescent="0.25">
      <c r="G251" s="95"/>
    </row>
    <row r="252" spans="7:7" x14ac:dyDescent="0.25">
      <c r="G252" s="95"/>
    </row>
    <row r="253" spans="7:7" x14ac:dyDescent="0.25">
      <c r="G253" s="95"/>
    </row>
    <row r="254" spans="7:7" x14ac:dyDescent="0.25">
      <c r="G254" s="95"/>
    </row>
    <row r="255" spans="7:7" x14ac:dyDescent="0.25">
      <c r="G255" s="95"/>
    </row>
    <row r="256" spans="7:7" x14ac:dyDescent="0.25">
      <c r="G256" s="95"/>
    </row>
    <row r="257" spans="7:7" x14ac:dyDescent="0.25">
      <c r="G257" s="95"/>
    </row>
    <row r="258" spans="7:7" x14ac:dyDescent="0.25">
      <c r="G258" s="95"/>
    </row>
    <row r="259" spans="7:7" x14ac:dyDescent="0.25">
      <c r="G259" s="95"/>
    </row>
    <row r="260" spans="7:7" x14ac:dyDescent="0.25">
      <c r="G260" s="95"/>
    </row>
    <row r="261" spans="7:7" x14ac:dyDescent="0.25">
      <c r="G261" s="95"/>
    </row>
    <row r="262" spans="7:7" x14ac:dyDescent="0.25">
      <c r="G262" s="95"/>
    </row>
    <row r="263" spans="7:7" x14ac:dyDescent="0.25">
      <c r="G263" s="95"/>
    </row>
    <row r="264" spans="7:7" x14ac:dyDescent="0.25">
      <c r="G264" s="95"/>
    </row>
    <row r="265" spans="7:7" x14ac:dyDescent="0.25">
      <c r="G265" s="95"/>
    </row>
    <row r="266" spans="7:7" x14ac:dyDescent="0.25">
      <c r="G266" s="95"/>
    </row>
    <row r="267" spans="7:7" x14ac:dyDescent="0.25">
      <c r="G267" s="95"/>
    </row>
    <row r="268" spans="7:7" x14ac:dyDescent="0.25">
      <c r="G268" s="95"/>
    </row>
    <row r="269" spans="7:7" x14ac:dyDescent="0.25">
      <c r="G269" s="95"/>
    </row>
    <row r="270" spans="7:7" x14ac:dyDescent="0.25">
      <c r="G270" s="95"/>
    </row>
    <row r="271" spans="7:7" x14ac:dyDescent="0.25">
      <c r="G271" s="95"/>
    </row>
    <row r="272" spans="7:7" x14ac:dyDescent="0.25">
      <c r="G272" s="95"/>
    </row>
    <row r="273" spans="7:7" x14ac:dyDescent="0.25">
      <c r="G273" s="95"/>
    </row>
    <row r="274" spans="7:7" x14ac:dyDescent="0.25">
      <c r="G274" s="95"/>
    </row>
    <row r="275" spans="7:7" x14ac:dyDescent="0.25">
      <c r="G275" s="95"/>
    </row>
    <row r="276" spans="7:7" x14ac:dyDescent="0.25">
      <c r="G276" s="95"/>
    </row>
    <row r="277" spans="7:7" x14ac:dyDescent="0.25">
      <c r="G277" s="95"/>
    </row>
    <row r="278" spans="7:7" x14ac:dyDescent="0.25">
      <c r="G278" s="95"/>
    </row>
    <row r="279" spans="7:7" x14ac:dyDescent="0.25">
      <c r="G279" s="95"/>
    </row>
    <row r="280" spans="7:7" x14ac:dyDescent="0.25">
      <c r="G280" s="95"/>
    </row>
    <row r="281" spans="7:7" x14ac:dyDescent="0.25">
      <c r="G281" s="95"/>
    </row>
    <row r="282" spans="7:7" x14ac:dyDescent="0.25">
      <c r="G282" s="95"/>
    </row>
    <row r="283" spans="7:7" x14ac:dyDescent="0.25">
      <c r="G283" s="95"/>
    </row>
    <row r="284" spans="7:7" x14ac:dyDescent="0.25">
      <c r="G284" s="95"/>
    </row>
    <row r="285" spans="7:7" x14ac:dyDescent="0.25">
      <c r="G285" s="95"/>
    </row>
    <row r="286" spans="7:7" x14ac:dyDescent="0.25">
      <c r="G286" s="95"/>
    </row>
    <row r="287" spans="7:7" x14ac:dyDescent="0.25">
      <c r="G287" s="95"/>
    </row>
    <row r="288" spans="7:7" x14ac:dyDescent="0.25">
      <c r="G288" s="95"/>
    </row>
    <row r="289" spans="7:7" x14ac:dyDescent="0.25">
      <c r="G289" s="95"/>
    </row>
    <row r="290" spans="7:7" x14ac:dyDescent="0.25">
      <c r="G290" s="95"/>
    </row>
    <row r="291" spans="7:7" x14ac:dyDescent="0.25">
      <c r="G291" s="95"/>
    </row>
    <row r="292" spans="7:7" x14ac:dyDescent="0.25">
      <c r="G292" s="95"/>
    </row>
    <row r="293" spans="7:7" x14ac:dyDescent="0.25">
      <c r="G293" s="95"/>
    </row>
    <row r="294" spans="7:7" x14ac:dyDescent="0.25">
      <c r="G294" s="95"/>
    </row>
    <row r="295" spans="7:7" x14ac:dyDescent="0.25">
      <c r="G295" s="95"/>
    </row>
    <row r="296" spans="7:7" x14ac:dyDescent="0.25">
      <c r="G296" s="95"/>
    </row>
    <row r="297" spans="7:7" x14ac:dyDescent="0.25">
      <c r="G297" s="95"/>
    </row>
    <row r="298" spans="7:7" x14ac:dyDescent="0.25">
      <c r="G298" s="95"/>
    </row>
    <row r="299" spans="7:7" x14ac:dyDescent="0.25">
      <c r="G299" s="95"/>
    </row>
    <row r="300" spans="7:7" x14ac:dyDescent="0.25">
      <c r="G300" s="95"/>
    </row>
    <row r="301" spans="7:7" x14ac:dyDescent="0.25">
      <c r="G301" s="95"/>
    </row>
    <row r="302" spans="7:7" x14ac:dyDescent="0.25">
      <c r="G302" s="95"/>
    </row>
    <row r="303" spans="7:7" x14ac:dyDescent="0.25">
      <c r="G303" s="95"/>
    </row>
    <row r="304" spans="7:7" x14ac:dyDescent="0.25">
      <c r="G304" s="95"/>
    </row>
    <row r="305" spans="7:7" x14ac:dyDescent="0.25">
      <c r="G305" s="95"/>
    </row>
    <row r="306" spans="7:7" x14ac:dyDescent="0.25">
      <c r="G306" s="95"/>
    </row>
    <row r="307" spans="7:7" x14ac:dyDescent="0.25">
      <c r="G307" s="95"/>
    </row>
    <row r="308" spans="7:7" x14ac:dyDescent="0.25">
      <c r="G308" s="95"/>
    </row>
    <row r="309" spans="7:7" x14ac:dyDescent="0.25">
      <c r="G309" s="95"/>
    </row>
    <row r="310" spans="7:7" x14ac:dyDescent="0.25">
      <c r="G310" s="95"/>
    </row>
    <row r="311" spans="7:7" x14ac:dyDescent="0.25">
      <c r="G311" s="95"/>
    </row>
    <row r="312" spans="7:7" x14ac:dyDescent="0.25">
      <c r="G312" s="95"/>
    </row>
    <row r="313" spans="7:7" x14ac:dyDescent="0.25">
      <c r="G313" s="95"/>
    </row>
    <row r="314" spans="7:7" x14ac:dyDescent="0.25">
      <c r="G314" s="95"/>
    </row>
    <row r="315" spans="7:7" x14ac:dyDescent="0.25">
      <c r="G315" s="95"/>
    </row>
    <row r="316" spans="7:7" x14ac:dyDescent="0.25">
      <c r="G316" s="95"/>
    </row>
    <row r="317" spans="7:7" x14ac:dyDescent="0.25">
      <c r="G317" s="95"/>
    </row>
    <row r="318" spans="7:7" x14ac:dyDescent="0.25">
      <c r="G318" s="95"/>
    </row>
    <row r="319" spans="7:7" x14ac:dyDescent="0.25">
      <c r="G319" s="95"/>
    </row>
    <row r="320" spans="7:7" x14ac:dyDescent="0.25">
      <c r="G320" s="95"/>
    </row>
    <row r="321" spans="7:7" x14ac:dyDescent="0.25">
      <c r="G321" s="95"/>
    </row>
    <row r="322" spans="7:7" x14ac:dyDescent="0.25">
      <c r="G322" s="95"/>
    </row>
    <row r="323" spans="7:7" x14ac:dyDescent="0.25">
      <c r="G323" s="95"/>
    </row>
    <row r="324" spans="7:7" x14ac:dyDescent="0.25">
      <c r="G324" s="95"/>
    </row>
    <row r="325" spans="7:7" x14ac:dyDescent="0.25">
      <c r="G325" s="95"/>
    </row>
    <row r="326" spans="7:7" x14ac:dyDescent="0.25">
      <c r="G326" s="95"/>
    </row>
    <row r="327" spans="7:7" x14ac:dyDescent="0.25">
      <c r="G327" s="95"/>
    </row>
    <row r="328" spans="7:7" x14ac:dyDescent="0.25">
      <c r="G328" s="95"/>
    </row>
    <row r="329" spans="7:7" x14ac:dyDescent="0.25">
      <c r="G329" s="95"/>
    </row>
    <row r="330" spans="7:7" x14ac:dyDescent="0.25">
      <c r="G330" s="95"/>
    </row>
    <row r="331" spans="7:7" x14ac:dyDescent="0.25">
      <c r="G331" s="95"/>
    </row>
    <row r="332" spans="7:7" x14ac:dyDescent="0.25">
      <c r="G332" s="95"/>
    </row>
    <row r="333" spans="7:7" x14ac:dyDescent="0.25">
      <c r="G333" s="95"/>
    </row>
    <row r="334" spans="7:7" x14ac:dyDescent="0.25">
      <c r="G334" s="95"/>
    </row>
    <row r="335" spans="7:7" x14ac:dyDescent="0.25">
      <c r="G335" s="95"/>
    </row>
    <row r="336" spans="7:7" x14ac:dyDescent="0.25">
      <c r="G336" s="95"/>
    </row>
    <row r="337" spans="7:7" x14ac:dyDescent="0.25">
      <c r="G337" s="95"/>
    </row>
    <row r="338" spans="7:7" x14ac:dyDescent="0.25">
      <c r="G338" s="95"/>
    </row>
    <row r="339" spans="7:7" x14ac:dyDescent="0.25">
      <c r="G339" s="95"/>
    </row>
    <row r="340" spans="7:7" x14ac:dyDescent="0.25">
      <c r="G340" s="95"/>
    </row>
    <row r="341" spans="7:7" x14ac:dyDescent="0.25">
      <c r="G341" s="95"/>
    </row>
    <row r="342" spans="7:7" x14ac:dyDescent="0.25">
      <c r="G342" s="95"/>
    </row>
    <row r="343" spans="7:7" x14ac:dyDescent="0.25">
      <c r="G343" s="95"/>
    </row>
    <row r="344" spans="7:7" x14ac:dyDescent="0.25">
      <c r="G344" s="95"/>
    </row>
    <row r="345" spans="7:7" x14ac:dyDescent="0.25">
      <c r="G345" s="95"/>
    </row>
    <row r="346" spans="7:7" x14ac:dyDescent="0.25">
      <c r="G346" s="95"/>
    </row>
    <row r="347" spans="7:7" x14ac:dyDescent="0.25">
      <c r="G347" s="95"/>
    </row>
    <row r="348" spans="7:7" x14ac:dyDescent="0.25">
      <c r="G348" s="95"/>
    </row>
    <row r="349" spans="7:7" x14ac:dyDescent="0.25">
      <c r="G349" s="95"/>
    </row>
    <row r="350" spans="7:7" x14ac:dyDescent="0.25">
      <c r="G350" s="95"/>
    </row>
    <row r="351" spans="7:7" x14ac:dyDescent="0.25">
      <c r="G351" s="95"/>
    </row>
    <row r="352" spans="7:7" x14ac:dyDescent="0.25">
      <c r="G352" s="95"/>
    </row>
    <row r="353" spans="7:7" x14ac:dyDescent="0.25">
      <c r="G353" s="95"/>
    </row>
    <row r="354" spans="7:7" x14ac:dyDescent="0.25">
      <c r="G354" s="95"/>
    </row>
    <row r="355" spans="7:7" x14ac:dyDescent="0.25">
      <c r="G355" s="95"/>
    </row>
    <row r="356" spans="7:7" x14ac:dyDescent="0.25">
      <c r="G356" s="95"/>
    </row>
    <row r="357" spans="7:7" x14ac:dyDescent="0.25">
      <c r="G357" s="95"/>
    </row>
    <row r="358" spans="7:7" x14ac:dyDescent="0.25">
      <c r="G358" s="95"/>
    </row>
    <row r="359" spans="7:7" x14ac:dyDescent="0.25">
      <c r="G359" s="95"/>
    </row>
    <row r="360" spans="7:7" x14ac:dyDescent="0.25">
      <c r="G360" s="95"/>
    </row>
    <row r="361" spans="7:7" x14ac:dyDescent="0.25">
      <c r="G361" s="95"/>
    </row>
    <row r="362" spans="7:7" x14ac:dyDescent="0.25">
      <c r="G362" s="95"/>
    </row>
    <row r="363" spans="7:7" x14ac:dyDescent="0.25">
      <c r="G363" s="95"/>
    </row>
    <row r="364" spans="7:7" x14ac:dyDescent="0.25">
      <c r="G364" s="95"/>
    </row>
    <row r="365" spans="7:7" x14ac:dyDescent="0.25">
      <c r="G365" s="95"/>
    </row>
    <row r="366" spans="7:7" x14ac:dyDescent="0.25">
      <c r="G366" s="95"/>
    </row>
    <row r="367" spans="7:7" x14ac:dyDescent="0.25">
      <c r="G367" s="95"/>
    </row>
    <row r="368" spans="7:7" x14ac:dyDescent="0.25">
      <c r="G368" s="95"/>
    </row>
    <row r="369" spans="7:7" x14ac:dyDescent="0.25">
      <c r="G369" s="95"/>
    </row>
    <row r="370" spans="7:7" x14ac:dyDescent="0.25">
      <c r="G370" s="95"/>
    </row>
    <row r="371" spans="7:7" x14ac:dyDescent="0.25">
      <c r="G371" s="95"/>
    </row>
    <row r="372" spans="7:7" x14ac:dyDescent="0.25">
      <c r="G372" s="95"/>
    </row>
    <row r="373" spans="7:7" x14ac:dyDescent="0.25">
      <c r="G373" s="95"/>
    </row>
    <row r="374" spans="7:7" x14ac:dyDescent="0.25">
      <c r="G374" s="95"/>
    </row>
    <row r="375" spans="7:7" x14ac:dyDescent="0.25">
      <c r="G375" s="95"/>
    </row>
    <row r="376" spans="7:7" x14ac:dyDescent="0.25">
      <c r="G376" s="95"/>
    </row>
    <row r="377" spans="7:7" x14ac:dyDescent="0.25">
      <c r="G377" s="95"/>
    </row>
    <row r="378" spans="7:7" x14ac:dyDescent="0.25">
      <c r="G378" s="95"/>
    </row>
    <row r="379" spans="7:7" x14ac:dyDescent="0.25">
      <c r="G379" s="95"/>
    </row>
    <row r="380" spans="7:7" x14ac:dyDescent="0.25">
      <c r="G380" s="95"/>
    </row>
    <row r="381" spans="7:7" x14ac:dyDescent="0.25">
      <c r="G381" s="95"/>
    </row>
    <row r="382" spans="7:7" x14ac:dyDescent="0.25">
      <c r="G382" s="95"/>
    </row>
    <row r="383" spans="7:7" x14ac:dyDescent="0.25">
      <c r="G383" s="95"/>
    </row>
    <row r="384" spans="7:7" x14ac:dyDescent="0.25">
      <c r="G384" s="95"/>
    </row>
    <row r="385" spans="7:7" x14ac:dyDescent="0.25">
      <c r="G385" s="95"/>
    </row>
    <row r="386" spans="7:7" x14ac:dyDescent="0.25">
      <c r="G386" s="95"/>
    </row>
    <row r="387" spans="7:7" x14ac:dyDescent="0.25">
      <c r="G387" s="95"/>
    </row>
    <row r="388" spans="7:7" x14ac:dyDescent="0.25">
      <c r="G388" s="95"/>
    </row>
    <row r="389" spans="7:7" x14ac:dyDescent="0.25">
      <c r="G389" s="95"/>
    </row>
    <row r="390" spans="7:7" x14ac:dyDescent="0.25">
      <c r="G390" s="95"/>
    </row>
    <row r="391" spans="7:7" x14ac:dyDescent="0.25">
      <c r="G391" s="95"/>
    </row>
    <row r="392" spans="7:7" x14ac:dyDescent="0.25">
      <c r="G392" s="95"/>
    </row>
    <row r="393" spans="7:7" x14ac:dyDescent="0.25">
      <c r="G393" s="95"/>
    </row>
    <row r="394" spans="7:7" x14ac:dyDescent="0.25">
      <c r="G394" s="95"/>
    </row>
    <row r="395" spans="7:7" x14ac:dyDescent="0.25">
      <c r="G395" s="95"/>
    </row>
    <row r="396" spans="7:7" x14ac:dyDescent="0.25">
      <c r="G396" s="95"/>
    </row>
    <row r="397" spans="7:7" x14ac:dyDescent="0.25">
      <c r="G397" s="95"/>
    </row>
    <row r="398" spans="7:7" x14ac:dyDescent="0.25">
      <c r="G398" s="95"/>
    </row>
    <row r="399" spans="7:7" x14ac:dyDescent="0.25">
      <c r="G399" s="95"/>
    </row>
    <row r="400" spans="7:7" x14ac:dyDescent="0.25">
      <c r="G400" s="95"/>
    </row>
    <row r="401" spans="7:7" x14ac:dyDescent="0.25">
      <c r="G401" s="95"/>
    </row>
    <row r="402" spans="7:7" x14ac:dyDescent="0.25">
      <c r="G402" s="95"/>
    </row>
    <row r="403" spans="7:7" x14ac:dyDescent="0.25">
      <c r="G403" s="95"/>
    </row>
    <row r="404" spans="7:7" x14ac:dyDescent="0.25">
      <c r="G404" s="95"/>
    </row>
    <row r="405" spans="7:7" x14ac:dyDescent="0.25">
      <c r="G405" s="95"/>
    </row>
    <row r="406" spans="7:7" x14ac:dyDescent="0.25">
      <c r="G406" s="95"/>
    </row>
    <row r="407" spans="7:7" x14ac:dyDescent="0.25">
      <c r="G407" s="95"/>
    </row>
    <row r="408" spans="7:7" x14ac:dyDescent="0.25">
      <c r="G408" s="95"/>
    </row>
    <row r="409" spans="7:7" x14ac:dyDescent="0.25">
      <c r="G409" s="95"/>
    </row>
    <row r="410" spans="7:7" x14ac:dyDescent="0.25">
      <c r="G410" s="95"/>
    </row>
    <row r="411" spans="7:7" x14ac:dyDescent="0.25">
      <c r="G411" s="95"/>
    </row>
    <row r="412" spans="7:7" x14ac:dyDescent="0.25">
      <c r="G412" s="95"/>
    </row>
    <row r="413" spans="7:7" x14ac:dyDescent="0.25">
      <c r="G413" s="95"/>
    </row>
    <row r="414" spans="7:7" x14ac:dyDescent="0.25">
      <c r="G414" s="95"/>
    </row>
    <row r="415" spans="7:7" x14ac:dyDescent="0.25">
      <c r="G415" s="95"/>
    </row>
    <row r="416" spans="7:7" x14ac:dyDescent="0.25">
      <c r="G416" s="95"/>
    </row>
    <row r="417" spans="7:7" x14ac:dyDescent="0.25">
      <c r="G417" s="95"/>
    </row>
    <row r="418" spans="7:7" x14ac:dyDescent="0.25">
      <c r="G418" s="95"/>
    </row>
    <row r="419" spans="7:7" x14ac:dyDescent="0.25">
      <c r="G419" s="95"/>
    </row>
    <row r="420" spans="7:7" x14ac:dyDescent="0.25">
      <c r="G420" s="95"/>
    </row>
    <row r="421" spans="7:7" x14ac:dyDescent="0.25">
      <c r="G421" s="95"/>
    </row>
    <row r="422" spans="7:7" x14ac:dyDescent="0.25">
      <c r="G422" s="95"/>
    </row>
    <row r="423" spans="7:7" x14ac:dyDescent="0.25">
      <c r="G423" s="95"/>
    </row>
    <row r="424" spans="7:7" x14ac:dyDescent="0.25">
      <c r="G424" s="95"/>
    </row>
    <row r="425" spans="7:7" x14ac:dyDescent="0.25">
      <c r="G425" s="95"/>
    </row>
    <row r="426" spans="7:7" x14ac:dyDescent="0.25">
      <c r="G426" s="95"/>
    </row>
    <row r="427" spans="7:7" x14ac:dyDescent="0.25">
      <c r="G427" s="95"/>
    </row>
    <row r="428" spans="7:7" x14ac:dyDescent="0.25">
      <c r="G428" s="95"/>
    </row>
    <row r="429" spans="7:7" x14ac:dyDescent="0.25">
      <c r="G429" s="95"/>
    </row>
    <row r="430" spans="7:7" x14ac:dyDescent="0.25">
      <c r="G430" s="95"/>
    </row>
    <row r="431" spans="7:7" x14ac:dyDescent="0.25">
      <c r="G431" s="95"/>
    </row>
    <row r="432" spans="7:7" x14ac:dyDescent="0.25">
      <c r="G432" s="95"/>
    </row>
    <row r="433" spans="7:7" x14ac:dyDescent="0.25">
      <c r="G433" s="95"/>
    </row>
    <row r="434" spans="7:7" x14ac:dyDescent="0.25">
      <c r="G434" s="95"/>
    </row>
    <row r="435" spans="7:7" x14ac:dyDescent="0.25">
      <c r="G435" s="95"/>
    </row>
    <row r="436" spans="7:7" x14ac:dyDescent="0.25">
      <c r="G436" s="95"/>
    </row>
    <row r="437" spans="7:7" x14ac:dyDescent="0.25">
      <c r="G437" s="95"/>
    </row>
    <row r="438" spans="7:7" x14ac:dyDescent="0.25">
      <c r="G438" s="95"/>
    </row>
    <row r="439" spans="7:7" x14ac:dyDescent="0.25">
      <c r="G439" s="95"/>
    </row>
    <row r="440" spans="7:7" x14ac:dyDescent="0.25">
      <c r="G440" s="95"/>
    </row>
    <row r="441" spans="7:7" x14ac:dyDescent="0.25">
      <c r="G441" s="95"/>
    </row>
    <row r="442" spans="7:7" x14ac:dyDescent="0.25">
      <c r="G442" s="95"/>
    </row>
    <row r="443" spans="7:7" x14ac:dyDescent="0.25">
      <c r="G443" s="95"/>
    </row>
    <row r="444" spans="7:7" x14ac:dyDescent="0.25">
      <c r="G444" s="95"/>
    </row>
    <row r="445" spans="7:7" x14ac:dyDescent="0.25">
      <c r="G445" s="95"/>
    </row>
    <row r="446" spans="7:7" x14ac:dyDescent="0.25">
      <c r="G446" s="95"/>
    </row>
    <row r="447" spans="7:7" x14ac:dyDescent="0.25">
      <c r="G447" s="95"/>
    </row>
    <row r="448" spans="7:7" x14ac:dyDescent="0.25">
      <c r="G448" s="95"/>
    </row>
    <row r="449" spans="7:7" x14ac:dyDescent="0.25">
      <c r="G449" s="95"/>
    </row>
    <row r="450" spans="7:7" x14ac:dyDescent="0.25">
      <c r="G450" s="95"/>
    </row>
    <row r="451" spans="7:7" x14ac:dyDescent="0.25">
      <c r="G451" s="95"/>
    </row>
    <row r="452" spans="7:7" x14ac:dyDescent="0.25">
      <c r="G452" s="95"/>
    </row>
    <row r="453" spans="7:7" x14ac:dyDescent="0.25">
      <c r="G453" s="95"/>
    </row>
    <row r="454" spans="7:7" x14ac:dyDescent="0.25">
      <c r="G454" s="95"/>
    </row>
    <row r="455" spans="7:7" x14ac:dyDescent="0.25">
      <c r="G455" s="95"/>
    </row>
    <row r="456" spans="7:7" x14ac:dyDescent="0.25">
      <c r="G456" s="95"/>
    </row>
    <row r="457" spans="7:7" x14ac:dyDescent="0.25">
      <c r="G457" s="95"/>
    </row>
    <row r="458" spans="7:7" x14ac:dyDescent="0.25">
      <c r="G458" s="95"/>
    </row>
    <row r="459" spans="7:7" x14ac:dyDescent="0.25">
      <c r="G459" s="95"/>
    </row>
    <row r="460" spans="7:7" x14ac:dyDescent="0.25">
      <c r="G460" s="95"/>
    </row>
    <row r="461" spans="7:7" x14ac:dyDescent="0.25">
      <c r="G461" s="95"/>
    </row>
    <row r="462" spans="7:7" x14ac:dyDescent="0.25">
      <c r="G462" s="95"/>
    </row>
    <row r="463" spans="7:7" x14ac:dyDescent="0.25">
      <c r="G463" s="95"/>
    </row>
    <row r="464" spans="7:7" x14ac:dyDescent="0.25">
      <c r="G464" s="95"/>
    </row>
    <row r="465" spans="7:7" x14ac:dyDescent="0.25">
      <c r="G465" s="95"/>
    </row>
    <row r="466" spans="7:7" x14ac:dyDescent="0.25">
      <c r="G466" s="95"/>
    </row>
    <row r="467" spans="7:7" x14ac:dyDescent="0.25">
      <c r="G467" s="95"/>
    </row>
    <row r="468" spans="7:7" x14ac:dyDescent="0.25">
      <c r="G468" s="95"/>
    </row>
    <row r="469" spans="7:7" x14ac:dyDescent="0.25">
      <c r="G469" s="95"/>
    </row>
    <row r="470" spans="7:7" x14ac:dyDescent="0.25">
      <c r="G470" s="95"/>
    </row>
    <row r="471" spans="7:7" x14ac:dyDescent="0.25">
      <c r="G471" s="95"/>
    </row>
    <row r="472" spans="7:7" x14ac:dyDescent="0.25">
      <c r="G472" s="95"/>
    </row>
    <row r="473" spans="7:7" x14ac:dyDescent="0.25">
      <c r="G473" s="95"/>
    </row>
    <row r="474" spans="7:7" x14ac:dyDescent="0.25">
      <c r="G474" s="95"/>
    </row>
    <row r="475" spans="7:7" x14ac:dyDescent="0.25">
      <c r="G475" s="95"/>
    </row>
    <row r="476" spans="7:7" x14ac:dyDescent="0.25">
      <c r="G476" s="95"/>
    </row>
    <row r="477" spans="7:7" x14ac:dyDescent="0.25">
      <c r="G477" s="95"/>
    </row>
    <row r="478" spans="7:7" x14ac:dyDescent="0.25">
      <c r="G478" s="95"/>
    </row>
    <row r="479" spans="7:7" x14ac:dyDescent="0.25">
      <c r="G479" s="95"/>
    </row>
    <row r="480" spans="7:7" x14ac:dyDescent="0.25">
      <c r="G480" s="95"/>
    </row>
    <row r="481" spans="7:7" x14ac:dyDescent="0.25">
      <c r="G481" s="95"/>
    </row>
    <row r="482" spans="7:7" x14ac:dyDescent="0.25">
      <c r="G482" s="95"/>
    </row>
    <row r="483" spans="7:7" x14ac:dyDescent="0.25">
      <c r="G483" s="95"/>
    </row>
    <row r="484" spans="7:7" x14ac:dyDescent="0.25">
      <c r="G484" s="95"/>
    </row>
    <row r="485" spans="7:7" x14ac:dyDescent="0.25">
      <c r="G485" s="95"/>
    </row>
    <row r="486" spans="7:7" x14ac:dyDescent="0.25">
      <c r="G486" s="95"/>
    </row>
    <row r="487" spans="7:7" x14ac:dyDescent="0.25">
      <c r="G487" s="95"/>
    </row>
    <row r="488" spans="7:7" x14ac:dyDescent="0.25">
      <c r="G488" s="95"/>
    </row>
    <row r="489" spans="7:7" x14ac:dyDescent="0.25">
      <c r="G489" s="95"/>
    </row>
    <row r="490" spans="7:7" x14ac:dyDescent="0.25">
      <c r="G490" s="95"/>
    </row>
    <row r="491" spans="7:7" x14ac:dyDescent="0.25">
      <c r="G491" s="95"/>
    </row>
    <row r="492" spans="7:7" x14ac:dyDescent="0.25">
      <c r="G492" s="95"/>
    </row>
    <row r="493" spans="7:7" x14ac:dyDescent="0.25">
      <c r="G493" s="95"/>
    </row>
    <row r="494" spans="7:7" x14ac:dyDescent="0.25">
      <c r="G494" s="95"/>
    </row>
    <row r="495" spans="7:7" x14ac:dyDescent="0.25">
      <c r="G495" s="95"/>
    </row>
    <row r="496" spans="7:7" x14ac:dyDescent="0.25">
      <c r="G496" s="95"/>
    </row>
    <row r="497" spans="7:7" x14ac:dyDescent="0.25">
      <c r="G497" s="95"/>
    </row>
    <row r="498" spans="7:7" x14ac:dyDescent="0.25">
      <c r="G498" s="95"/>
    </row>
  </sheetData>
  <mergeCells count="4">
    <mergeCell ref="B3:C3"/>
    <mergeCell ref="A66:D66"/>
    <mergeCell ref="A3:A4"/>
    <mergeCell ref="G3:H3"/>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275"/>
  <sheetViews>
    <sheetView zoomScaleNormal="100" workbookViewId="0">
      <pane ySplit="133" topLeftCell="A244" activePane="bottomLeft" state="frozen"/>
      <selection activeCell="P14" sqref="P14"/>
      <selection pane="bottomLeft" activeCell="H156" sqref="H156"/>
    </sheetView>
  </sheetViews>
  <sheetFormatPr defaultColWidth="9.140625" defaultRowHeight="15" x14ac:dyDescent="0.25"/>
  <cols>
    <col min="1" max="1" width="3.42578125" style="7" customWidth="1"/>
    <col min="2" max="2" width="13.42578125" style="8" customWidth="1"/>
    <col min="3" max="5" width="18.5703125" style="6" customWidth="1"/>
    <col min="6" max="6" width="9.140625" style="164"/>
    <col min="7" max="7" width="9.85546875" style="164" bestFit="1" customWidth="1"/>
    <col min="8" max="16384" width="9.140625" style="164"/>
  </cols>
  <sheetData>
    <row r="1" spans="1:5" ht="15.75" x14ac:dyDescent="0.25">
      <c r="A1" s="161" t="s">
        <v>262</v>
      </c>
      <c r="B1" s="162"/>
      <c r="C1" s="163"/>
      <c r="D1" s="163"/>
    </row>
    <row r="2" spans="1:5" ht="11.25" customHeight="1" x14ac:dyDescent="0.25">
      <c r="A2" s="15"/>
      <c r="B2" s="16"/>
      <c r="C2" s="14"/>
      <c r="D2" s="14"/>
      <c r="E2" s="17"/>
    </row>
    <row r="3" spans="1:5" x14ac:dyDescent="0.25">
      <c r="A3" s="209" t="s">
        <v>44</v>
      </c>
      <c r="B3" s="210"/>
      <c r="C3" s="44" t="s">
        <v>38</v>
      </c>
      <c r="D3" s="44" t="s">
        <v>36</v>
      </c>
      <c r="E3" s="44" t="s">
        <v>39</v>
      </c>
    </row>
    <row r="4" spans="1:5" hidden="1" x14ac:dyDescent="0.25">
      <c r="A4" s="211">
        <v>2000</v>
      </c>
      <c r="B4" s="212"/>
      <c r="C4" s="165"/>
      <c r="D4" s="165"/>
      <c r="E4" s="165"/>
    </row>
    <row r="5" spans="1:5" hidden="1" x14ac:dyDescent="0.25">
      <c r="A5" s="9"/>
      <c r="B5" s="10" t="s">
        <v>45</v>
      </c>
      <c r="C5" s="21">
        <v>55.430973913058686</v>
      </c>
      <c r="D5" s="21">
        <v>55.430973913058686</v>
      </c>
      <c r="E5" s="22" t="s">
        <v>5</v>
      </c>
    </row>
    <row r="6" spans="1:5" hidden="1" x14ac:dyDescent="0.25">
      <c r="A6" s="9"/>
      <c r="B6" s="10" t="s">
        <v>46</v>
      </c>
      <c r="C6" s="21">
        <v>55.112531626402678</v>
      </c>
      <c r="D6" s="21">
        <v>55.112531626402678</v>
      </c>
      <c r="E6" s="22" t="s">
        <v>5</v>
      </c>
    </row>
    <row r="7" spans="1:5" hidden="1" x14ac:dyDescent="0.25">
      <c r="A7" s="9"/>
      <c r="B7" s="10" t="s">
        <v>43</v>
      </c>
      <c r="C7" s="21">
        <v>55.791956935976827</v>
      </c>
      <c r="D7" s="21">
        <v>55.791956935976827</v>
      </c>
      <c r="E7" s="22" t="s">
        <v>5</v>
      </c>
    </row>
    <row r="8" spans="1:5" hidden="1" x14ac:dyDescent="0.25">
      <c r="A8" s="9"/>
      <c r="B8" s="10" t="s">
        <v>47</v>
      </c>
      <c r="C8" s="21">
        <v>59.184550107167397</v>
      </c>
      <c r="D8" s="21">
        <v>59.184550107167397</v>
      </c>
      <c r="E8" s="22" t="s">
        <v>5</v>
      </c>
    </row>
    <row r="9" spans="1:5" hidden="1" x14ac:dyDescent="0.25">
      <c r="A9" s="9"/>
      <c r="B9" s="10" t="s">
        <v>35</v>
      </c>
      <c r="C9" s="21">
        <v>60.840945597823151</v>
      </c>
      <c r="D9" s="21">
        <v>60.840945597823151</v>
      </c>
      <c r="E9" s="22" t="s">
        <v>5</v>
      </c>
    </row>
    <row r="10" spans="1:5" hidden="1" x14ac:dyDescent="0.25">
      <c r="A10" s="9"/>
      <c r="B10" s="10" t="s">
        <v>42</v>
      </c>
      <c r="C10" s="21">
        <v>61.585253055553927</v>
      </c>
      <c r="D10" s="21">
        <v>61.585253055553927</v>
      </c>
      <c r="E10" s="22" t="s">
        <v>5</v>
      </c>
    </row>
    <row r="11" spans="1:5" hidden="1" x14ac:dyDescent="0.25">
      <c r="A11" s="9"/>
      <c r="B11" s="10" t="s">
        <v>48</v>
      </c>
      <c r="C11" s="21">
        <v>57.748438091898002</v>
      </c>
      <c r="D11" s="21">
        <v>57.748438091898002</v>
      </c>
      <c r="E11" s="22" t="s">
        <v>5</v>
      </c>
    </row>
    <row r="12" spans="1:5" hidden="1" x14ac:dyDescent="0.25">
      <c r="A12" s="9"/>
      <c r="B12" s="10" t="s">
        <v>49</v>
      </c>
      <c r="C12" s="21">
        <v>57.735270511222687</v>
      </c>
      <c r="D12" s="21">
        <v>57.735270511222687</v>
      </c>
      <c r="E12" s="22" t="s">
        <v>5</v>
      </c>
    </row>
    <row r="13" spans="1:5" hidden="1" x14ac:dyDescent="0.25">
      <c r="A13" s="9"/>
      <c r="B13" s="10" t="s">
        <v>41</v>
      </c>
      <c r="C13" s="21">
        <v>56.42988101665032</v>
      </c>
      <c r="D13" s="21">
        <v>56.42988101665032</v>
      </c>
      <c r="E13" s="22" t="s">
        <v>5</v>
      </c>
    </row>
    <row r="14" spans="1:5" hidden="1" x14ac:dyDescent="0.25">
      <c r="A14" s="9"/>
      <c r="B14" s="10" t="s">
        <v>50</v>
      </c>
      <c r="C14" s="21">
        <v>57.019242367036448</v>
      </c>
      <c r="D14" s="21">
        <v>57.019242367036448</v>
      </c>
      <c r="E14" s="22" t="s">
        <v>5</v>
      </c>
    </row>
    <row r="15" spans="1:5" hidden="1" x14ac:dyDescent="0.25">
      <c r="A15" s="9"/>
      <c r="B15" s="10" t="s">
        <v>51</v>
      </c>
      <c r="C15" s="21">
        <v>54.505605651695248</v>
      </c>
      <c r="D15" s="21">
        <v>54.505605651695248</v>
      </c>
      <c r="E15" s="22" t="s">
        <v>5</v>
      </c>
    </row>
    <row r="16" spans="1:5" hidden="1" x14ac:dyDescent="0.25">
      <c r="A16" s="9"/>
      <c r="B16" s="10" t="s">
        <v>40</v>
      </c>
      <c r="C16" s="21">
        <v>55.865826498947683</v>
      </c>
      <c r="D16" s="21">
        <v>55.865826498947683</v>
      </c>
      <c r="E16" s="22" t="s">
        <v>5</v>
      </c>
    </row>
    <row r="17" spans="1:5" hidden="1" x14ac:dyDescent="0.25">
      <c r="A17" s="213">
        <v>2001</v>
      </c>
      <c r="B17" s="213"/>
      <c r="C17" s="21"/>
      <c r="D17" s="21"/>
      <c r="E17" s="22"/>
    </row>
    <row r="18" spans="1:5" hidden="1" x14ac:dyDescent="0.25">
      <c r="A18" s="9"/>
      <c r="B18" s="10" t="s">
        <v>45</v>
      </c>
      <c r="C18" s="21">
        <v>54.874190801759468</v>
      </c>
      <c r="D18" s="21">
        <v>54.874190801759468</v>
      </c>
      <c r="E18" s="22" t="s">
        <v>5</v>
      </c>
    </row>
    <row r="19" spans="1:5" hidden="1" x14ac:dyDescent="0.25">
      <c r="A19" s="9"/>
      <c r="B19" s="10" t="s">
        <v>46</v>
      </c>
      <c r="C19" s="21">
        <v>56.078470220293546</v>
      </c>
      <c r="D19" s="21">
        <v>56.078470220293546</v>
      </c>
      <c r="E19" s="22" t="s">
        <v>5</v>
      </c>
    </row>
    <row r="20" spans="1:5" hidden="1" x14ac:dyDescent="0.25">
      <c r="A20" s="9"/>
      <c r="B20" s="10" t="s">
        <v>43</v>
      </c>
      <c r="C20" s="21">
        <v>55.703380294548339</v>
      </c>
      <c r="D20" s="21">
        <v>55.703380294548339</v>
      </c>
      <c r="E20" s="22" t="s">
        <v>5</v>
      </c>
    </row>
    <row r="21" spans="1:5" hidden="1" x14ac:dyDescent="0.25">
      <c r="A21" s="9"/>
      <c r="B21" s="10" t="s">
        <v>47</v>
      </c>
      <c r="C21" s="21">
        <v>56.883526303016772</v>
      </c>
      <c r="D21" s="21">
        <v>56.883526303016772</v>
      </c>
      <c r="E21" s="22" t="s">
        <v>5</v>
      </c>
    </row>
    <row r="22" spans="1:5" hidden="1" x14ac:dyDescent="0.25">
      <c r="A22" s="9"/>
      <c r="B22" s="10" t="s">
        <v>35</v>
      </c>
      <c r="C22" s="21">
        <v>58.450435908276667</v>
      </c>
      <c r="D22" s="21">
        <v>58.450435908276667</v>
      </c>
      <c r="E22" s="22" t="s">
        <v>5</v>
      </c>
    </row>
    <row r="23" spans="1:5" hidden="1" x14ac:dyDescent="0.25">
      <c r="A23" s="9"/>
      <c r="B23" s="10" t="s">
        <v>42</v>
      </c>
      <c r="C23" s="21">
        <v>60.501104165203927</v>
      </c>
      <c r="D23" s="21">
        <v>60.501104165203927</v>
      </c>
      <c r="E23" s="22" t="s">
        <v>5</v>
      </c>
    </row>
    <row r="24" spans="1:5" hidden="1" x14ac:dyDescent="0.25">
      <c r="A24" s="9"/>
      <c r="B24" s="10" t="s">
        <v>48</v>
      </c>
      <c r="C24" s="21">
        <v>57.051011519057305</v>
      </c>
      <c r="D24" s="21">
        <v>57.051011519057305</v>
      </c>
      <c r="E24" s="22" t="s">
        <v>5</v>
      </c>
    </row>
    <row r="25" spans="1:5" hidden="1" x14ac:dyDescent="0.25">
      <c r="A25" s="9"/>
      <c r="B25" s="10" t="s">
        <v>49</v>
      </c>
      <c r="C25" s="21">
        <v>57.08583865526996</v>
      </c>
      <c r="D25" s="21">
        <v>57.08583865526996</v>
      </c>
      <c r="E25" s="22" t="s">
        <v>5</v>
      </c>
    </row>
    <row r="26" spans="1:5" hidden="1" x14ac:dyDescent="0.25">
      <c r="A26" s="9"/>
      <c r="B26" s="10" t="s">
        <v>41</v>
      </c>
      <c r="C26" s="21">
        <v>58.446018623060567</v>
      </c>
      <c r="D26" s="21">
        <v>58.446018623060567</v>
      </c>
      <c r="E26" s="22" t="s">
        <v>5</v>
      </c>
    </row>
    <row r="27" spans="1:5" hidden="1" x14ac:dyDescent="0.25">
      <c r="A27" s="9"/>
      <c r="B27" s="10" t="s">
        <v>50</v>
      </c>
      <c r="C27" s="21">
        <v>58.39791891526086</v>
      </c>
      <c r="D27" s="21">
        <v>58.39791891526086</v>
      </c>
      <c r="E27" s="22" t="s">
        <v>5</v>
      </c>
    </row>
    <row r="28" spans="1:5" hidden="1" x14ac:dyDescent="0.25">
      <c r="A28" s="9"/>
      <c r="B28" s="10" t="s">
        <v>51</v>
      </c>
      <c r="C28" s="21">
        <v>58.674789194564134</v>
      </c>
      <c r="D28" s="21">
        <v>58.674789194564134</v>
      </c>
      <c r="E28" s="22" t="s">
        <v>5</v>
      </c>
    </row>
    <row r="29" spans="1:5" hidden="1" x14ac:dyDescent="0.25">
      <c r="A29" s="9"/>
      <c r="B29" s="10" t="s">
        <v>40</v>
      </c>
      <c r="C29" s="21">
        <v>59.726081946129973</v>
      </c>
      <c r="D29" s="21">
        <v>59.726081946129973</v>
      </c>
      <c r="E29" s="22" t="s">
        <v>5</v>
      </c>
    </row>
    <row r="30" spans="1:5" hidden="1" x14ac:dyDescent="0.25">
      <c r="A30" s="213">
        <v>2002</v>
      </c>
      <c r="B30" s="213"/>
      <c r="C30" s="21"/>
      <c r="D30" s="21"/>
      <c r="E30" s="22"/>
    </row>
    <row r="31" spans="1:5" hidden="1" x14ac:dyDescent="0.25">
      <c r="A31" s="9"/>
      <c r="B31" s="10" t="s">
        <v>45</v>
      </c>
      <c r="C31" s="21">
        <v>61.044486023476992</v>
      </c>
      <c r="D31" s="21">
        <v>61.044486023476992</v>
      </c>
      <c r="E31" s="22" t="s">
        <v>5</v>
      </c>
    </row>
    <row r="32" spans="1:5" hidden="1" x14ac:dyDescent="0.25">
      <c r="A32" s="9"/>
      <c r="B32" s="10" t="s">
        <v>46</v>
      </c>
      <c r="C32" s="21">
        <v>60.684061448052184</v>
      </c>
      <c r="D32" s="21">
        <v>60.684061448052184</v>
      </c>
      <c r="E32" s="22" t="s">
        <v>5</v>
      </c>
    </row>
    <row r="33" spans="1:5" hidden="1" x14ac:dyDescent="0.25">
      <c r="A33" s="9"/>
      <c r="B33" s="10" t="s">
        <v>43</v>
      </c>
      <c r="C33" s="21">
        <v>60.203611933148217</v>
      </c>
      <c r="D33" s="21">
        <v>60.203611933148217</v>
      </c>
      <c r="E33" s="22" t="s">
        <v>5</v>
      </c>
    </row>
    <row r="34" spans="1:5" hidden="1" x14ac:dyDescent="0.25">
      <c r="A34" s="9"/>
      <c r="B34" s="10" t="s">
        <v>47</v>
      </c>
      <c r="C34" s="21">
        <v>58.859787295065075</v>
      </c>
      <c r="D34" s="21">
        <v>58.859787295065075</v>
      </c>
      <c r="E34" s="22" t="s">
        <v>5</v>
      </c>
    </row>
    <row r="35" spans="1:5" hidden="1" x14ac:dyDescent="0.25">
      <c r="A35" s="9"/>
      <c r="B35" s="10" t="s">
        <v>35</v>
      </c>
      <c r="C35" s="21">
        <v>60.524922018825315</v>
      </c>
      <c r="D35" s="21">
        <v>60.524922018825315</v>
      </c>
      <c r="E35" s="22" t="s">
        <v>5</v>
      </c>
    </row>
    <row r="36" spans="1:5" hidden="1" x14ac:dyDescent="0.25">
      <c r="A36" s="9"/>
      <c r="B36" s="10" t="s">
        <v>42</v>
      </c>
      <c r="C36" s="21">
        <v>60.621280068829719</v>
      </c>
      <c r="D36" s="21">
        <v>60.621280068829719</v>
      </c>
      <c r="E36" s="22" t="s">
        <v>5</v>
      </c>
    </row>
    <row r="37" spans="1:5" hidden="1" x14ac:dyDescent="0.25">
      <c r="A37" s="9"/>
      <c r="B37" s="10" t="s">
        <v>48</v>
      </c>
      <c r="C37" s="21">
        <v>60.554709655578044</v>
      </c>
      <c r="D37" s="21">
        <v>60.554709655578044</v>
      </c>
      <c r="E37" s="22" t="s">
        <v>5</v>
      </c>
    </row>
    <row r="38" spans="1:5" hidden="1" x14ac:dyDescent="0.25">
      <c r="A38" s="9"/>
      <c r="B38" s="10" t="s">
        <v>49</v>
      </c>
      <c r="C38" s="21">
        <v>60.088891641309949</v>
      </c>
      <c r="D38" s="21">
        <v>60.088891641309949</v>
      </c>
      <c r="E38" s="22" t="s">
        <v>5</v>
      </c>
    </row>
    <row r="39" spans="1:5" hidden="1" x14ac:dyDescent="0.25">
      <c r="A39" s="9"/>
      <c r="B39" s="10" t="s">
        <v>41</v>
      </c>
      <c r="C39" s="21">
        <v>58.90100032673665</v>
      </c>
      <c r="D39" s="21">
        <v>58.90100032673665</v>
      </c>
      <c r="E39" s="22" t="s">
        <v>5</v>
      </c>
    </row>
    <row r="40" spans="1:5" hidden="1" x14ac:dyDescent="0.25">
      <c r="A40" s="9"/>
      <c r="B40" s="10" t="s">
        <v>50</v>
      </c>
      <c r="C40" s="21">
        <v>59.811417764709255</v>
      </c>
      <c r="D40" s="21">
        <v>59.811417764709255</v>
      </c>
      <c r="E40" s="22" t="s">
        <v>5</v>
      </c>
    </row>
    <row r="41" spans="1:5" hidden="1" x14ac:dyDescent="0.25">
      <c r="A41" s="9"/>
      <c r="B41" s="10" t="s">
        <v>51</v>
      </c>
      <c r="C41" s="21">
        <v>59.73184805009582</v>
      </c>
      <c r="D41" s="21">
        <v>59.73184805009582</v>
      </c>
      <c r="E41" s="22" t="s">
        <v>5</v>
      </c>
    </row>
    <row r="42" spans="1:5" hidden="1" x14ac:dyDescent="0.25">
      <c r="A42" s="9"/>
      <c r="B42" s="10" t="s">
        <v>40</v>
      </c>
      <c r="C42" s="21">
        <v>59.757846652819332</v>
      </c>
      <c r="D42" s="21">
        <v>59.757846652819332</v>
      </c>
      <c r="E42" s="22" t="s">
        <v>5</v>
      </c>
    </row>
    <row r="43" spans="1:5" hidden="1" x14ac:dyDescent="0.25">
      <c r="A43" s="213">
        <v>2003</v>
      </c>
      <c r="B43" s="213"/>
      <c r="C43" s="21"/>
      <c r="D43" s="21"/>
      <c r="E43" s="22"/>
    </row>
    <row r="44" spans="1:5" hidden="1" x14ac:dyDescent="0.25">
      <c r="A44" s="9"/>
      <c r="B44" s="10" t="s">
        <v>45</v>
      </c>
      <c r="C44" s="21">
        <v>59.40773990852022</v>
      </c>
      <c r="D44" s="21">
        <v>59.40773990852022</v>
      </c>
      <c r="E44" s="22" t="s">
        <v>5</v>
      </c>
    </row>
    <row r="45" spans="1:5" hidden="1" x14ac:dyDescent="0.25">
      <c r="A45" s="9"/>
      <c r="B45" s="10" t="s">
        <v>46</v>
      </c>
      <c r="C45" s="21">
        <v>58.967570739988332</v>
      </c>
      <c r="D45" s="21">
        <v>58.967570739988332</v>
      </c>
      <c r="E45" s="22" t="s">
        <v>5</v>
      </c>
    </row>
    <row r="46" spans="1:5" hidden="1" x14ac:dyDescent="0.25">
      <c r="A46" s="9"/>
      <c r="B46" s="10" t="s">
        <v>43</v>
      </c>
      <c r="C46" s="21">
        <v>59.25944294590002</v>
      </c>
      <c r="D46" s="21">
        <v>59.25944294590002</v>
      </c>
      <c r="E46" s="22" t="s">
        <v>5</v>
      </c>
    </row>
    <row r="47" spans="1:5" hidden="1" x14ac:dyDescent="0.25">
      <c r="A47" s="9"/>
      <c r="B47" s="10" t="s">
        <v>47</v>
      </c>
      <c r="C47" s="21">
        <v>58.769025356857668</v>
      </c>
      <c r="D47" s="21">
        <v>58.769025356857668</v>
      </c>
      <c r="E47" s="22" t="s">
        <v>5</v>
      </c>
    </row>
    <row r="48" spans="1:5" hidden="1" x14ac:dyDescent="0.25">
      <c r="A48" s="9"/>
      <c r="B48" s="10" t="s">
        <v>35</v>
      </c>
      <c r="C48" s="21">
        <v>59.976619648382858</v>
      </c>
      <c r="D48" s="21">
        <v>59.976619648382858</v>
      </c>
      <c r="E48" s="22" t="s">
        <v>5</v>
      </c>
    </row>
    <row r="49" spans="1:5" hidden="1" x14ac:dyDescent="0.25">
      <c r="A49" s="9"/>
      <c r="B49" s="10" t="s">
        <v>42</v>
      </c>
      <c r="C49" s="21">
        <v>59.77819085091464</v>
      </c>
      <c r="D49" s="21">
        <v>59.77819085091464</v>
      </c>
      <c r="E49" s="22" t="s">
        <v>5</v>
      </c>
    </row>
    <row r="50" spans="1:5" hidden="1" x14ac:dyDescent="0.25">
      <c r="A50" s="9"/>
      <c r="B50" s="10" t="s">
        <v>48</v>
      </c>
      <c r="C50" s="21">
        <v>59.953419101557841</v>
      </c>
      <c r="D50" s="21">
        <v>59.953419101557841</v>
      </c>
      <c r="E50" s="22" t="s">
        <v>5</v>
      </c>
    </row>
    <row r="51" spans="1:5" hidden="1" x14ac:dyDescent="0.25">
      <c r="A51" s="9"/>
      <c r="B51" s="10" t="s">
        <v>49</v>
      </c>
      <c r="C51" s="21">
        <v>59.76857253376356</v>
      </c>
      <c r="D51" s="21">
        <v>59.76857253376356</v>
      </c>
      <c r="E51" s="22" t="s">
        <v>5</v>
      </c>
    </row>
    <row r="52" spans="1:5" hidden="1" x14ac:dyDescent="0.25">
      <c r="A52" s="9"/>
      <c r="B52" s="10" t="s">
        <v>41</v>
      </c>
      <c r="C52" s="21">
        <v>59.22679896041759</v>
      </c>
      <c r="D52" s="21">
        <v>59.22679896041759</v>
      </c>
      <c r="E52" s="22" t="s">
        <v>5</v>
      </c>
    </row>
    <row r="53" spans="1:5" hidden="1" x14ac:dyDescent="0.25">
      <c r="A53" s="9"/>
      <c r="B53" s="10" t="s">
        <v>50</v>
      </c>
      <c r="C53" s="21">
        <v>60.153072048481661</v>
      </c>
      <c r="D53" s="21">
        <v>60.153072048481661</v>
      </c>
      <c r="E53" s="22" t="s">
        <v>5</v>
      </c>
    </row>
    <row r="54" spans="1:5" hidden="1" x14ac:dyDescent="0.25">
      <c r="A54" s="9"/>
      <c r="B54" s="10" t="s">
        <v>51</v>
      </c>
      <c r="C54" s="21">
        <v>58.368961656204192</v>
      </c>
      <c r="D54" s="21">
        <v>58.368961656204192</v>
      </c>
      <c r="E54" s="22" t="s">
        <v>5</v>
      </c>
    </row>
    <row r="55" spans="1:5" hidden="1" x14ac:dyDescent="0.25">
      <c r="A55" s="9"/>
      <c r="B55" s="10" t="s">
        <v>40</v>
      </c>
      <c r="C55" s="21">
        <v>58.067879182959949</v>
      </c>
      <c r="D55" s="21">
        <v>58.067879182959949</v>
      </c>
      <c r="E55" s="22" t="s">
        <v>5</v>
      </c>
    </row>
    <row r="56" spans="1:5" hidden="1" x14ac:dyDescent="0.25">
      <c r="A56" s="213">
        <v>2004</v>
      </c>
      <c r="B56" s="213"/>
      <c r="C56" s="21"/>
      <c r="D56" s="21"/>
      <c r="E56" s="22"/>
    </row>
    <row r="57" spans="1:5" hidden="1" x14ac:dyDescent="0.25">
      <c r="A57" s="9"/>
      <c r="B57" s="10" t="s">
        <v>45</v>
      </c>
      <c r="C57" s="21">
        <v>58.052023532868482</v>
      </c>
      <c r="D57" s="21">
        <v>58.052023532868482</v>
      </c>
      <c r="E57" s="22" t="s">
        <v>5</v>
      </c>
    </row>
    <row r="58" spans="1:5" hidden="1" x14ac:dyDescent="0.25">
      <c r="A58" s="9"/>
      <c r="B58" s="10" t="s">
        <v>46</v>
      </c>
      <c r="C58" s="21">
        <v>57.964759164534193</v>
      </c>
      <c r="D58" s="21">
        <v>57.964759164534193</v>
      </c>
      <c r="E58" s="22" t="s">
        <v>5</v>
      </c>
    </row>
    <row r="59" spans="1:5" hidden="1" x14ac:dyDescent="0.25">
      <c r="A59" s="9"/>
      <c r="B59" s="10" t="s">
        <v>43</v>
      </c>
      <c r="C59" s="21">
        <v>57.947213022337387</v>
      </c>
      <c r="D59" s="21">
        <v>57.947213022337387</v>
      </c>
      <c r="E59" s="22" t="s">
        <v>5</v>
      </c>
    </row>
    <row r="60" spans="1:5" hidden="1" x14ac:dyDescent="0.25">
      <c r="A60" s="9"/>
      <c r="B60" s="10" t="s">
        <v>47</v>
      </c>
      <c r="C60" s="21">
        <v>58.234246923257935</v>
      </c>
      <c r="D60" s="21">
        <v>58.234246923257935</v>
      </c>
      <c r="E60" s="22" t="s">
        <v>5</v>
      </c>
    </row>
    <row r="61" spans="1:5" hidden="1" x14ac:dyDescent="0.25">
      <c r="A61" s="9"/>
      <c r="B61" s="10" t="s">
        <v>35</v>
      </c>
      <c r="C61" s="21">
        <v>59.448836354529355</v>
      </c>
      <c r="D61" s="21">
        <v>59.448836354529355</v>
      </c>
      <c r="E61" s="22" t="s">
        <v>5</v>
      </c>
    </row>
    <row r="62" spans="1:5" hidden="1" x14ac:dyDescent="0.25">
      <c r="A62" s="9"/>
      <c r="B62" s="10" t="s">
        <v>42</v>
      </c>
      <c r="C62" s="21">
        <v>58.292831218632656</v>
      </c>
      <c r="D62" s="21">
        <v>58.292831218632656</v>
      </c>
      <c r="E62" s="22" t="s">
        <v>5</v>
      </c>
    </row>
    <row r="63" spans="1:5" hidden="1" x14ac:dyDescent="0.25">
      <c r="A63" s="9"/>
      <c r="B63" s="10" t="s">
        <v>48</v>
      </c>
      <c r="C63" s="21">
        <v>58.17315603614081</v>
      </c>
      <c r="D63" s="21">
        <v>58.17315603614081</v>
      </c>
      <c r="E63" s="22" t="s">
        <v>5</v>
      </c>
    </row>
    <row r="64" spans="1:5" hidden="1" x14ac:dyDescent="0.25">
      <c r="A64" s="9"/>
      <c r="B64" s="10" t="s">
        <v>49</v>
      </c>
      <c r="C64" s="21">
        <v>57.912004152281327</v>
      </c>
      <c r="D64" s="21">
        <v>57.912004152281327</v>
      </c>
      <c r="E64" s="22" t="s">
        <v>5</v>
      </c>
    </row>
    <row r="65" spans="1:5" hidden="1" x14ac:dyDescent="0.25">
      <c r="A65" s="9"/>
      <c r="B65" s="10" t="s">
        <v>41</v>
      </c>
      <c r="C65" s="21">
        <v>57.777406004997502</v>
      </c>
      <c r="D65" s="21">
        <v>57.777406004997502</v>
      </c>
      <c r="E65" s="22" t="s">
        <v>5</v>
      </c>
    </row>
    <row r="66" spans="1:5" hidden="1" x14ac:dyDescent="0.25">
      <c r="A66" s="9"/>
      <c r="B66" s="10" t="s">
        <v>50</v>
      </c>
      <c r="C66" s="21">
        <v>58.877566608586761</v>
      </c>
      <c r="D66" s="21">
        <v>58.877566608586761</v>
      </c>
      <c r="E66" s="22" t="s">
        <v>5</v>
      </c>
    </row>
    <row r="67" spans="1:5" hidden="1" x14ac:dyDescent="0.25">
      <c r="A67" s="9"/>
      <c r="B67" s="10" t="s">
        <v>51</v>
      </c>
      <c r="C67" s="21">
        <v>58.397408557838887</v>
      </c>
      <c r="D67" s="21">
        <v>58.397408557838887</v>
      </c>
      <c r="E67" s="22" t="s">
        <v>5</v>
      </c>
    </row>
    <row r="68" spans="1:5" hidden="1" x14ac:dyDescent="0.25">
      <c r="A68" s="9"/>
      <c r="B68" s="10" t="s">
        <v>40</v>
      </c>
      <c r="C68" s="21">
        <v>58.62480889242277</v>
      </c>
      <c r="D68" s="21">
        <v>58.62480889242277</v>
      </c>
      <c r="E68" s="22" t="s">
        <v>5</v>
      </c>
    </row>
    <row r="69" spans="1:5" hidden="1" x14ac:dyDescent="0.25">
      <c r="A69" s="213">
        <v>2005</v>
      </c>
      <c r="B69" s="213"/>
      <c r="C69" s="21"/>
      <c r="D69" s="21"/>
      <c r="E69" s="22"/>
    </row>
    <row r="70" spans="1:5" hidden="1" x14ac:dyDescent="0.25">
      <c r="A70" s="9"/>
      <c r="B70" s="10" t="s">
        <v>45</v>
      </c>
      <c r="C70" s="21">
        <v>58.405686139871932</v>
      </c>
      <c r="D70" s="21">
        <v>58.405686139871932</v>
      </c>
      <c r="E70" s="22" t="s">
        <v>5</v>
      </c>
    </row>
    <row r="71" spans="1:5" hidden="1" x14ac:dyDescent="0.25">
      <c r="A71" s="9"/>
      <c r="B71" s="10" t="s">
        <v>46</v>
      </c>
      <c r="C71" s="21">
        <v>58.37414971818265</v>
      </c>
      <c r="D71" s="21">
        <v>58.37414971818265</v>
      </c>
      <c r="E71" s="22" t="s">
        <v>5</v>
      </c>
    </row>
    <row r="72" spans="1:5" hidden="1" x14ac:dyDescent="0.25">
      <c r="A72" s="9"/>
      <c r="B72" s="10" t="s">
        <v>43</v>
      </c>
      <c r="C72" s="21">
        <v>58.074816029874974</v>
      </c>
      <c r="D72" s="21">
        <v>58.074816029874974</v>
      </c>
      <c r="E72" s="22" t="s">
        <v>5</v>
      </c>
    </row>
    <row r="73" spans="1:5" hidden="1" x14ac:dyDescent="0.25">
      <c r="A73" s="9"/>
      <c r="B73" s="10" t="s">
        <v>47</v>
      </c>
      <c r="C73" s="21">
        <v>58.694876875547564</v>
      </c>
      <c r="D73" s="21">
        <v>58.694876875547564</v>
      </c>
      <c r="E73" s="22" t="s">
        <v>5</v>
      </c>
    </row>
    <row r="74" spans="1:5" hidden="1" x14ac:dyDescent="0.25">
      <c r="A74" s="9"/>
      <c r="B74" s="10" t="s">
        <v>35</v>
      </c>
      <c r="C74" s="21">
        <v>58.915631827372529</v>
      </c>
      <c r="D74" s="21">
        <v>58.915631827372529</v>
      </c>
      <c r="E74" s="22" t="s">
        <v>5</v>
      </c>
    </row>
    <row r="75" spans="1:5" hidden="1" x14ac:dyDescent="0.25">
      <c r="A75" s="9"/>
      <c r="B75" s="10" t="s">
        <v>42</v>
      </c>
      <c r="C75" s="21">
        <v>58.634135745417751</v>
      </c>
      <c r="D75" s="21">
        <v>58.634135745417751</v>
      </c>
      <c r="E75" s="22" t="s">
        <v>5</v>
      </c>
    </row>
    <row r="76" spans="1:5" hidden="1" x14ac:dyDescent="0.25">
      <c r="A76" s="9"/>
      <c r="B76" s="10" t="s">
        <v>48</v>
      </c>
      <c r="C76" s="21">
        <v>59.08928617157283</v>
      </c>
      <c r="D76" s="21">
        <v>59.08928617157283</v>
      </c>
      <c r="E76" s="22" t="s">
        <v>5</v>
      </c>
    </row>
    <row r="77" spans="1:5" hidden="1" x14ac:dyDescent="0.25">
      <c r="A77" s="9"/>
      <c r="B77" s="10" t="s">
        <v>49</v>
      </c>
      <c r="C77" s="21">
        <v>58.91359157827987</v>
      </c>
      <c r="D77" s="21">
        <v>58.91359157827987</v>
      </c>
      <c r="E77" s="22" t="s">
        <v>5</v>
      </c>
    </row>
    <row r="78" spans="1:5" hidden="1" x14ac:dyDescent="0.25">
      <c r="A78" s="9"/>
      <c r="B78" s="10" t="s">
        <v>41</v>
      </c>
      <c r="C78" s="21">
        <v>59.164017581195125</v>
      </c>
      <c r="D78" s="21">
        <v>59.164017581195125</v>
      </c>
      <c r="E78" s="22" t="s">
        <v>5</v>
      </c>
    </row>
    <row r="79" spans="1:5" hidden="1" x14ac:dyDescent="0.25">
      <c r="A79" s="9"/>
      <c r="B79" s="10" t="s">
        <v>50</v>
      </c>
      <c r="C79" s="21">
        <v>60.011945104101351</v>
      </c>
      <c r="D79" s="21">
        <v>60.011945104101351</v>
      </c>
      <c r="E79" s="22" t="s">
        <v>5</v>
      </c>
    </row>
    <row r="80" spans="1:5" hidden="1" x14ac:dyDescent="0.25">
      <c r="A80" s="9"/>
      <c r="B80" s="10" t="s">
        <v>51</v>
      </c>
      <c r="C80" s="21">
        <v>60.850953823831134</v>
      </c>
      <c r="D80" s="21">
        <v>60.850953823831134</v>
      </c>
      <c r="E80" s="22" t="s">
        <v>5</v>
      </c>
    </row>
    <row r="81" spans="1:5" hidden="1" x14ac:dyDescent="0.25">
      <c r="A81" s="9"/>
      <c r="B81" s="10" t="s">
        <v>40</v>
      </c>
      <c r="C81" s="21">
        <v>59.67122350562844</v>
      </c>
      <c r="D81" s="21">
        <v>59.67122350562844</v>
      </c>
      <c r="E81" s="22" t="s">
        <v>5</v>
      </c>
    </row>
    <row r="82" spans="1:5" hidden="1" x14ac:dyDescent="0.25">
      <c r="A82" s="213">
        <v>2006</v>
      </c>
      <c r="B82" s="213"/>
      <c r="C82" s="21"/>
      <c r="D82" s="21"/>
      <c r="E82" s="22"/>
    </row>
    <row r="83" spans="1:5" hidden="1" x14ac:dyDescent="0.25">
      <c r="A83" s="9"/>
      <c r="B83" s="10" t="s">
        <v>45</v>
      </c>
      <c r="C83" s="21">
        <v>59.300830856065254</v>
      </c>
      <c r="D83" s="21">
        <v>59.300830856065254</v>
      </c>
      <c r="E83" s="22" t="s">
        <v>5</v>
      </c>
    </row>
    <row r="84" spans="1:5" hidden="1" x14ac:dyDescent="0.25">
      <c r="A84" s="9"/>
      <c r="B84" s="10" t="s">
        <v>46</v>
      </c>
      <c r="C84" s="21">
        <v>59.771720346649374</v>
      </c>
      <c r="D84" s="21">
        <v>59.771720346649374</v>
      </c>
      <c r="E84" s="22" t="s">
        <v>5</v>
      </c>
    </row>
    <row r="85" spans="1:5" hidden="1" x14ac:dyDescent="0.25">
      <c r="A85" s="9"/>
      <c r="B85" s="10" t="s">
        <v>43</v>
      </c>
      <c r="C85" s="21">
        <v>60.300203154477494</v>
      </c>
      <c r="D85" s="21">
        <v>60.300203154477494</v>
      </c>
      <c r="E85" s="22" t="s">
        <v>5</v>
      </c>
    </row>
    <row r="86" spans="1:5" hidden="1" x14ac:dyDescent="0.25">
      <c r="A86" s="9"/>
      <c r="B86" s="10" t="s">
        <v>47</v>
      </c>
      <c r="C86" s="21">
        <v>60.322820772990319</v>
      </c>
      <c r="D86" s="21">
        <v>60.322820772990319</v>
      </c>
      <c r="E86" s="22" t="s">
        <v>5</v>
      </c>
    </row>
    <row r="87" spans="1:5" hidden="1" x14ac:dyDescent="0.25">
      <c r="A87" s="9"/>
      <c r="B87" s="10" t="s">
        <v>35</v>
      </c>
      <c r="C87" s="21">
        <v>60.380705554390424</v>
      </c>
      <c r="D87" s="21">
        <v>60.380705554390424</v>
      </c>
      <c r="E87" s="22" t="s">
        <v>5</v>
      </c>
    </row>
    <row r="88" spans="1:5" hidden="1" x14ac:dyDescent="0.25">
      <c r="A88" s="9"/>
      <c r="B88" s="10" t="s">
        <v>42</v>
      </c>
      <c r="C88" s="21">
        <v>60.645646472279104</v>
      </c>
      <c r="D88" s="21">
        <v>60.645646472279104</v>
      </c>
      <c r="E88" s="22" t="s">
        <v>5</v>
      </c>
    </row>
    <row r="89" spans="1:5" hidden="1" x14ac:dyDescent="0.25">
      <c r="A89" s="9"/>
      <c r="B89" s="10" t="s">
        <v>48</v>
      </c>
      <c r="C89" s="21">
        <v>60.362751362375086</v>
      </c>
      <c r="D89" s="21">
        <v>60.362751362375086</v>
      </c>
      <c r="E89" s="22" t="s">
        <v>5</v>
      </c>
    </row>
    <row r="90" spans="1:5" hidden="1" x14ac:dyDescent="0.25">
      <c r="A90" s="9"/>
      <c r="B90" s="10" t="s">
        <v>49</v>
      </c>
      <c r="C90" s="21">
        <v>60.457535505936576</v>
      </c>
      <c r="D90" s="21">
        <v>60.457535505936576</v>
      </c>
      <c r="E90" s="22" t="s">
        <v>5</v>
      </c>
    </row>
    <row r="91" spans="1:5" hidden="1" x14ac:dyDescent="0.25">
      <c r="A91" s="9"/>
      <c r="B91" s="10" t="s">
        <v>41</v>
      </c>
      <c r="C91" s="21">
        <v>61.754084657901409</v>
      </c>
      <c r="D91" s="21">
        <v>61.754084657901409</v>
      </c>
      <c r="E91" s="22" t="s">
        <v>5</v>
      </c>
    </row>
    <row r="92" spans="1:5" hidden="1" x14ac:dyDescent="0.25">
      <c r="A92" s="9"/>
      <c r="B92" s="10" t="s">
        <v>50</v>
      </c>
      <c r="C92" s="21">
        <v>61.307036935285716</v>
      </c>
      <c r="D92" s="21">
        <v>61.307036935285716</v>
      </c>
      <c r="E92" s="22" t="s">
        <v>5</v>
      </c>
    </row>
    <row r="93" spans="1:5" hidden="1" x14ac:dyDescent="0.25">
      <c r="A93" s="9"/>
      <c r="B93" s="10" t="s">
        <v>51</v>
      </c>
      <c r="C93" s="21">
        <v>61.552274876222498</v>
      </c>
      <c r="D93" s="21">
        <v>61.552274876222498</v>
      </c>
      <c r="E93" s="22" t="s">
        <v>5</v>
      </c>
    </row>
    <row r="94" spans="1:5" hidden="1" x14ac:dyDescent="0.25">
      <c r="A94" s="9"/>
      <c r="B94" s="10" t="s">
        <v>40</v>
      </c>
      <c r="C94" s="21">
        <v>62.05464249566468</v>
      </c>
      <c r="D94" s="21">
        <v>62.05464249566468</v>
      </c>
      <c r="E94" s="22" t="s">
        <v>5</v>
      </c>
    </row>
    <row r="95" spans="1:5" hidden="1" x14ac:dyDescent="0.25">
      <c r="A95" s="213">
        <v>2007</v>
      </c>
      <c r="B95" s="213"/>
      <c r="C95" s="21"/>
      <c r="D95" s="21"/>
      <c r="E95" s="22"/>
    </row>
    <row r="96" spans="1:5" hidden="1" x14ac:dyDescent="0.25">
      <c r="A96" s="9"/>
      <c r="B96" s="10" t="s">
        <v>45</v>
      </c>
      <c r="C96" s="21">
        <v>63.330264521222013</v>
      </c>
      <c r="D96" s="21">
        <v>63.330264521222013</v>
      </c>
      <c r="E96" s="22" t="s">
        <v>5</v>
      </c>
    </row>
    <row r="97" spans="1:5" hidden="1" x14ac:dyDescent="0.25">
      <c r="A97" s="9"/>
      <c r="B97" s="10" t="s">
        <v>46</v>
      </c>
      <c r="C97" s="21">
        <v>62.799974635626114</v>
      </c>
      <c r="D97" s="21">
        <v>62.799974635626114</v>
      </c>
      <c r="E97" s="22" t="s">
        <v>5</v>
      </c>
    </row>
    <row r="98" spans="1:5" hidden="1" x14ac:dyDescent="0.25">
      <c r="A98" s="9"/>
      <c r="B98" s="10" t="s">
        <v>43</v>
      </c>
      <c r="C98" s="21">
        <v>62.312180223988598</v>
      </c>
      <c r="D98" s="21">
        <v>62.312180223988598</v>
      </c>
      <c r="E98" s="22" t="s">
        <v>5</v>
      </c>
    </row>
    <row r="99" spans="1:5" hidden="1" x14ac:dyDescent="0.25">
      <c r="A99" s="9"/>
      <c r="B99" s="10" t="s">
        <v>47</v>
      </c>
      <c r="C99" s="21">
        <v>62.916093955413629</v>
      </c>
      <c r="D99" s="21">
        <v>62.916093955413629</v>
      </c>
      <c r="E99" s="22" t="s">
        <v>5</v>
      </c>
    </row>
    <row r="100" spans="1:5" hidden="1" x14ac:dyDescent="0.25">
      <c r="A100" s="9"/>
      <c r="B100" s="10" t="s">
        <v>35</v>
      </c>
      <c r="C100" s="21">
        <v>63.815727219610793</v>
      </c>
      <c r="D100" s="21">
        <v>63.815727219610793</v>
      </c>
      <c r="E100" s="22" t="s">
        <v>5</v>
      </c>
    </row>
    <row r="101" spans="1:5" hidden="1" x14ac:dyDescent="0.25">
      <c r="A101" s="9"/>
      <c r="B101" s="10" t="s">
        <v>42</v>
      </c>
      <c r="C101" s="21">
        <v>63.978247633048341</v>
      </c>
      <c r="D101" s="21">
        <v>63.978247633048341</v>
      </c>
      <c r="E101" s="22" t="s">
        <v>5</v>
      </c>
    </row>
    <row r="102" spans="1:5" hidden="1" x14ac:dyDescent="0.25">
      <c r="A102" s="9"/>
      <c r="B102" s="10" t="s">
        <v>48</v>
      </c>
      <c r="C102" s="21">
        <v>64.182855470625739</v>
      </c>
      <c r="D102" s="21">
        <v>64.182855470625739</v>
      </c>
      <c r="E102" s="22" t="s">
        <v>5</v>
      </c>
    </row>
    <row r="103" spans="1:5" hidden="1" x14ac:dyDescent="0.25">
      <c r="A103" s="9"/>
      <c r="B103" s="10" t="s">
        <v>49</v>
      </c>
      <c r="C103" s="21">
        <v>66.057261458460871</v>
      </c>
      <c r="D103" s="21">
        <v>66.057261458460871</v>
      </c>
      <c r="E103" s="22" t="s">
        <v>5</v>
      </c>
    </row>
    <row r="104" spans="1:5" hidden="1" x14ac:dyDescent="0.25">
      <c r="A104" s="9"/>
      <c r="B104" s="10" t="s">
        <v>41</v>
      </c>
      <c r="C104" s="21">
        <v>66.387373761651986</v>
      </c>
      <c r="D104" s="21">
        <v>66.387373761651986</v>
      </c>
      <c r="E104" s="22" t="s">
        <v>5</v>
      </c>
    </row>
    <row r="105" spans="1:5" hidden="1" x14ac:dyDescent="0.25">
      <c r="A105" s="9"/>
      <c r="B105" s="10" t="s">
        <v>50</v>
      </c>
      <c r="C105" s="21">
        <v>66.956486672839503</v>
      </c>
      <c r="D105" s="21">
        <v>66.956486672839503</v>
      </c>
      <c r="E105" s="22" t="s">
        <v>5</v>
      </c>
    </row>
    <row r="106" spans="1:5" hidden="1" x14ac:dyDescent="0.25">
      <c r="A106" s="9"/>
      <c r="B106" s="10" t="s">
        <v>51</v>
      </c>
      <c r="C106" s="21">
        <v>67.385580203439858</v>
      </c>
      <c r="D106" s="21">
        <v>67.385580203439858</v>
      </c>
      <c r="E106" s="22" t="s">
        <v>5</v>
      </c>
    </row>
    <row r="107" spans="1:5" hidden="1" x14ac:dyDescent="0.25">
      <c r="A107" s="9"/>
      <c r="B107" s="10" t="s">
        <v>40</v>
      </c>
      <c r="C107" s="21">
        <v>67.568444814972707</v>
      </c>
      <c r="D107" s="21">
        <v>67.568444814972707</v>
      </c>
      <c r="E107" s="22" t="s">
        <v>5</v>
      </c>
    </row>
    <row r="108" spans="1:5" hidden="1" x14ac:dyDescent="0.25">
      <c r="A108" s="213">
        <v>2008</v>
      </c>
      <c r="B108" s="213"/>
      <c r="C108" s="21"/>
      <c r="D108" s="21"/>
      <c r="E108" s="22"/>
    </row>
    <row r="109" spans="1:5" hidden="1" x14ac:dyDescent="0.25">
      <c r="A109" s="9"/>
      <c r="B109" s="10" t="s">
        <v>45</v>
      </c>
      <c r="C109" s="21">
        <v>68.670470789160959</v>
      </c>
      <c r="D109" s="21">
        <v>68.670470789160959</v>
      </c>
      <c r="E109" s="22" t="s">
        <v>5</v>
      </c>
    </row>
    <row r="110" spans="1:5" hidden="1" x14ac:dyDescent="0.25">
      <c r="A110" s="9"/>
      <c r="B110" s="10" t="s">
        <v>46</v>
      </c>
      <c r="C110" s="21">
        <v>69.476893816239524</v>
      </c>
      <c r="D110" s="21">
        <v>69.476893816239524</v>
      </c>
      <c r="E110" s="22" t="s">
        <v>5</v>
      </c>
    </row>
    <row r="111" spans="1:5" hidden="1" x14ac:dyDescent="0.25">
      <c r="A111" s="9"/>
      <c r="B111" s="10" t="s">
        <v>43</v>
      </c>
      <c r="C111" s="21">
        <v>70.221001806745363</v>
      </c>
      <c r="D111" s="21">
        <v>70.221001806745363</v>
      </c>
      <c r="E111" s="22" t="s">
        <v>5</v>
      </c>
    </row>
    <row r="112" spans="1:5" hidden="1" x14ac:dyDescent="0.25">
      <c r="A112" s="9"/>
      <c r="B112" s="10" t="s">
        <v>47</v>
      </c>
      <c r="C112" s="21">
        <v>71.739646645653181</v>
      </c>
      <c r="D112" s="21">
        <v>71.739646645653181</v>
      </c>
      <c r="E112" s="22" t="s">
        <v>5</v>
      </c>
    </row>
    <row r="113" spans="1:5" hidden="1" x14ac:dyDescent="0.25">
      <c r="A113" s="9"/>
      <c r="B113" s="10" t="s">
        <v>35</v>
      </c>
      <c r="C113" s="21">
        <v>72.739310408221513</v>
      </c>
      <c r="D113" s="21">
        <v>72.739310408221513</v>
      </c>
      <c r="E113" s="22" t="s">
        <v>5</v>
      </c>
    </row>
    <row r="114" spans="1:5" hidden="1" x14ac:dyDescent="0.25">
      <c r="A114" s="9"/>
      <c r="B114" s="10" t="s">
        <v>42</v>
      </c>
      <c r="C114" s="21">
        <v>73.15604585860352</v>
      </c>
      <c r="D114" s="21">
        <v>73.15604585860352</v>
      </c>
      <c r="E114" s="22" t="s">
        <v>5</v>
      </c>
    </row>
    <row r="115" spans="1:5" hidden="1" x14ac:dyDescent="0.25">
      <c r="A115" s="9"/>
      <c r="B115" s="10" t="s">
        <v>48</v>
      </c>
      <c r="C115" s="21">
        <v>74.597336110484207</v>
      </c>
      <c r="D115" s="21">
        <v>74.597336110484207</v>
      </c>
      <c r="E115" s="22" t="s">
        <v>5</v>
      </c>
    </row>
    <row r="116" spans="1:5" hidden="1" x14ac:dyDescent="0.25">
      <c r="A116" s="9"/>
      <c r="B116" s="10" t="s">
        <v>49</v>
      </c>
      <c r="C116" s="21">
        <v>75.400844496001838</v>
      </c>
      <c r="D116" s="21">
        <v>75.400844496001838</v>
      </c>
      <c r="E116" s="22" t="s">
        <v>5</v>
      </c>
    </row>
    <row r="117" spans="1:5" hidden="1" x14ac:dyDescent="0.25">
      <c r="A117" s="9"/>
      <c r="B117" s="10" t="s">
        <v>41</v>
      </c>
      <c r="C117" s="21">
        <v>74.65335552128532</v>
      </c>
      <c r="D117" s="21">
        <v>74.65335552128532</v>
      </c>
      <c r="E117" s="22" t="s">
        <v>5</v>
      </c>
    </row>
    <row r="118" spans="1:5" hidden="1" x14ac:dyDescent="0.25">
      <c r="A118" s="9"/>
      <c r="B118" s="10" t="s">
        <v>50</v>
      </c>
      <c r="C118" s="21">
        <v>74.004323138497057</v>
      </c>
      <c r="D118" s="21">
        <v>74.004323138497057</v>
      </c>
      <c r="E118" s="22" t="s">
        <v>5</v>
      </c>
    </row>
    <row r="119" spans="1:5" hidden="1" x14ac:dyDescent="0.25">
      <c r="A119" s="9"/>
      <c r="B119" s="10" t="s">
        <v>51</v>
      </c>
      <c r="C119" s="21">
        <v>73.068606611775564</v>
      </c>
      <c r="D119" s="21">
        <v>73.068606611775564</v>
      </c>
      <c r="E119" s="22" t="s">
        <v>5</v>
      </c>
    </row>
    <row r="120" spans="1:5" hidden="1" x14ac:dyDescent="0.25">
      <c r="A120" s="9"/>
      <c r="B120" s="10" t="s">
        <v>40</v>
      </c>
      <c r="C120" s="21">
        <v>73.607931886210366</v>
      </c>
      <c r="D120" s="21">
        <v>73.607931886210366</v>
      </c>
      <c r="E120" s="22" t="s">
        <v>5</v>
      </c>
    </row>
    <row r="121" spans="1:5" hidden="1" x14ac:dyDescent="0.25">
      <c r="A121" s="213">
        <v>2009</v>
      </c>
      <c r="B121" s="213"/>
      <c r="C121" s="21"/>
      <c r="D121" s="21"/>
      <c r="E121" s="22"/>
    </row>
    <row r="122" spans="1:5" hidden="1" x14ac:dyDescent="0.25">
      <c r="A122" s="9"/>
      <c r="B122" s="10" t="s">
        <v>45</v>
      </c>
      <c r="C122" s="21">
        <v>74.643970375459119</v>
      </c>
      <c r="D122" s="21">
        <v>74.643970375459119</v>
      </c>
      <c r="E122" s="22" t="s">
        <v>5</v>
      </c>
    </row>
    <row r="123" spans="1:5" hidden="1" x14ac:dyDescent="0.25">
      <c r="A123" s="9"/>
      <c r="B123" s="10" t="s">
        <v>46</v>
      </c>
      <c r="C123" s="21">
        <v>73.80875068975854</v>
      </c>
      <c r="D123" s="21">
        <v>73.80875068975854</v>
      </c>
      <c r="E123" s="22" t="s">
        <v>5</v>
      </c>
    </row>
    <row r="124" spans="1:5" hidden="1" x14ac:dyDescent="0.25">
      <c r="A124" s="9"/>
      <c r="B124" s="10" t="s">
        <v>43</v>
      </c>
      <c r="C124" s="21">
        <v>75.659140031131614</v>
      </c>
      <c r="D124" s="21">
        <v>75.659140031131614</v>
      </c>
      <c r="E124" s="22" t="s">
        <v>5</v>
      </c>
    </row>
    <row r="125" spans="1:5" hidden="1" x14ac:dyDescent="0.25">
      <c r="A125" s="9"/>
      <c r="B125" s="10" t="s">
        <v>47</v>
      </c>
      <c r="C125" s="21">
        <v>74.79792174270753</v>
      </c>
      <c r="D125" s="21">
        <v>74.79792174270753</v>
      </c>
      <c r="E125" s="22" t="s">
        <v>5</v>
      </c>
    </row>
    <row r="126" spans="1:5" hidden="1" x14ac:dyDescent="0.25">
      <c r="A126" s="9"/>
      <c r="B126" s="10" t="s">
        <v>35</v>
      </c>
      <c r="C126" s="21">
        <v>75.559109532760431</v>
      </c>
      <c r="D126" s="21">
        <v>75.559109532760431</v>
      </c>
      <c r="E126" s="22" t="s">
        <v>5</v>
      </c>
    </row>
    <row r="127" spans="1:5" hidden="1" x14ac:dyDescent="0.25">
      <c r="A127" s="9"/>
      <c r="B127" s="10" t="s">
        <v>42</v>
      </c>
      <c r="C127" s="21">
        <v>75.84252927814542</v>
      </c>
      <c r="D127" s="21">
        <v>75.84252927814542</v>
      </c>
      <c r="E127" s="22" t="s">
        <v>5</v>
      </c>
    </row>
    <row r="128" spans="1:5" hidden="1" x14ac:dyDescent="0.25">
      <c r="A128" s="9"/>
      <c r="B128" s="10" t="s">
        <v>48</v>
      </c>
      <c r="C128" s="21">
        <v>75.494695954263847</v>
      </c>
      <c r="D128" s="21">
        <v>75.494695954263847</v>
      </c>
      <c r="E128" s="22" t="s">
        <v>5</v>
      </c>
    </row>
    <row r="129" spans="1:9" hidden="1" x14ac:dyDescent="0.25">
      <c r="A129" s="9"/>
      <c r="B129" s="10" t="s">
        <v>49</v>
      </c>
      <c r="C129" s="21">
        <v>76.442479097047595</v>
      </c>
      <c r="D129" s="21">
        <v>76.442479097047595</v>
      </c>
      <c r="E129" s="22" t="s">
        <v>5</v>
      </c>
    </row>
    <row r="130" spans="1:9" hidden="1" x14ac:dyDescent="0.25">
      <c r="A130" s="9"/>
      <c r="B130" s="10" t="s">
        <v>41</v>
      </c>
      <c r="C130" s="21">
        <v>76.593340944241419</v>
      </c>
      <c r="D130" s="21">
        <v>76.593340944241419</v>
      </c>
      <c r="E130" s="22" t="s">
        <v>5</v>
      </c>
    </row>
    <row r="131" spans="1:9" hidden="1" x14ac:dyDescent="0.25">
      <c r="A131" s="9"/>
      <c r="B131" s="10" t="s">
        <v>50</v>
      </c>
      <c r="C131" s="21">
        <v>76.252969102755827</v>
      </c>
      <c r="D131" s="21">
        <v>76.252969102755827</v>
      </c>
      <c r="E131" s="22" t="s">
        <v>5</v>
      </c>
    </row>
    <row r="132" spans="1:9" hidden="1" x14ac:dyDescent="0.25">
      <c r="A132" s="9"/>
      <c r="B132" s="10" t="s">
        <v>51</v>
      </c>
      <c r="C132" s="21">
        <v>78.121370928975423</v>
      </c>
      <c r="D132" s="21">
        <v>78.121370928975423</v>
      </c>
      <c r="E132" s="22" t="s">
        <v>5</v>
      </c>
    </row>
    <row r="133" spans="1:9" hidden="1" x14ac:dyDescent="0.25">
      <c r="A133" s="9"/>
      <c r="B133" s="10" t="s">
        <v>40</v>
      </c>
      <c r="C133" s="21">
        <v>77.592538364160006</v>
      </c>
      <c r="D133" s="21">
        <v>77.592538364160006</v>
      </c>
      <c r="E133" s="22" t="s">
        <v>5</v>
      </c>
    </row>
    <row r="134" spans="1:9" x14ac:dyDescent="0.25">
      <c r="A134" s="208">
        <v>2010</v>
      </c>
      <c r="B134" s="208"/>
      <c r="C134" s="21">
        <v>80.568542845421106</v>
      </c>
      <c r="D134" s="21">
        <v>80.568542845421106</v>
      </c>
      <c r="E134" s="22" t="s">
        <v>5</v>
      </c>
    </row>
    <row r="135" spans="1:9" x14ac:dyDescent="0.25">
      <c r="A135" s="208">
        <v>2011</v>
      </c>
      <c r="B135" s="208"/>
      <c r="C135" s="21">
        <v>89.651368722070842</v>
      </c>
      <c r="D135" s="21">
        <v>89.651368722070842</v>
      </c>
      <c r="E135" s="22" t="s">
        <v>5</v>
      </c>
    </row>
    <row r="136" spans="1:9" x14ac:dyDescent="0.25">
      <c r="A136" s="208">
        <v>2012</v>
      </c>
      <c r="B136" s="208"/>
      <c r="C136" s="21">
        <v>99.409647361204449</v>
      </c>
      <c r="D136" s="21">
        <v>99.415139330518244</v>
      </c>
      <c r="E136" s="22" t="s">
        <v>5</v>
      </c>
    </row>
    <row r="137" spans="1:9" x14ac:dyDescent="0.25">
      <c r="A137" s="208">
        <v>2013</v>
      </c>
      <c r="B137" s="208"/>
      <c r="C137" s="21">
        <v>103.19281073321666</v>
      </c>
      <c r="D137" s="21">
        <v>103.38895723436703</v>
      </c>
      <c r="E137" s="21">
        <v>103.02504144381011</v>
      </c>
      <c r="G137" s="21"/>
      <c r="H137" s="21"/>
      <c r="I137" s="21"/>
    </row>
    <row r="138" spans="1:9" x14ac:dyDescent="0.25">
      <c r="A138" s="208">
        <v>2014</v>
      </c>
      <c r="B138" s="208"/>
      <c r="C138" s="21">
        <v>105.38050013404563</v>
      </c>
      <c r="D138" s="21">
        <v>105.92043432963987</v>
      </c>
      <c r="E138" s="21">
        <v>104.91868013832885</v>
      </c>
      <c r="F138" s="21"/>
    </row>
    <row r="139" spans="1:9" x14ac:dyDescent="0.25">
      <c r="A139" s="208">
        <v>2015</v>
      </c>
      <c r="B139" s="208"/>
      <c r="C139" s="21">
        <v>106.38499407837655</v>
      </c>
      <c r="D139" s="21">
        <v>107.37293678888472</v>
      </c>
      <c r="E139" s="21">
        <v>105.53998055254647</v>
      </c>
      <c r="F139" s="62"/>
    </row>
    <row r="140" spans="1:9" x14ac:dyDescent="0.25">
      <c r="A140" s="208">
        <v>2016</v>
      </c>
      <c r="B140" s="208"/>
      <c r="C140" s="21">
        <v>106.91958868829052</v>
      </c>
      <c r="D140" s="21">
        <v>108.23342334232696</v>
      </c>
      <c r="E140" s="21">
        <v>105.79583116515029</v>
      </c>
      <c r="F140" s="62"/>
    </row>
    <row r="141" spans="1:9" x14ac:dyDescent="0.25">
      <c r="A141" s="208">
        <v>2017</v>
      </c>
      <c r="B141" s="208"/>
      <c r="C141" s="21">
        <f>AVERAGE(C236:C247)</f>
        <v>109.93201964009602</v>
      </c>
      <c r="D141" s="21">
        <f>AVERAGE(D236:D247)</f>
        <v>110.69246887707151</v>
      </c>
      <c r="E141" s="21">
        <f>AVERAGE(E236:E247)</f>
        <v>109.28158729810228</v>
      </c>
      <c r="F141" s="62"/>
    </row>
    <row r="142" spans="1:9" x14ac:dyDescent="0.25">
      <c r="A142" s="208">
        <v>2018</v>
      </c>
      <c r="B142" s="208"/>
      <c r="C142" s="21">
        <f>AVERAGE(C249:C260)</f>
        <v>109.78602671562722</v>
      </c>
      <c r="D142" s="21">
        <f>AVERAGE(D249:D260)</f>
        <v>112.20541633013362</v>
      </c>
      <c r="E142" s="21">
        <f>AVERAGE(E249:E260)</f>
        <v>107.71665879908146</v>
      </c>
      <c r="F142" s="62"/>
    </row>
    <row r="143" spans="1:9" ht="12.75" customHeight="1" x14ac:dyDescent="0.25">
      <c r="A143" s="9"/>
      <c r="B143" s="10"/>
      <c r="C143" s="21"/>
      <c r="D143" s="21"/>
      <c r="E143" s="22"/>
    </row>
    <row r="144" spans="1:9" x14ac:dyDescent="0.25">
      <c r="A144" s="208">
        <v>2010</v>
      </c>
      <c r="B144" s="208"/>
      <c r="C144" s="22"/>
      <c r="D144" s="21"/>
      <c r="E144" s="22"/>
    </row>
    <row r="145" spans="1:5" hidden="1" x14ac:dyDescent="0.25">
      <c r="A145" s="9"/>
      <c r="B145" s="10" t="s">
        <v>45</v>
      </c>
      <c r="C145" s="21">
        <v>77.389912482844039</v>
      </c>
      <c r="D145" s="21">
        <v>77.389912482844039</v>
      </c>
      <c r="E145" s="22" t="s">
        <v>5</v>
      </c>
    </row>
    <row r="146" spans="1:5" hidden="1" x14ac:dyDescent="0.25">
      <c r="A146" s="9"/>
      <c r="B146" s="10" t="s">
        <v>46</v>
      </c>
      <c r="C146" s="21">
        <v>78.114608960554079</v>
      </c>
      <c r="D146" s="21">
        <v>78.114608960554079</v>
      </c>
      <c r="E146" s="22" t="s">
        <v>5</v>
      </c>
    </row>
    <row r="147" spans="1:5" hidden="1" x14ac:dyDescent="0.25">
      <c r="A147" s="9"/>
      <c r="B147" s="10" t="s">
        <v>43</v>
      </c>
      <c r="C147" s="21">
        <v>78.802289490440288</v>
      </c>
      <c r="D147" s="21">
        <v>78.802289490440288</v>
      </c>
      <c r="E147" s="22" t="s">
        <v>5</v>
      </c>
    </row>
    <row r="148" spans="1:5" hidden="1" x14ac:dyDescent="0.25">
      <c r="A148" s="9"/>
      <c r="B148" s="10" t="s">
        <v>47</v>
      </c>
      <c r="C148" s="21">
        <v>79.493759054355692</v>
      </c>
      <c r="D148" s="21">
        <v>79.493759054355692</v>
      </c>
      <c r="E148" s="22" t="s">
        <v>5</v>
      </c>
    </row>
    <row r="149" spans="1:5" hidden="1" x14ac:dyDescent="0.25">
      <c r="A149" s="9"/>
      <c r="B149" s="10" t="s">
        <v>35</v>
      </c>
      <c r="C149" s="21">
        <v>79.593148331583464</v>
      </c>
      <c r="D149" s="21">
        <v>79.593148331583464</v>
      </c>
      <c r="E149" s="22" t="s">
        <v>5</v>
      </c>
    </row>
    <row r="150" spans="1:5" hidden="1" x14ac:dyDescent="0.25">
      <c r="A150" s="9"/>
      <c r="B150" s="10" t="s">
        <v>42</v>
      </c>
      <c r="C150" s="21">
        <v>80.456465161931419</v>
      </c>
      <c r="D150" s="21">
        <v>80.456465161931419</v>
      </c>
      <c r="E150" s="22" t="s">
        <v>5</v>
      </c>
    </row>
    <row r="151" spans="1:5" hidden="1" x14ac:dyDescent="0.25">
      <c r="A151" s="9"/>
      <c r="B151" s="10" t="s">
        <v>48</v>
      </c>
      <c r="C151" s="21">
        <v>82.218774035333112</v>
      </c>
      <c r="D151" s="21">
        <v>82.218774035333112</v>
      </c>
      <c r="E151" s="22" t="s">
        <v>5</v>
      </c>
    </row>
    <row r="152" spans="1:5" hidden="1" x14ac:dyDescent="0.25">
      <c r="A152" s="9"/>
      <c r="B152" s="10" t="s">
        <v>49</v>
      </c>
      <c r="C152" s="21">
        <v>82.738454625647236</v>
      </c>
      <c r="D152" s="21">
        <v>82.738454625647236</v>
      </c>
      <c r="E152" s="22" t="s">
        <v>5</v>
      </c>
    </row>
    <row r="153" spans="1:5" hidden="1" x14ac:dyDescent="0.25">
      <c r="A153" s="9"/>
      <c r="B153" s="10" t="s">
        <v>41</v>
      </c>
      <c r="C153" s="21">
        <v>81.674668748738398</v>
      </c>
      <c r="D153" s="21">
        <v>81.674668748738398</v>
      </c>
      <c r="E153" s="22" t="s">
        <v>5</v>
      </c>
    </row>
    <row r="154" spans="1:5" hidden="1" x14ac:dyDescent="0.25">
      <c r="A154" s="9"/>
      <c r="B154" s="10" t="s">
        <v>50</v>
      </c>
      <c r="C154" s="21">
        <v>81.490055352268982</v>
      </c>
      <c r="D154" s="21">
        <v>81.490055352268982</v>
      </c>
      <c r="E154" s="22" t="s">
        <v>5</v>
      </c>
    </row>
    <row r="155" spans="1:5" x14ac:dyDescent="0.25">
      <c r="A155" s="9"/>
      <c r="B155" s="10" t="s">
        <v>51</v>
      </c>
      <c r="C155" s="21">
        <v>81.876012187767557</v>
      </c>
      <c r="D155" s="21">
        <v>81.876012187767557</v>
      </c>
      <c r="E155" s="22" t="s">
        <v>5</v>
      </c>
    </row>
    <row r="156" spans="1:5" x14ac:dyDescent="0.25">
      <c r="A156" s="9"/>
      <c r="B156" s="10" t="s">
        <v>40</v>
      </c>
      <c r="C156" s="21">
        <v>82.974365713589037</v>
      </c>
      <c r="D156" s="21">
        <v>82.974365713589037</v>
      </c>
      <c r="E156" s="22" t="s">
        <v>5</v>
      </c>
    </row>
    <row r="157" spans="1:5" x14ac:dyDescent="0.25">
      <c r="A157" s="208">
        <v>2011</v>
      </c>
      <c r="B157" s="208"/>
      <c r="C157" s="21"/>
      <c r="D157" s="21"/>
      <c r="E157" s="22"/>
    </row>
    <row r="158" spans="1:5" x14ac:dyDescent="0.25">
      <c r="A158" s="9"/>
      <c r="B158" s="10" t="s">
        <v>45</v>
      </c>
      <c r="C158" s="21">
        <v>83.42322051397251</v>
      </c>
      <c r="D158" s="21">
        <v>83.42322051397251</v>
      </c>
      <c r="E158" s="22" t="s">
        <v>5</v>
      </c>
    </row>
    <row r="159" spans="1:5" x14ac:dyDescent="0.25">
      <c r="A159" s="9"/>
      <c r="B159" s="10" t="s">
        <v>46</v>
      </c>
      <c r="C159" s="21">
        <v>82.763753714396117</v>
      </c>
      <c r="D159" s="21">
        <v>82.763753714396117</v>
      </c>
      <c r="E159" s="22" t="s">
        <v>5</v>
      </c>
    </row>
    <row r="160" spans="1:5" x14ac:dyDescent="0.25">
      <c r="A160" s="9"/>
      <c r="B160" s="10" t="s">
        <v>43</v>
      </c>
      <c r="C160" s="21">
        <v>83.286640410427239</v>
      </c>
      <c r="D160" s="21">
        <v>83.286640410427239</v>
      </c>
      <c r="E160" s="22" t="s">
        <v>5</v>
      </c>
    </row>
    <row r="161" spans="1:5" x14ac:dyDescent="0.25">
      <c r="A161" s="9"/>
      <c r="B161" s="10" t="s">
        <v>47</v>
      </c>
      <c r="C161" s="21">
        <v>86.965500988635156</v>
      </c>
      <c r="D161" s="21">
        <v>86.965500988635156</v>
      </c>
      <c r="E161" s="22" t="s">
        <v>5</v>
      </c>
    </row>
    <row r="162" spans="1:5" x14ac:dyDescent="0.25">
      <c r="A162" s="9"/>
      <c r="B162" s="10" t="s">
        <v>35</v>
      </c>
      <c r="C162" s="21">
        <v>89.847381978421922</v>
      </c>
      <c r="D162" s="21">
        <v>89.847381978421922</v>
      </c>
      <c r="E162" s="22" t="s">
        <v>5</v>
      </c>
    </row>
    <row r="163" spans="1:5" x14ac:dyDescent="0.25">
      <c r="A163" s="9"/>
      <c r="B163" s="10" t="s">
        <v>42</v>
      </c>
      <c r="C163" s="21">
        <v>90.663889665301312</v>
      </c>
      <c r="D163" s="21">
        <v>90.663889665301312</v>
      </c>
      <c r="E163" s="22" t="s">
        <v>5</v>
      </c>
    </row>
    <row r="164" spans="1:5" x14ac:dyDescent="0.25">
      <c r="A164" s="9"/>
      <c r="B164" s="10" t="s">
        <v>48</v>
      </c>
      <c r="C164" s="21">
        <v>90.718393462490738</v>
      </c>
      <c r="D164" s="21">
        <v>90.718393462490738</v>
      </c>
      <c r="E164" s="22" t="s">
        <v>5</v>
      </c>
    </row>
    <row r="165" spans="1:5" x14ac:dyDescent="0.25">
      <c r="A165" s="9"/>
      <c r="B165" s="10" t="s">
        <v>49</v>
      </c>
      <c r="C165" s="21">
        <v>91.00443638528057</v>
      </c>
      <c r="D165" s="21">
        <v>91.00443638528057</v>
      </c>
      <c r="E165" s="22" t="s">
        <v>5</v>
      </c>
    </row>
    <row r="166" spans="1:5" x14ac:dyDescent="0.25">
      <c r="A166" s="9"/>
      <c r="B166" s="10" t="s">
        <v>41</v>
      </c>
      <c r="C166" s="21">
        <v>92.189005008474396</v>
      </c>
      <c r="D166" s="21">
        <v>92.189005008474396</v>
      </c>
      <c r="E166" s="22" t="s">
        <v>5</v>
      </c>
    </row>
    <row r="167" spans="1:5" x14ac:dyDescent="0.25">
      <c r="A167" s="9"/>
      <c r="B167" s="10" t="s">
        <v>50</v>
      </c>
      <c r="C167" s="21">
        <v>92.495800179178048</v>
      </c>
      <c r="D167" s="21">
        <v>92.495800179178048</v>
      </c>
      <c r="E167" s="22" t="s">
        <v>5</v>
      </c>
    </row>
    <row r="168" spans="1:5" x14ac:dyDescent="0.25">
      <c r="A168" s="9"/>
      <c r="B168" s="10" t="s">
        <v>51</v>
      </c>
      <c r="C168" s="21">
        <v>95.662033599649305</v>
      </c>
      <c r="D168" s="21">
        <v>95.662033599649305</v>
      </c>
      <c r="E168" s="22" t="s">
        <v>5</v>
      </c>
    </row>
    <row r="169" spans="1:5" x14ac:dyDescent="0.25">
      <c r="A169" s="9"/>
      <c r="B169" s="10" t="s">
        <v>40</v>
      </c>
      <c r="C169" s="21">
        <v>96.796368758622648</v>
      </c>
      <c r="D169" s="21">
        <v>96.796368758622648</v>
      </c>
      <c r="E169" s="22" t="s">
        <v>5</v>
      </c>
    </row>
    <row r="170" spans="1:5" x14ac:dyDescent="0.25">
      <c r="A170" s="208">
        <v>2012</v>
      </c>
      <c r="B170" s="208"/>
      <c r="C170" s="21"/>
      <c r="D170" s="21"/>
      <c r="E170" s="22"/>
    </row>
    <row r="171" spans="1:5" x14ac:dyDescent="0.25">
      <c r="A171" s="9"/>
      <c r="B171" s="10" t="s">
        <v>45</v>
      </c>
      <c r="C171" s="21">
        <v>97.59859943214181</v>
      </c>
      <c r="D171" s="21">
        <v>97.59859943214181</v>
      </c>
      <c r="E171" s="22" t="s">
        <v>5</v>
      </c>
    </row>
    <row r="172" spans="1:5" x14ac:dyDescent="0.25">
      <c r="A172" s="9"/>
      <c r="B172" s="10" t="s">
        <v>46</v>
      </c>
      <c r="C172" s="21">
        <v>97.302942479972216</v>
      </c>
      <c r="D172" s="21">
        <v>97.302942479972216</v>
      </c>
      <c r="E172" s="22" t="s">
        <v>5</v>
      </c>
    </row>
    <row r="173" spans="1:5" x14ac:dyDescent="0.25">
      <c r="A173" s="9"/>
      <c r="B173" s="10" t="s">
        <v>43</v>
      </c>
      <c r="C173" s="21">
        <v>98.042112633334924</v>
      </c>
      <c r="D173" s="21">
        <v>98.042112633334924</v>
      </c>
      <c r="E173" s="22" t="s">
        <v>5</v>
      </c>
    </row>
    <row r="174" spans="1:5" x14ac:dyDescent="0.25">
      <c r="A174" s="9"/>
      <c r="B174" s="10" t="s">
        <v>47</v>
      </c>
      <c r="C174" s="21">
        <v>97.952949517338325</v>
      </c>
      <c r="D174" s="21">
        <v>97.952949517338325</v>
      </c>
      <c r="E174" s="22" t="s">
        <v>5</v>
      </c>
    </row>
    <row r="175" spans="1:5" x14ac:dyDescent="0.25">
      <c r="A175" s="9"/>
      <c r="B175" s="10" t="s">
        <v>35</v>
      </c>
      <c r="C175" s="21">
        <v>96.007467362032386</v>
      </c>
      <c r="D175" s="21">
        <v>96.007467362032386</v>
      </c>
      <c r="E175" s="22" t="s">
        <v>5</v>
      </c>
    </row>
    <row r="176" spans="1:5" x14ac:dyDescent="0.25">
      <c r="A176" s="9"/>
      <c r="B176" s="10" t="s">
        <v>42</v>
      </c>
      <c r="C176" s="21">
        <v>100</v>
      </c>
      <c r="D176" s="21">
        <v>100</v>
      </c>
      <c r="E176" s="21">
        <v>100</v>
      </c>
    </row>
    <row r="177" spans="1:9" x14ac:dyDescent="0.25">
      <c r="A177" s="9"/>
      <c r="B177" s="10" t="s">
        <v>48</v>
      </c>
      <c r="C177" s="21">
        <v>100.24448657012601</v>
      </c>
      <c r="D177" s="21">
        <v>100.16971494476736</v>
      </c>
      <c r="E177" s="21">
        <v>100.30844071858456</v>
      </c>
    </row>
    <row r="178" spans="1:9" x14ac:dyDescent="0.25">
      <c r="A178" s="9"/>
      <c r="B178" s="10" t="s">
        <v>49</v>
      </c>
      <c r="C178" s="21">
        <v>100.89350190672525</v>
      </c>
      <c r="D178" s="21">
        <v>100.75455974353467</v>
      </c>
      <c r="E178" s="21">
        <v>101.01234281314153</v>
      </c>
    </row>
    <row r="179" spans="1:9" x14ac:dyDescent="0.25">
      <c r="A179" s="9"/>
      <c r="B179" s="10" t="s">
        <v>41</v>
      </c>
      <c r="C179" s="21">
        <v>100.91361135830726</v>
      </c>
      <c r="D179" s="21">
        <v>100.8338365195621</v>
      </c>
      <c r="E179" s="21">
        <v>100.9818448874822</v>
      </c>
      <c r="G179" s="21"/>
    </row>
    <row r="180" spans="1:9" x14ac:dyDescent="0.25">
      <c r="A180" s="9"/>
      <c r="B180" s="10" t="s">
        <v>50</v>
      </c>
      <c r="C180" s="21">
        <v>100.95666404241017</v>
      </c>
      <c r="D180" s="21">
        <v>100.89426959173556</v>
      </c>
      <c r="E180" s="21">
        <v>101.01003166605477</v>
      </c>
      <c r="G180" s="21"/>
    </row>
    <row r="181" spans="1:9" x14ac:dyDescent="0.25">
      <c r="A181" s="166"/>
      <c r="B181" s="10" t="s">
        <v>51</v>
      </c>
      <c r="C181" s="21">
        <v>101.30243465313896</v>
      </c>
      <c r="D181" s="21">
        <v>101.37251925540282</v>
      </c>
      <c r="E181" s="21">
        <v>101.24248943947883</v>
      </c>
      <c r="G181" s="21"/>
    </row>
    <row r="182" spans="1:9" x14ac:dyDescent="0.25">
      <c r="A182" s="166"/>
      <c r="B182" s="167" t="s">
        <v>40</v>
      </c>
      <c r="C182" s="21">
        <v>101.7009983789261</v>
      </c>
      <c r="D182" s="21">
        <v>102.05270048639676</v>
      </c>
      <c r="E182" s="21">
        <v>101.40017826586225</v>
      </c>
      <c r="G182" s="168"/>
    </row>
    <row r="183" spans="1:9" x14ac:dyDescent="0.25">
      <c r="A183" s="208">
        <v>2013</v>
      </c>
      <c r="B183" s="208"/>
      <c r="C183" s="58"/>
      <c r="D183" s="58"/>
      <c r="E183" s="169"/>
      <c r="G183" s="168"/>
    </row>
    <row r="184" spans="1:9" ht="15" customHeight="1" x14ac:dyDescent="0.25">
      <c r="A184" s="9"/>
      <c r="B184" s="64" t="s">
        <v>45</v>
      </c>
      <c r="C184" s="170">
        <v>101.82326041829094</v>
      </c>
      <c r="D184" s="65">
        <v>102.19904602381725</v>
      </c>
      <c r="E184" s="58">
        <v>101.50184105246689</v>
      </c>
      <c r="G184" s="168"/>
    </row>
    <row r="185" spans="1:9" ht="15" customHeight="1" x14ac:dyDescent="0.25">
      <c r="A185" s="166"/>
      <c r="B185" s="171" t="s">
        <v>46</v>
      </c>
      <c r="C185" s="65">
        <v>101.61695886850373</v>
      </c>
      <c r="D185" s="65">
        <v>101.92543514176123</v>
      </c>
      <c r="E185" s="58">
        <v>101.35311095452275</v>
      </c>
      <c r="G185" s="168"/>
    </row>
    <row r="186" spans="1:9" ht="15" customHeight="1" x14ac:dyDescent="0.25">
      <c r="A186" s="166"/>
      <c r="B186" s="64" t="s">
        <v>43</v>
      </c>
      <c r="C186" s="170">
        <v>102.12566814142265</v>
      </c>
      <c r="D186" s="65">
        <v>102.51325194787705</v>
      </c>
      <c r="E186" s="58">
        <v>101.79415746234871</v>
      </c>
      <c r="G186" s="168"/>
    </row>
    <row r="187" spans="1:9" ht="15" customHeight="1" x14ac:dyDescent="0.25">
      <c r="A187" s="166"/>
      <c r="B187" s="64" t="s">
        <v>47</v>
      </c>
      <c r="C187" s="170">
        <v>102.24323827834799</v>
      </c>
      <c r="D187" s="65">
        <v>102.51731591591248</v>
      </c>
      <c r="E187" s="65">
        <v>102.00881242712586</v>
      </c>
      <c r="G187" s="168"/>
    </row>
    <row r="188" spans="1:9" ht="16.5" customHeight="1" x14ac:dyDescent="0.25">
      <c r="A188" s="172"/>
      <c r="B188" s="64" t="s">
        <v>35</v>
      </c>
      <c r="C188" s="170">
        <v>102.34106701439609</v>
      </c>
      <c r="D188" s="65">
        <v>102.75970651770406</v>
      </c>
      <c r="E188" s="65">
        <v>101.98299357655466</v>
      </c>
      <c r="G188" s="168"/>
      <c r="H188" s="168"/>
      <c r="I188" s="168"/>
    </row>
    <row r="189" spans="1:9" ht="16.5" customHeight="1" x14ac:dyDescent="0.25">
      <c r="A189" s="173"/>
      <c r="B189" s="64" t="s">
        <v>42</v>
      </c>
      <c r="C189" s="170">
        <v>102.06719267346149</v>
      </c>
      <c r="D189" s="65">
        <v>102.44497806384724</v>
      </c>
      <c r="E189" s="65">
        <v>101.74406283876411</v>
      </c>
      <c r="G189" s="168"/>
    </row>
    <row r="190" spans="1:9" ht="16.5" customHeight="1" x14ac:dyDescent="0.25">
      <c r="A190" s="173"/>
      <c r="B190" s="64" t="s">
        <v>48</v>
      </c>
      <c r="C190" s="170">
        <v>103.25634477540279</v>
      </c>
      <c r="D190" s="65">
        <v>103.73731152128252</v>
      </c>
      <c r="E190" s="65">
        <v>102.84496119878445</v>
      </c>
      <c r="G190" s="174"/>
      <c r="H190" s="174"/>
      <c r="I190" s="174"/>
    </row>
    <row r="191" spans="1:9" ht="16.5" customHeight="1" x14ac:dyDescent="0.25">
      <c r="A191" s="173"/>
      <c r="B191" s="64" t="s">
        <v>49</v>
      </c>
      <c r="C191" s="170">
        <v>103.43085978874505</v>
      </c>
      <c r="D191" s="65">
        <v>103.47502406200259</v>
      </c>
      <c r="E191" s="65">
        <v>103.39308491793109</v>
      </c>
      <c r="G191" s="174"/>
      <c r="H191" s="174"/>
      <c r="I191" s="174"/>
    </row>
    <row r="192" spans="1:9" ht="16.5" customHeight="1" x14ac:dyDescent="0.25">
      <c r="A192" s="173"/>
      <c r="B192" s="64" t="s">
        <v>41</v>
      </c>
      <c r="C192" s="170">
        <v>104.3457858782799</v>
      </c>
      <c r="D192" s="65">
        <v>104.26731193059332</v>
      </c>
      <c r="E192" s="65">
        <v>104.41290672093116</v>
      </c>
      <c r="G192" s="174"/>
      <c r="H192" s="174"/>
      <c r="I192" s="174"/>
    </row>
    <row r="193" spans="1:9" ht="16.5" customHeight="1" x14ac:dyDescent="0.25">
      <c r="A193" s="173"/>
      <c r="B193" s="64" t="s">
        <v>50</v>
      </c>
      <c r="C193" s="170">
        <v>104.94594055432941</v>
      </c>
      <c r="D193" s="65">
        <v>104.60047298039753</v>
      </c>
      <c r="E193" s="65">
        <v>105.24142810598927</v>
      </c>
      <c r="G193" s="174"/>
      <c r="H193" s="174"/>
      <c r="I193" s="174"/>
    </row>
    <row r="194" spans="1:9" ht="16.5" customHeight="1" x14ac:dyDescent="0.25">
      <c r="A194" s="173"/>
      <c r="B194" s="64" t="s">
        <v>51</v>
      </c>
      <c r="C194" s="170">
        <v>105.07383775862121</v>
      </c>
      <c r="D194" s="65">
        <v>105.04426006075825</v>
      </c>
      <c r="E194" s="65">
        <v>105.09913634576732</v>
      </c>
      <c r="G194" s="174"/>
      <c r="H194" s="174"/>
      <c r="I194" s="174"/>
    </row>
    <row r="195" spans="1:9" ht="16.5" customHeight="1" x14ac:dyDescent="0.25">
      <c r="A195" s="173"/>
      <c r="B195" s="64" t="s">
        <v>40</v>
      </c>
      <c r="C195" s="170">
        <v>105.04357464879853</v>
      </c>
      <c r="D195" s="65">
        <v>105.18337264645089</v>
      </c>
      <c r="E195" s="65">
        <v>104.92400172453513</v>
      </c>
      <c r="G195" s="174"/>
      <c r="H195" s="174"/>
      <c r="I195" s="174"/>
    </row>
    <row r="196" spans="1:9" x14ac:dyDescent="0.25">
      <c r="A196" s="208">
        <v>2014</v>
      </c>
      <c r="B196" s="208"/>
      <c r="C196" s="58"/>
      <c r="D196" s="58"/>
      <c r="E196" s="169"/>
      <c r="G196" s="168"/>
    </row>
    <row r="197" spans="1:9" ht="15" customHeight="1" x14ac:dyDescent="0.25">
      <c r="A197" s="9"/>
      <c r="B197" s="64" t="s">
        <v>45</v>
      </c>
      <c r="C197" s="170">
        <v>105.15896985278053</v>
      </c>
      <c r="D197" s="65">
        <v>104.84435659296444</v>
      </c>
      <c r="E197" s="65">
        <v>105.42806689365393</v>
      </c>
      <c r="G197" s="168"/>
      <c r="H197" s="168"/>
      <c r="I197" s="168"/>
    </row>
    <row r="198" spans="1:9" ht="15" customHeight="1" x14ac:dyDescent="0.25">
      <c r="A198" s="9"/>
      <c r="B198" s="64" t="s">
        <v>46</v>
      </c>
      <c r="C198" s="170">
        <v>105.01355186464795</v>
      </c>
      <c r="D198" s="65">
        <v>105.3921503032707</v>
      </c>
      <c r="E198" s="65">
        <v>104.68972660829299</v>
      </c>
      <c r="G198" s="168"/>
      <c r="H198" s="168"/>
      <c r="I198" s="168"/>
    </row>
    <row r="199" spans="1:9" ht="15" customHeight="1" x14ac:dyDescent="0.25">
      <c r="A199" s="9"/>
      <c r="B199" s="64" t="s">
        <v>43</v>
      </c>
      <c r="C199" s="170">
        <v>104.39801712089321</v>
      </c>
      <c r="D199" s="65">
        <v>104.82460113286137</v>
      </c>
      <c r="E199" s="65">
        <v>104.03314853470717</v>
      </c>
      <c r="G199" s="168"/>
      <c r="H199" s="168"/>
      <c r="I199" s="168"/>
    </row>
    <row r="200" spans="1:9" ht="15" customHeight="1" x14ac:dyDescent="0.25">
      <c r="A200" s="9"/>
      <c r="B200" s="64" t="s">
        <v>47</v>
      </c>
      <c r="C200" s="170">
        <v>104.59296064304696</v>
      </c>
      <c r="D200" s="65">
        <v>105.1621283813342</v>
      </c>
      <c r="E200" s="65">
        <v>104.10613642520197</v>
      </c>
      <c r="G200" s="168"/>
      <c r="H200" s="168"/>
      <c r="I200" s="168"/>
    </row>
    <row r="201" spans="1:9" ht="15" customHeight="1" x14ac:dyDescent="0.25">
      <c r="A201" s="9"/>
      <c r="B201" s="64" t="s">
        <v>35</v>
      </c>
      <c r="C201" s="170">
        <v>105.60752384285271</v>
      </c>
      <c r="D201" s="65">
        <v>106.10721967558275</v>
      </c>
      <c r="E201" s="65">
        <v>105.18012078297227</v>
      </c>
      <c r="G201" s="168"/>
      <c r="H201" s="168"/>
      <c r="I201" s="168"/>
    </row>
    <row r="202" spans="1:9" ht="15" customHeight="1" x14ac:dyDescent="0.25">
      <c r="A202" s="9"/>
      <c r="B202" s="64" t="s">
        <v>42</v>
      </c>
      <c r="C202" s="170">
        <v>105.45481378593364</v>
      </c>
      <c r="D202" s="65">
        <v>106.05845785900058</v>
      </c>
      <c r="E202" s="65">
        <v>104.93850104724626</v>
      </c>
      <c r="G202" s="168"/>
      <c r="H202" s="168"/>
      <c r="I202" s="168"/>
    </row>
    <row r="203" spans="1:9" ht="15" customHeight="1" x14ac:dyDescent="0.25">
      <c r="A203" s="9"/>
      <c r="B203" s="64" t="s">
        <v>48</v>
      </c>
      <c r="C203" s="170">
        <v>105.89024984877231</v>
      </c>
      <c r="D203" s="65">
        <v>106.20631701883168</v>
      </c>
      <c r="E203" s="65">
        <v>105.61990924002026</v>
      </c>
      <c r="G203" s="168"/>
      <c r="H203" s="168"/>
      <c r="I203" s="168"/>
    </row>
    <row r="204" spans="1:9" ht="15" customHeight="1" x14ac:dyDescent="0.25">
      <c r="A204" s="9"/>
      <c r="B204" s="64" t="s">
        <v>49</v>
      </c>
      <c r="C204" s="170">
        <v>105.74086822284956</v>
      </c>
      <c r="D204" s="65">
        <v>106.51128422573854</v>
      </c>
      <c r="E204" s="65">
        <v>105.0819110424051</v>
      </c>
      <c r="G204" s="168"/>
      <c r="H204" s="168"/>
      <c r="I204" s="168"/>
    </row>
    <row r="205" spans="1:9" ht="15" customHeight="1" x14ac:dyDescent="0.25">
      <c r="A205" s="9"/>
      <c r="B205" s="64" t="s">
        <v>41</v>
      </c>
      <c r="C205" s="170">
        <v>105.8090548036067</v>
      </c>
      <c r="D205" s="65">
        <v>106.48847553539866</v>
      </c>
      <c r="E205" s="65">
        <v>105.22792828484501</v>
      </c>
      <c r="G205" s="168"/>
      <c r="H205" s="168"/>
      <c r="I205" s="168"/>
    </row>
    <row r="206" spans="1:9" ht="15" customHeight="1" x14ac:dyDescent="0.25">
      <c r="A206" s="175"/>
      <c r="B206" s="64" t="s">
        <v>50</v>
      </c>
      <c r="C206" s="170">
        <v>105.85453303952553</v>
      </c>
      <c r="D206" s="65">
        <v>106.8855547927573</v>
      </c>
      <c r="E206" s="65">
        <v>104.97267286925536</v>
      </c>
      <c r="G206" s="174"/>
      <c r="H206" s="174"/>
      <c r="I206" s="174"/>
    </row>
    <row r="207" spans="1:9" ht="15" customHeight="1" x14ac:dyDescent="0.25">
      <c r="A207" s="175"/>
      <c r="B207" s="64" t="s">
        <v>51</v>
      </c>
      <c r="C207" s="170">
        <v>105.44398185358602</v>
      </c>
      <c r="D207" s="65">
        <v>106.14778793910757</v>
      </c>
      <c r="E207" s="65">
        <v>104.8419978969239</v>
      </c>
      <c r="G207" s="21"/>
      <c r="H207" s="21"/>
      <c r="I207" s="21"/>
    </row>
    <row r="208" spans="1:9" ht="15" customHeight="1" x14ac:dyDescent="0.25">
      <c r="A208" s="175"/>
      <c r="B208" s="64" t="s">
        <v>40</v>
      </c>
      <c r="C208" s="170">
        <v>105.60147673005247</v>
      </c>
      <c r="D208" s="65">
        <v>106.4168784988309</v>
      </c>
      <c r="E208" s="65">
        <v>104.90404203442206</v>
      </c>
      <c r="G208" s="168"/>
      <c r="H208" s="168"/>
      <c r="I208" s="168"/>
    </row>
    <row r="209" spans="1:9" x14ac:dyDescent="0.25">
      <c r="A209" s="208">
        <v>2015</v>
      </c>
      <c r="B209" s="208"/>
      <c r="C209" s="58"/>
      <c r="D209" s="58"/>
      <c r="E209" s="169"/>
      <c r="G209" s="168"/>
    </row>
    <row r="210" spans="1:9" ht="15" customHeight="1" x14ac:dyDescent="0.25">
      <c r="A210" s="9"/>
      <c r="B210" s="64" t="s">
        <v>45</v>
      </c>
      <c r="C210" s="170">
        <v>105.30480193359342</v>
      </c>
      <c r="D210" s="65">
        <v>106.35549201831586</v>
      </c>
      <c r="E210" s="65">
        <v>104.40611891928246</v>
      </c>
      <c r="G210" s="168"/>
      <c r="H210" s="168"/>
      <c r="I210" s="168"/>
    </row>
    <row r="211" spans="1:9" ht="15" customHeight="1" x14ac:dyDescent="0.25">
      <c r="A211" s="9"/>
      <c r="B211" s="64" t="s">
        <v>46</v>
      </c>
      <c r="C211" s="170">
        <v>105.43217364780411</v>
      </c>
      <c r="D211" s="65">
        <v>106.38592399948861</v>
      </c>
      <c r="E211" s="65">
        <v>104.61640575067163</v>
      </c>
      <c r="G211" s="168"/>
      <c r="H211" s="168"/>
      <c r="I211" s="168"/>
    </row>
    <row r="212" spans="1:9" ht="15" customHeight="1" x14ac:dyDescent="0.25">
      <c r="A212" s="9"/>
      <c r="B212" s="64" t="s">
        <v>43</v>
      </c>
      <c r="C212" s="170">
        <v>105.35756355895435</v>
      </c>
      <c r="D212" s="65">
        <v>105.94361477753759</v>
      </c>
      <c r="E212" s="65">
        <v>104.85629845393902</v>
      </c>
      <c r="G212" s="168"/>
      <c r="H212" s="168"/>
      <c r="I212" s="168"/>
    </row>
    <row r="213" spans="1:9" ht="15" customHeight="1" x14ac:dyDescent="0.25">
      <c r="A213" s="9"/>
      <c r="B213" s="64" t="s">
        <v>47</v>
      </c>
      <c r="C213" s="170">
        <v>106.06388213106912</v>
      </c>
      <c r="D213" s="65">
        <v>106.99773342131819</v>
      </c>
      <c r="E213" s="65">
        <v>105.2651344274007</v>
      </c>
      <c r="G213" s="168"/>
      <c r="H213" s="168"/>
      <c r="I213" s="168"/>
    </row>
    <row r="214" spans="1:9" ht="15" customHeight="1" x14ac:dyDescent="0.25">
      <c r="A214" s="9"/>
      <c r="B214" s="64" t="s">
        <v>35</v>
      </c>
      <c r="C214" s="170">
        <v>106.10127795050008</v>
      </c>
      <c r="D214" s="65">
        <v>106.82397230166286</v>
      </c>
      <c r="E214" s="65">
        <v>105.48313836074649</v>
      </c>
      <c r="G214" s="168"/>
      <c r="H214" s="168"/>
      <c r="I214" s="168"/>
    </row>
    <row r="215" spans="1:9" ht="15" customHeight="1" x14ac:dyDescent="0.25">
      <c r="A215" s="9"/>
      <c r="B215" s="64" t="s">
        <v>42</v>
      </c>
      <c r="C215" s="170">
        <v>106.98715425252276</v>
      </c>
      <c r="D215" s="65">
        <v>107.96828216587758</v>
      </c>
      <c r="E215" s="65">
        <v>106.14796960291099</v>
      </c>
      <c r="G215" s="168"/>
      <c r="H215" s="168"/>
      <c r="I215" s="168"/>
    </row>
    <row r="216" spans="1:9" ht="15" customHeight="1" x14ac:dyDescent="0.25">
      <c r="A216" s="9"/>
      <c r="B216" s="64" t="s">
        <v>48</v>
      </c>
      <c r="C216" s="170">
        <v>106.85657855404348</v>
      </c>
      <c r="D216" s="65">
        <v>107.98011858556926</v>
      </c>
      <c r="E216" s="65">
        <v>105.89558505375992</v>
      </c>
      <c r="G216" s="168"/>
      <c r="H216" s="168"/>
      <c r="I216" s="168"/>
    </row>
    <row r="217" spans="1:9" ht="15" customHeight="1" x14ac:dyDescent="0.25">
      <c r="A217" s="9"/>
      <c r="B217" s="64" t="s">
        <v>49</v>
      </c>
      <c r="C217" s="170">
        <v>107.01969350992501</v>
      </c>
      <c r="D217" s="65">
        <v>108.11368976368043</v>
      </c>
      <c r="E217" s="65">
        <v>106.08396958403534</v>
      </c>
      <c r="G217" s="168"/>
      <c r="H217" s="168"/>
      <c r="I217" s="168"/>
    </row>
    <row r="218" spans="1:9" ht="15" customHeight="1" x14ac:dyDescent="0.25">
      <c r="A218" s="9"/>
      <c r="B218" s="64" t="s">
        <v>41</v>
      </c>
      <c r="C218" s="170">
        <v>106.97557619963439</v>
      </c>
      <c r="D218" s="65">
        <v>107.9372591431315</v>
      </c>
      <c r="E218" s="65">
        <v>106.15302334695215</v>
      </c>
      <c r="G218" s="174"/>
      <c r="H218" s="174"/>
      <c r="I218" s="174"/>
    </row>
    <row r="219" spans="1:9" ht="15" customHeight="1" x14ac:dyDescent="0.25">
      <c r="A219" s="9"/>
      <c r="B219" s="64" t="s">
        <v>50</v>
      </c>
      <c r="C219" s="170">
        <v>106.95325296574117</v>
      </c>
      <c r="D219" s="65">
        <v>108.07561267079635</v>
      </c>
      <c r="E219" s="65">
        <v>105.99326902990096</v>
      </c>
      <c r="G219" s="174"/>
      <c r="H219" s="174"/>
      <c r="I219" s="174"/>
    </row>
    <row r="220" spans="1:9" ht="15" customHeight="1" x14ac:dyDescent="0.25">
      <c r="A220" s="175"/>
      <c r="B220" s="64" t="s">
        <v>51</v>
      </c>
      <c r="C220" s="170">
        <v>107.06489578214516</v>
      </c>
      <c r="D220" s="65">
        <v>108.24394019171041</v>
      </c>
      <c r="E220" s="65">
        <v>106.0564279195456</v>
      </c>
      <c r="G220" s="174"/>
      <c r="H220" s="174"/>
      <c r="I220" s="174"/>
    </row>
    <row r="221" spans="1:9" ht="15" customHeight="1" x14ac:dyDescent="0.25">
      <c r="A221" s="175"/>
      <c r="B221" s="64" t="s">
        <v>40</v>
      </c>
      <c r="C221" s="170">
        <v>106.50307845458552</v>
      </c>
      <c r="D221" s="65">
        <v>107.64960242752787</v>
      </c>
      <c r="E221" s="65">
        <v>105.5224261814123</v>
      </c>
      <c r="G221" s="174"/>
      <c r="H221" s="174"/>
      <c r="I221" s="174"/>
    </row>
    <row r="222" spans="1:9" ht="15" customHeight="1" x14ac:dyDescent="0.25">
      <c r="A222" s="208">
        <v>2016</v>
      </c>
      <c r="B222" s="208"/>
      <c r="C222" s="58"/>
      <c r="D222" s="58"/>
      <c r="E222" s="169"/>
      <c r="G222" s="174"/>
      <c r="H222" s="174"/>
      <c r="I222" s="174"/>
    </row>
    <row r="223" spans="1:9" ht="15" customHeight="1" x14ac:dyDescent="0.25">
      <c r="A223" s="176"/>
      <c r="B223" s="64" t="s">
        <v>45</v>
      </c>
      <c r="C223" s="170">
        <v>106.40071755950871</v>
      </c>
      <c r="D223" s="65">
        <v>107.80747544854762</v>
      </c>
      <c r="E223" s="65">
        <v>105.1974803361735</v>
      </c>
      <c r="G223" s="174"/>
      <c r="H223" s="174"/>
      <c r="I223" s="174"/>
    </row>
    <row r="224" spans="1:9" ht="15" customHeight="1" x14ac:dyDescent="0.25">
      <c r="A224" s="176"/>
      <c r="B224" s="64" t="s">
        <v>46</v>
      </c>
      <c r="C224" s="170">
        <v>106.63038619744921</v>
      </c>
      <c r="D224" s="65">
        <v>107.82176551159691</v>
      </c>
      <c r="E224" s="65">
        <v>105.61136796477138</v>
      </c>
      <c r="G224" s="174"/>
      <c r="H224" s="174"/>
      <c r="I224" s="174"/>
    </row>
    <row r="225" spans="1:9" ht="15" customHeight="1" x14ac:dyDescent="0.25">
      <c r="A225" s="176"/>
      <c r="B225" s="64" t="s">
        <v>43</v>
      </c>
      <c r="C225" s="170">
        <v>106.062411174174</v>
      </c>
      <c r="D225" s="65">
        <v>107.4687097798739</v>
      </c>
      <c r="E225" s="65">
        <v>104.85956678802452</v>
      </c>
      <c r="G225" s="174"/>
      <c r="H225" s="174"/>
      <c r="I225" s="174"/>
    </row>
    <row r="226" spans="1:9" ht="15" customHeight="1" x14ac:dyDescent="0.25">
      <c r="A226" s="176"/>
      <c r="B226" s="64" t="s">
        <v>47</v>
      </c>
      <c r="C226" s="170">
        <v>105.86893022730047</v>
      </c>
      <c r="D226" s="65">
        <v>107.64143873197617</v>
      </c>
      <c r="E226" s="65">
        <v>104.35285683036282</v>
      </c>
      <c r="G226" s="174"/>
      <c r="H226" s="174"/>
      <c r="I226" s="174"/>
    </row>
    <row r="227" spans="1:9" ht="15" customHeight="1" x14ac:dyDescent="0.25">
      <c r="A227" s="176"/>
      <c r="B227" s="64" t="s">
        <v>35</v>
      </c>
      <c r="C227" s="170">
        <v>105.93595093311723</v>
      </c>
      <c r="D227" s="65">
        <v>107.70207649008842</v>
      </c>
      <c r="E227" s="65">
        <v>104.42533704014436</v>
      </c>
      <c r="G227" s="174"/>
      <c r="H227" s="174"/>
      <c r="I227" s="174"/>
    </row>
    <row r="228" spans="1:9" ht="15" customHeight="1" x14ac:dyDescent="0.25">
      <c r="A228" s="176"/>
      <c r="B228" s="64" t="s">
        <v>42</v>
      </c>
      <c r="C228" s="170">
        <v>106.16673824347546</v>
      </c>
      <c r="D228" s="65">
        <v>107.78400426074076</v>
      </c>
      <c r="E228" s="65">
        <v>104.78344785131129</v>
      </c>
      <c r="G228" s="174"/>
      <c r="H228" s="174"/>
      <c r="I228" s="174"/>
    </row>
    <row r="229" spans="1:9" ht="15" customHeight="1" x14ac:dyDescent="0.25">
      <c r="A229" s="176"/>
      <c r="B229" s="64" t="s">
        <v>48</v>
      </c>
      <c r="C229" s="170">
        <v>106.44633482430255</v>
      </c>
      <c r="D229" s="65">
        <v>108.07966540192885</v>
      </c>
      <c r="E229" s="65">
        <v>105.04930398884424</v>
      </c>
      <c r="G229" s="174"/>
      <c r="H229" s="174"/>
      <c r="I229" s="174"/>
    </row>
    <row r="230" spans="1:9" ht="15" customHeight="1" x14ac:dyDescent="0.25">
      <c r="A230" s="176"/>
      <c r="B230" s="64" t="s">
        <v>49</v>
      </c>
      <c r="C230" s="170">
        <v>106.34650731154315</v>
      </c>
      <c r="D230" s="65">
        <v>107.71666788997094</v>
      </c>
      <c r="E230" s="65">
        <v>105.17457273576682</v>
      </c>
      <c r="G230" s="174"/>
      <c r="H230" s="174"/>
      <c r="I230" s="174"/>
    </row>
    <row r="231" spans="1:9" ht="15" customHeight="1" x14ac:dyDescent="0.25">
      <c r="A231" s="176"/>
      <c r="B231" s="64" t="s">
        <v>41</v>
      </c>
      <c r="C231" s="170">
        <v>106.75036802647057</v>
      </c>
      <c r="D231" s="65">
        <v>108.35867547314169</v>
      </c>
      <c r="E231" s="65">
        <v>105.37474013663935</v>
      </c>
      <c r="G231" s="174"/>
      <c r="H231" s="174"/>
      <c r="I231" s="174"/>
    </row>
    <row r="232" spans="1:9" ht="15" customHeight="1" x14ac:dyDescent="0.25">
      <c r="A232" s="176"/>
      <c r="B232" s="64" t="s">
        <v>50</v>
      </c>
      <c r="C232" s="170">
        <v>108.78521616648365</v>
      </c>
      <c r="D232" s="65">
        <v>109.37532954155068</v>
      </c>
      <c r="E232" s="65">
        <v>108.28047659160642</v>
      </c>
      <c r="G232" s="174"/>
      <c r="H232" s="174"/>
      <c r="I232" s="174"/>
    </row>
    <row r="233" spans="1:9" ht="15" customHeight="1" x14ac:dyDescent="0.25">
      <c r="A233" s="176"/>
      <c r="B233" s="64" t="s">
        <v>51</v>
      </c>
      <c r="C233" s="170">
        <v>108.6699796816679</v>
      </c>
      <c r="D233" s="65">
        <v>109.43065477943924</v>
      </c>
      <c r="E233" s="65">
        <v>108.01935415496268</v>
      </c>
      <c r="G233" s="174"/>
      <c r="H233" s="174"/>
      <c r="I233" s="174"/>
    </row>
    <row r="234" spans="1:9" ht="15" customHeight="1" x14ac:dyDescent="0.25">
      <c r="A234" s="176"/>
      <c r="B234" s="64" t="s">
        <v>40</v>
      </c>
      <c r="C234" s="170">
        <v>108.97152391399352</v>
      </c>
      <c r="D234" s="65">
        <v>109.61461679906843</v>
      </c>
      <c r="E234" s="65">
        <v>108.4214695631963</v>
      </c>
      <c r="G234" s="174"/>
      <c r="H234" s="174"/>
      <c r="I234" s="174"/>
    </row>
    <row r="235" spans="1:9" ht="15" customHeight="1" x14ac:dyDescent="0.25">
      <c r="A235" s="208">
        <v>2017</v>
      </c>
      <c r="B235" s="208"/>
      <c r="G235" s="174"/>
      <c r="H235" s="174"/>
      <c r="I235" s="174"/>
    </row>
    <row r="236" spans="1:9" ht="15" customHeight="1" x14ac:dyDescent="0.25">
      <c r="A236" s="177"/>
      <c r="B236" s="64" t="s">
        <v>45</v>
      </c>
      <c r="C236" s="170">
        <v>109.49980955008905</v>
      </c>
      <c r="D236" s="65">
        <v>110.00033350331248</v>
      </c>
      <c r="E236" s="65">
        <v>109.07169817685147</v>
      </c>
      <c r="G236" s="174"/>
      <c r="H236" s="174"/>
      <c r="I236" s="174"/>
    </row>
    <row r="237" spans="1:9" ht="15" customHeight="1" x14ac:dyDescent="0.25">
      <c r="A237" s="177"/>
      <c r="B237" s="64" t="s">
        <v>46</v>
      </c>
      <c r="C237" s="170">
        <v>109.88576174896833</v>
      </c>
      <c r="D237" s="65">
        <v>110.19473478970797</v>
      </c>
      <c r="E237" s="65">
        <v>109.62148893662328</v>
      </c>
      <c r="G237" s="174"/>
      <c r="H237" s="174"/>
      <c r="I237" s="174"/>
    </row>
    <row r="238" spans="1:9" ht="15" customHeight="1" x14ac:dyDescent="0.25">
      <c r="A238" s="177"/>
      <c r="B238" s="64" t="s">
        <v>43</v>
      </c>
      <c r="C238" s="170">
        <v>110.60323178045907</v>
      </c>
      <c r="D238" s="65">
        <v>110.43188535416721</v>
      </c>
      <c r="E238" s="65">
        <v>110.74978891001659</v>
      </c>
      <c r="G238" s="174"/>
      <c r="H238" s="174"/>
      <c r="I238" s="174"/>
    </row>
    <row r="239" spans="1:9" ht="15" customHeight="1" x14ac:dyDescent="0.25">
      <c r="A239" s="177"/>
      <c r="B239" s="64" t="s">
        <v>47</v>
      </c>
      <c r="C239" s="170">
        <v>110.59194937513206</v>
      </c>
      <c r="D239" s="65">
        <v>110.4759024861235</v>
      </c>
      <c r="E239" s="65">
        <v>110.69120734808921</v>
      </c>
      <c r="G239" s="174"/>
      <c r="H239" s="174"/>
      <c r="I239" s="174"/>
    </row>
    <row r="240" spans="1:9" ht="15" customHeight="1" x14ac:dyDescent="0.25">
      <c r="A240" s="177"/>
      <c r="B240" s="64" t="s">
        <v>35</v>
      </c>
      <c r="C240" s="170">
        <v>110.85201445600245</v>
      </c>
      <c r="D240" s="65">
        <v>110.76399676778138</v>
      </c>
      <c r="E240" s="65">
        <v>110.92729831231124</v>
      </c>
      <c r="G240" s="174"/>
      <c r="H240" s="174"/>
      <c r="I240" s="174"/>
    </row>
    <row r="241" spans="1:9" ht="15" customHeight="1" x14ac:dyDescent="0.25">
      <c r="A241" s="177"/>
      <c r="B241" s="64" t="s">
        <v>42</v>
      </c>
      <c r="C241" s="170">
        <v>109.74800644419963</v>
      </c>
      <c r="D241" s="65">
        <v>110.12785640422548</v>
      </c>
      <c r="E241" s="65">
        <v>109.4231107284929</v>
      </c>
      <c r="G241" s="174"/>
      <c r="H241" s="174"/>
      <c r="I241" s="174"/>
    </row>
    <row r="242" spans="1:9" ht="15" customHeight="1" x14ac:dyDescent="0.25">
      <c r="A242" s="177"/>
      <c r="B242" s="64" t="s">
        <v>48</v>
      </c>
      <c r="C242" s="170">
        <v>109.6669128495823</v>
      </c>
      <c r="D242" s="65">
        <v>110.64310784713696</v>
      </c>
      <c r="E242" s="65">
        <v>108.83194745330235</v>
      </c>
      <c r="G242" s="174"/>
      <c r="H242" s="174"/>
      <c r="I242" s="174"/>
    </row>
    <row r="243" spans="1:9" ht="15" customHeight="1" x14ac:dyDescent="0.25">
      <c r="A243" s="177"/>
      <c r="B243" s="64" t="s">
        <v>49</v>
      </c>
      <c r="C243" s="170">
        <v>109.27002315425663</v>
      </c>
      <c r="D243" s="65">
        <v>110.36744976871628</v>
      </c>
      <c r="E243" s="65">
        <v>108.3313651501429</v>
      </c>
      <c r="G243" s="174"/>
      <c r="H243" s="174"/>
      <c r="I243" s="174"/>
    </row>
    <row r="244" spans="1:9" ht="15" customHeight="1" x14ac:dyDescent="0.25">
      <c r="A244" s="177"/>
      <c r="B244" s="64" t="s">
        <v>41</v>
      </c>
      <c r="C244" s="170">
        <v>109.83466504100939</v>
      </c>
      <c r="D244" s="65">
        <v>111.03618447704602</v>
      </c>
      <c r="E244" s="65">
        <v>108.8069736939307</v>
      </c>
      <c r="G244" s="174"/>
      <c r="H244" s="174"/>
      <c r="I244" s="174"/>
    </row>
    <row r="245" spans="1:9" ht="15" customHeight="1" x14ac:dyDescent="0.25">
      <c r="A245" s="177"/>
      <c r="B245" s="64" t="s">
        <v>50</v>
      </c>
      <c r="C245" s="170">
        <v>109.5388392789536</v>
      </c>
      <c r="D245" s="65">
        <v>111.06707720222175</v>
      </c>
      <c r="E245" s="65">
        <v>108.23169696987796</v>
      </c>
      <c r="G245" s="174"/>
      <c r="H245" s="174"/>
      <c r="I245" s="174"/>
    </row>
    <row r="246" spans="1:9" ht="15" customHeight="1" x14ac:dyDescent="0.25">
      <c r="A246" s="177"/>
      <c r="B246" s="64" t="s">
        <v>51</v>
      </c>
      <c r="C246" s="170">
        <v>109.34008741675697</v>
      </c>
      <c r="D246" s="65">
        <v>111.13797189910584</v>
      </c>
      <c r="E246" s="65">
        <v>107.80230927506346</v>
      </c>
      <c r="G246" s="174"/>
      <c r="H246" s="174"/>
      <c r="I246" s="174"/>
    </row>
    <row r="247" spans="1:9" ht="15" customHeight="1" x14ac:dyDescent="0.25">
      <c r="A247" s="177"/>
      <c r="B247" s="64" t="s">
        <v>40</v>
      </c>
      <c r="C247" s="170">
        <v>110.35293458574249</v>
      </c>
      <c r="D247" s="65">
        <v>112.06312602531305</v>
      </c>
      <c r="E247" s="65">
        <v>108.89016262252547</v>
      </c>
      <c r="G247" s="174"/>
      <c r="H247" s="174"/>
      <c r="I247" s="174"/>
    </row>
    <row r="248" spans="1:9" ht="15" customHeight="1" x14ac:dyDescent="0.25">
      <c r="A248" s="208">
        <v>2018</v>
      </c>
      <c r="B248" s="208"/>
      <c r="C248" s="170"/>
      <c r="D248" s="65"/>
      <c r="E248" s="65"/>
      <c r="G248" s="174"/>
      <c r="H248" s="174"/>
      <c r="I248" s="174"/>
    </row>
    <row r="249" spans="1:9" ht="15" customHeight="1" x14ac:dyDescent="0.25">
      <c r="A249" s="177"/>
      <c r="B249" s="64" t="s">
        <v>45</v>
      </c>
      <c r="C249" s="170">
        <v>110.69350514191611</v>
      </c>
      <c r="D249" s="65">
        <v>112.32023320452198</v>
      </c>
      <c r="E249" s="65">
        <v>109.30212161215425</v>
      </c>
      <c r="G249" s="174"/>
      <c r="H249" s="174"/>
      <c r="I249" s="174"/>
    </row>
    <row r="250" spans="1:9" ht="15" customHeight="1" x14ac:dyDescent="0.25">
      <c r="A250" s="177"/>
      <c r="B250" s="64" t="s">
        <v>46</v>
      </c>
      <c r="C250" s="170">
        <v>111.0034911865295</v>
      </c>
      <c r="D250" s="65">
        <v>112.84447365174462</v>
      </c>
      <c r="E250" s="65">
        <v>109.42885020039111</v>
      </c>
      <c r="G250" s="174"/>
      <c r="H250" s="174"/>
      <c r="I250" s="174"/>
    </row>
    <row r="251" spans="1:9" ht="15" customHeight="1" x14ac:dyDescent="0.25">
      <c r="A251" s="177"/>
      <c r="B251" s="64" t="s">
        <v>43</v>
      </c>
      <c r="C251" s="170">
        <v>110.76093918113826</v>
      </c>
      <c r="D251" s="65">
        <v>112.4696703509111</v>
      </c>
      <c r="E251" s="65">
        <v>109.29941622529516</v>
      </c>
      <c r="G251" s="174"/>
      <c r="H251" s="174"/>
      <c r="I251" s="174"/>
    </row>
    <row r="252" spans="1:9" ht="15" customHeight="1" x14ac:dyDescent="0.25">
      <c r="A252" s="177"/>
      <c r="B252" s="64" t="s">
        <v>47</v>
      </c>
      <c r="C252" s="170">
        <v>108.89245390904621</v>
      </c>
      <c r="D252" s="65">
        <v>111.03360688074105</v>
      </c>
      <c r="E252" s="65">
        <v>107.06106915089276</v>
      </c>
      <c r="G252" s="174"/>
      <c r="H252" s="174"/>
      <c r="I252" s="174"/>
    </row>
    <row r="253" spans="1:9" ht="15" customHeight="1" x14ac:dyDescent="0.25">
      <c r="A253" s="177"/>
      <c r="B253" s="64" t="s">
        <v>35</v>
      </c>
      <c r="C253" s="170">
        <v>108.51463443023214</v>
      </c>
      <c r="D253" s="65">
        <v>111.14423640728874</v>
      </c>
      <c r="E253" s="65">
        <v>106.26546632106161</v>
      </c>
      <c r="G253" s="174"/>
      <c r="H253" s="174"/>
      <c r="I253" s="174"/>
    </row>
    <row r="254" spans="1:9" ht="15" customHeight="1" x14ac:dyDescent="0.25">
      <c r="A254" s="177"/>
      <c r="B254" s="64" t="s">
        <v>42</v>
      </c>
      <c r="C254" s="170">
        <v>108.72807281591703</v>
      </c>
      <c r="D254" s="65">
        <v>111.40550293251844</v>
      </c>
      <c r="E254" s="65">
        <v>106.43799603420834</v>
      </c>
      <c r="G254" s="174"/>
      <c r="H254" s="174"/>
      <c r="I254" s="174"/>
    </row>
    <row r="255" spans="1:9" ht="15" customHeight="1" x14ac:dyDescent="0.25">
      <c r="A255" s="177"/>
      <c r="B255" s="64" t="s">
        <v>48</v>
      </c>
      <c r="C255" s="170">
        <v>109.32031589254262</v>
      </c>
      <c r="D255" s="65">
        <v>111.5163889461129</v>
      </c>
      <c r="E255" s="65">
        <v>107.44195653603356</v>
      </c>
      <c r="G255" s="174"/>
      <c r="H255" s="174"/>
      <c r="I255" s="174"/>
    </row>
    <row r="256" spans="1:9" ht="15" customHeight="1" x14ac:dyDescent="0.25">
      <c r="A256" s="177"/>
      <c r="B256" s="64" t="s">
        <v>49</v>
      </c>
      <c r="C256" s="170">
        <v>110.83180460967041</v>
      </c>
      <c r="D256" s="65">
        <v>113.21448551332371</v>
      </c>
      <c r="E256" s="65">
        <v>108.79383462425646</v>
      </c>
      <c r="G256" s="174"/>
      <c r="H256" s="174"/>
      <c r="I256" s="174"/>
    </row>
    <row r="257" spans="1:9" ht="15" customHeight="1" x14ac:dyDescent="0.25">
      <c r="A257" s="177"/>
      <c r="B257" s="64" t="s">
        <v>41</v>
      </c>
      <c r="C257" s="170">
        <v>110.07416684510345</v>
      </c>
      <c r="D257" s="65">
        <v>112.64940273113903</v>
      </c>
      <c r="E257" s="65">
        <v>107.87149949126074</v>
      </c>
      <c r="G257" s="174"/>
      <c r="H257" s="174"/>
      <c r="I257" s="174"/>
    </row>
    <row r="258" spans="1:9" ht="15" customHeight="1" x14ac:dyDescent="0.25">
      <c r="A258" s="177"/>
      <c r="B258" s="64" t="s">
        <v>50</v>
      </c>
      <c r="C258" s="170">
        <v>109.5777691858395</v>
      </c>
      <c r="D258" s="65">
        <v>112.63502817149774</v>
      </c>
      <c r="E258" s="65">
        <v>106.96281472808749</v>
      </c>
      <c r="G258" s="174"/>
      <c r="H258" s="174"/>
      <c r="I258" s="174"/>
    </row>
    <row r="259" spans="1:9" ht="15" customHeight="1" x14ac:dyDescent="0.25">
      <c r="A259" s="177"/>
      <c r="B259" s="64" t="s">
        <v>51</v>
      </c>
      <c r="C259" s="170">
        <v>109.66122266267195</v>
      </c>
      <c r="D259" s="65">
        <v>112.56378466981801</v>
      </c>
      <c r="E259" s="65">
        <v>107.1785846215071</v>
      </c>
      <c r="G259" s="174"/>
      <c r="H259" s="174"/>
      <c r="I259" s="174"/>
    </row>
    <row r="260" spans="1:9" ht="15" customHeight="1" x14ac:dyDescent="0.25">
      <c r="A260" s="177"/>
      <c r="B260" s="64" t="s">
        <v>40</v>
      </c>
      <c r="C260" s="170">
        <f>'[1]Chnages in rep.'!OV3</f>
        <v>109.37394472691939</v>
      </c>
      <c r="D260" s="65">
        <f>'[1]Male, month on month'!OW3</f>
        <v>112.66818250198619</v>
      </c>
      <c r="E260" s="65">
        <f>'[1]Atolls month on month'!OW3</f>
        <v>106.55629604382904</v>
      </c>
      <c r="G260" s="174"/>
      <c r="H260" s="174"/>
      <c r="I260" s="174"/>
    </row>
    <row r="261" spans="1:9" ht="15" customHeight="1" x14ac:dyDescent="0.25">
      <c r="A261" s="208">
        <v>2019</v>
      </c>
      <c r="B261" s="208"/>
      <c r="C261" s="170"/>
      <c r="D261" s="65"/>
      <c r="E261" s="65"/>
      <c r="G261" s="174"/>
      <c r="H261" s="174"/>
      <c r="I261" s="174"/>
    </row>
    <row r="262" spans="1:9" ht="15" customHeight="1" x14ac:dyDescent="0.25">
      <c r="A262" s="177"/>
      <c r="B262" s="64" t="s">
        <v>45</v>
      </c>
      <c r="C262" s="170">
        <f>'[1]Chnages in rep.'!OW3</f>
        <v>109.2766872548938</v>
      </c>
      <c r="D262" s="65">
        <f>'[1]Male, month on month'!OX3</f>
        <v>112.52893998511631</v>
      </c>
      <c r="E262" s="65">
        <f>'[1]Atolls month on month'!OX3</f>
        <v>106.49494949092723</v>
      </c>
      <c r="G262" s="174"/>
      <c r="H262" s="174"/>
      <c r="I262" s="174"/>
    </row>
    <row r="263" spans="1:9" ht="15" customHeight="1" x14ac:dyDescent="0.25">
      <c r="A263" s="177"/>
      <c r="B263" s="64" t="s">
        <v>46</v>
      </c>
      <c r="C263" s="170">
        <f>'[1]Chnages in rep.'!OX3</f>
        <v>109.63054495776362</v>
      </c>
      <c r="D263" s="65">
        <f>'[1]Male, month on month'!OY3</f>
        <v>112.71089669337843</v>
      </c>
      <c r="E263" s="65">
        <f>'[1]Atolls month on month'!OY3</f>
        <v>106.99583866030028</v>
      </c>
      <c r="G263" s="174"/>
      <c r="H263" s="174"/>
      <c r="I263" s="174"/>
    </row>
    <row r="264" spans="1:9" ht="15" customHeight="1" x14ac:dyDescent="0.25">
      <c r="A264" s="177"/>
      <c r="B264" s="64" t="s">
        <v>43</v>
      </c>
      <c r="C264" s="170">
        <f>'[1]Chnages in rep.'!OY3</f>
        <v>109.39648889511552</v>
      </c>
      <c r="D264" s="65">
        <f>'[1]Male, month on month'!OZ3</f>
        <v>112.76372094962066</v>
      </c>
      <c r="E264" s="65">
        <f>'[1]Atolls month on month'!OZ3</f>
        <v>106.5164062745331</v>
      </c>
      <c r="G264" s="174"/>
      <c r="H264" s="174"/>
      <c r="I264" s="174"/>
    </row>
    <row r="265" spans="1:9" ht="15" customHeight="1" x14ac:dyDescent="0.25">
      <c r="A265" s="177"/>
      <c r="B265" s="64" t="s">
        <v>47</v>
      </c>
      <c r="C265" s="170">
        <f>'[1]Chnages in rep.'!OZ3</f>
        <v>109.83904520277112</v>
      </c>
      <c r="D265" s="65">
        <f>'[1]Male, month on month'!PA3</f>
        <v>113.38510963079342</v>
      </c>
      <c r="E265" s="65">
        <f>'[1]Atolls month on month'!PA3</f>
        <v>106.80600252400818</v>
      </c>
      <c r="G265" s="174"/>
      <c r="H265" s="174"/>
      <c r="I265" s="174"/>
    </row>
    <row r="266" spans="1:9" s="182" customFormat="1" ht="15" customHeight="1" x14ac:dyDescent="0.25">
      <c r="A266" s="178"/>
      <c r="B266" s="179"/>
      <c r="C266" s="180"/>
      <c r="D266" s="181"/>
      <c r="E266" s="181"/>
      <c r="G266" s="183"/>
      <c r="H266" s="183"/>
      <c r="I266" s="183"/>
    </row>
    <row r="267" spans="1:9" ht="20.25" customHeight="1" x14ac:dyDescent="0.25">
      <c r="A267" s="184"/>
      <c r="B267" s="211" t="s">
        <v>54</v>
      </c>
      <c r="C267" s="214"/>
      <c r="D267" s="214"/>
      <c r="E267" s="212"/>
      <c r="G267" s="174"/>
      <c r="H267" s="174"/>
      <c r="I267" s="174"/>
    </row>
    <row r="268" spans="1:9" x14ac:dyDescent="0.25">
      <c r="B268" s="18" t="s">
        <v>263</v>
      </c>
      <c r="G268" s="168"/>
    </row>
    <row r="269" spans="1:9" ht="15" customHeight="1" x14ac:dyDescent="0.25">
      <c r="B269" s="215" t="s">
        <v>249</v>
      </c>
      <c r="C269" s="216"/>
      <c r="D269" s="216"/>
      <c r="E269" s="216"/>
      <c r="G269" s="168"/>
    </row>
    <row r="270" spans="1:9" x14ac:dyDescent="0.25">
      <c r="B270" s="217"/>
      <c r="C270" s="218"/>
      <c r="D270" s="218"/>
      <c r="E270" s="218"/>
    </row>
    <row r="271" spans="1:9" x14ac:dyDescent="0.25">
      <c r="B271" s="193"/>
      <c r="C271" s="194"/>
      <c r="D271" s="194"/>
      <c r="E271" s="194"/>
    </row>
    <row r="275" spans="1:5" x14ac:dyDescent="0.25">
      <c r="A275" s="164"/>
      <c r="B275" s="164"/>
      <c r="C275" s="164"/>
      <c r="D275" s="164"/>
      <c r="E275" s="14"/>
    </row>
  </sheetData>
  <mergeCells count="32">
    <mergeCell ref="A196:B196"/>
    <mergeCell ref="A209:B209"/>
    <mergeCell ref="A222:B222"/>
    <mergeCell ref="A235:B235"/>
    <mergeCell ref="A248:B248"/>
    <mergeCell ref="A261:B261"/>
    <mergeCell ref="B267:E267"/>
    <mergeCell ref="B269:E271"/>
    <mergeCell ref="A183:B183"/>
    <mergeCell ref="A135:B135"/>
    <mergeCell ref="A136:B136"/>
    <mergeCell ref="A137:B137"/>
    <mergeCell ref="A138:B138"/>
    <mergeCell ref="A139:B139"/>
    <mergeCell ref="A140:B140"/>
    <mergeCell ref="A141:B141"/>
    <mergeCell ref="A142:B142"/>
    <mergeCell ref="A144:B144"/>
    <mergeCell ref="A157:B157"/>
    <mergeCell ref="A170:B170"/>
    <mergeCell ref="A134:B134"/>
    <mergeCell ref="A3:B3"/>
    <mergeCell ref="A4:B4"/>
    <mergeCell ref="A17:B17"/>
    <mergeCell ref="A30:B30"/>
    <mergeCell ref="A43:B43"/>
    <mergeCell ref="A56:B56"/>
    <mergeCell ref="A69:B69"/>
    <mergeCell ref="A82:B82"/>
    <mergeCell ref="A95:B95"/>
    <mergeCell ref="A108:B108"/>
    <mergeCell ref="A121:B121"/>
  </mergeCells>
  <pageMargins left="1.3645833333333299"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FC402"/>
  <sheetViews>
    <sheetView topLeftCell="A368" workbookViewId="0">
      <selection activeCell="I393" sqref="I393"/>
    </sheetView>
  </sheetViews>
  <sheetFormatPr defaultRowHeight="15" x14ac:dyDescent="0.25"/>
  <cols>
    <col min="1" max="1" width="3.42578125" style="7" customWidth="1"/>
    <col min="2" max="2" width="10.5703125" style="8" customWidth="1"/>
    <col min="3" max="3" width="11.42578125" style="6" customWidth="1"/>
    <col min="4" max="4" width="15.140625" style="6" customWidth="1"/>
    <col min="5" max="5" width="13.5703125" style="6" customWidth="1"/>
  </cols>
  <sheetData>
    <row r="1" spans="1:159" ht="15.75" x14ac:dyDescent="0.25">
      <c r="A1" s="224" t="s">
        <v>257</v>
      </c>
      <c r="B1" s="225"/>
      <c r="C1" s="225"/>
      <c r="D1" s="225"/>
      <c r="E1" s="226"/>
    </row>
    <row r="2" spans="1:159" ht="13.5" customHeight="1" x14ac:dyDescent="0.25">
      <c r="A2" s="15"/>
      <c r="B2" s="16"/>
      <c r="C2" s="14"/>
      <c r="D2" s="14"/>
      <c r="E2" s="17"/>
    </row>
    <row r="3" spans="1:159" x14ac:dyDescent="0.25">
      <c r="A3" s="209" t="s">
        <v>44</v>
      </c>
      <c r="B3" s="210"/>
      <c r="C3" s="44" t="s">
        <v>38</v>
      </c>
      <c r="D3" s="44" t="s">
        <v>36</v>
      </c>
      <c r="E3" s="44" t="s">
        <v>39</v>
      </c>
    </row>
    <row r="4" spans="1:159" hidden="1" x14ac:dyDescent="0.25">
      <c r="A4" s="211">
        <v>2000</v>
      </c>
      <c r="B4" s="212"/>
      <c r="C4" s="5"/>
      <c r="D4" s="5"/>
      <c r="E4" s="5"/>
    </row>
    <row r="5" spans="1:159" hidden="1" x14ac:dyDescent="0.25">
      <c r="A5" s="9"/>
      <c r="B5" s="10" t="s">
        <v>45</v>
      </c>
      <c r="C5" s="11">
        <v>-2.5311438412859988</v>
      </c>
      <c r="D5" s="11">
        <v>-2.5311438412859988</v>
      </c>
      <c r="E5" s="6" t="s">
        <v>5</v>
      </c>
    </row>
    <row r="6" spans="1:159" hidden="1" x14ac:dyDescent="0.25">
      <c r="A6" s="9"/>
      <c r="B6" s="10" t="s">
        <v>46</v>
      </c>
      <c r="C6" s="11">
        <v>-2.8707268096899385</v>
      </c>
      <c r="D6" s="11">
        <v>-2.8707268096899385</v>
      </c>
      <c r="E6" s="6" t="s">
        <v>5</v>
      </c>
    </row>
    <row r="7" spans="1:159" hidden="1" x14ac:dyDescent="0.25">
      <c r="A7" s="9"/>
      <c r="B7" s="10" t="s">
        <v>43</v>
      </c>
      <c r="C7" s="11">
        <v>-4.802486763227809</v>
      </c>
      <c r="D7" s="11">
        <v>-4.802486763227809</v>
      </c>
      <c r="E7" s="6" t="s">
        <v>5</v>
      </c>
    </row>
    <row r="8" spans="1:159" hidden="1" x14ac:dyDescent="0.25">
      <c r="A8" s="9"/>
      <c r="B8" s="10" t="s">
        <v>47</v>
      </c>
      <c r="C8" s="11">
        <v>-5.6305498550484394</v>
      </c>
      <c r="D8" s="11">
        <v>-5.6305498550484394</v>
      </c>
      <c r="E8" s="6" t="s">
        <v>5</v>
      </c>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row>
    <row r="9" spans="1:159" hidden="1" x14ac:dyDescent="0.25">
      <c r="A9" s="9"/>
      <c r="B9" s="10" t="s">
        <v>35</v>
      </c>
      <c r="C9" s="11">
        <v>2.4383324600758316</v>
      </c>
      <c r="D9" s="11">
        <v>2.4383324600758316</v>
      </c>
      <c r="E9" s="6" t="s">
        <v>5</v>
      </c>
    </row>
    <row r="10" spans="1:159" hidden="1" x14ac:dyDescent="0.25">
      <c r="A10" s="9"/>
      <c r="B10" s="10" t="s">
        <v>42</v>
      </c>
      <c r="C10" s="11">
        <v>8.4752069743658112</v>
      </c>
      <c r="D10" s="11">
        <v>8.4752069743658112</v>
      </c>
      <c r="E10" s="6" t="s">
        <v>5</v>
      </c>
    </row>
    <row r="11" spans="1:159" hidden="1" x14ac:dyDescent="0.25">
      <c r="A11" s="9"/>
      <c r="B11" s="10" t="s">
        <v>48</v>
      </c>
      <c r="C11" s="11">
        <v>1.8247956183020886</v>
      </c>
      <c r="D11" s="11">
        <v>1.8247956183020886</v>
      </c>
      <c r="E11" s="6" t="s">
        <v>5</v>
      </c>
    </row>
    <row r="12" spans="1:159" hidden="1" x14ac:dyDescent="0.25">
      <c r="A12" s="9"/>
      <c r="B12" s="10" t="s">
        <v>49</v>
      </c>
      <c r="C12" s="11">
        <v>1.3725680378612104</v>
      </c>
      <c r="D12" s="11">
        <v>1.3725680378612104</v>
      </c>
      <c r="E12" s="6" t="s">
        <v>5</v>
      </c>
    </row>
    <row r="13" spans="1:159" hidden="1" x14ac:dyDescent="0.25">
      <c r="A13" s="9"/>
      <c r="B13" s="10" t="s">
        <v>41</v>
      </c>
      <c r="C13" s="11">
        <v>1.2472420938273832</v>
      </c>
      <c r="D13" s="11">
        <v>1.2472420938273832</v>
      </c>
      <c r="E13" s="6" t="s">
        <v>5</v>
      </c>
    </row>
    <row r="14" spans="1:159" hidden="1" x14ac:dyDescent="0.25">
      <c r="A14" s="9"/>
      <c r="B14" s="10" t="s">
        <v>50</v>
      </c>
      <c r="C14" s="11">
        <v>-6.0816771932356906</v>
      </c>
      <c r="D14" s="11">
        <v>-6.0816771932356906</v>
      </c>
      <c r="E14" s="6" t="s">
        <v>5</v>
      </c>
    </row>
    <row r="15" spans="1:159" hidden="1" x14ac:dyDescent="0.25">
      <c r="A15" s="9"/>
      <c r="B15" s="10" t="s">
        <v>51</v>
      </c>
      <c r="C15" s="11">
        <v>-3.9554758673944646</v>
      </c>
      <c r="D15" s="11">
        <v>-3.9554758673944646</v>
      </c>
      <c r="E15" s="6" t="s">
        <v>5</v>
      </c>
    </row>
    <row r="16" spans="1:159" hidden="1" x14ac:dyDescent="0.25">
      <c r="A16" s="9"/>
      <c r="B16" s="10" t="s">
        <v>40</v>
      </c>
      <c r="C16" s="11">
        <v>-2.7672408416159699</v>
      </c>
      <c r="D16" s="11">
        <v>-2.7672408416159699</v>
      </c>
      <c r="E16" s="6" t="s">
        <v>5</v>
      </c>
    </row>
    <row r="17" spans="1:5" hidden="1" x14ac:dyDescent="0.25">
      <c r="A17" s="213">
        <v>2001</v>
      </c>
      <c r="B17" s="213"/>
      <c r="C17" s="11"/>
      <c r="D17" s="11"/>
    </row>
    <row r="18" spans="1:5" hidden="1" x14ac:dyDescent="0.25">
      <c r="A18" s="9"/>
      <c r="B18" s="10" t="s">
        <v>45</v>
      </c>
      <c r="C18" s="11">
        <v>-1.0044620759731004</v>
      </c>
      <c r="D18" s="11">
        <v>-1.0044620759731004</v>
      </c>
      <c r="E18" s="6" t="s">
        <v>5</v>
      </c>
    </row>
    <row r="19" spans="1:5" hidden="1" x14ac:dyDescent="0.25">
      <c r="A19" s="9"/>
      <c r="B19" s="10" t="s">
        <v>46</v>
      </c>
      <c r="C19" s="11">
        <v>1.752665982464352</v>
      </c>
      <c r="D19" s="11">
        <v>1.752665982464352</v>
      </c>
      <c r="E19" s="6" t="s">
        <v>5</v>
      </c>
    </row>
    <row r="20" spans="1:5" hidden="1" x14ac:dyDescent="0.25">
      <c r="A20" s="9"/>
      <c r="B20" s="10" t="s">
        <v>43</v>
      </c>
      <c r="C20" s="11">
        <v>-0.15876238492608108</v>
      </c>
      <c r="D20" s="11">
        <v>-0.15876238492608108</v>
      </c>
      <c r="E20" s="6" t="s">
        <v>5</v>
      </c>
    </row>
    <row r="21" spans="1:5" hidden="1" x14ac:dyDescent="0.25">
      <c r="A21" s="9"/>
      <c r="B21" s="10" t="s">
        <v>47</v>
      </c>
      <c r="C21" s="11">
        <v>-3.8878791846589822</v>
      </c>
      <c r="D21" s="11">
        <v>-3.8878791846589822</v>
      </c>
      <c r="E21" s="6" t="s">
        <v>5</v>
      </c>
    </row>
    <row r="22" spans="1:5" hidden="1" x14ac:dyDescent="0.25">
      <c r="A22" s="9"/>
      <c r="B22" s="10" t="s">
        <v>35</v>
      </c>
      <c r="C22" s="11">
        <v>-3.9291133069306095</v>
      </c>
      <c r="D22" s="11">
        <v>-3.9291133069306095</v>
      </c>
      <c r="E22" s="6" t="s">
        <v>5</v>
      </c>
    </row>
    <row r="23" spans="1:5" hidden="1" x14ac:dyDescent="0.25">
      <c r="A23" s="9"/>
      <c r="B23" s="10" t="s">
        <v>42</v>
      </c>
      <c r="C23" s="11">
        <v>-1.7604034026977633</v>
      </c>
      <c r="D23" s="11">
        <v>-1.7604034026977633</v>
      </c>
      <c r="E23" s="6" t="s">
        <v>5</v>
      </c>
    </row>
    <row r="24" spans="1:5" hidden="1" x14ac:dyDescent="0.25">
      <c r="A24" s="9"/>
      <c r="B24" s="10" t="s">
        <v>48</v>
      </c>
      <c r="C24" s="11">
        <v>-1.2076977246221698</v>
      </c>
      <c r="D24" s="11">
        <v>-1.2076977246221698</v>
      </c>
      <c r="E24" s="6" t="s">
        <v>5</v>
      </c>
    </row>
    <row r="25" spans="1:5" hidden="1" x14ac:dyDescent="0.25">
      <c r="A25" s="9"/>
      <c r="B25" s="10" t="s">
        <v>49</v>
      </c>
      <c r="C25" s="11">
        <v>-1.1248442246866941</v>
      </c>
      <c r="D25" s="11">
        <v>-1.1248442246866941</v>
      </c>
      <c r="E25" s="6" t="s">
        <v>5</v>
      </c>
    </row>
    <row r="26" spans="1:5" hidden="1" x14ac:dyDescent="0.25">
      <c r="A26" s="9"/>
      <c r="B26" s="10" t="s">
        <v>41</v>
      </c>
      <c r="C26" s="11">
        <v>3.5728191697149914</v>
      </c>
      <c r="D26" s="11">
        <v>3.5728191697149914</v>
      </c>
      <c r="E26" s="6" t="s">
        <v>5</v>
      </c>
    </row>
    <row r="27" spans="1:5" hidden="1" x14ac:dyDescent="0.25">
      <c r="A27" s="9"/>
      <c r="B27" s="10" t="s">
        <v>50</v>
      </c>
      <c r="C27" s="11">
        <v>2.4179145337459573</v>
      </c>
      <c r="D27" s="11">
        <v>2.4179145337459573</v>
      </c>
      <c r="E27" s="6" t="s">
        <v>5</v>
      </c>
    </row>
    <row r="28" spans="1:5" hidden="1" x14ac:dyDescent="0.25">
      <c r="A28" s="9"/>
      <c r="B28" s="10" t="s">
        <v>51</v>
      </c>
      <c r="C28" s="11">
        <v>7.6490913054173548</v>
      </c>
      <c r="D28" s="11">
        <v>7.6490913054173548</v>
      </c>
      <c r="E28" s="6" t="s">
        <v>5</v>
      </c>
    </row>
    <row r="29" spans="1:5" hidden="1" x14ac:dyDescent="0.25">
      <c r="A29" s="9"/>
      <c r="B29" s="10" t="s">
        <v>40</v>
      </c>
      <c r="C29" s="11">
        <v>6.9098690364045812</v>
      </c>
      <c r="D29" s="11">
        <v>6.9098690364045812</v>
      </c>
      <c r="E29" s="6" t="s">
        <v>5</v>
      </c>
    </row>
    <row r="30" spans="1:5" hidden="1" x14ac:dyDescent="0.25">
      <c r="A30" s="213">
        <v>2002</v>
      </c>
      <c r="B30" s="213"/>
      <c r="C30" s="11"/>
      <c r="D30" s="11"/>
    </row>
    <row r="31" spans="1:5" hidden="1" x14ac:dyDescent="0.25">
      <c r="A31" s="9"/>
      <c r="B31" s="10" t="s">
        <v>45</v>
      </c>
      <c r="C31" s="11">
        <v>11.244439565420761</v>
      </c>
      <c r="D31" s="11">
        <v>11.244439565420761</v>
      </c>
      <c r="E31" s="6" t="s">
        <v>5</v>
      </c>
    </row>
    <row r="32" spans="1:5" hidden="1" x14ac:dyDescent="0.25">
      <c r="A32" s="9"/>
      <c r="B32" s="10" t="s">
        <v>46</v>
      </c>
      <c r="C32" s="11">
        <v>8.2127618846706376</v>
      </c>
      <c r="D32" s="11">
        <v>8.2127618846706376</v>
      </c>
      <c r="E32" s="6" t="s">
        <v>5</v>
      </c>
    </row>
    <row r="33" spans="1:5" hidden="1" x14ac:dyDescent="0.25">
      <c r="A33" s="9"/>
      <c r="B33" s="10" t="s">
        <v>43</v>
      </c>
      <c r="C33" s="11">
        <v>8.0789201926410037</v>
      </c>
      <c r="D33" s="11">
        <v>8.0789201926410037</v>
      </c>
      <c r="E33" s="6" t="s">
        <v>5</v>
      </c>
    </row>
    <row r="34" spans="1:5" hidden="1" x14ac:dyDescent="0.25">
      <c r="A34" s="9"/>
      <c r="B34" s="10" t="s">
        <v>47</v>
      </c>
      <c r="C34" s="11">
        <v>3.4742237700258194</v>
      </c>
      <c r="D34" s="11">
        <v>3.4742237700258194</v>
      </c>
      <c r="E34" s="6" t="s">
        <v>5</v>
      </c>
    </row>
    <row r="35" spans="1:5" hidden="1" x14ac:dyDescent="0.25">
      <c r="A35" s="9"/>
      <c r="B35" s="10" t="s">
        <v>35</v>
      </c>
      <c r="C35" s="11">
        <v>3.5491371078977707</v>
      </c>
      <c r="D35" s="11">
        <v>3.5491371078977707</v>
      </c>
      <c r="E35" s="6" t="s">
        <v>5</v>
      </c>
    </row>
    <row r="36" spans="1:5" hidden="1" x14ac:dyDescent="0.25">
      <c r="A36" s="9"/>
      <c r="B36" s="10" t="s">
        <v>42</v>
      </c>
      <c r="C36" s="11">
        <v>0.19863423202597374</v>
      </c>
      <c r="D36" s="11">
        <v>0.19863423202597374</v>
      </c>
      <c r="E36" s="6" t="s">
        <v>5</v>
      </c>
    </row>
    <row r="37" spans="1:5" hidden="1" x14ac:dyDescent="0.25">
      <c r="A37" s="9"/>
      <c r="B37" s="10" t="s">
        <v>48</v>
      </c>
      <c r="C37" s="11">
        <v>6.141342709323161</v>
      </c>
      <c r="D37" s="11">
        <v>6.141342709323161</v>
      </c>
      <c r="E37" s="6" t="s">
        <v>5</v>
      </c>
    </row>
    <row r="38" spans="1:5" hidden="1" x14ac:dyDescent="0.25">
      <c r="A38" s="9"/>
      <c r="B38" s="10" t="s">
        <v>49</v>
      </c>
      <c r="C38" s="11">
        <v>5.2605918679321295</v>
      </c>
      <c r="D38" s="11">
        <v>5.2605918679321295</v>
      </c>
      <c r="E38" s="6" t="s">
        <v>5</v>
      </c>
    </row>
    <row r="39" spans="1:5" hidden="1" x14ac:dyDescent="0.25">
      <c r="A39" s="9"/>
      <c r="B39" s="10" t="s">
        <v>41</v>
      </c>
      <c r="C39" s="11">
        <v>0.77846483711820902</v>
      </c>
      <c r="D39" s="11">
        <v>0.77846483711820902</v>
      </c>
      <c r="E39" s="6" t="s">
        <v>5</v>
      </c>
    </row>
    <row r="40" spans="1:5" hidden="1" x14ac:dyDescent="0.25">
      <c r="A40" s="9"/>
      <c r="B40" s="10" t="s">
        <v>50</v>
      </c>
      <c r="C40" s="11">
        <v>2.4204609953643708</v>
      </c>
      <c r="D40" s="11">
        <v>2.4204609953643708</v>
      </c>
      <c r="E40" s="6" t="s">
        <v>5</v>
      </c>
    </row>
    <row r="41" spans="1:5" hidden="1" x14ac:dyDescent="0.25">
      <c r="A41" s="9"/>
      <c r="B41" s="10" t="s">
        <v>51</v>
      </c>
      <c r="C41" s="11">
        <v>1.8015554381056287</v>
      </c>
      <c r="D41" s="11">
        <v>1.8015554381056287</v>
      </c>
      <c r="E41" s="6" t="s">
        <v>5</v>
      </c>
    </row>
    <row r="42" spans="1:5" hidden="1" x14ac:dyDescent="0.25">
      <c r="A42" s="9"/>
      <c r="B42" s="10" t="s">
        <v>40</v>
      </c>
      <c r="C42" s="11">
        <v>5.3183978681214938E-2</v>
      </c>
      <c r="D42" s="11">
        <v>5.3183978681214938E-2</v>
      </c>
      <c r="E42" s="6" t="s">
        <v>5</v>
      </c>
    </row>
    <row r="43" spans="1:5" hidden="1" x14ac:dyDescent="0.25">
      <c r="A43" s="213">
        <v>2003</v>
      </c>
      <c r="B43" s="213"/>
      <c r="C43" s="11"/>
      <c r="D43" s="11"/>
    </row>
    <row r="44" spans="1:5" hidden="1" x14ac:dyDescent="0.25">
      <c r="A44" s="9"/>
      <c r="B44" s="10" t="s">
        <v>45</v>
      </c>
      <c r="C44" s="11">
        <v>-2.6812349838235994</v>
      </c>
      <c r="D44" s="11">
        <v>-2.6812349838235994</v>
      </c>
      <c r="E44" s="6" t="s">
        <v>5</v>
      </c>
    </row>
    <row r="45" spans="1:5" hidden="1" x14ac:dyDescent="0.25">
      <c r="A45" s="9"/>
      <c r="B45" s="10" t="s">
        <v>46</v>
      </c>
      <c r="C45" s="11">
        <v>-2.8285692603703394</v>
      </c>
      <c r="D45" s="11">
        <v>-2.8285692603703394</v>
      </c>
      <c r="E45" s="6" t="s">
        <v>5</v>
      </c>
    </row>
    <row r="46" spans="1:5" hidden="1" x14ac:dyDescent="0.25">
      <c r="A46" s="9"/>
      <c r="B46" s="10" t="s">
        <v>43</v>
      </c>
      <c r="C46" s="11">
        <v>-1.5682929261729872</v>
      </c>
      <c r="D46" s="11">
        <v>-1.5682929261729872</v>
      </c>
      <c r="E46" s="6" t="s">
        <v>5</v>
      </c>
    </row>
    <row r="47" spans="1:5" hidden="1" x14ac:dyDescent="0.25">
      <c r="A47" s="9"/>
      <c r="B47" s="10" t="s">
        <v>47</v>
      </c>
      <c r="C47" s="11">
        <v>-0.15420024838420643</v>
      </c>
      <c r="D47" s="11">
        <v>-0.15420024838420643</v>
      </c>
      <c r="E47" s="6" t="s">
        <v>5</v>
      </c>
    </row>
    <row r="48" spans="1:5" hidden="1" x14ac:dyDescent="0.25">
      <c r="A48" s="9"/>
      <c r="B48" s="10" t="s">
        <v>35</v>
      </c>
      <c r="C48" s="11">
        <v>-0.90591173380102363</v>
      </c>
      <c r="D48" s="11">
        <v>-0.90591173380102363</v>
      </c>
      <c r="E48" s="6" t="s">
        <v>5</v>
      </c>
    </row>
    <row r="49" spans="1:5" hidden="1" x14ac:dyDescent="0.25">
      <c r="A49" s="9"/>
      <c r="B49" s="10" t="s">
        <v>42</v>
      </c>
      <c r="C49" s="11">
        <v>-1.3907479633518682</v>
      </c>
      <c r="D49" s="11">
        <v>-1.3907479633518682</v>
      </c>
      <c r="E49" s="6" t="s">
        <v>5</v>
      </c>
    </row>
    <row r="50" spans="1:5" hidden="1" x14ac:dyDescent="0.25">
      <c r="A50" s="9"/>
      <c r="B50" s="10" t="s">
        <v>48</v>
      </c>
      <c r="C50" s="11">
        <v>-0.99297074899741267</v>
      </c>
      <c r="D50" s="11">
        <v>-0.99297074899741267</v>
      </c>
      <c r="E50" s="6" t="s">
        <v>5</v>
      </c>
    </row>
    <row r="51" spans="1:5" hidden="1" x14ac:dyDescent="0.25">
      <c r="A51" s="9"/>
      <c r="B51" s="10" t="s">
        <v>49</v>
      </c>
      <c r="C51" s="11">
        <v>-0.53307541343661224</v>
      </c>
      <c r="D51" s="11">
        <v>-0.53307541343661224</v>
      </c>
      <c r="E51" s="6" t="s">
        <v>5</v>
      </c>
    </row>
    <row r="52" spans="1:5" hidden="1" x14ac:dyDescent="0.25">
      <c r="A52" s="9"/>
      <c r="B52" s="10" t="s">
        <v>41</v>
      </c>
      <c r="C52" s="11">
        <v>0.55312920302483803</v>
      </c>
      <c r="D52" s="11">
        <v>0.55312920302483803</v>
      </c>
      <c r="E52" s="6" t="s">
        <v>5</v>
      </c>
    </row>
    <row r="53" spans="1:5" hidden="1" x14ac:dyDescent="0.25">
      <c r="A53" s="9"/>
      <c r="B53" s="10" t="s">
        <v>50</v>
      </c>
      <c r="C53" s="11">
        <v>0.57121916941751394</v>
      </c>
      <c r="D53" s="11">
        <v>0.57121916941751394</v>
      </c>
      <c r="E53" s="6" t="s">
        <v>5</v>
      </c>
    </row>
    <row r="54" spans="1:5" hidden="1" x14ac:dyDescent="0.25">
      <c r="A54" s="9"/>
      <c r="B54" s="10" t="s">
        <v>51</v>
      </c>
      <c r="C54" s="11">
        <v>-2.2816745812863637</v>
      </c>
      <c r="D54" s="11">
        <v>-2.2816745812863637</v>
      </c>
      <c r="E54" s="6" t="s">
        <v>5</v>
      </c>
    </row>
    <row r="55" spans="1:5" hidden="1" x14ac:dyDescent="0.25">
      <c r="A55" s="9"/>
      <c r="B55" s="10" t="s">
        <v>40</v>
      </c>
      <c r="C55" s="11">
        <v>-2.8280260493282916</v>
      </c>
      <c r="D55" s="11">
        <v>-2.8280260493282916</v>
      </c>
      <c r="E55" s="6" t="s">
        <v>5</v>
      </c>
    </row>
    <row r="56" spans="1:5" hidden="1" x14ac:dyDescent="0.25">
      <c r="A56" s="213">
        <v>2004</v>
      </c>
      <c r="B56" s="213"/>
      <c r="C56" s="11"/>
      <c r="D56" s="11"/>
    </row>
    <row r="57" spans="1:5" hidden="1" x14ac:dyDescent="0.25">
      <c r="A57" s="9"/>
      <c r="B57" s="10" t="s">
        <v>45</v>
      </c>
      <c r="C57" s="11">
        <v>-2.2820534457957065</v>
      </c>
      <c r="D57" s="11">
        <v>-2.2820534457957065</v>
      </c>
      <c r="E57" s="6" t="s">
        <v>5</v>
      </c>
    </row>
    <row r="58" spans="1:5" hidden="1" x14ac:dyDescent="0.25">
      <c r="A58" s="9"/>
      <c r="B58" s="10" t="s">
        <v>46</v>
      </c>
      <c r="C58" s="11">
        <v>-1.7006153770110943</v>
      </c>
      <c r="D58" s="11">
        <v>-1.7006153770110943</v>
      </c>
      <c r="E58" s="6" t="s">
        <v>5</v>
      </c>
    </row>
    <row r="59" spans="1:5" hidden="1" x14ac:dyDescent="0.25">
      <c r="A59" s="9"/>
      <c r="B59" s="10" t="s">
        <v>43</v>
      </c>
      <c r="C59" s="11">
        <v>-2.2143811320680329</v>
      </c>
      <c r="D59" s="11">
        <v>-2.2143811320680329</v>
      </c>
      <c r="E59" s="6" t="s">
        <v>5</v>
      </c>
    </row>
    <row r="60" spans="1:5" hidden="1" x14ac:dyDescent="0.25">
      <c r="A60" s="9"/>
      <c r="B60" s="10" t="s">
        <v>47</v>
      </c>
      <c r="C60" s="11">
        <v>-0.90996648379387812</v>
      </c>
      <c r="D60" s="11">
        <v>-0.90996648379387812</v>
      </c>
      <c r="E60" s="6" t="s">
        <v>5</v>
      </c>
    </row>
    <row r="61" spans="1:5" hidden="1" x14ac:dyDescent="0.25">
      <c r="A61" s="9"/>
      <c r="B61" s="10" t="s">
        <v>35</v>
      </c>
      <c r="C61" s="11">
        <v>-0.87998172779271133</v>
      </c>
      <c r="D61" s="11">
        <v>-0.87998172779271133</v>
      </c>
      <c r="E61" s="6" t="s">
        <v>5</v>
      </c>
    </row>
    <row r="62" spans="1:5" hidden="1" x14ac:dyDescent="0.25">
      <c r="A62" s="9"/>
      <c r="B62" s="10" t="s">
        <v>42</v>
      </c>
      <c r="C62" s="11">
        <v>-2.4847851886090622</v>
      </c>
      <c r="D62" s="11">
        <v>-2.4847851886090622</v>
      </c>
      <c r="E62" s="6" t="s">
        <v>5</v>
      </c>
    </row>
    <row r="63" spans="1:5" hidden="1" x14ac:dyDescent="0.25">
      <c r="A63" s="9"/>
      <c r="B63" s="10" t="s">
        <v>48</v>
      </c>
      <c r="C63" s="11">
        <v>-2.9694104057707893</v>
      </c>
      <c r="D63" s="11">
        <v>-2.9694104057707893</v>
      </c>
      <c r="E63" s="6" t="s">
        <v>5</v>
      </c>
    </row>
    <row r="64" spans="1:5" hidden="1" x14ac:dyDescent="0.25">
      <c r="A64" s="9"/>
      <c r="B64" s="10" t="s">
        <v>49</v>
      </c>
      <c r="C64" s="11">
        <v>-3.1062618743879944</v>
      </c>
      <c r="D64" s="11">
        <v>-3.1062618743879944</v>
      </c>
      <c r="E64" s="6" t="s">
        <v>5</v>
      </c>
    </row>
    <row r="65" spans="1:5" hidden="1" x14ac:dyDescent="0.25">
      <c r="A65" s="9"/>
      <c r="B65" s="10" t="s">
        <v>41</v>
      </c>
      <c r="C65" s="11">
        <v>-2.4471911041296424</v>
      </c>
      <c r="D65" s="11">
        <v>-2.4471911041296424</v>
      </c>
      <c r="E65" s="6" t="s">
        <v>5</v>
      </c>
    </row>
    <row r="66" spans="1:5" hidden="1" x14ac:dyDescent="0.25">
      <c r="A66" s="9"/>
      <c r="B66" s="10" t="s">
        <v>50</v>
      </c>
      <c r="C66" s="11">
        <v>-2.1204327500794595</v>
      </c>
      <c r="D66" s="11">
        <v>-2.1204327500794595</v>
      </c>
      <c r="E66" s="6" t="s">
        <v>5</v>
      </c>
    </row>
    <row r="67" spans="1:5" hidden="1" x14ac:dyDescent="0.25">
      <c r="A67" s="9"/>
      <c r="B67" s="10" t="s">
        <v>51</v>
      </c>
      <c r="C67" s="11">
        <v>4.8736350326472611E-2</v>
      </c>
      <c r="D67" s="11">
        <v>4.8736350326472611E-2</v>
      </c>
      <c r="E67" s="6" t="s">
        <v>5</v>
      </c>
    </row>
    <row r="68" spans="1:5" hidden="1" x14ac:dyDescent="0.25">
      <c r="A68" s="9"/>
      <c r="B68" s="10" t="s">
        <v>40</v>
      </c>
      <c r="C68" s="11">
        <v>0.95910117142052886</v>
      </c>
      <c r="D68" s="11">
        <v>0.95910117142052886</v>
      </c>
      <c r="E68" s="6" t="s">
        <v>5</v>
      </c>
    </row>
    <row r="69" spans="1:5" hidden="1" x14ac:dyDescent="0.25">
      <c r="A69" s="213">
        <v>2005</v>
      </c>
      <c r="B69" s="213"/>
      <c r="C69" s="11"/>
      <c r="D69" s="11"/>
    </row>
    <row r="70" spans="1:5" hidden="1" x14ac:dyDescent="0.25">
      <c r="A70" s="9"/>
      <c r="B70" s="10" t="s">
        <v>45</v>
      </c>
      <c r="C70" s="11">
        <v>0.60921667408062596</v>
      </c>
      <c r="D70" s="11">
        <v>0.60921667408062596</v>
      </c>
      <c r="E70" s="6" t="s">
        <v>5</v>
      </c>
    </row>
    <row r="71" spans="1:5" hidden="1" x14ac:dyDescent="0.25">
      <c r="A71" s="9"/>
      <c r="B71" s="10" t="s">
        <v>46</v>
      </c>
      <c r="C71" s="11">
        <v>0.70627491522288199</v>
      </c>
      <c r="D71" s="11">
        <v>0.70627491522288199</v>
      </c>
      <c r="E71" s="6" t="s">
        <v>5</v>
      </c>
    </row>
    <row r="72" spans="1:5" hidden="1" x14ac:dyDescent="0.25">
      <c r="A72" s="9"/>
      <c r="B72" s="10" t="s">
        <v>43</v>
      </c>
      <c r="C72" s="11">
        <v>0.22020559899644798</v>
      </c>
      <c r="D72" s="11">
        <v>0.22020559899644798</v>
      </c>
      <c r="E72" s="6" t="s">
        <v>5</v>
      </c>
    </row>
    <row r="73" spans="1:5" hidden="1" x14ac:dyDescent="0.25">
      <c r="A73" s="9"/>
      <c r="B73" s="10" t="s">
        <v>47</v>
      </c>
      <c r="C73" s="11">
        <v>0.79099494992467267</v>
      </c>
      <c r="D73" s="11">
        <v>0.79099494992467267</v>
      </c>
      <c r="E73" s="6" t="s">
        <v>5</v>
      </c>
    </row>
    <row r="74" spans="1:5" hidden="1" x14ac:dyDescent="0.25">
      <c r="A74" s="9"/>
      <c r="B74" s="10" t="s">
        <v>35</v>
      </c>
      <c r="C74" s="11">
        <v>-0.8969133121075834</v>
      </c>
      <c r="D74" s="11">
        <v>-0.8969133121075834</v>
      </c>
      <c r="E74" s="6" t="s">
        <v>5</v>
      </c>
    </row>
    <row r="75" spans="1:5" hidden="1" x14ac:dyDescent="0.25">
      <c r="A75" s="9"/>
      <c r="B75" s="10" t="s">
        <v>42</v>
      </c>
      <c r="C75" s="11">
        <v>0.58549999999999436</v>
      </c>
      <c r="D75" s="11">
        <v>0.58549999999999436</v>
      </c>
      <c r="E75" s="6" t="s">
        <v>5</v>
      </c>
    </row>
    <row r="76" spans="1:5" hidden="1" x14ac:dyDescent="0.25">
      <c r="A76" s="9"/>
      <c r="B76" s="10" t="s">
        <v>48</v>
      </c>
      <c r="C76" s="11">
        <v>1.5748331324208387</v>
      </c>
      <c r="D76" s="11">
        <v>1.5748331324208387</v>
      </c>
      <c r="E76" s="6" t="s">
        <v>5</v>
      </c>
    </row>
    <row r="77" spans="1:5" hidden="1" x14ac:dyDescent="0.25">
      <c r="A77" s="9"/>
      <c r="B77" s="10" t="s">
        <v>49</v>
      </c>
      <c r="C77" s="11">
        <v>1.7294988157633862</v>
      </c>
      <c r="D77" s="11">
        <v>1.7294988157633862</v>
      </c>
      <c r="E77" s="6" t="s">
        <v>5</v>
      </c>
    </row>
    <row r="78" spans="1:5" hidden="1" x14ac:dyDescent="0.25">
      <c r="A78" s="9"/>
      <c r="B78" s="10" t="s">
        <v>41</v>
      </c>
      <c r="C78" s="11">
        <v>2.3999200934664344</v>
      </c>
      <c r="D78" s="11">
        <v>2.3999200934664344</v>
      </c>
      <c r="E78" s="6" t="s">
        <v>5</v>
      </c>
    </row>
    <row r="79" spans="1:5" hidden="1" x14ac:dyDescent="0.25">
      <c r="A79" s="9"/>
      <c r="B79" s="10" t="s">
        <v>50</v>
      </c>
      <c r="C79" s="11">
        <v>1.9266735377428956</v>
      </c>
      <c r="D79" s="11">
        <v>1.9266735377428956</v>
      </c>
      <c r="E79" s="6" t="s">
        <v>5</v>
      </c>
    </row>
    <row r="80" spans="1:5" hidden="1" x14ac:dyDescent="0.25">
      <c r="A80" s="9"/>
      <c r="B80" s="10" t="s">
        <v>51</v>
      </c>
      <c r="C80" s="11">
        <v>4.2014625761384039</v>
      </c>
      <c r="D80" s="11">
        <v>4.2014625761384039</v>
      </c>
      <c r="E80" s="6" t="s">
        <v>5</v>
      </c>
    </row>
    <row r="81" spans="1:5" hidden="1" x14ac:dyDescent="0.25">
      <c r="A81" s="9"/>
      <c r="B81" s="10" t="s">
        <v>40</v>
      </c>
      <c r="C81" s="11">
        <v>1.7849347963348583</v>
      </c>
      <c r="D81" s="11">
        <v>1.7849347963348583</v>
      </c>
      <c r="E81" s="6" t="s">
        <v>5</v>
      </c>
    </row>
    <row r="82" spans="1:5" hidden="1" x14ac:dyDescent="0.25">
      <c r="A82" s="213">
        <v>2006</v>
      </c>
      <c r="B82" s="213"/>
      <c r="C82" s="11"/>
      <c r="D82" s="11"/>
    </row>
    <row r="83" spans="1:5" hidden="1" x14ac:dyDescent="0.25">
      <c r="A83" s="9"/>
      <c r="B83" s="10" t="s">
        <v>45</v>
      </c>
      <c r="C83" s="11">
        <v>1.5326328228549402</v>
      </c>
      <c r="D83" s="11">
        <v>1.5326328228549402</v>
      </c>
      <c r="E83" s="6" t="s">
        <v>5</v>
      </c>
    </row>
    <row r="84" spans="1:5" hidden="1" x14ac:dyDescent="0.25">
      <c r="A84" s="9"/>
      <c r="B84" s="10" t="s">
        <v>46</v>
      </c>
      <c r="C84" s="11">
        <v>2.3941601465955031</v>
      </c>
      <c r="D84" s="11">
        <v>2.3941601465955031</v>
      </c>
      <c r="E84" s="6" t="s">
        <v>5</v>
      </c>
    </row>
    <row r="85" spans="1:5" hidden="1" x14ac:dyDescent="0.25">
      <c r="A85" s="9"/>
      <c r="B85" s="10" t="s">
        <v>43</v>
      </c>
      <c r="C85" s="11">
        <v>3.8319314235239821</v>
      </c>
      <c r="D85" s="11">
        <v>3.8319314235239821</v>
      </c>
      <c r="E85" s="6" t="s">
        <v>5</v>
      </c>
    </row>
    <row r="86" spans="1:5" hidden="1" x14ac:dyDescent="0.25">
      <c r="A86" s="9"/>
      <c r="B86" s="10" t="s">
        <v>47</v>
      </c>
      <c r="C86" s="11">
        <v>2.7735706829993489</v>
      </c>
      <c r="D86" s="11">
        <v>2.7735706829993489</v>
      </c>
      <c r="E86" s="6" t="s">
        <v>5</v>
      </c>
    </row>
    <row r="87" spans="1:5" hidden="1" x14ac:dyDescent="0.25">
      <c r="A87" s="9"/>
      <c r="B87" s="10" t="s">
        <v>35</v>
      </c>
      <c r="C87" s="11">
        <v>2.4867317578986192</v>
      </c>
      <c r="D87" s="11">
        <v>2.4867317578986192</v>
      </c>
      <c r="E87" s="6" t="s">
        <v>5</v>
      </c>
    </row>
    <row r="88" spans="1:5" hidden="1" x14ac:dyDescent="0.25">
      <c r="A88" s="9"/>
      <c r="B88" s="10" t="s">
        <v>42</v>
      </c>
      <c r="C88" s="11">
        <v>3.4306137564559469</v>
      </c>
      <c r="D88" s="11">
        <v>3.4306137564559469</v>
      </c>
      <c r="E88" s="6" t="s">
        <v>5</v>
      </c>
    </row>
    <row r="89" spans="1:5" hidden="1" x14ac:dyDescent="0.25">
      <c r="A89" s="9"/>
      <c r="B89" s="10" t="s">
        <v>48</v>
      </c>
      <c r="C89" s="11">
        <v>2.1551541291336518</v>
      </c>
      <c r="D89" s="11">
        <v>2.1551541291336518</v>
      </c>
      <c r="E89" s="6" t="s">
        <v>5</v>
      </c>
    </row>
    <row r="90" spans="1:5" hidden="1" x14ac:dyDescent="0.25">
      <c r="A90" s="9"/>
      <c r="B90" s="10" t="s">
        <v>49</v>
      </c>
      <c r="C90" s="11">
        <v>2.620692248248413</v>
      </c>
      <c r="D90" s="11">
        <v>2.620692248248413</v>
      </c>
      <c r="E90" s="6" t="s">
        <v>5</v>
      </c>
    </row>
    <row r="91" spans="1:5" hidden="1" x14ac:dyDescent="0.25">
      <c r="A91" s="9"/>
      <c r="B91" s="10" t="s">
        <v>41</v>
      </c>
      <c r="C91" s="11">
        <v>4.3777741651025437</v>
      </c>
      <c r="D91" s="11">
        <v>4.3777741651025437</v>
      </c>
      <c r="E91" s="6" t="s">
        <v>5</v>
      </c>
    </row>
    <row r="92" spans="1:5" hidden="1" x14ac:dyDescent="0.25">
      <c r="A92" s="9"/>
      <c r="B92" s="10" t="s">
        <v>50</v>
      </c>
      <c r="C92" s="11">
        <v>2.1580567484319912</v>
      </c>
      <c r="D92" s="11">
        <v>2.1580567484319912</v>
      </c>
      <c r="E92" s="6" t="s">
        <v>5</v>
      </c>
    </row>
    <row r="93" spans="1:5" hidden="1" x14ac:dyDescent="0.25">
      <c r="A93" s="9"/>
      <c r="B93" s="10" t="s">
        <v>51</v>
      </c>
      <c r="C93" s="11">
        <v>1.1525226940924282</v>
      </c>
      <c r="D93" s="11">
        <v>1.1525226940924282</v>
      </c>
      <c r="E93" s="6" t="s">
        <v>5</v>
      </c>
    </row>
    <row r="94" spans="1:5" hidden="1" x14ac:dyDescent="0.25">
      <c r="A94" s="9"/>
      <c r="B94" s="10" t="s">
        <v>40</v>
      </c>
      <c r="C94" s="11">
        <v>3.9942519191204839</v>
      </c>
      <c r="D94" s="11">
        <v>3.9942519191204839</v>
      </c>
      <c r="E94" s="6" t="s">
        <v>5</v>
      </c>
    </row>
    <row r="95" spans="1:5" hidden="1" x14ac:dyDescent="0.25">
      <c r="A95" s="213">
        <v>2007</v>
      </c>
      <c r="B95" s="213"/>
      <c r="C95" s="11"/>
      <c r="D95" s="11"/>
    </row>
    <row r="96" spans="1:5" hidden="1" x14ac:dyDescent="0.25">
      <c r="A96" s="9"/>
      <c r="B96" s="10" t="s">
        <v>45</v>
      </c>
      <c r="C96" s="11">
        <v>6.7949025451885969</v>
      </c>
      <c r="D96" s="11">
        <v>6.7949025451885969</v>
      </c>
      <c r="E96" s="6" t="s">
        <v>5</v>
      </c>
    </row>
    <row r="97" spans="1:5" hidden="1" x14ac:dyDescent="0.25">
      <c r="A97" s="9"/>
      <c r="B97" s="10" t="s">
        <v>46</v>
      </c>
      <c r="C97" s="11">
        <v>5.0663662872914017</v>
      </c>
      <c r="D97" s="11">
        <v>5.0663662872914017</v>
      </c>
      <c r="E97" s="6" t="s">
        <v>5</v>
      </c>
    </row>
    <row r="98" spans="1:5" hidden="1" x14ac:dyDescent="0.25">
      <c r="A98" s="9"/>
      <c r="B98" s="10" t="s">
        <v>43</v>
      </c>
      <c r="C98" s="11">
        <v>3.3366008143568049</v>
      </c>
      <c r="D98" s="11">
        <v>3.3366008143568049</v>
      </c>
      <c r="E98" s="6" t="s">
        <v>5</v>
      </c>
    </row>
    <row r="99" spans="1:5" hidden="1" x14ac:dyDescent="0.25">
      <c r="A99" s="9"/>
      <c r="B99" s="10" t="s">
        <v>47</v>
      </c>
      <c r="C99" s="11">
        <v>4.2989919058699755</v>
      </c>
      <c r="D99" s="11">
        <v>4.2989919058699755</v>
      </c>
      <c r="E99" s="6" t="s">
        <v>5</v>
      </c>
    </row>
    <row r="100" spans="1:5" hidden="1" x14ac:dyDescent="0.25">
      <c r="A100" s="9"/>
      <c r="B100" s="10" t="s">
        <v>35</v>
      </c>
      <c r="C100" s="11">
        <v>5.6889392624372759</v>
      </c>
      <c r="D100" s="11">
        <v>5.6889392624372759</v>
      </c>
      <c r="E100" s="6" t="s">
        <v>5</v>
      </c>
    </row>
    <row r="101" spans="1:5" hidden="1" x14ac:dyDescent="0.25">
      <c r="A101" s="9"/>
      <c r="B101" s="10" t="s">
        <v>42</v>
      </c>
      <c r="C101" s="11">
        <v>5.4952026313917823</v>
      </c>
      <c r="D101" s="11">
        <v>5.4952026313917823</v>
      </c>
      <c r="E101" s="6" t="s">
        <v>5</v>
      </c>
    </row>
    <row r="102" spans="1:5" hidden="1" x14ac:dyDescent="0.25">
      <c r="A102" s="9"/>
      <c r="B102" s="10" t="s">
        <v>48</v>
      </c>
      <c r="C102" s="11">
        <v>6.3285785058362576</v>
      </c>
      <c r="D102" s="11">
        <v>6.3285785058362576</v>
      </c>
      <c r="E102" s="6" t="s">
        <v>5</v>
      </c>
    </row>
    <row r="103" spans="1:5" hidden="1" x14ac:dyDescent="0.25">
      <c r="A103" s="9"/>
      <c r="B103" s="10" t="s">
        <v>49</v>
      </c>
      <c r="C103" s="11">
        <v>9.2622464770738766</v>
      </c>
      <c r="D103" s="11">
        <v>9.2622464770738766</v>
      </c>
      <c r="E103" s="6" t="s">
        <v>5</v>
      </c>
    </row>
    <row r="104" spans="1:5" hidden="1" x14ac:dyDescent="0.25">
      <c r="A104" s="9"/>
      <c r="B104" s="10" t="s">
        <v>41</v>
      </c>
      <c r="C104" s="11">
        <v>7.5028058944077491</v>
      </c>
      <c r="D104" s="11">
        <v>7.5028058944077491</v>
      </c>
      <c r="E104" s="6" t="s">
        <v>5</v>
      </c>
    </row>
    <row r="105" spans="1:5" hidden="1" x14ac:dyDescent="0.25">
      <c r="A105" s="9"/>
      <c r="B105" s="10" t="s">
        <v>50</v>
      </c>
      <c r="C105" s="11">
        <v>9.2150102499933606</v>
      </c>
      <c r="D105" s="11">
        <v>9.2150102499933606</v>
      </c>
      <c r="E105" s="6" t="s">
        <v>5</v>
      </c>
    </row>
    <row r="106" spans="1:5" hidden="1" x14ac:dyDescent="0.25">
      <c r="A106" s="9"/>
      <c r="B106" s="10" t="s">
        <v>51</v>
      </c>
      <c r="C106" s="11">
        <v>9.4769938868185513</v>
      </c>
      <c r="D106" s="11">
        <v>9.4769938868185513</v>
      </c>
      <c r="E106" s="6" t="s">
        <v>5</v>
      </c>
    </row>
    <row r="107" spans="1:5" hidden="1" x14ac:dyDescent="0.25">
      <c r="A107" s="9"/>
      <c r="B107" s="10" t="s">
        <v>40</v>
      </c>
      <c r="C107" s="11">
        <v>8.8853985738347241</v>
      </c>
      <c r="D107" s="11">
        <v>8.8853985738347241</v>
      </c>
      <c r="E107" s="6" t="s">
        <v>5</v>
      </c>
    </row>
    <row r="108" spans="1:5" hidden="1" x14ac:dyDescent="0.25">
      <c r="A108" s="213">
        <v>2008</v>
      </c>
      <c r="B108" s="213"/>
      <c r="C108" s="11"/>
      <c r="D108" s="11"/>
    </row>
    <row r="109" spans="1:5" hidden="1" x14ac:dyDescent="0.25">
      <c r="A109" s="9"/>
      <c r="B109" s="10" t="s">
        <v>45</v>
      </c>
      <c r="C109" s="11">
        <v>8.4323132207184024</v>
      </c>
      <c r="D109" s="11">
        <v>8.4323132207184024</v>
      </c>
      <c r="E109" s="6" t="s">
        <v>5</v>
      </c>
    </row>
    <row r="110" spans="1:5" hidden="1" x14ac:dyDescent="0.25">
      <c r="A110" s="9"/>
      <c r="B110" s="10" t="s">
        <v>46</v>
      </c>
      <c r="C110" s="11">
        <v>10.632041205993769</v>
      </c>
      <c r="D110" s="11">
        <v>10.632041205993769</v>
      </c>
      <c r="E110" s="6" t="s">
        <v>5</v>
      </c>
    </row>
    <row r="111" spans="1:5" hidden="1" x14ac:dyDescent="0.25">
      <c r="A111" s="9"/>
      <c r="B111" s="10" t="s">
        <v>43</v>
      </c>
      <c r="C111" s="11">
        <v>12.692256239996036</v>
      </c>
      <c r="D111" s="11">
        <v>12.692256239996036</v>
      </c>
      <c r="E111" s="6" t="s">
        <v>5</v>
      </c>
    </row>
    <row r="112" spans="1:5" hidden="1" x14ac:dyDescent="0.25">
      <c r="A112" s="9"/>
      <c r="B112" s="10" t="s">
        <v>47</v>
      </c>
      <c r="C112" s="11">
        <v>14.024317365430349</v>
      </c>
      <c r="D112" s="11">
        <v>14.024317365430349</v>
      </c>
      <c r="E112" s="6" t="s">
        <v>5</v>
      </c>
    </row>
    <row r="113" spans="1:5" hidden="1" x14ac:dyDescent="0.25">
      <c r="A113" s="9"/>
      <c r="B113" s="10" t="s">
        <v>35</v>
      </c>
      <c r="C113" s="11">
        <v>13.983360493412157</v>
      </c>
      <c r="D113" s="11">
        <v>13.983360493412157</v>
      </c>
      <c r="E113" s="6" t="s">
        <v>5</v>
      </c>
    </row>
    <row r="114" spans="1:5" hidden="1" x14ac:dyDescent="0.25">
      <c r="A114" s="9"/>
      <c r="B114" s="10" t="s">
        <v>42</v>
      </c>
      <c r="C114" s="11">
        <v>14.345185379560688</v>
      </c>
      <c r="D114" s="11">
        <v>14.345185379560688</v>
      </c>
      <c r="E114" s="6" t="s">
        <v>5</v>
      </c>
    </row>
    <row r="115" spans="1:5" hidden="1" x14ac:dyDescent="0.25">
      <c r="A115" s="9"/>
      <c r="B115" s="10" t="s">
        <v>48</v>
      </c>
      <c r="C115" s="11">
        <v>16.226265664706709</v>
      </c>
      <c r="D115" s="11">
        <v>16.226265664706709</v>
      </c>
      <c r="E115" s="6" t="s">
        <v>5</v>
      </c>
    </row>
    <row r="116" spans="1:5" hidden="1" x14ac:dyDescent="0.25">
      <c r="A116" s="9"/>
      <c r="B116" s="10" t="s">
        <v>49</v>
      </c>
      <c r="C116" s="11">
        <v>14.144672109086054</v>
      </c>
      <c r="D116" s="11">
        <v>14.144672109086054</v>
      </c>
      <c r="E116" s="6" t="s">
        <v>5</v>
      </c>
    </row>
    <row r="117" spans="1:5" hidden="1" x14ac:dyDescent="0.25">
      <c r="A117" s="9"/>
      <c r="B117" s="10" t="s">
        <v>41</v>
      </c>
      <c r="C117" s="11">
        <v>12.451135345872189</v>
      </c>
      <c r="D117" s="11">
        <v>12.451135345872189</v>
      </c>
      <c r="E117" s="6" t="s">
        <v>5</v>
      </c>
    </row>
    <row r="118" spans="1:5" hidden="1" x14ac:dyDescent="0.25">
      <c r="A118" s="9"/>
      <c r="B118" s="10" t="s">
        <v>50</v>
      </c>
      <c r="C118" s="11">
        <v>10.525995039277447</v>
      </c>
      <c r="D118" s="11">
        <v>10.525995039277447</v>
      </c>
      <c r="E118" s="6" t="s">
        <v>5</v>
      </c>
    </row>
    <row r="119" spans="1:5" hidden="1" x14ac:dyDescent="0.25">
      <c r="A119" s="9"/>
      <c r="B119" s="10" t="s">
        <v>51</v>
      </c>
      <c r="C119" s="11">
        <v>8.4335942365984184</v>
      </c>
      <c r="D119" s="11">
        <v>8.4335942365984184</v>
      </c>
      <c r="E119" s="6" t="s">
        <v>5</v>
      </c>
    </row>
    <row r="120" spans="1:5" hidden="1" x14ac:dyDescent="0.25">
      <c r="A120" s="9"/>
      <c r="B120" s="10" t="s">
        <v>40</v>
      </c>
      <c r="C120" s="11">
        <v>8.9383248168224192</v>
      </c>
      <c r="D120" s="11">
        <v>8.9383248168224192</v>
      </c>
      <c r="E120" s="6" t="s">
        <v>5</v>
      </c>
    </row>
    <row r="121" spans="1:5" hidden="1" x14ac:dyDescent="0.25">
      <c r="A121" s="213">
        <v>2009</v>
      </c>
      <c r="B121" s="213"/>
      <c r="C121" s="11"/>
      <c r="D121" s="11"/>
    </row>
    <row r="122" spans="1:5" hidden="1" x14ac:dyDescent="0.25">
      <c r="A122" s="9"/>
      <c r="B122" s="10" t="s">
        <v>45</v>
      </c>
      <c r="C122" s="11">
        <v>8.6987893306259778</v>
      </c>
      <c r="D122" s="11">
        <v>8.6987893306259778</v>
      </c>
      <c r="E122" s="6" t="s">
        <v>5</v>
      </c>
    </row>
    <row r="123" spans="1:5" hidden="1" x14ac:dyDescent="0.25">
      <c r="A123" s="9"/>
      <c r="B123" s="10" t="s">
        <v>46</v>
      </c>
      <c r="C123" s="11">
        <v>6.2349604819357696</v>
      </c>
      <c r="D123" s="11">
        <v>6.2349604819357696</v>
      </c>
      <c r="E123" s="6" t="s">
        <v>5</v>
      </c>
    </row>
    <row r="124" spans="1:5" hidden="1" x14ac:dyDescent="0.25">
      <c r="A124" s="9"/>
      <c r="B124" s="10" t="s">
        <v>43</v>
      </c>
      <c r="C124" s="11">
        <v>7.7443187714018924</v>
      </c>
      <c r="D124" s="11">
        <v>7.7443187714018924</v>
      </c>
      <c r="E124" s="6" t="s">
        <v>5</v>
      </c>
    </row>
    <row r="125" spans="1:5" hidden="1" x14ac:dyDescent="0.25">
      <c r="A125" s="9"/>
      <c r="B125" s="10" t="s">
        <v>47</v>
      </c>
      <c r="C125" s="11">
        <v>4.2630194600207894</v>
      </c>
      <c r="D125" s="11">
        <v>4.2630194600207894</v>
      </c>
      <c r="E125" s="6" t="s">
        <v>5</v>
      </c>
    </row>
    <row r="126" spans="1:5" hidden="1" x14ac:dyDescent="0.25">
      <c r="A126" s="9"/>
      <c r="B126" s="10" t="s">
        <v>35</v>
      </c>
      <c r="C126" s="11">
        <v>3.8765821516782095</v>
      </c>
      <c r="D126" s="11">
        <v>3.8765821516782095</v>
      </c>
      <c r="E126" s="6" t="s">
        <v>5</v>
      </c>
    </row>
    <row r="127" spans="1:5" hidden="1" x14ac:dyDescent="0.25">
      <c r="A127" s="9"/>
      <c r="B127" s="10" t="s">
        <v>42</v>
      </c>
      <c r="C127" s="11">
        <v>3.6722643877368011</v>
      </c>
      <c r="D127" s="11">
        <v>3.6722643877368011</v>
      </c>
      <c r="E127" s="6" t="s">
        <v>5</v>
      </c>
    </row>
    <row r="128" spans="1:5" hidden="1" x14ac:dyDescent="0.25">
      <c r="A128" s="9"/>
      <c r="B128" s="10" t="s">
        <v>48</v>
      </c>
      <c r="C128" s="11">
        <v>1.2029381886379698</v>
      </c>
      <c r="D128" s="11">
        <v>1.2029381886379698</v>
      </c>
      <c r="E128" s="6" t="s">
        <v>5</v>
      </c>
    </row>
    <row r="129" spans="1:5" hidden="1" x14ac:dyDescent="0.25">
      <c r="A129" s="9"/>
      <c r="B129" s="10" t="s">
        <v>49</v>
      </c>
      <c r="C129" s="11">
        <v>1.3814627780475153</v>
      </c>
      <c r="D129" s="11">
        <v>1.3814627780475153</v>
      </c>
      <c r="E129" s="6" t="s">
        <v>5</v>
      </c>
    </row>
    <row r="130" spans="1:5" hidden="1" x14ac:dyDescent="0.25">
      <c r="A130" s="9"/>
      <c r="B130" s="10" t="s">
        <v>41</v>
      </c>
      <c r="C130" s="11">
        <v>2.5986580367482137</v>
      </c>
      <c r="D130" s="11">
        <v>2.5986580367482137</v>
      </c>
      <c r="E130" s="6" t="s">
        <v>5</v>
      </c>
    </row>
    <row r="131" spans="1:5" hidden="1" x14ac:dyDescent="0.25">
      <c r="A131" s="9"/>
      <c r="B131" s="10" t="s">
        <v>50</v>
      </c>
      <c r="C131" s="11">
        <v>3.038533248997477</v>
      </c>
      <c r="D131" s="11">
        <v>3.038533248997477</v>
      </c>
      <c r="E131" s="6" t="s">
        <v>5</v>
      </c>
    </row>
    <row r="132" spans="1:5" hidden="1" x14ac:dyDescent="0.25">
      <c r="A132" s="9"/>
      <c r="B132" s="10" t="s">
        <v>51</v>
      </c>
      <c r="C132" s="11">
        <v>6.9150960330281785</v>
      </c>
      <c r="D132" s="11">
        <v>6.9150960330281785</v>
      </c>
      <c r="E132" s="6" t="s">
        <v>5</v>
      </c>
    </row>
    <row r="133" spans="1:5" hidden="1" x14ac:dyDescent="0.25">
      <c r="A133" s="9"/>
      <c r="B133" s="10" t="s">
        <v>40</v>
      </c>
      <c r="C133" s="11">
        <v>5.4132841065408499</v>
      </c>
      <c r="D133" s="11">
        <v>5.4132841065408499</v>
      </c>
      <c r="E133" s="6" t="s">
        <v>5</v>
      </c>
    </row>
    <row r="134" spans="1:5" ht="13.5" customHeight="1" x14ac:dyDescent="0.25">
      <c r="A134" s="25"/>
      <c r="B134" s="26"/>
      <c r="C134" s="45"/>
      <c r="D134" s="45"/>
      <c r="E134" s="24"/>
    </row>
    <row r="135" spans="1:5" x14ac:dyDescent="0.25">
      <c r="A135" s="222" t="s">
        <v>53</v>
      </c>
      <c r="B135" s="223"/>
      <c r="C135" s="223"/>
      <c r="D135" s="223"/>
      <c r="E135" s="223"/>
    </row>
    <row r="136" spans="1:5" ht="15.75" customHeight="1" x14ac:dyDescent="0.25">
      <c r="A136" s="9"/>
      <c r="B136" s="10"/>
      <c r="C136" s="11"/>
      <c r="D136" s="11"/>
    </row>
    <row r="137" spans="1:5" x14ac:dyDescent="0.25">
      <c r="A137" s="208">
        <v>2010</v>
      </c>
      <c r="B137" s="208"/>
      <c r="C137" s="21">
        <v>6.1498853675017617</v>
      </c>
      <c r="D137" s="21">
        <v>6.1498853675017617</v>
      </c>
      <c r="E137" s="22" t="s">
        <v>5</v>
      </c>
    </row>
    <row r="138" spans="1:5" x14ac:dyDescent="0.25">
      <c r="A138" s="208">
        <v>2011</v>
      </c>
      <c r="B138" s="208"/>
      <c r="C138" s="21">
        <v>11.273414605593723</v>
      </c>
      <c r="D138" s="21">
        <v>11.273414605593723</v>
      </c>
      <c r="E138" s="22" t="s">
        <v>5</v>
      </c>
    </row>
    <row r="139" spans="1:5" x14ac:dyDescent="0.25">
      <c r="A139" s="208">
        <v>2012</v>
      </c>
      <c r="B139" s="208"/>
      <c r="C139" s="21">
        <v>10.884695658563071</v>
      </c>
      <c r="D139" s="21">
        <v>10.890821576540755</v>
      </c>
      <c r="E139" s="22" t="s">
        <v>5</v>
      </c>
    </row>
    <row r="140" spans="1:5" x14ac:dyDescent="0.25">
      <c r="A140" s="208">
        <v>2013</v>
      </c>
      <c r="B140" s="208"/>
      <c r="C140" s="21">
        <v>3.8056300091942941</v>
      </c>
      <c r="D140" s="21">
        <v>3.9971959307297356</v>
      </c>
      <c r="E140" s="22" t="s">
        <v>5</v>
      </c>
    </row>
    <row r="141" spans="1:5" x14ac:dyDescent="0.25">
      <c r="A141" s="208">
        <v>2014</v>
      </c>
      <c r="B141" s="208"/>
      <c r="C141" s="21">
        <v>2.1200017571813001</v>
      </c>
      <c r="D141" s="21">
        <v>2.4484985272985815</v>
      </c>
      <c r="E141" s="21">
        <v>1.8380373043106468</v>
      </c>
    </row>
    <row r="142" spans="1:5" x14ac:dyDescent="0.25">
      <c r="A142" s="208">
        <v>2015</v>
      </c>
      <c r="B142" s="208"/>
      <c r="C142" s="21">
        <v>0.95320665877764998</v>
      </c>
      <c r="D142" s="21">
        <v>1.3713146744890103</v>
      </c>
      <c r="E142" s="21">
        <v>0.59217330355134656</v>
      </c>
    </row>
    <row r="143" spans="1:5" x14ac:dyDescent="0.25">
      <c r="A143" s="208">
        <v>2016</v>
      </c>
      <c r="B143" s="208"/>
      <c r="C143" s="21">
        <v>0.50250941361158485</v>
      </c>
      <c r="D143" s="21">
        <v>0.80139984913900619</v>
      </c>
      <c r="E143" s="21">
        <v>0.24242056068641826</v>
      </c>
    </row>
    <row r="144" spans="1:5" x14ac:dyDescent="0.25">
      <c r="A144" s="208">
        <v>2017</v>
      </c>
      <c r="B144" s="208"/>
      <c r="C144" s="21">
        <f>(('[1]table 8'!C141/'[1]table 8'!C140)-1)*100</f>
        <v>2.8174733823451481</v>
      </c>
      <c r="D144" s="21">
        <f>(('[1]table 8'!D141/'[1]table 8'!D140)-1)*100</f>
        <v>2.2719835137866129</v>
      </c>
      <c r="E144" s="21">
        <f>(('[1]table 8'!E141/'[1]table 8'!E140)-1)*100</f>
        <v>3.294795356832747</v>
      </c>
    </row>
    <row r="145" spans="1:5" x14ac:dyDescent="0.25">
      <c r="A145" s="208">
        <v>2018</v>
      </c>
      <c r="B145" s="208"/>
      <c r="C145" s="21">
        <f>(('[1]table 8'!C142/'[1]table 8'!C141)-1)*100</f>
        <v>-0.13280291306096981</v>
      </c>
      <c r="D145" s="21">
        <f>(('[1]table 8'!D142/'[1]table 8'!D141)-1)*100</f>
        <v>1.3668025190966659</v>
      </c>
      <c r="E145" s="21">
        <f>(('[1]table 8'!E142/'[1]table 8'!E141)-1)*100</f>
        <v>-1.4320147956416118</v>
      </c>
    </row>
    <row r="146" spans="1:5" ht="14.25" customHeight="1" x14ac:dyDescent="0.25">
      <c r="A146" s="219"/>
      <c r="B146" s="219"/>
      <c r="C146" s="20"/>
      <c r="D146" s="20"/>
      <c r="E146" s="14"/>
    </row>
    <row r="147" spans="1:5" x14ac:dyDescent="0.25">
      <c r="A147" s="220" t="s">
        <v>52</v>
      </c>
      <c r="B147" s="221"/>
      <c r="C147" s="221"/>
      <c r="D147" s="221"/>
      <c r="E147" s="221"/>
    </row>
    <row r="148" spans="1:5" ht="12.75" customHeight="1" x14ac:dyDescent="0.25">
      <c r="A148" s="9"/>
      <c r="B148" s="19"/>
      <c r="C148" s="11"/>
      <c r="D148" s="11"/>
    </row>
    <row r="149" spans="1:5" x14ac:dyDescent="0.25">
      <c r="A149" s="208">
        <v>2010</v>
      </c>
      <c r="B149" s="208"/>
      <c r="C149" s="11"/>
      <c r="D149" s="11"/>
    </row>
    <row r="150" spans="1:5" x14ac:dyDescent="0.25">
      <c r="A150" s="9"/>
      <c r="B150" s="10" t="s">
        <v>45</v>
      </c>
      <c r="C150" s="21">
        <v>3.6787192502928612</v>
      </c>
      <c r="D150" s="21">
        <v>3.6787192502928612</v>
      </c>
      <c r="E150" s="22" t="s">
        <v>5</v>
      </c>
    </row>
    <row r="151" spans="1:5" x14ac:dyDescent="0.25">
      <c r="A151" s="9"/>
      <c r="B151" s="10" t="s">
        <v>46</v>
      </c>
      <c r="C151" s="21">
        <v>5.833804569995249</v>
      </c>
      <c r="D151" s="21">
        <v>5.833804569995249</v>
      </c>
      <c r="E151" s="22" t="s">
        <v>5</v>
      </c>
    </row>
    <row r="152" spans="1:5" x14ac:dyDescent="0.25">
      <c r="A152" s="9"/>
      <c r="B152" s="10" t="s">
        <v>43</v>
      </c>
      <c r="C152" s="21">
        <v>4.1543552543887641</v>
      </c>
      <c r="D152" s="21">
        <v>4.1543552543887641</v>
      </c>
      <c r="E152" s="22" t="s">
        <v>5</v>
      </c>
    </row>
    <row r="153" spans="1:5" x14ac:dyDescent="0.25">
      <c r="A153" s="9"/>
      <c r="B153" s="10" t="s">
        <v>47</v>
      </c>
      <c r="C153" s="21">
        <v>6.2780317985318801</v>
      </c>
      <c r="D153" s="21">
        <v>6.2780317985318801</v>
      </c>
      <c r="E153" s="22" t="s">
        <v>5</v>
      </c>
    </row>
    <row r="154" spans="1:5" x14ac:dyDescent="0.25">
      <c r="A154" s="9"/>
      <c r="B154" s="10" t="s">
        <v>35</v>
      </c>
      <c r="C154" s="21">
        <v>5.3389178667781589</v>
      </c>
      <c r="D154" s="21">
        <v>5.3389178667781589</v>
      </c>
      <c r="E154" s="22" t="s">
        <v>5</v>
      </c>
    </row>
    <row r="155" spans="1:5" x14ac:dyDescent="0.25">
      <c r="A155" s="9"/>
      <c r="B155" s="10" t="s">
        <v>42</v>
      </c>
      <c r="C155" s="21">
        <v>6.0835733297670114</v>
      </c>
      <c r="D155" s="21">
        <v>6.0835733297670114</v>
      </c>
      <c r="E155" s="22" t="s">
        <v>5</v>
      </c>
    </row>
    <row r="156" spans="1:5" x14ac:dyDescent="0.25">
      <c r="A156" s="9"/>
      <c r="B156" s="10" t="s">
        <v>48</v>
      </c>
      <c r="C156" s="21">
        <v>8.9066893986073481</v>
      </c>
      <c r="D156" s="21">
        <v>8.9066893986073481</v>
      </c>
      <c r="E156" s="22" t="s">
        <v>5</v>
      </c>
    </row>
    <row r="157" spans="1:5" x14ac:dyDescent="0.25">
      <c r="A157" s="9"/>
      <c r="B157" s="10" t="s">
        <v>49</v>
      </c>
      <c r="C157" s="21">
        <v>8.2362262487674975</v>
      </c>
      <c r="D157" s="21">
        <v>8.2362262487674975</v>
      </c>
      <c r="E157" s="22" t="s">
        <v>5</v>
      </c>
    </row>
    <row r="158" spans="1:5" x14ac:dyDescent="0.25">
      <c r="A158" s="9"/>
      <c r="B158" s="10" t="s">
        <v>41</v>
      </c>
      <c r="C158" s="21">
        <v>6.6341639388678653</v>
      </c>
      <c r="D158" s="21">
        <v>6.6341639388678653</v>
      </c>
      <c r="E158" s="22" t="s">
        <v>5</v>
      </c>
    </row>
    <row r="159" spans="1:5" x14ac:dyDescent="0.25">
      <c r="A159" s="9"/>
      <c r="B159" s="10" t="s">
        <v>50</v>
      </c>
      <c r="C159" s="21">
        <v>6.8680424003632501</v>
      </c>
      <c r="D159" s="21">
        <v>6.8680424003632501</v>
      </c>
      <c r="E159" s="22" t="s">
        <v>5</v>
      </c>
    </row>
    <row r="160" spans="1:5" x14ac:dyDescent="0.25">
      <c r="A160" s="9"/>
      <c r="B160" s="10" t="s">
        <v>51</v>
      </c>
      <c r="C160" s="21">
        <v>4.806164067711638</v>
      </c>
      <c r="D160" s="21">
        <v>4.806164067711638</v>
      </c>
      <c r="E160" s="22" t="s">
        <v>5</v>
      </c>
    </row>
    <row r="161" spans="1:5" x14ac:dyDescent="0.25">
      <c r="A161" s="9"/>
      <c r="B161" s="10" t="s">
        <v>40</v>
      </c>
      <c r="C161" s="21">
        <v>6.936011455342328</v>
      </c>
      <c r="D161" s="21">
        <v>6.936011455342328</v>
      </c>
      <c r="E161" s="22" t="s">
        <v>5</v>
      </c>
    </row>
    <row r="162" spans="1:5" x14ac:dyDescent="0.25">
      <c r="A162" s="208">
        <v>2011</v>
      </c>
      <c r="B162" s="208"/>
      <c r="C162" s="21"/>
      <c r="D162" s="21"/>
      <c r="E162" s="22"/>
    </row>
    <row r="163" spans="1:5" x14ac:dyDescent="0.25">
      <c r="A163" s="9"/>
      <c r="B163" s="10" t="s">
        <v>45</v>
      </c>
      <c r="C163" s="21">
        <v>7.7959876650150584</v>
      </c>
      <c r="D163" s="21">
        <v>7.7959876650150584</v>
      </c>
      <c r="E163" s="22" t="s">
        <v>5</v>
      </c>
    </row>
    <row r="164" spans="1:5" x14ac:dyDescent="0.25">
      <c r="A164" s="9"/>
      <c r="B164" s="10" t="s">
        <v>46</v>
      </c>
      <c r="C164" s="21">
        <v>5.9516968921776714</v>
      </c>
      <c r="D164" s="21">
        <v>5.9516968921776714</v>
      </c>
      <c r="E164" s="22" t="s">
        <v>5</v>
      </c>
    </row>
    <row r="165" spans="1:5" x14ac:dyDescent="0.25">
      <c r="A165" s="9"/>
      <c r="B165" s="10" t="s">
        <v>43</v>
      </c>
      <c r="C165" s="21">
        <v>5.6906353216183758</v>
      </c>
      <c r="D165" s="21">
        <v>5.6906353216183758</v>
      </c>
      <c r="E165" s="22" t="s">
        <v>5</v>
      </c>
    </row>
    <row r="166" spans="1:5" x14ac:dyDescent="0.25">
      <c r="A166" s="9"/>
      <c r="B166" s="10" t="s">
        <v>47</v>
      </c>
      <c r="C166" s="21">
        <v>9.3991553842239117</v>
      </c>
      <c r="D166" s="21">
        <v>9.3991553842239117</v>
      </c>
      <c r="E166" s="22" t="s">
        <v>5</v>
      </c>
    </row>
    <row r="167" spans="1:5" x14ac:dyDescent="0.25">
      <c r="A167" s="9"/>
      <c r="B167" s="10" t="s">
        <v>35</v>
      </c>
      <c r="C167" s="21">
        <v>12.883312020928649</v>
      </c>
      <c r="D167" s="21">
        <v>12.883312020928649</v>
      </c>
      <c r="E167" s="22" t="s">
        <v>5</v>
      </c>
    </row>
    <row r="168" spans="1:5" x14ac:dyDescent="0.25">
      <c r="A168" s="9"/>
      <c r="B168" s="10" t="s">
        <v>42</v>
      </c>
      <c r="C168" s="21">
        <v>12.686891578974823</v>
      </c>
      <c r="D168" s="21">
        <v>12.686891578974823</v>
      </c>
      <c r="E168" s="22" t="s">
        <v>5</v>
      </c>
    </row>
    <row r="169" spans="1:5" x14ac:dyDescent="0.25">
      <c r="A169" s="9"/>
      <c r="B169" s="10" t="s">
        <v>48</v>
      </c>
      <c r="C169" s="21">
        <v>10.337808519870361</v>
      </c>
      <c r="D169" s="21">
        <v>10.337808519870361</v>
      </c>
      <c r="E169" s="22" t="s">
        <v>5</v>
      </c>
    </row>
    <row r="170" spans="1:5" x14ac:dyDescent="0.25">
      <c r="A170" s="9"/>
      <c r="B170" s="10" t="s">
        <v>49</v>
      </c>
      <c r="C170" s="21">
        <v>9.9904957096830458</v>
      </c>
      <c r="D170" s="21">
        <v>9.9904957096830458</v>
      </c>
      <c r="E170" s="22" t="s">
        <v>5</v>
      </c>
    </row>
    <row r="171" spans="1:5" x14ac:dyDescent="0.25">
      <c r="A171" s="9"/>
      <c r="B171" s="10" t="s">
        <v>41</v>
      </c>
      <c r="C171" s="21">
        <v>12.873436061408473</v>
      </c>
      <c r="D171" s="21">
        <v>12.873436061408473</v>
      </c>
      <c r="E171" s="22" t="s">
        <v>5</v>
      </c>
    </row>
    <row r="172" spans="1:5" x14ac:dyDescent="0.25">
      <c r="A172" s="9"/>
      <c r="B172" s="10" t="s">
        <v>50</v>
      </c>
      <c r="C172" s="21">
        <v>13.505629342541159</v>
      </c>
      <c r="D172" s="21">
        <v>13.505629342541159</v>
      </c>
      <c r="E172" s="22" t="s">
        <v>5</v>
      </c>
    </row>
    <row r="173" spans="1:5" x14ac:dyDescent="0.25">
      <c r="A173" s="9"/>
      <c r="B173" s="10" t="s">
        <v>51</v>
      </c>
      <c r="C173" s="21">
        <v>16.837680589848514</v>
      </c>
      <c r="D173" s="21">
        <v>16.837680589848514</v>
      </c>
      <c r="E173" s="22" t="s">
        <v>5</v>
      </c>
    </row>
    <row r="174" spans="1:5" x14ac:dyDescent="0.25">
      <c r="A174" s="9"/>
      <c r="B174" s="10" t="s">
        <v>40</v>
      </c>
      <c r="C174" s="21">
        <v>16.658160536887266</v>
      </c>
      <c r="D174" s="21">
        <v>16.658160536887266</v>
      </c>
      <c r="E174" s="22" t="s">
        <v>5</v>
      </c>
    </row>
    <row r="175" spans="1:5" x14ac:dyDescent="0.25">
      <c r="A175" s="208">
        <v>2012</v>
      </c>
      <c r="B175" s="208"/>
      <c r="C175" s="21"/>
      <c r="D175" s="21"/>
      <c r="E175" s="22"/>
    </row>
    <row r="176" spans="1:5" x14ac:dyDescent="0.25">
      <c r="A176" s="9"/>
      <c r="B176" s="10" t="s">
        <v>45</v>
      </c>
      <c r="C176" s="21">
        <v>16.992126209986203</v>
      </c>
      <c r="D176" s="21">
        <v>16.992126209986203</v>
      </c>
      <c r="E176" s="22" t="s">
        <v>5</v>
      </c>
    </row>
    <row r="177" spans="1:5" x14ac:dyDescent="0.25">
      <c r="A177" s="9"/>
      <c r="B177" s="10" t="s">
        <v>46</v>
      </c>
      <c r="C177" s="21">
        <v>17.567096842596584</v>
      </c>
      <c r="D177" s="21">
        <v>17.567096842596584</v>
      </c>
      <c r="E177" s="22" t="s">
        <v>5</v>
      </c>
    </row>
    <row r="178" spans="1:5" x14ac:dyDescent="0.25">
      <c r="A178" s="9"/>
      <c r="B178" s="10" t="s">
        <v>43</v>
      </c>
      <c r="C178" s="21">
        <v>17.716493485863239</v>
      </c>
      <c r="D178" s="21">
        <v>17.716493485863239</v>
      </c>
      <c r="E178" s="22" t="s">
        <v>5</v>
      </c>
    </row>
    <row r="179" spans="1:5" x14ac:dyDescent="0.25">
      <c r="A179" s="9"/>
      <c r="B179" s="10" t="s">
        <v>47</v>
      </c>
      <c r="C179" s="21">
        <v>12.634261176899365</v>
      </c>
      <c r="D179" s="21">
        <v>12.634261176899365</v>
      </c>
      <c r="E179" s="22" t="s">
        <v>5</v>
      </c>
    </row>
    <row r="180" spans="1:5" x14ac:dyDescent="0.25">
      <c r="A180" s="9"/>
      <c r="B180" s="10" t="s">
        <v>35</v>
      </c>
      <c r="C180" s="21">
        <v>6.8561656978384677</v>
      </c>
      <c r="D180" s="21">
        <v>6.8561656978384677</v>
      </c>
      <c r="E180" s="22" t="s">
        <v>5</v>
      </c>
    </row>
    <row r="181" spans="1:5" x14ac:dyDescent="0.25">
      <c r="A181" s="9"/>
      <c r="B181" s="10" t="s">
        <v>42</v>
      </c>
      <c r="C181" s="21">
        <v>10.297495915037702</v>
      </c>
      <c r="D181" s="21">
        <v>10.297495915037702</v>
      </c>
      <c r="E181" s="22" t="s">
        <v>5</v>
      </c>
    </row>
    <row r="182" spans="1:5" x14ac:dyDescent="0.25">
      <c r="A182" s="9"/>
      <c r="B182" s="10" t="s">
        <v>48</v>
      </c>
      <c r="C182" s="21">
        <v>10.500729503740637</v>
      </c>
      <c r="D182" s="21">
        <v>10.418307822199768</v>
      </c>
      <c r="E182" s="22" t="s">
        <v>5</v>
      </c>
    </row>
    <row r="183" spans="1:5" x14ac:dyDescent="0.25">
      <c r="A183" s="9"/>
      <c r="B183" s="10" t="s">
        <v>49</v>
      </c>
      <c r="C183" s="21">
        <v>10.866575206924933</v>
      </c>
      <c r="D183" s="21">
        <v>10.713898954305412</v>
      </c>
      <c r="E183" s="22" t="s">
        <v>5</v>
      </c>
    </row>
    <row r="184" spans="1:5" x14ac:dyDescent="0.25">
      <c r="A184" s="9"/>
      <c r="B184" s="10" t="s">
        <v>41</v>
      </c>
      <c r="C184" s="21">
        <v>9.463825267482683</v>
      </c>
      <c r="D184" s="21">
        <v>9.3772912618951043</v>
      </c>
      <c r="E184" s="22" t="s">
        <v>5</v>
      </c>
    </row>
    <row r="185" spans="1:5" x14ac:dyDescent="0.25">
      <c r="A185" s="9"/>
      <c r="B185" s="10" t="s">
        <v>50</v>
      </c>
      <c r="C185" s="21">
        <v>9.1472951710695796</v>
      </c>
      <c r="D185" s="21">
        <v>9.0798386481207203</v>
      </c>
      <c r="E185" s="22" t="s">
        <v>5</v>
      </c>
    </row>
    <row r="186" spans="1:5" x14ac:dyDescent="0.25">
      <c r="A186" s="9"/>
      <c r="B186" s="10" t="s">
        <v>51</v>
      </c>
      <c r="C186" s="21">
        <v>5.8961751504207349</v>
      </c>
      <c r="D186" s="21">
        <v>5.9694378646101054</v>
      </c>
      <c r="E186" s="22" t="s">
        <v>5</v>
      </c>
    </row>
    <row r="187" spans="1:5" x14ac:dyDescent="0.25">
      <c r="A187" s="60"/>
      <c r="B187" s="61" t="s">
        <v>40</v>
      </c>
      <c r="C187" s="58">
        <v>5.0669562125144729</v>
      </c>
      <c r="D187" s="58">
        <v>5.4302984659286402</v>
      </c>
      <c r="E187" s="59" t="s">
        <v>5</v>
      </c>
    </row>
    <row r="188" spans="1:5" x14ac:dyDescent="0.25">
      <c r="A188" s="208">
        <v>2013</v>
      </c>
      <c r="B188" s="208"/>
      <c r="C188" s="58"/>
      <c r="D188" s="58"/>
      <c r="E188" s="59"/>
    </row>
    <row r="189" spans="1:5" x14ac:dyDescent="0.25">
      <c r="A189" s="9"/>
      <c r="B189" s="10" t="s">
        <v>45</v>
      </c>
      <c r="C189" s="58">
        <v>4.3286082082422128</v>
      </c>
      <c r="D189" s="58">
        <v>4.7136399686493746</v>
      </c>
      <c r="E189" s="59" t="s">
        <v>5</v>
      </c>
    </row>
    <row r="190" spans="1:5" x14ac:dyDescent="0.25">
      <c r="A190" s="60"/>
      <c r="B190" s="64" t="s">
        <v>46</v>
      </c>
      <c r="C190" s="58">
        <v>4.4335929403362728</v>
      </c>
      <c r="D190" s="65">
        <v>4.7506196050961735</v>
      </c>
      <c r="E190" s="59" t="s">
        <v>5</v>
      </c>
    </row>
    <row r="191" spans="1:5" x14ac:dyDescent="0.25">
      <c r="A191" s="60"/>
      <c r="B191" s="66" t="s">
        <v>43</v>
      </c>
      <c r="C191" s="58">
        <v>4.1651035441879092</v>
      </c>
      <c r="D191" s="58">
        <v>4.560427345403717</v>
      </c>
      <c r="E191" s="59" t="s">
        <v>5</v>
      </c>
    </row>
    <row r="192" spans="1:5" x14ac:dyDescent="0.25">
      <c r="A192" s="60"/>
      <c r="B192" s="66" t="s">
        <v>47</v>
      </c>
      <c r="C192" s="58">
        <v>4.3799485182937303</v>
      </c>
      <c r="D192" s="58">
        <v>4.659753913552378</v>
      </c>
      <c r="E192" s="59" t="s">
        <v>5</v>
      </c>
    </row>
    <row r="193" spans="1:5" x14ac:dyDescent="0.25">
      <c r="A193" s="60"/>
      <c r="B193" s="66" t="s">
        <v>35</v>
      </c>
      <c r="C193" s="58">
        <v>6.5969864911449738</v>
      </c>
      <c r="D193" s="58">
        <v>7.0330353890180275</v>
      </c>
      <c r="E193" s="59" t="s">
        <v>5</v>
      </c>
    </row>
    <row r="194" spans="1:5" x14ac:dyDescent="0.25">
      <c r="A194" s="60"/>
      <c r="B194" s="66" t="s">
        <v>42</v>
      </c>
      <c r="C194" s="58">
        <v>2.0671926734614932</v>
      </c>
      <c r="D194" s="58">
        <v>2.4449780638472474</v>
      </c>
      <c r="E194" s="58">
        <v>1.7440628387641155</v>
      </c>
    </row>
    <row r="195" spans="1:5" x14ac:dyDescent="0.25">
      <c r="A195" s="60"/>
      <c r="B195" s="66" t="s">
        <v>48</v>
      </c>
      <c r="C195" s="58">
        <v>3.004512575531848</v>
      </c>
      <c r="D195" s="58">
        <v>3.5615520903521602</v>
      </c>
      <c r="E195" s="58">
        <v>2.5287208753609125</v>
      </c>
    </row>
    <row r="196" spans="1:5" x14ac:dyDescent="0.25">
      <c r="A196" s="60"/>
      <c r="B196" s="66" t="s">
        <v>49</v>
      </c>
      <c r="C196" s="58">
        <v>2.5148873159002383</v>
      </c>
      <c r="D196" s="58">
        <v>2.7000905223472982</v>
      </c>
      <c r="E196" s="58">
        <v>2.356882375447511</v>
      </c>
    </row>
    <row r="197" spans="1:5" x14ac:dyDescent="0.25">
      <c r="A197" s="60"/>
      <c r="B197" s="66" t="s">
        <v>41</v>
      </c>
      <c r="C197" s="58">
        <v>3.401101668818729</v>
      </c>
      <c r="D197" s="58">
        <v>3.4050825888838565</v>
      </c>
      <c r="E197" s="58">
        <v>3.3977016732779974</v>
      </c>
    </row>
    <row r="198" spans="1:5" x14ac:dyDescent="0.25">
      <c r="A198" s="60"/>
      <c r="B198" s="66" t="s">
        <v>50</v>
      </c>
      <c r="C198" s="58">
        <v>3.9514741793007513</v>
      </c>
      <c r="D198" s="58">
        <v>3.6733537034947084</v>
      </c>
      <c r="E198" s="58">
        <v>4.1890853513676163</v>
      </c>
    </row>
    <row r="199" spans="1:5" x14ac:dyDescent="0.25">
      <c r="A199" s="60"/>
      <c r="B199" s="66" t="s">
        <v>51</v>
      </c>
      <c r="C199" s="58">
        <v>3.7229145759384741</v>
      </c>
      <c r="D199" s="58">
        <v>3.6220277766843889</v>
      </c>
      <c r="E199" s="58">
        <v>3.8093165504330395</v>
      </c>
    </row>
    <row r="200" spans="1:5" x14ac:dyDescent="0.25">
      <c r="A200" s="60"/>
      <c r="B200" s="66" t="s">
        <v>40</v>
      </c>
      <c r="C200" s="58">
        <v>3.2866700653403358</v>
      </c>
      <c r="D200" s="58">
        <v>3.0677014377208378</v>
      </c>
      <c r="E200" s="58">
        <v>3.4751649542801966</v>
      </c>
    </row>
    <row r="201" spans="1:5" x14ac:dyDescent="0.25">
      <c r="A201" s="208">
        <v>2014</v>
      </c>
      <c r="B201" s="208"/>
      <c r="C201" s="58"/>
      <c r="D201" s="58"/>
      <c r="E201" s="59"/>
    </row>
    <row r="202" spans="1:5" x14ac:dyDescent="0.25">
      <c r="A202" s="9"/>
      <c r="B202" s="10" t="s">
        <v>45</v>
      </c>
      <c r="C202" s="58">
        <v>3.2759797916374511</v>
      </c>
      <c r="D202" s="58">
        <v>2.5883906671014589</v>
      </c>
      <c r="E202" s="58">
        <v>3.8681326372765668</v>
      </c>
    </row>
    <row r="203" spans="1:5" x14ac:dyDescent="0.25">
      <c r="A203" s="9"/>
      <c r="B203" s="10" t="s">
        <v>46</v>
      </c>
      <c r="C203" s="58">
        <v>3.3425454116763564</v>
      </c>
      <c r="D203" s="58">
        <v>3.4012267464817336</v>
      </c>
      <c r="E203" s="58">
        <v>3.2920702900450571</v>
      </c>
    </row>
    <row r="204" spans="1:5" x14ac:dyDescent="0.25">
      <c r="A204" s="9"/>
      <c r="B204" s="10" t="s">
        <v>43</v>
      </c>
      <c r="C204" s="58">
        <v>2.2250517630140187</v>
      </c>
      <c r="D204" s="58">
        <v>2.2546833127091936</v>
      </c>
      <c r="E204" s="58">
        <v>2.1995280752597379</v>
      </c>
    </row>
    <row r="205" spans="1:5" x14ac:dyDescent="0.25">
      <c r="A205" s="9"/>
      <c r="B205" s="10" t="s">
        <v>47</v>
      </c>
      <c r="C205" s="58">
        <v>2.2981689589115506</v>
      </c>
      <c r="D205" s="58">
        <v>2.5798690121687118</v>
      </c>
      <c r="E205" s="58">
        <v>2.0560223652975163</v>
      </c>
    </row>
    <row r="206" spans="1:5" x14ac:dyDescent="0.25">
      <c r="A206" s="9"/>
      <c r="B206" s="10" t="s">
        <v>35</v>
      </c>
      <c r="C206" s="58">
        <v>3.1917361463479121</v>
      </c>
      <c r="D206" s="58">
        <v>3.2576126103493364</v>
      </c>
      <c r="E206" s="58">
        <v>3.1349611286097812</v>
      </c>
    </row>
    <row r="207" spans="1:5" x14ac:dyDescent="0.25">
      <c r="A207" s="9"/>
      <c r="B207" s="10" t="s">
        <v>42</v>
      </c>
      <c r="C207" s="58">
        <v>3.319010765104502</v>
      </c>
      <c r="D207" s="58">
        <v>3.5272395616125607</v>
      </c>
      <c r="E207" s="58">
        <v>3.1396802126375079</v>
      </c>
    </row>
    <row r="208" spans="1:5" x14ac:dyDescent="0.25">
      <c r="A208" s="9"/>
      <c r="B208" s="10" t="s">
        <v>48</v>
      </c>
      <c r="C208" s="58">
        <v>2.550840899025264</v>
      </c>
      <c r="D208" s="58">
        <v>2.3800554124083106</v>
      </c>
      <c r="E208" s="58">
        <v>2.6981857048613556</v>
      </c>
    </row>
    <row r="209" spans="1:5" x14ac:dyDescent="0.25">
      <c r="A209" s="9"/>
      <c r="B209" s="10" t="s">
        <v>49</v>
      </c>
      <c r="C209" s="58">
        <v>2.2333841551956946</v>
      </c>
      <c r="D209" s="58">
        <v>2.9342927834610677</v>
      </c>
      <c r="E209" s="58">
        <v>1.6334033613703669</v>
      </c>
    </row>
    <row r="210" spans="1:5" x14ac:dyDescent="0.25">
      <c r="A210" s="9"/>
      <c r="B210" s="10" t="s">
        <v>41</v>
      </c>
      <c r="C210" s="58">
        <v>1.4023268050649573</v>
      </c>
      <c r="D210" s="58">
        <v>2.1302588161895564</v>
      </c>
      <c r="E210" s="58">
        <v>0.78057549541474813</v>
      </c>
    </row>
    <row r="211" spans="1:5" x14ac:dyDescent="0.25">
      <c r="A211" s="9"/>
      <c r="B211" s="10" t="s">
        <v>50</v>
      </c>
      <c r="C211" s="58">
        <v>0.86577192066401576</v>
      </c>
      <c r="D211" s="58">
        <v>2.1845807645516135</v>
      </c>
      <c r="E211" s="58">
        <v>-0.255370191730242</v>
      </c>
    </row>
    <row r="212" spans="1:5" x14ac:dyDescent="0.25">
      <c r="A212" s="9"/>
      <c r="B212" s="10" t="s">
        <v>51</v>
      </c>
      <c r="C212" s="58">
        <v>0.35227046319095123</v>
      </c>
      <c r="D212" s="58">
        <v>1.0505361051722728</v>
      </c>
      <c r="E212" s="58">
        <v>-0.24466276106918095</v>
      </c>
    </row>
    <row r="213" spans="1:5" x14ac:dyDescent="0.25">
      <c r="A213" s="9"/>
      <c r="B213" s="10" t="s">
        <v>40</v>
      </c>
      <c r="C213" s="58">
        <v>0.53111490457100619</v>
      </c>
      <c r="D213" s="58">
        <v>1.1727194340175329</v>
      </c>
      <c r="E213" s="58">
        <v>-1.9022997393358665E-2</v>
      </c>
    </row>
    <row r="214" spans="1:5" x14ac:dyDescent="0.25">
      <c r="A214" s="208">
        <v>2015</v>
      </c>
      <c r="B214" s="208"/>
      <c r="C214" s="58"/>
      <c r="D214" s="58"/>
      <c r="E214" s="59"/>
    </row>
    <row r="215" spans="1:5" x14ac:dyDescent="0.25">
      <c r="A215" s="9"/>
      <c r="B215" s="10" t="s">
        <v>45</v>
      </c>
      <c r="C215" s="58">
        <v>0.13867773811122586</v>
      </c>
      <c r="D215" s="58">
        <v>1.4413130801289364</v>
      </c>
      <c r="E215" s="58">
        <v>-0.9693319857626892</v>
      </c>
    </row>
    <row r="216" spans="1:5" x14ac:dyDescent="0.25">
      <c r="A216" s="9"/>
      <c r="B216" s="10" t="s">
        <v>46</v>
      </c>
      <c r="C216" s="58">
        <v>0.39863596242866173</v>
      </c>
      <c r="D216" s="58">
        <v>0.94292951928420798</v>
      </c>
      <c r="E216" s="58">
        <v>-7.003634453616181E-2</v>
      </c>
    </row>
    <row r="217" spans="1:5" x14ac:dyDescent="0.25">
      <c r="A217" s="9"/>
      <c r="B217" s="10" t="s">
        <v>43</v>
      </c>
      <c r="C217" s="58">
        <v>0.91912324057839001</v>
      </c>
      <c r="D217" s="58">
        <v>1.0675105200332657</v>
      </c>
      <c r="E217" s="58">
        <v>0.79123811095387353</v>
      </c>
    </row>
    <row r="218" spans="1:5" x14ac:dyDescent="0.25">
      <c r="A218" s="9"/>
      <c r="B218" s="10" t="s">
        <v>47</v>
      </c>
      <c r="C218" s="58">
        <v>1.4063293351472161</v>
      </c>
      <c r="D218" s="58">
        <v>1.745500084714724</v>
      </c>
      <c r="E218" s="58">
        <v>1.1132850012462558</v>
      </c>
    </row>
    <row r="219" spans="1:5" x14ac:dyDescent="0.25">
      <c r="A219" s="9"/>
      <c r="B219" s="10" t="s">
        <v>35</v>
      </c>
      <c r="C219" s="58">
        <v>0.46753686639038339</v>
      </c>
      <c r="D219" s="58">
        <v>0.67549845172791834</v>
      </c>
      <c r="E219" s="58">
        <v>0.28809396254589892</v>
      </c>
    </row>
    <row r="220" spans="1:5" x14ac:dyDescent="0.25">
      <c r="A220" s="9"/>
      <c r="B220" s="10" t="s">
        <v>42</v>
      </c>
      <c r="C220" s="58">
        <v>1.4530777795498828</v>
      </c>
      <c r="D220" s="58">
        <v>1.800727962135773</v>
      </c>
      <c r="E220" s="58">
        <v>1.1525498683464086</v>
      </c>
    </row>
    <row r="221" spans="1:5" x14ac:dyDescent="0.25">
      <c r="A221" s="9"/>
      <c r="B221" s="10" t="s">
        <v>48</v>
      </c>
      <c r="C221" s="58">
        <v>0.91257571556515593</v>
      </c>
      <c r="D221" s="58">
        <v>1.6701469522034662</v>
      </c>
      <c r="E221" s="58">
        <v>0.2610074329009171</v>
      </c>
    </row>
    <row r="222" spans="1:5" x14ac:dyDescent="0.25">
      <c r="A222" s="9"/>
      <c r="B222" s="10" t="s">
        <v>49</v>
      </c>
      <c r="C222" s="58">
        <v>1.2093954859348388</v>
      </c>
      <c r="D222" s="58">
        <v>1.5044467350011193</v>
      </c>
      <c r="E222" s="58">
        <v>0.95359756183523992</v>
      </c>
    </row>
    <row r="223" spans="1:5" x14ac:dyDescent="0.25">
      <c r="A223" s="9"/>
      <c r="B223" s="10" t="s">
        <v>41</v>
      </c>
      <c r="C223" s="58">
        <v>1.1024778533301083</v>
      </c>
      <c r="D223" s="58">
        <v>1.3605074168342668</v>
      </c>
      <c r="E223" s="58">
        <v>0.87913453888683879</v>
      </c>
    </row>
    <row r="224" spans="1:5" x14ac:dyDescent="0.25">
      <c r="A224" s="9"/>
      <c r="B224" s="10" t="s">
        <v>50</v>
      </c>
      <c r="C224" s="58">
        <v>1.0379526456419041</v>
      </c>
      <c r="D224" s="58">
        <v>1.1133944903466864</v>
      </c>
      <c r="E224" s="58">
        <v>0.97224937952828938</v>
      </c>
    </row>
    <row r="225" spans="1:5" x14ac:dyDescent="0.25">
      <c r="A225" s="60"/>
      <c r="B225" s="10" t="s">
        <v>51</v>
      </c>
      <c r="C225" s="58">
        <v>1.5372275402211644</v>
      </c>
      <c r="D225" s="58">
        <v>1.9747488791808987</v>
      </c>
      <c r="E225" s="58">
        <v>1.1583430752776014</v>
      </c>
    </row>
    <row r="226" spans="1:5" x14ac:dyDescent="0.25">
      <c r="A226" s="60"/>
      <c r="B226" s="10" t="s">
        <v>40</v>
      </c>
      <c r="C226" s="58">
        <v>0.85377757248394914</v>
      </c>
      <c r="D226" s="58">
        <v>1.1583913624289455</v>
      </c>
      <c r="E226" s="58">
        <v>0.58947599634657788</v>
      </c>
    </row>
    <row r="227" spans="1:5" x14ac:dyDescent="0.25">
      <c r="A227" s="208">
        <v>2016</v>
      </c>
      <c r="B227" s="208"/>
      <c r="C227" s="58"/>
      <c r="D227" s="58"/>
      <c r="E227" s="58"/>
    </row>
    <row r="228" spans="1:5" x14ac:dyDescent="0.25">
      <c r="A228" s="60"/>
      <c r="B228" s="10" t="s">
        <v>45</v>
      </c>
      <c r="C228" s="58">
        <v>1.0407081213698044</v>
      </c>
      <c r="D228" s="58">
        <v>1.3652171624402021</v>
      </c>
      <c r="E228" s="58">
        <v>0.75796459544947847</v>
      </c>
    </row>
    <row r="229" spans="1:5" x14ac:dyDescent="0.25">
      <c r="A229" s="60"/>
      <c r="B229" s="10" t="s">
        <v>46</v>
      </c>
      <c r="C229" s="58">
        <v>1.1364771380392158</v>
      </c>
      <c r="D229" s="58">
        <v>1.349653655417038</v>
      </c>
      <c r="E229" s="58">
        <v>0.951057539169331</v>
      </c>
    </row>
    <row r="230" spans="1:5" x14ac:dyDescent="0.25">
      <c r="A230" s="60"/>
      <c r="B230" s="10" t="s">
        <v>43</v>
      </c>
      <c r="C230" s="58">
        <v>0.66900523456510097</v>
      </c>
      <c r="D230" s="58">
        <v>1.4395346104989271</v>
      </c>
      <c r="E230" s="58">
        <v>3.1169649641338282E-3</v>
      </c>
    </row>
    <row r="231" spans="1:5" x14ac:dyDescent="0.25">
      <c r="A231" s="60"/>
      <c r="B231" s="10" t="s">
        <v>47</v>
      </c>
      <c r="C231" s="58">
        <v>-0.18380611745640874</v>
      </c>
      <c r="D231" s="58">
        <v>0.60160649209577421</v>
      </c>
      <c r="E231" s="58">
        <v>-0.86664744409465921</v>
      </c>
    </row>
    <row r="232" spans="1:5" x14ac:dyDescent="0.25">
      <c r="A232" s="60"/>
      <c r="B232" s="10" t="s">
        <v>35</v>
      </c>
      <c r="C232" s="58">
        <v>-0.15582000573073351</v>
      </c>
      <c r="D232" s="58">
        <v>0.82201042472549446</v>
      </c>
      <c r="E232" s="58">
        <v>-1.0028155561550678</v>
      </c>
    </row>
    <row r="233" spans="1:5" x14ac:dyDescent="0.25">
      <c r="A233" s="60"/>
      <c r="B233" s="10" t="s">
        <v>42</v>
      </c>
      <c r="C233" s="58">
        <v>-0.76683599519887791</v>
      </c>
      <c r="D233" s="58">
        <v>-0.1706778152251287</v>
      </c>
      <c r="E233" s="58">
        <v>-1.2854902045740801</v>
      </c>
    </row>
    <row r="234" spans="1:5" x14ac:dyDescent="0.25">
      <c r="A234" s="60"/>
      <c r="B234" s="10" t="s">
        <v>48</v>
      </c>
      <c r="C234" s="58">
        <v>-0.38391995634919907</v>
      </c>
      <c r="D234" s="58">
        <v>9.2189949097631896E-2</v>
      </c>
      <c r="E234" s="58">
        <v>-0.79916557851400505</v>
      </c>
    </row>
    <row r="235" spans="1:5" x14ac:dyDescent="0.25">
      <c r="A235" s="60"/>
      <c r="B235" s="10" t="s">
        <v>49</v>
      </c>
      <c r="C235" s="58">
        <v>-0.62903020584658131</v>
      </c>
      <c r="D235" s="58">
        <v>-0.36722627317347101</v>
      </c>
      <c r="E235" s="58">
        <v>-0.85724247672325227</v>
      </c>
    </row>
    <row r="236" spans="1:5" x14ac:dyDescent="0.25">
      <c r="A236" s="60"/>
      <c r="B236" s="10" t="s">
        <v>41</v>
      </c>
      <c r="C236" s="58">
        <v>-0.21052298212775877</v>
      </c>
      <c r="D236" s="58">
        <v>0.39042711789760709</v>
      </c>
      <c r="E236" s="58">
        <v>-0.73317102591515804</v>
      </c>
    </row>
    <row r="237" spans="1:5" x14ac:dyDescent="0.25">
      <c r="A237" s="60"/>
      <c r="B237" s="10" t="s">
        <v>50</v>
      </c>
      <c r="C237" s="58">
        <v>1.7128634706690793</v>
      </c>
      <c r="D237" s="58">
        <v>1.2025995861927985</v>
      </c>
      <c r="E237" s="58">
        <v>2.1578800075127802</v>
      </c>
    </row>
    <row r="238" spans="1:5" x14ac:dyDescent="0.25">
      <c r="A238" s="60"/>
      <c r="B238" s="10" t="s">
        <v>51</v>
      </c>
      <c r="C238" s="58">
        <v>1.4991691607198154</v>
      </c>
      <c r="D238" s="58">
        <v>1.0963335089493542</v>
      </c>
      <c r="E238" s="58">
        <v>1.8508319334554324</v>
      </c>
    </row>
    <row r="239" spans="1:5" x14ac:dyDescent="0.25">
      <c r="A239" s="60"/>
      <c r="B239" s="10" t="s">
        <v>40</v>
      </c>
      <c r="C239" s="58">
        <v>2.3177221684353322</v>
      </c>
      <c r="D239" s="58">
        <v>1.8253800545742438</v>
      </c>
      <c r="E239" s="58">
        <v>2.7473244187922852</v>
      </c>
    </row>
    <row r="240" spans="1:5" x14ac:dyDescent="0.25">
      <c r="A240" s="208">
        <v>2017</v>
      </c>
      <c r="B240" s="208"/>
      <c r="C240" s="58"/>
      <c r="D240" s="58"/>
      <c r="E240" s="58"/>
    </row>
    <row r="241" spans="1:5" x14ac:dyDescent="0.25">
      <c r="A241" s="60"/>
      <c r="B241" s="10" t="s">
        <v>45</v>
      </c>
      <c r="C241" s="58">
        <v>2.9126607993475773</v>
      </c>
      <c r="D241" s="58">
        <v>2.0340500931323779</v>
      </c>
      <c r="E241" s="58">
        <v>3.682804786100724</v>
      </c>
    </row>
    <row r="242" spans="1:5" x14ac:dyDescent="0.25">
      <c r="A242" s="60"/>
      <c r="B242" s="10" t="s">
        <v>46</v>
      </c>
      <c r="C242" s="58">
        <v>3.0529529786107013</v>
      </c>
      <c r="D242" s="58">
        <v>2.2008258414724535</v>
      </c>
      <c r="E242" s="58">
        <v>3.7970542841463395</v>
      </c>
    </row>
    <row r="243" spans="1:5" x14ac:dyDescent="0.25">
      <c r="A243" s="60"/>
      <c r="B243" s="10" t="s">
        <v>43</v>
      </c>
      <c r="C243" s="58">
        <v>4.281272277346404</v>
      </c>
      <c r="D243" s="58">
        <v>2.7572449509840835</v>
      </c>
      <c r="E243" s="58">
        <v>5.617248194339064</v>
      </c>
    </row>
    <row r="244" spans="1:5" x14ac:dyDescent="0.25">
      <c r="A244" s="60"/>
      <c r="B244" s="10" t="s">
        <v>47</v>
      </c>
      <c r="C244" s="58">
        <v>4.4611947411684172</v>
      </c>
      <c r="D244" s="58">
        <v>2.6332458833117744</v>
      </c>
      <c r="E244" s="58">
        <v>6.0739597460470751</v>
      </c>
    </row>
    <row r="245" spans="1:5" x14ac:dyDescent="0.25">
      <c r="A245" s="60"/>
      <c r="B245" s="10" t="s">
        <v>35</v>
      </c>
      <c r="C245" s="58">
        <v>4.6405997959927614</v>
      </c>
      <c r="D245" s="58">
        <v>2.8429538013361677</v>
      </c>
      <c r="E245" s="58">
        <v>6.2264211507091716</v>
      </c>
    </row>
    <row r="246" spans="1:5" x14ac:dyDescent="0.25">
      <c r="A246" s="60"/>
      <c r="B246" s="10" t="s">
        <v>42</v>
      </c>
      <c r="C246" s="58">
        <v>3.3732487782671905</v>
      </c>
      <c r="D246" s="58">
        <v>2.1745825454904333</v>
      </c>
      <c r="E246" s="58">
        <v>4.4278585714848218</v>
      </c>
    </row>
    <row r="247" spans="1:5" x14ac:dyDescent="0.25">
      <c r="A247" s="60"/>
      <c r="B247" s="10" t="s">
        <v>48</v>
      </c>
      <c r="C247" s="58">
        <v>3.0255414905506539</v>
      </c>
      <c r="D247" s="58">
        <v>2.3718082727913092</v>
      </c>
      <c r="E247" s="58">
        <v>3.6008267745018196</v>
      </c>
    </row>
    <row r="248" spans="1:5" x14ac:dyDescent="0.25">
      <c r="A248" s="60"/>
      <c r="B248" s="10" t="s">
        <v>49</v>
      </c>
      <c r="C248" s="58">
        <v>2.7490473515496161</v>
      </c>
      <c r="D248" s="58">
        <v>2.4608836595772177</v>
      </c>
      <c r="E248" s="58">
        <v>3.0014787151139588</v>
      </c>
    </row>
    <row r="249" spans="1:5" x14ac:dyDescent="0.25">
      <c r="A249" s="60"/>
      <c r="B249" s="10" t="s">
        <v>41</v>
      </c>
      <c r="C249" s="58">
        <v>2.889261247112529</v>
      </c>
      <c r="D249" s="58">
        <v>2.4709687454310014</v>
      </c>
      <c r="E249" s="58">
        <v>3.2571691781548173</v>
      </c>
    </row>
    <row r="250" spans="1:5" x14ac:dyDescent="0.25">
      <c r="A250" s="60"/>
      <c r="B250" s="10" t="s">
        <v>50</v>
      </c>
      <c r="C250" s="58">
        <v>0.69276243503217927</v>
      </c>
      <c r="D250" s="58">
        <v>1.5467360580873946</v>
      </c>
      <c r="E250" s="58">
        <v>-4.5049323076440384E-2</v>
      </c>
    </row>
    <row r="251" spans="1:5" x14ac:dyDescent="0.25">
      <c r="A251" s="60"/>
      <c r="B251" s="10" t="s">
        <v>51</v>
      </c>
      <c r="C251" s="58">
        <v>0.61664475971381361</v>
      </c>
      <c r="D251" s="58">
        <v>1.5601817636088811</v>
      </c>
      <c r="E251" s="58">
        <v>-0.20093147343562823</v>
      </c>
    </row>
    <row r="252" spans="1:5" x14ac:dyDescent="0.25">
      <c r="A252" s="60"/>
      <c r="B252" s="10" t="s">
        <v>40</v>
      </c>
      <c r="C252" s="58">
        <v>1.267680419739059</v>
      </c>
      <c r="D252" s="58">
        <v>2.2337433617388047</v>
      </c>
      <c r="E252" s="58">
        <v>0.43228805255768332</v>
      </c>
    </row>
    <row r="253" spans="1:5" x14ac:dyDescent="0.25">
      <c r="A253" s="208">
        <v>2018</v>
      </c>
      <c r="B253" s="208"/>
      <c r="C253" s="58"/>
      <c r="D253" s="58"/>
      <c r="E253" s="58"/>
    </row>
    <row r="254" spans="1:5" x14ac:dyDescent="0.25">
      <c r="A254" s="60"/>
      <c r="B254" s="10" t="s">
        <v>45</v>
      </c>
      <c r="C254" s="58">
        <v>1.0901348566099589</v>
      </c>
      <c r="D254" s="58">
        <v>2.1089933342244294</v>
      </c>
      <c r="E254" s="58">
        <v>0.21125868502493983</v>
      </c>
    </row>
    <row r="255" spans="1:5" x14ac:dyDescent="0.25">
      <c r="A255" s="60"/>
      <c r="B255" s="10" t="s">
        <v>46</v>
      </c>
      <c r="C255" s="58">
        <v>1.0171740358087433</v>
      </c>
      <c r="D255" s="58">
        <v>2.40459661443293</v>
      </c>
      <c r="E255" s="58">
        <v>-0.17573081528161616</v>
      </c>
    </row>
    <row r="256" spans="1:5" x14ac:dyDescent="0.25">
      <c r="A256" s="60"/>
      <c r="B256" s="10" t="s">
        <v>43</v>
      </c>
      <c r="C256" s="58">
        <v>0.14258842001311223</v>
      </c>
      <c r="D256" s="58">
        <v>1.8452867939440676</v>
      </c>
      <c r="E256" s="58">
        <v>-1.3095940850052945</v>
      </c>
    </row>
    <row r="257" spans="1:5" x14ac:dyDescent="0.25">
      <c r="A257" s="60"/>
      <c r="B257" s="10" t="s">
        <v>47</v>
      </c>
      <c r="C257" s="58">
        <v>-1.5367262044736152</v>
      </c>
      <c r="D257" s="58">
        <v>0.50481994902698002</v>
      </c>
      <c r="E257" s="58">
        <v>-3.2795181154550046</v>
      </c>
    </row>
    <row r="258" spans="1:5" x14ac:dyDescent="0.25">
      <c r="A258" s="60"/>
      <c r="B258" s="10" t="s">
        <v>35</v>
      </c>
      <c r="C258" s="58">
        <v>-2.1085589082352918</v>
      </c>
      <c r="D258" s="58">
        <v>0.34328811762232014</v>
      </c>
      <c r="E258" s="58">
        <v>-4.202601219155655</v>
      </c>
    </row>
    <row r="259" spans="1:5" x14ac:dyDescent="0.25">
      <c r="A259" s="60"/>
      <c r="B259" s="10" t="s">
        <v>42</v>
      </c>
      <c r="C259" s="58">
        <v>-0.92934137150014751</v>
      </c>
      <c r="D259" s="58">
        <v>1.1601483675513835</v>
      </c>
      <c r="E259" s="58">
        <v>-2.7280477354472255</v>
      </c>
    </row>
    <row r="260" spans="1:5" x14ac:dyDescent="0.25">
      <c r="A260" s="60"/>
      <c r="B260" s="10" t="s">
        <v>48</v>
      </c>
      <c r="C260" s="58">
        <v>-0.31604514801567563</v>
      </c>
      <c r="D260" s="58">
        <v>0.78927744887864471</v>
      </c>
      <c r="E260" s="58">
        <v>-1.2771901539896713</v>
      </c>
    </row>
    <row r="261" spans="1:5" x14ac:dyDescent="0.25">
      <c r="A261" s="60"/>
      <c r="B261" s="10" t="s">
        <v>49</v>
      </c>
      <c r="C261" s="58">
        <v>1.4292862857812505</v>
      </c>
      <c r="D261" s="58">
        <v>2.5795972912064258</v>
      </c>
      <c r="E261" s="58">
        <v>0.42690265508293912</v>
      </c>
    </row>
    <row r="262" spans="1:5" x14ac:dyDescent="0.25">
      <c r="A262" s="60"/>
      <c r="B262" s="10" t="s">
        <v>41</v>
      </c>
      <c r="C262" s="58">
        <v>0.21805666180585437</v>
      </c>
      <c r="D262" s="58">
        <v>1.4528761607676799</v>
      </c>
      <c r="E262" s="58">
        <v>-0.85975574075004557</v>
      </c>
    </row>
    <row r="263" spans="1:5" x14ac:dyDescent="0.25">
      <c r="A263" s="60"/>
      <c r="B263" s="10" t="s">
        <v>50</v>
      </c>
      <c r="C263" s="58">
        <v>3.5539820525909427E-2</v>
      </c>
      <c r="D263" s="58">
        <v>1.4117153424512807</v>
      </c>
      <c r="E263" s="58">
        <v>-1.1723758171726772</v>
      </c>
    </row>
    <row r="264" spans="1:5" x14ac:dyDescent="0.25">
      <c r="A264" s="60"/>
      <c r="B264" s="10" t="s">
        <v>51</v>
      </c>
      <c r="C264" s="58">
        <v>0.29370311795247073</v>
      </c>
      <c r="D264" s="58">
        <v>1.2829213511351023</v>
      </c>
      <c r="E264" s="58">
        <v>-0.57858190399696641</v>
      </c>
    </row>
    <row r="265" spans="1:5" x14ac:dyDescent="0.25">
      <c r="A265" s="60"/>
      <c r="B265" s="10" t="s">
        <v>40</v>
      </c>
      <c r="C265" s="58">
        <f>'[1]Chnages in rep.'!OV21</f>
        <v>-0.88714438134169793</v>
      </c>
      <c r="D265" s="58">
        <f>'[1]Male, month on month'!OW21</f>
        <v>0.53992468185874998</v>
      </c>
      <c r="E265" s="58">
        <f>'[1]Atolls month on month'!OW21</f>
        <v>-2.1433217863645937</v>
      </c>
    </row>
    <row r="266" spans="1:5" x14ac:dyDescent="0.25">
      <c r="A266" s="208">
        <v>2019</v>
      </c>
      <c r="B266" s="208"/>
      <c r="C266" s="58"/>
      <c r="D266" s="58"/>
      <c r="E266" s="58"/>
    </row>
    <row r="267" spans="1:5" x14ac:dyDescent="0.25">
      <c r="A267" s="60"/>
      <c r="B267" s="10" t="s">
        <v>45</v>
      </c>
      <c r="C267" s="58">
        <f>'[1]Chnages in rep.'!OW21</f>
        <v>-1.2799467188303937</v>
      </c>
      <c r="D267" s="58">
        <f>'[1]Male, month on month'!OX21</f>
        <v>0.18581405561568509</v>
      </c>
      <c r="E267" s="58">
        <f>'[1]Atolls month on month'!OX21</f>
        <v>-2.5682686482408346</v>
      </c>
    </row>
    <row r="268" spans="1:5" x14ac:dyDescent="0.25">
      <c r="A268" s="60"/>
      <c r="B268" s="10" t="s">
        <v>46</v>
      </c>
      <c r="C268" s="58">
        <f>'[1]Chnages in rep.'!OX21</f>
        <v>-1.2368495928283818</v>
      </c>
      <c r="D268" s="58">
        <f>'[1]Male, month on month'!OY21</f>
        <v>-0.11837261856387782</v>
      </c>
      <c r="E268" s="58">
        <f>'[1]Atolls month on month'!OY21</f>
        <v>-2.2233730278947372</v>
      </c>
    </row>
    <row r="269" spans="1:5" x14ac:dyDescent="0.25">
      <c r="A269" s="60"/>
      <c r="B269" s="10" t="s">
        <v>43</v>
      </c>
      <c r="C269" s="58">
        <f>'[1]Chnages in rep.'!OY21</f>
        <v>-1.2318876095762543</v>
      </c>
      <c r="D269" s="58">
        <f>'[1]Male, month on month'!OZ21</f>
        <v>0.26144879574387936</v>
      </c>
      <c r="E269" s="58">
        <f>'[1]Atolls month on month'!OZ21</f>
        <v>-2.5462258142582739</v>
      </c>
    </row>
    <row r="270" spans="1:5" x14ac:dyDescent="0.25">
      <c r="A270" s="60"/>
      <c r="B270" s="10" t="s">
        <v>47</v>
      </c>
      <c r="C270" s="58">
        <f>'[1]Chnages in rep.'!OZ21</f>
        <v>0.8692900745129295</v>
      </c>
      <c r="D270" s="58">
        <f>'[1]Male, month on month'!PA21</f>
        <v>2.1178297419249592</v>
      </c>
      <c r="E270" s="58">
        <f>'[1]Atolls month on month'!PA21</f>
        <v>-0.23824404978162184</v>
      </c>
    </row>
    <row r="271" spans="1:5" ht="12.75" customHeight="1" x14ac:dyDescent="0.25">
      <c r="A271" s="14"/>
      <c r="B271" s="58"/>
      <c r="C271" s="58"/>
      <c r="D271" s="58"/>
      <c r="E271" s="14"/>
    </row>
    <row r="272" spans="1:5" x14ac:dyDescent="0.25">
      <c r="A272" s="220" t="s">
        <v>55</v>
      </c>
      <c r="B272" s="221"/>
      <c r="C272" s="221"/>
      <c r="D272" s="221"/>
      <c r="E272" s="221"/>
    </row>
    <row r="273" spans="1:5" ht="9.75" customHeight="1" x14ac:dyDescent="0.25"/>
    <row r="274" spans="1:5" x14ac:dyDescent="0.25">
      <c r="A274" s="208">
        <v>2010</v>
      </c>
      <c r="B274" s="208"/>
    </row>
    <row r="275" spans="1:5" hidden="1" x14ac:dyDescent="0.25">
      <c r="A275" s="9"/>
      <c r="B275" s="10" t="s">
        <v>45</v>
      </c>
      <c r="C275" s="21">
        <v>-0.26114093647122694</v>
      </c>
      <c r="D275" s="21">
        <v>-0.26114093647122694</v>
      </c>
      <c r="E275" s="21" t="s">
        <v>5</v>
      </c>
    </row>
    <row r="276" spans="1:5" hidden="1" x14ac:dyDescent="0.25">
      <c r="A276" s="9"/>
      <c r="B276" s="10" t="s">
        <v>46</v>
      </c>
      <c r="C276" s="21">
        <v>0.93642240242963748</v>
      </c>
      <c r="D276" s="21">
        <v>0.93642240242963748</v>
      </c>
      <c r="E276" s="21" t="s">
        <v>5</v>
      </c>
    </row>
    <row r="277" spans="1:5" hidden="1" x14ac:dyDescent="0.25">
      <c r="A277" s="9"/>
      <c r="B277" s="10" t="s">
        <v>43</v>
      </c>
      <c r="C277" s="21">
        <v>0.88034816923101555</v>
      </c>
      <c r="D277" s="21">
        <v>0.88034816923101555</v>
      </c>
      <c r="E277" s="21" t="s">
        <v>5</v>
      </c>
    </row>
    <row r="278" spans="1:5" hidden="1" x14ac:dyDescent="0.25">
      <c r="A278" s="9"/>
      <c r="B278" s="10" t="s">
        <v>47</v>
      </c>
      <c r="C278" s="21">
        <v>0.87747395207253831</v>
      </c>
      <c r="D278" s="21">
        <v>0.87747395207253831</v>
      </c>
      <c r="E278" s="21" t="s">
        <v>5</v>
      </c>
    </row>
    <row r="279" spans="1:5" hidden="1" x14ac:dyDescent="0.25">
      <c r="A279" s="9"/>
      <c r="B279" s="10" t="s">
        <v>35</v>
      </c>
      <c r="C279" s="21">
        <v>0.1250277737649963</v>
      </c>
      <c r="D279" s="21">
        <v>0.1250277737649963</v>
      </c>
      <c r="E279" s="21" t="s">
        <v>5</v>
      </c>
    </row>
    <row r="280" spans="1:5" hidden="1" x14ac:dyDescent="0.25">
      <c r="A280" s="9"/>
      <c r="B280" s="10" t="s">
        <v>42</v>
      </c>
      <c r="C280" s="21">
        <v>1.0846622459905753</v>
      </c>
      <c r="D280" s="21">
        <v>1.0846622459905753</v>
      </c>
      <c r="E280" s="21" t="s">
        <v>5</v>
      </c>
    </row>
    <row r="281" spans="1:5" hidden="1" x14ac:dyDescent="0.25">
      <c r="A281" s="9"/>
      <c r="B281" s="10" t="s">
        <v>48</v>
      </c>
      <c r="C281" s="21">
        <v>2.1903881432707273</v>
      </c>
      <c r="D281" s="21">
        <v>2.1903881432707273</v>
      </c>
      <c r="E281" s="21" t="s">
        <v>5</v>
      </c>
    </row>
    <row r="282" spans="1:5" hidden="1" x14ac:dyDescent="0.25">
      <c r="A282" s="9"/>
      <c r="B282" s="10" t="s">
        <v>49</v>
      </c>
      <c r="C282" s="21">
        <v>0.63207046859004024</v>
      </c>
      <c r="D282" s="21">
        <v>0.63207046859004024</v>
      </c>
      <c r="E282" s="21" t="s">
        <v>5</v>
      </c>
    </row>
    <row r="283" spans="1:5" hidden="1" x14ac:dyDescent="0.25">
      <c r="A283" s="9"/>
      <c r="B283" s="10" t="s">
        <v>41</v>
      </c>
      <c r="C283" s="21">
        <v>-1.2857212304991372</v>
      </c>
      <c r="D283" s="21">
        <v>-1.2857212304991372</v>
      </c>
      <c r="E283" s="21" t="s">
        <v>5</v>
      </c>
    </row>
    <row r="284" spans="1:5" hidden="1" x14ac:dyDescent="0.25">
      <c r="A284" s="9"/>
      <c r="B284" s="10" t="s">
        <v>50</v>
      </c>
      <c r="C284" s="21">
        <v>-0.22603507219276509</v>
      </c>
      <c r="D284" s="21">
        <v>-0.22603507219276509</v>
      </c>
      <c r="E284" s="21" t="s">
        <v>5</v>
      </c>
    </row>
    <row r="285" spans="1:5" x14ac:dyDescent="0.25">
      <c r="A285" s="9"/>
      <c r="B285" s="10" t="s">
        <v>51</v>
      </c>
      <c r="C285" s="21">
        <v>0.47362446108318901</v>
      </c>
      <c r="D285" s="21">
        <v>0.47362446108318856</v>
      </c>
      <c r="E285" s="21" t="s">
        <v>5</v>
      </c>
    </row>
    <row r="286" spans="1:5" x14ac:dyDescent="0.25">
      <c r="A286" s="9"/>
      <c r="B286" s="10" t="s">
        <v>40</v>
      </c>
      <c r="C286" s="21">
        <v>1.3414839053257799</v>
      </c>
      <c r="D286" s="21">
        <v>1.3414839053257799</v>
      </c>
      <c r="E286" s="21" t="s">
        <v>5</v>
      </c>
    </row>
    <row r="287" spans="1:5" x14ac:dyDescent="0.25">
      <c r="A287" s="9"/>
      <c r="B287" s="10"/>
      <c r="C287" s="21"/>
      <c r="D287" s="21"/>
      <c r="E287" s="21"/>
    </row>
    <row r="288" spans="1:5" x14ac:dyDescent="0.25">
      <c r="A288" s="208">
        <v>2011</v>
      </c>
      <c r="B288" s="208"/>
      <c r="C288" s="21"/>
      <c r="D288" s="22"/>
      <c r="E288" s="21"/>
    </row>
    <row r="289" spans="1:8" x14ac:dyDescent="0.25">
      <c r="A289" s="9"/>
      <c r="B289" s="10" t="s">
        <v>45</v>
      </c>
      <c r="C289" s="21">
        <v>0.540955988663816</v>
      </c>
      <c r="D289" s="21">
        <v>0.540955988663816</v>
      </c>
      <c r="E289" s="21" t="s">
        <v>5</v>
      </c>
    </row>
    <row r="290" spans="1:8" x14ac:dyDescent="0.25">
      <c r="A290" s="9"/>
      <c r="B290" s="10" t="s">
        <v>46</v>
      </c>
      <c r="C290" s="21">
        <v>-0.79050748162610152</v>
      </c>
      <c r="D290" s="21">
        <v>-0.79050748162610152</v>
      </c>
      <c r="E290" s="21" t="s">
        <v>5</v>
      </c>
    </row>
    <row r="291" spans="1:8" x14ac:dyDescent="0.25">
      <c r="A291" s="9"/>
      <c r="B291" s="10" t="s">
        <v>43</v>
      </c>
      <c r="C291" s="21">
        <v>0.63178223867843553</v>
      </c>
      <c r="D291" s="21">
        <v>0.63178223867843553</v>
      </c>
      <c r="E291" s="21" t="s">
        <v>5</v>
      </c>
    </row>
    <row r="292" spans="1:8" x14ac:dyDescent="0.25">
      <c r="A292" s="9"/>
      <c r="B292" s="10" t="s">
        <v>47</v>
      </c>
      <c r="C292" s="21">
        <v>4.4171076658620301</v>
      </c>
      <c r="D292" s="21">
        <v>4.4171076658620301</v>
      </c>
      <c r="E292" s="21" t="s">
        <v>5</v>
      </c>
    </row>
    <row r="293" spans="1:8" x14ac:dyDescent="0.25">
      <c r="A293" s="9"/>
      <c r="B293" s="10" t="s">
        <v>35</v>
      </c>
      <c r="C293" s="21">
        <v>3.3138209485660042</v>
      </c>
      <c r="D293" s="21">
        <v>3.3138209485660042</v>
      </c>
      <c r="E293" s="21" t="s">
        <v>5</v>
      </c>
    </row>
    <row r="294" spans="1:8" x14ac:dyDescent="0.25">
      <c r="A294" s="9"/>
      <c r="B294" s="10" t="s">
        <v>42</v>
      </c>
      <c r="C294" s="21">
        <v>0.90877181827677678</v>
      </c>
      <c r="D294" s="21">
        <v>0.90877181827677678</v>
      </c>
      <c r="E294" s="21" t="s">
        <v>5</v>
      </c>
    </row>
    <row r="295" spans="1:8" x14ac:dyDescent="0.25">
      <c r="A295" s="9"/>
      <c r="B295" s="10" t="s">
        <v>48</v>
      </c>
      <c r="C295" s="21">
        <v>6.0116323478554001E-2</v>
      </c>
      <c r="D295" s="21">
        <v>6.0116323478554001E-2</v>
      </c>
      <c r="E295" s="21" t="s">
        <v>5</v>
      </c>
    </row>
    <row r="296" spans="1:8" x14ac:dyDescent="0.25">
      <c r="A296" s="9"/>
      <c r="B296" s="10" t="s">
        <v>49</v>
      </c>
      <c r="C296" s="21">
        <v>0.31530862912392266</v>
      </c>
      <c r="D296" s="21">
        <v>0.31530862912392266</v>
      </c>
      <c r="E296" s="21" t="s">
        <v>5</v>
      </c>
    </row>
    <row r="297" spans="1:8" x14ac:dyDescent="0.25">
      <c r="A297" s="9"/>
      <c r="B297" s="10" t="s">
        <v>41</v>
      </c>
      <c r="C297" s="21">
        <v>1.301660303876595</v>
      </c>
      <c r="D297" s="21">
        <v>1.301660303876595</v>
      </c>
      <c r="E297" s="21" t="s">
        <v>5</v>
      </c>
    </row>
    <row r="298" spans="1:8" x14ac:dyDescent="0.25">
      <c r="A298" s="9"/>
      <c r="B298" s="10" t="s">
        <v>50</v>
      </c>
      <c r="C298" s="21">
        <v>0.33278932848386233</v>
      </c>
      <c r="D298" s="21">
        <v>0.33278932848386233</v>
      </c>
      <c r="E298" s="21" t="s">
        <v>5</v>
      </c>
    </row>
    <row r="299" spans="1:8" x14ac:dyDescent="0.25">
      <c r="A299" s="9"/>
      <c r="B299" s="10" t="s">
        <v>51</v>
      </c>
      <c r="C299" s="21">
        <v>3.4231104702459936</v>
      </c>
      <c r="D299" s="21">
        <v>3.4231104702459936</v>
      </c>
      <c r="E299" s="21" t="s">
        <v>5</v>
      </c>
    </row>
    <row r="300" spans="1:8" x14ac:dyDescent="0.25">
      <c r="A300" s="9"/>
      <c r="B300" s="10" t="s">
        <v>40</v>
      </c>
      <c r="C300" s="21">
        <v>1.1857736202019353</v>
      </c>
      <c r="D300" s="21">
        <v>1.1857736202019353</v>
      </c>
      <c r="E300" s="21" t="s">
        <v>5</v>
      </c>
      <c r="G300" s="21"/>
    </row>
    <row r="301" spans="1:8" x14ac:dyDescent="0.25">
      <c r="A301" s="9"/>
      <c r="B301" s="10"/>
      <c r="C301" s="21"/>
      <c r="D301" s="21"/>
      <c r="E301" s="21"/>
      <c r="G301" s="21"/>
      <c r="H301" s="21"/>
    </row>
    <row r="302" spans="1:8" x14ac:dyDescent="0.25">
      <c r="A302" s="208">
        <v>2012</v>
      </c>
      <c r="B302" s="208"/>
      <c r="C302" s="21"/>
      <c r="D302" s="22"/>
      <c r="E302" s="21"/>
      <c r="G302" s="1"/>
    </row>
    <row r="303" spans="1:8" x14ac:dyDescent="0.25">
      <c r="A303" s="9"/>
      <c r="B303" s="10" t="s">
        <v>45</v>
      </c>
      <c r="C303" s="21">
        <v>0.82878178572964867</v>
      </c>
      <c r="D303" s="21">
        <v>0.82878178572964867</v>
      </c>
      <c r="E303" s="21" t="s">
        <v>5</v>
      </c>
    </row>
    <row r="304" spans="1:8" x14ac:dyDescent="0.25">
      <c r="A304" s="9"/>
      <c r="B304" s="10" t="s">
        <v>46</v>
      </c>
      <c r="C304" s="21">
        <v>-0.3029315521839604</v>
      </c>
      <c r="D304" s="21">
        <v>-0.3029315521839604</v>
      </c>
      <c r="E304" s="21" t="s">
        <v>5</v>
      </c>
    </row>
    <row r="305" spans="1:5" x14ac:dyDescent="0.25">
      <c r="A305" s="9"/>
      <c r="B305" s="10" t="s">
        <v>43</v>
      </c>
      <c r="C305" s="21">
        <v>0.75965858228270733</v>
      </c>
      <c r="D305" s="21">
        <v>0.75965858228270733</v>
      </c>
      <c r="E305" s="21" t="s">
        <v>5</v>
      </c>
    </row>
    <row r="306" spans="1:5" x14ac:dyDescent="0.25">
      <c r="A306" s="9"/>
      <c r="B306" s="10" t="s">
        <v>47</v>
      </c>
      <c r="C306" s="21">
        <v>-9.0943691034139906E-2</v>
      </c>
      <c r="D306" s="21">
        <v>-9.0943691034139906E-2</v>
      </c>
      <c r="E306" s="21" t="s">
        <v>5</v>
      </c>
    </row>
    <row r="307" spans="1:5" x14ac:dyDescent="0.25">
      <c r="A307" s="9"/>
      <c r="B307" s="10" t="s">
        <v>35</v>
      </c>
      <c r="C307" s="21">
        <v>-1.9861394321378456</v>
      </c>
      <c r="D307" s="21">
        <v>-1.9861394321378456</v>
      </c>
      <c r="E307" s="21" t="s">
        <v>5</v>
      </c>
    </row>
    <row r="308" spans="1:5" x14ac:dyDescent="0.25">
      <c r="A308" s="9"/>
      <c r="B308" s="10" t="s">
        <v>42</v>
      </c>
      <c r="C308" s="21">
        <v>4.158564690507105</v>
      </c>
      <c r="D308" s="21">
        <v>4.158564690507105</v>
      </c>
      <c r="E308" s="21" t="s">
        <v>5</v>
      </c>
    </row>
    <row r="309" spans="1:5" x14ac:dyDescent="0.25">
      <c r="A309" s="9"/>
      <c r="B309" s="10" t="s">
        <v>48</v>
      </c>
      <c r="C309" s="21">
        <v>0.24448657012601238</v>
      </c>
      <c r="D309" s="21">
        <v>0.16971494476736293</v>
      </c>
      <c r="E309" s="21">
        <v>0.30844071858455724</v>
      </c>
    </row>
    <row r="310" spans="1:5" x14ac:dyDescent="0.25">
      <c r="A310" s="9"/>
      <c r="B310" s="10" t="s">
        <v>49</v>
      </c>
      <c r="C310" s="21">
        <v>0.64743245120539861</v>
      </c>
      <c r="D310" s="21">
        <v>0.58385391142401488</v>
      </c>
      <c r="E310" s="21">
        <v>0.70173764990701937</v>
      </c>
    </row>
    <row r="311" spans="1:5" x14ac:dyDescent="0.25">
      <c r="A311" s="9"/>
      <c r="B311" s="10" t="s">
        <v>41</v>
      </c>
      <c r="C311" s="21">
        <v>1.9931364460523682E-2</v>
      </c>
      <c r="D311" s="21">
        <v>7.8683065291751397E-2</v>
      </c>
      <c r="E311" s="21">
        <v>-3.0192276319884748E-2</v>
      </c>
    </row>
    <row r="312" spans="1:5" x14ac:dyDescent="0.25">
      <c r="A312" s="9"/>
      <c r="B312" s="10" t="s">
        <v>50</v>
      </c>
      <c r="C312" s="21">
        <v>4.2662910903112916E-2</v>
      </c>
      <c r="D312" s="21">
        <v>5.9933326212124882E-2</v>
      </c>
      <c r="E312" s="21">
        <v>2.7912718968425843E-2</v>
      </c>
    </row>
    <row r="313" spans="1:5" x14ac:dyDescent="0.25">
      <c r="A313" s="9"/>
      <c r="B313" s="10" t="s">
        <v>51</v>
      </c>
      <c r="C313" s="21">
        <v>0.34249409289468513</v>
      </c>
      <c r="D313" s="21">
        <v>0.47401072984865067</v>
      </c>
      <c r="E313" s="21">
        <v>1.6205766238419628E-2</v>
      </c>
    </row>
    <row r="314" spans="1:5" x14ac:dyDescent="0.25">
      <c r="A314" s="60"/>
      <c r="B314" s="61" t="s">
        <v>40</v>
      </c>
      <c r="C314" s="58">
        <f>'[1]Chnages in rep.'!MB40</f>
        <v>0.39343943425627081</v>
      </c>
      <c r="D314" s="58">
        <f>'[1]Male, month on month'!MC39</f>
        <v>0.67097201094534764</v>
      </c>
      <c r="E314" s="58">
        <f>'[1]Atolls month on month'!MC39</f>
        <v>0.15575360429840313</v>
      </c>
    </row>
    <row r="315" spans="1:5" x14ac:dyDescent="0.25">
      <c r="A315" s="208">
        <v>2013</v>
      </c>
      <c r="B315" s="208"/>
      <c r="C315" s="58"/>
      <c r="D315" s="58"/>
      <c r="E315" s="58"/>
    </row>
    <row r="316" spans="1:5" x14ac:dyDescent="0.25">
      <c r="A316" s="9"/>
      <c r="B316" s="10" t="s">
        <v>45</v>
      </c>
      <c r="C316" s="21">
        <v>0.12021714763241764</v>
      </c>
      <c r="D316" s="58">
        <v>0.14340192540029939</v>
      </c>
      <c r="E316" s="21">
        <v>0.10025898212731033</v>
      </c>
    </row>
    <row r="317" spans="1:5" x14ac:dyDescent="0.25">
      <c r="A317" s="9"/>
      <c r="B317" s="10" t="s">
        <v>46</v>
      </c>
      <c r="C317" s="21">
        <v>-0.20260748766021131</v>
      </c>
      <c r="D317" s="58">
        <v>-0.26772351866400923</v>
      </c>
      <c r="E317" s="21">
        <v>-0.14652945838417031</v>
      </c>
    </row>
    <row r="318" spans="1:5" ht="14.25" customHeight="1" x14ac:dyDescent="0.25">
      <c r="A318" s="9"/>
      <c r="B318" s="10" t="s">
        <v>43</v>
      </c>
      <c r="C318" s="21">
        <v>0.5006145416900365</v>
      </c>
      <c r="D318" s="58">
        <v>0.57671257944424958</v>
      </c>
      <c r="E318" s="21">
        <v>0.43515833275591387</v>
      </c>
    </row>
    <row r="319" spans="1:5" ht="14.25" customHeight="1" x14ac:dyDescent="0.25">
      <c r="A319" s="9"/>
      <c r="B319" s="10" t="s">
        <v>47</v>
      </c>
      <c r="C319" s="21">
        <v>0.11512300390781327</v>
      </c>
      <c r="D319" s="58">
        <v>3.9643343257678154E-3</v>
      </c>
      <c r="E319" s="21">
        <v>0.21087159629622487</v>
      </c>
    </row>
    <row r="320" spans="1:5" ht="14.25" customHeight="1" x14ac:dyDescent="0.25">
      <c r="A320" s="9"/>
      <c r="B320" s="10" t="s">
        <v>35</v>
      </c>
      <c r="C320" s="21">
        <f>'[1]Chnages in rep.'!MG40</f>
        <v>9.5682352882620059E-2</v>
      </c>
      <c r="D320" s="58">
        <f>'[1]Male, month on month'!MH39</f>
        <v>0.23643869294276421</v>
      </c>
      <c r="E320" s="21">
        <f>'[1]Atolls month on month'!MH39</f>
        <v>-2.5310411872159211E-2</v>
      </c>
    </row>
    <row r="321" spans="1:5" ht="14.25" customHeight="1" x14ac:dyDescent="0.25">
      <c r="A321" s="9"/>
      <c r="B321" s="10" t="s">
        <v>42</v>
      </c>
      <c r="C321" s="21">
        <f>'[1]Chnages in rep.'!MH40</f>
        <v>-0.2676094249594585</v>
      </c>
      <c r="D321" s="58">
        <f>'[1]Male, month on month'!MI39</f>
        <v>-0.30627613149381006</v>
      </c>
      <c r="E321" s="21">
        <f>'[1]Atolls month on month'!MI39</f>
        <v>-0.23428488359796829</v>
      </c>
    </row>
    <row r="322" spans="1:5" ht="14.25" customHeight="1" x14ac:dyDescent="0.25">
      <c r="A322" s="9"/>
      <c r="B322" s="10" t="s">
        <v>48</v>
      </c>
      <c r="C322" s="21">
        <f>'[1]Chnages in rep.'!MI$40</f>
        <v>1.1650679035972944</v>
      </c>
      <c r="D322" s="58">
        <f>'[1]Male, month on month'!MJ$39</f>
        <v>1.2614902964104724</v>
      </c>
      <c r="E322" s="21">
        <f>'[1]Atolls month on month'!MJ$39</f>
        <v>1.0820271269931014</v>
      </c>
    </row>
    <row r="323" spans="1:5" ht="14.25" customHeight="1" x14ac:dyDescent="0.25">
      <c r="A323" s="9"/>
      <c r="B323" s="10" t="s">
        <v>49</v>
      </c>
      <c r="C323" s="21">
        <f>'[1]Chnages in rep.'!MJ$40</f>
        <v>0.16901141883518545</v>
      </c>
      <c r="D323" s="58">
        <f>'[1]Male, month on month'!MK$39</f>
        <v>-0.25283811141193491</v>
      </c>
      <c r="E323" s="21">
        <f>'[1]Atolls month on month'!MK$39</f>
        <v>0.53296118036079143</v>
      </c>
    </row>
    <row r="324" spans="1:5" ht="14.25" customHeight="1" x14ac:dyDescent="0.25">
      <c r="A324" s="9"/>
      <c r="B324" s="10" t="s">
        <v>41</v>
      </c>
      <c r="C324" s="21">
        <f>'[1]Chnages in rep.'!MK$40</f>
        <v>0.88457747659020924</v>
      </c>
      <c r="D324" s="58">
        <f>'[1]Male, month on month'!ML$39</f>
        <v>0.76568029413164318</v>
      </c>
      <c r="E324" s="21">
        <f>'[1]Atolls month on month'!ML$39</f>
        <v>0.98635397503572531</v>
      </c>
    </row>
    <row r="325" spans="1:5" ht="14.25" customHeight="1" x14ac:dyDescent="0.25">
      <c r="A325" s="9"/>
      <c r="B325" s="10" t="s">
        <v>50</v>
      </c>
      <c r="C325" s="21">
        <f>'[1]Chnages in rep.'!ML$40</f>
        <v>0.5751594767321011</v>
      </c>
      <c r="D325" s="58">
        <f>'[1]Male, month on month'!MM$39</f>
        <v>0.31952588364987378</v>
      </c>
      <c r="E325" s="21">
        <f>'[1]Atolls month on month'!MM$39</f>
        <v>0.79350476016584182</v>
      </c>
    </row>
    <row r="326" spans="1:5" ht="14.25" customHeight="1" x14ac:dyDescent="0.25">
      <c r="A326" s="9"/>
      <c r="B326" s="10" t="s">
        <v>51</v>
      </c>
      <c r="C326" s="21">
        <f>'[1]Chnages in rep.'!MM$40</f>
        <v>0.12186960602404984</v>
      </c>
      <c r="D326" s="58">
        <f>'[1]Male, month on month'!MN$39</f>
        <v>0.42426871286125323</v>
      </c>
      <c r="E326" s="21">
        <f>'[1]Atolls month on month'!MN$39</f>
        <v>-0.13520508300082223</v>
      </c>
    </row>
    <row r="327" spans="1:5" ht="14.25" customHeight="1" x14ac:dyDescent="0.25">
      <c r="A327" s="9"/>
      <c r="B327" s="10" t="s">
        <v>40</v>
      </c>
      <c r="C327" s="21">
        <f>'[1]Chnages in rep.'!MN$40</f>
        <v>-2.8801755478091717E-2</v>
      </c>
      <c r="D327" s="58">
        <f>'[1]Male, month on month'!MO$39</f>
        <v>0.13243235338340487</v>
      </c>
      <c r="E327" s="21">
        <f>'[1]Atolls month on month'!MO$39</f>
        <v>-0.16663754557982857</v>
      </c>
    </row>
    <row r="328" spans="1:5" x14ac:dyDescent="0.25">
      <c r="A328" s="234">
        <v>2014</v>
      </c>
      <c r="B328" s="235"/>
      <c r="C328" s="21"/>
      <c r="D328" s="58"/>
      <c r="E328" s="21"/>
    </row>
    <row r="329" spans="1:5" x14ac:dyDescent="0.25">
      <c r="A329" s="9"/>
      <c r="B329" s="10" t="s">
        <v>45</v>
      </c>
      <c r="C329" s="21">
        <v>0.10985460497494604</v>
      </c>
      <c r="D329" s="58">
        <v>0.52248278124586989</v>
      </c>
      <c r="E329" s="21">
        <v>-0.70032611534622813</v>
      </c>
    </row>
    <row r="330" spans="1:5" x14ac:dyDescent="0.25">
      <c r="A330" s="9"/>
      <c r="B330" s="10" t="s">
        <v>46</v>
      </c>
      <c r="C330" s="21">
        <v>-0.58614791407883837</v>
      </c>
      <c r="D330" s="58">
        <v>0.52248278124586989</v>
      </c>
      <c r="E330" s="21">
        <v>-0.70032611534622813</v>
      </c>
    </row>
    <row r="331" spans="1:5" x14ac:dyDescent="0.25">
      <c r="A331" s="9"/>
      <c r="B331" s="10" t="s">
        <v>43</v>
      </c>
      <c r="C331" s="21">
        <v>-0.58614791407883837</v>
      </c>
      <c r="D331" s="58">
        <v>-0.5385118045093229</v>
      </c>
      <c r="E331" s="21">
        <v>-0.62716571611890481</v>
      </c>
    </row>
    <row r="332" spans="1:5" x14ac:dyDescent="0.25">
      <c r="A332" s="9"/>
      <c r="B332" s="10" t="s">
        <v>47</v>
      </c>
      <c r="C332" s="21">
        <v>0.1867310582422288</v>
      </c>
      <c r="D332" s="58">
        <v>0.32199239951795633</v>
      </c>
      <c r="E332" s="21">
        <v>7.0158301967038206E-2</v>
      </c>
    </row>
    <row r="333" spans="1:5" x14ac:dyDescent="0.25">
      <c r="A333" s="9"/>
      <c r="B333" s="10" t="s">
        <v>35</v>
      </c>
      <c r="C333" s="21">
        <v>0.97001097738138586</v>
      </c>
      <c r="D333" s="58">
        <v>0.89869928347352523</v>
      </c>
      <c r="E333" s="21">
        <v>1.0316244504395167</v>
      </c>
    </row>
    <row r="334" spans="1:5" x14ac:dyDescent="0.25">
      <c r="A334" s="9"/>
      <c r="B334" s="10" t="s">
        <v>42</v>
      </c>
      <c r="C334" s="21">
        <v>-0.14460149368364927</v>
      </c>
      <c r="D334" s="58">
        <v>-4.5955229748984028E-2</v>
      </c>
      <c r="E334" s="21">
        <v>-0.22971996412188833</v>
      </c>
    </row>
    <row r="335" spans="1:5" x14ac:dyDescent="0.25">
      <c r="A335" s="9"/>
      <c r="B335" s="10" t="s">
        <v>48</v>
      </c>
      <c r="C335" s="21">
        <v>0.4129124571995213</v>
      </c>
      <c r="D335" s="58">
        <v>0.13941288871810453</v>
      </c>
      <c r="E335" s="21">
        <v>0.64934050512805985</v>
      </c>
    </row>
    <row r="336" spans="1:5" x14ac:dyDescent="0.25">
      <c r="A336" s="9"/>
      <c r="B336" s="10" t="s">
        <v>49</v>
      </c>
      <c r="C336" s="21">
        <v>-0.14107212527697532</v>
      </c>
      <c r="D336" s="58">
        <v>0.28714601491433012</v>
      </c>
      <c r="E336" s="21">
        <v>-0.50937195599417562</v>
      </c>
    </row>
    <row r="337" spans="1:5" x14ac:dyDescent="0.25">
      <c r="A337" s="9"/>
      <c r="B337" s="10" t="s">
        <v>41</v>
      </c>
      <c r="C337" s="21">
        <v>6.4484604583947558E-2</v>
      </c>
      <c r="D337" s="58">
        <v>-2.1414341687531202E-2</v>
      </c>
      <c r="E337" s="21">
        <v>0.13895564040606878</v>
      </c>
    </row>
    <row r="338" spans="1:5" x14ac:dyDescent="0.25">
      <c r="A338" s="9"/>
      <c r="B338" s="10" t="s">
        <v>50</v>
      </c>
      <c r="C338" s="21">
        <v>4.2981421583676571E-2</v>
      </c>
      <c r="D338" s="58">
        <v>0.37288472331133971</v>
      </c>
      <c r="E338" s="21">
        <v>-0.24257382973338348</v>
      </c>
    </row>
    <row r="339" spans="1:5" x14ac:dyDescent="0.25">
      <c r="A339" s="9"/>
      <c r="B339" s="10" t="s">
        <v>51</v>
      </c>
      <c r="C339" s="21">
        <v>-0.3878446903981092</v>
      </c>
      <c r="D339" s="58">
        <v>-0.69024000023221177</v>
      </c>
      <c r="E339" s="21">
        <v>-0.1244847528024895</v>
      </c>
    </row>
    <row r="340" spans="1:5" x14ac:dyDescent="0.25">
      <c r="A340" s="9"/>
      <c r="B340" s="10" t="s">
        <v>40</v>
      </c>
      <c r="C340" s="21">
        <v>0.14936355181003336</v>
      </c>
      <c r="D340" s="58">
        <v>0.25350557458407863</v>
      </c>
      <c r="E340" s="21">
        <v>5.9178705807538812E-2</v>
      </c>
    </row>
    <row r="341" spans="1:5" x14ac:dyDescent="0.25">
      <c r="A341" s="227">
        <v>2015</v>
      </c>
      <c r="B341" s="236"/>
      <c r="C341" s="21"/>
      <c r="D341" s="21"/>
      <c r="E341" s="21"/>
    </row>
    <row r="342" spans="1:5" x14ac:dyDescent="0.25">
      <c r="A342" s="9"/>
      <c r="B342" s="10" t="s">
        <v>45</v>
      </c>
      <c r="C342" s="21">
        <v>-0.28093811341051156</v>
      </c>
      <c r="D342" s="21">
        <v>-5.7684909932509409E-2</v>
      </c>
      <c r="E342" s="21">
        <v>-0.47464626289253076</v>
      </c>
    </row>
    <row r="343" spans="1:5" x14ac:dyDescent="0.25">
      <c r="A343" s="9"/>
      <c r="B343" s="10" t="s">
        <v>46</v>
      </c>
      <c r="C343" s="21">
        <v>0.12095527637097092</v>
      </c>
      <c r="D343" s="21">
        <v>2.8613455304693503E-2</v>
      </c>
      <c r="E343" s="21">
        <v>0.2014123631506104</v>
      </c>
    </row>
    <row r="344" spans="1:5" x14ac:dyDescent="0.25">
      <c r="A344" s="9"/>
      <c r="B344" s="10" t="s">
        <v>43</v>
      </c>
      <c r="C344" s="21">
        <v>-7.0765959069563067E-2</v>
      </c>
      <c r="D344" s="21">
        <v>-0.41575915809420882</v>
      </c>
      <c r="E344" s="21">
        <v>0.22930696342131629</v>
      </c>
    </row>
    <row r="345" spans="1:5" x14ac:dyDescent="0.25">
      <c r="A345" s="9"/>
      <c r="B345" s="10" t="s">
        <v>47</v>
      </c>
      <c r="C345" s="21">
        <v>0.67040139146681277</v>
      </c>
      <c r="D345" s="21">
        <v>0.99498081691289375</v>
      </c>
      <c r="E345" s="21">
        <v>0.38990120716617671</v>
      </c>
    </row>
    <row r="346" spans="1:5" x14ac:dyDescent="0.25">
      <c r="A346" s="9"/>
      <c r="B346" s="10" t="s">
        <v>35</v>
      </c>
      <c r="C346" s="21">
        <v>3.5257826396306591E-2</v>
      </c>
      <c r="D346" s="21">
        <v>-0.16239700982366712</v>
      </c>
      <c r="E346" s="21">
        <v>0.20709984795217462</v>
      </c>
    </row>
    <row r="347" spans="1:5" x14ac:dyDescent="0.25">
      <c r="A347" s="9"/>
      <c r="B347" s="10" t="s">
        <v>42</v>
      </c>
      <c r="C347" s="21">
        <v>0.83493462014281317</v>
      </c>
      <c r="D347" s="21">
        <v>1.0712107400230986</v>
      </c>
      <c r="E347" s="21">
        <v>0.63027252743543816</v>
      </c>
    </row>
    <row r="348" spans="1:5" x14ac:dyDescent="0.25">
      <c r="A348" s="9"/>
      <c r="B348" s="10" t="s">
        <v>48</v>
      </c>
      <c r="C348" s="21">
        <v>-0.12204801538236998</v>
      </c>
      <c r="D348" s="21">
        <v>1.0962867477593008E-2</v>
      </c>
      <c r="E348" s="21">
        <v>-0.23776672327809889</v>
      </c>
    </row>
    <row r="349" spans="1:5" x14ac:dyDescent="0.25">
      <c r="A349" s="9"/>
      <c r="B349" s="10" t="s">
        <v>49</v>
      </c>
      <c r="C349" s="21">
        <v>0.15264849210854248</v>
      </c>
      <c r="D349" s="21">
        <v>0.12369978831363593</v>
      </c>
      <c r="E349" s="21">
        <v>0.17789649132189389</v>
      </c>
    </row>
    <row r="350" spans="1:5" x14ac:dyDescent="0.25">
      <c r="A350" s="9"/>
      <c r="B350" s="10" t="s">
        <v>41</v>
      </c>
      <c r="C350" s="21">
        <v>-4.122354385786009E-2</v>
      </c>
      <c r="D350" s="21">
        <v>-0.16318989846205723</v>
      </c>
      <c r="E350" s="21">
        <v>6.5093494509649297E-2</v>
      </c>
    </row>
    <row r="351" spans="1:5" x14ac:dyDescent="0.25">
      <c r="A351" s="9"/>
      <c r="B351" s="10" t="s">
        <v>50</v>
      </c>
      <c r="C351" s="21">
        <v>-2.0867598648455221E-2</v>
      </c>
      <c r="D351" s="21">
        <v>0.12817958206756686</v>
      </c>
      <c r="E351" s="21">
        <v>-0.15049436371591396</v>
      </c>
    </row>
    <row r="352" spans="1:5" x14ac:dyDescent="0.25">
      <c r="A352" s="9"/>
      <c r="B352" s="10" t="s">
        <v>51</v>
      </c>
      <c r="C352" s="21">
        <v>0.10438468518554345</v>
      </c>
      <c r="D352" s="21">
        <v>0.15574977254748656</v>
      </c>
      <c r="E352" s="21">
        <v>5.9587641953773307E-2</v>
      </c>
    </row>
    <row r="353" spans="1:5" x14ac:dyDescent="0.25">
      <c r="A353" s="9"/>
      <c r="B353" s="10" t="s">
        <v>40</v>
      </c>
      <c r="C353" s="21">
        <v>-0.52474466393057639</v>
      </c>
      <c r="D353" s="21">
        <v>-0.54907255143328282</v>
      </c>
      <c r="E353" s="21">
        <v>-0.5035071882096509</v>
      </c>
    </row>
    <row r="354" spans="1:5" x14ac:dyDescent="0.25">
      <c r="A354" s="227">
        <v>2016</v>
      </c>
      <c r="B354" s="227"/>
      <c r="C354" s="21"/>
      <c r="D354" s="21"/>
      <c r="E354" s="21"/>
    </row>
    <row r="355" spans="1:5" x14ac:dyDescent="0.25">
      <c r="A355" s="9"/>
      <c r="B355" s="10" t="s">
        <v>45</v>
      </c>
      <c r="C355" s="21">
        <v>-9.6110738358101688E-2</v>
      </c>
      <c r="D355" s="21">
        <v>0.1466545323528079</v>
      </c>
      <c r="E355" s="21">
        <v>-0.30794008155210495</v>
      </c>
    </row>
    <row r="356" spans="1:5" x14ac:dyDescent="0.25">
      <c r="A356" s="9"/>
      <c r="B356" s="10" t="s">
        <v>46</v>
      </c>
      <c r="C356" s="21">
        <v>0.21585252732159166</v>
      </c>
      <c r="D356" s="21">
        <v>1.3255168985115695E-2</v>
      </c>
      <c r="E356" s="21">
        <v>0.39343872807147129</v>
      </c>
    </row>
    <row r="357" spans="1:5" x14ac:dyDescent="0.25">
      <c r="A357" s="9"/>
      <c r="B357" s="10" t="s">
        <v>43</v>
      </c>
      <c r="C357" s="21">
        <v>-0.5326577568831814</v>
      </c>
      <c r="D357" s="21">
        <v>-0.3274438422036674</v>
      </c>
      <c r="E357" s="21">
        <v>-0.71185630035360825</v>
      </c>
    </row>
    <row r="358" spans="1:5" x14ac:dyDescent="0.25">
      <c r="A358" s="9"/>
      <c r="B358" s="10" t="s">
        <v>47</v>
      </c>
      <c r="C358" s="21">
        <v>-0.18242178801290976</v>
      </c>
      <c r="D358" s="21">
        <v>0.16072487746066066</v>
      </c>
      <c r="E358" s="21">
        <v>-0.48322720871623037</v>
      </c>
    </row>
    <row r="359" spans="1:5" x14ac:dyDescent="0.25">
      <c r="A359" s="9"/>
      <c r="B359" s="10" t="s">
        <v>35</v>
      </c>
      <c r="C359" s="21">
        <v>6.3305358496457131E-2</v>
      </c>
      <c r="D359" s="21">
        <v>5.6333098875827048E-2</v>
      </c>
      <c r="E359" s="21">
        <v>6.945685243611166E-2</v>
      </c>
    </row>
    <row r="360" spans="1:5" x14ac:dyDescent="0.25">
      <c r="A360" s="9"/>
      <c r="B360" s="10" t="s">
        <v>42</v>
      </c>
      <c r="C360" s="21">
        <v>0.21785551394535307</v>
      </c>
      <c r="D360" s="21">
        <v>7.6068886805424896E-2</v>
      </c>
      <c r="E360" s="21">
        <v>0.34293479084417378</v>
      </c>
    </row>
    <row r="361" spans="1:5" x14ac:dyDescent="0.25">
      <c r="A361" s="9"/>
      <c r="B361" s="10" t="s">
        <v>48</v>
      </c>
      <c r="C361" s="21">
        <v>0.2633560995213724</v>
      </c>
      <c r="D361" s="21">
        <v>0.27430892293893727</v>
      </c>
      <c r="E361" s="21">
        <v>0.25371959310807046</v>
      </c>
    </row>
    <row r="362" spans="1:5" x14ac:dyDescent="0.25">
      <c r="A362" s="9"/>
      <c r="B362" s="10" t="s">
        <v>49</v>
      </c>
      <c r="C362" s="21">
        <v>-9.378201036623901E-2</v>
      </c>
      <c r="D362" s="21">
        <v>-0.33586106193795873</v>
      </c>
      <c r="E362" s="21">
        <v>0.11924757439218947</v>
      </c>
    </row>
    <row r="363" spans="1:5" x14ac:dyDescent="0.25">
      <c r="A363" s="9"/>
      <c r="B363" s="10" t="s">
        <v>41</v>
      </c>
      <c r="C363" s="21">
        <v>0.37975926538358351</v>
      </c>
      <c r="D363" s="21">
        <v>0.59601507895374883</v>
      </c>
      <c r="E363" s="21">
        <v>0.19031919566283584</v>
      </c>
    </row>
    <row r="364" spans="1:5" x14ac:dyDescent="0.25">
      <c r="A364" s="9"/>
      <c r="B364" s="10" t="s">
        <v>50</v>
      </c>
      <c r="C364" s="21">
        <v>1.9061743557722499</v>
      </c>
      <c r="D364" s="21">
        <v>0.93823043145353502</v>
      </c>
      <c r="E364" s="21">
        <v>2.7575265677516336</v>
      </c>
    </row>
    <row r="365" spans="1:5" x14ac:dyDescent="0.25">
      <c r="A365" s="9"/>
      <c r="B365" s="10" t="s">
        <v>51</v>
      </c>
      <c r="C365" s="21">
        <v>-0.10593028067288346</v>
      </c>
      <c r="D365" s="21">
        <v>5.0582922237074612E-2</v>
      </c>
      <c r="E365" s="21">
        <v>-0.24115375630325842</v>
      </c>
    </row>
    <row r="366" spans="1:5" x14ac:dyDescent="0.25">
      <c r="A366" s="9"/>
      <c r="B366" s="10" t="s">
        <v>40</v>
      </c>
      <c r="C366" s="21">
        <v>0.27748623236054648</v>
      </c>
      <c r="D366" s="21">
        <v>0.16810830566624801</v>
      </c>
      <c r="E366" s="21">
        <v>0.37226237036813714</v>
      </c>
    </row>
    <row r="367" spans="1:5" x14ac:dyDescent="0.25">
      <c r="A367" s="227">
        <v>2017</v>
      </c>
      <c r="B367" s="227"/>
      <c r="C367" s="21"/>
      <c r="D367" s="21"/>
      <c r="E367" s="10"/>
    </row>
    <row r="368" spans="1:5" x14ac:dyDescent="0.25">
      <c r="A368" s="10"/>
      <c r="B368" s="10" t="s">
        <v>45</v>
      </c>
      <c r="C368" s="21">
        <v>0.48479237246648044</v>
      </c>
      <c r="D368" s="21">
        <v>0.35188437044950671</v>
      </c>
      <c r="E368" s="21">
        <v>0.59972311413485357</v>
      </c>
    </row>
    <row r="369" spans="1:5" x14ac:dyDescent="0.25">
      <c r="A369" s="10"/>
      <c r="B369" s="10" t="s">
        <v>46</v>
      </c>
      <c r="C369" s="21">
        <v>0.35246837457076907</v>
      </c>
      <c r="D369" s="21">
        <v>0.17672790636551472</v>
      </c>
      <c r="E369" s="21">
        <v>0.50406362875212718</v>
      </c>
    </row>
    <row r="370" spans="1:5" x14ac:dyDescent="0.25">
      <c r="A370" s="10"/>
      <c r="B370" s="10" t="s">
        <v>43</v>
      </c>
      <c r="C370" s="21">
        <v>0.65292356359123449</v>
      </c>
      <c r="D370" s="21">
        <v>0.21521043170693588</v>
      </c>
      <c r="E370" s="21">
        <v>1.0292689730255544</v>
      </c>
    </row>
    <row r="371" spans="1:5" x14ac:dyDescent="0.25">
      <c r="A371" s="10"/>
      <c r="B371" s="10" t="s">
        <v>47</v>
      </c>
      <c r="C371" s="21">
        <v>-1.0200791735814896E-2</v>
      </c>
      <c r="D371" s="21">
        <v>3.9859078576021112E-2</v>
      </c>
      <c r="E371" s="21">
        <v>-5.2895416328946343E-2</v>
      </c>
    </row>
    <row r="372" spans="1:5" x14ac:dyDescent="0.25">
      <c r="A372" s="10"/>
      <c r="B372" s="10" t="s">
        <v>35</v>
      </c>
      <c r="C372" s="21">
        <v>0.23515733499572811</v>
      </c>
      <c r="D372" s="21">
        <v>0.26077567612001751</v>
      </c>
      <c r="E372" s="21">
        <v>0.21328791136914216</v>
      </c>
    </row>
    <row r="373" spans="1:5" x14ac:dyDescent="0.25">
      <c r="A373" s="10"/>
      <c r="B373" s="10" t="s">
        <v>42</v>
      </c>
      <c r="C373" s="21">
        <v>-0.99592958884928695</v>
      </c>
      <c r="D373" s="21">
        <v>-0.57432052121555444</v>
      </c>
      <c r="E373" s="21">
        <v>-1.3560120968450495</v>
      </c>
    </row>
    <row r="374" spans="1:5" x14ac:dyDescent="0.25">
      <c r="A374" s="10"/>
      <c r="B374" s="10" t="s">
        <v>48</v>
      </c>
      <c r="C374" s="21">
        <v>-7.3890722250669061E-2</v>
      </c>
      <c r="D374" s="21">
        <v>0.4678665868336207</v>
      </c>
      <c r="E374" s="21">
        <v>-0.54025449583258167</v>
      </c>
    </row>
    <row r="375" spans="1:5" x14ac:dyDescent="0.25">
      <c r="A375" s="10"/>
      <c r="B375" s="10" t="s">
        <v>49</v>
      </c>
      <c r="C375" s="21">
        <v>-0.36190468484330607</v>
      </c>
      <c r="D375" s="21">
        <v>-0.24914166258012127</v>
      </c>
      <c r="E375" s="21">
        <v>-0.4599589687340977</v>
      </c>
    </row>
    <row r="376" spans="1:5" x14ac:dyDescent="0.25">
      <c r="A376" s="10"/>
      <c r="B376" s="10" t="s">
        <v>41</v>
      </c>
      <c r="C376" s="21">
        <v>0.51673997172640984</v>
      </c>
      <c r="D376" s="21">
        <v>0.60591660832167715</v>
      </c>
      <c r="E376" s="21">
        <v>0.43903124744031352</v>
      </c>
    </row>
    <row r="377" spans="1:5" x14ac:dyDescent="0.25">
      <c r="A377" s="10"/>
      <c r="B377" s="10" t="s">
        <v>50</v>
      </c>
      <c r="C377" s="21">
        <v>-0.26933733711969055</v>
      </c>
      <c r="D377" s="21">
        <v>2.7822214281969515E-2</v>
      </c>
      <c r="E377" s="21">
        <v>-0.52871310038543617</v>
      </c>
    </row>
    <row r="378" spans="1:5" x14ac:dyDescent="0.25">
      <c r="A378" s="10"/>
      <c r="B378" s="10" t="s">
        <v>51</v>
      </c>
      <c r="C378" s="21">
        <v>-0.18144419231107545</v>
      </c>
      <c r="D378" s="21">
        <v>6.3830523562802277E-2</v>
      </c>
      <c r="E378" s="21">
        <v>-0.3967300770808313</v>
      </c>
    </row>
    <row r="379" spans="1:5" x14ac:dyDescent="0.25">
      <c r="A379" s="10"/>
      <c r="B379" s="10" t="s">
        <v>40</v>
      </c>
      <c r="C379" s="21">
        <v>0.92632738176345875</v>
      </c>
      <c r="D379" s="21">
        <v>0.83243747424786019</v>
      </c>
      <c r="E379" s="21">
        <v>1.0091187793447753</v>
      </c>
    </row>
    <row r="380" spans="1:5" x14ac:dyDescent="0.25">
      <c r="A380" s="227">
        <v>2018</v>
      </c>
      <c r="B380" s="227"/>
      <c r="C380" s="21"/>
      <c r="D380" s="21"/>
      <c r="E380" s="10"/>
    </row>
    <row r="381" spans="1:5" x14ac:dyDescent="0.25">
      <c r="A381" s="10"/>
      <c r="B381" s="10" t="s">
        <v>45</v>
      </c>
      <c r="C381" s="21">
        <v>0.30861939236332958</v>
      </c>
      <c r="D381" s="21">
        <v>0.22943066852414429</v>
      </c>
      <c r="E381" s="21">
        <v>0.37832525887289137</v>
      </c>
    </row>
    <row r="382" spans="1:5" x14ac:dyDescent="0.25">
      <c r="A382" s="10"/>
      <c r="B382" s="10" t="s">
        <v>46</v>
      </c>
      <c r="C382" s="21">
        <v>0.28003995737235776</v>
      </c>
      <c r="D382" s="21">
        <v>0.46673732084232533</v>
      </c>
      <c r="E382" s="21">
        <v>0.11594339283416133</v>
      </c>
    </row>
    <row r="383" spans="1:5" x14ac:dyDescent="0.25">
      <c r="A383" s="10"/>
      <c r="B383" s="10" t="s">
        <v>43</v>
      </c>
      <c r="C383" s="21">
        <v>-0.21850844761599486</v>
      </c>
      <c r="D383" s="21">
        <v>-0.33214147640957536</v>
      </c>
      <c r="E383" s="21">
        <v>-0.11828139915472935</v>
      </c>
    </row>
    <row r="384" spans="1:5" x14ac:dyDescent="0.25">
      <c r="A384" s="10"/>
      <c r="B384" s="10" t="s">
        <v>47</v>
      </c>
      <c r="C384" s="21">
        <v>-1.6869532579859459</v>
      </c>
      <c r="D384" s="21">
        <v>-1.2768450958284716</v>
      </c>
      <c r="E384" s="21">
        <v>-2.047903961159836</v>
      </c>
    </row>
    <row r="385" spans="1:5" x14ac:dyDescent="0.25">
      <c r="A385" s="10"/>
      <c r="B385" s="10" t="s">
        <v>35</v>
      </c>
      <c r="C385" s="21">
        <v>-0.34696571272941901</v>
      </c>
      <c r="D385" s="21">
        <v>9.9636073847908513E-2</v>
      </c>
      <c r="E385" s="21">
        <v>-0.74312991280689467</v>
      </c>
    </row>
    <row r="386" spans="1:5" x14ac:dyDescent="0.25">
      <c r="A386" s="10"/>
      <c r="B386" s="10" t="s">
        <v>42</v>
      </c>
      <c r="C386" s="21">
        <v>0.19669087658598094</v>
      </c>
      <c r="D386" s="21">
        <v>0.23506979189842347</v>
      </c>
      <c r="E386" s="21">
        <v>0.16235727289377611</v>
      </c>
    </row>
    <row r="387" spans="1:5" x14ac:dyDescent="0.25">
      <c r="A387" s="10"/>
      <c r="B387" s="10" t="s">
        <v>48</v>
      </c>
      <c r="C387" s="21">
        <v>0.54470116253075851</v>
      </c>
      <c r="D387" s="21">
        <v>9.953369508293175E-2</v>
      </c>
      <c r="E387" s="21">
        <v>0.94323506570206384</v>
      </c>
    </row>
    <row r="388" spans="1:5" x14ac:dyDescent="0.25">
      <c r="A388" s="10"/>
      <c r="B388" s="10" t="s">
        <v>49</v>
      </c>
      <c r="C388" s="21">
        <v>1.3826238103936017</v>
      </c>
      <c r="D388" s="21">
        <v>1.5227327420289427</v>
      </c>
      <c r="E388" s="21">
        <v>1.2582403856072011</v>
      </c>
    </row>
    <row r="389" spans="1:5" x14ac:dyDescent="0.25">
      <c r="A389" s="10"/>
      <c r="B389" s="10" t="s">
        <v>41</v>
      </c>
      <c r="C389" s="21">
        <v>-0.6835923742604666</v>
      </c>
      <c r="D389" s="21">
        <v>-0.49912586682043791</v>
      </c>
      <c r="E389" s="21">
        <v>-0.84778253857969998</v>
      </c>
    </row>
    <row r="390" spans="1:5" x14ac:dyDescent="0.25">
      <c r="A390" s="10"/>
      <c r="B390" s="10" t="s">
        <v>50</v>
      </c>
      <c r="C390" s="21">
        <v>-0.45096653782761287</v>
      </c>
      <c r="D390" s="21">
        <v>-1.2760440173487098E-2</v>
      </c>
      <c r="E390" s="21">
        <v>-0.84237705738655633</v>
      </c>
    </row>
    <row r="391" spans="1:5" x14ac:dyDescent="0.25">
      <c r="A391" s="10"/>
      <c r="B391" s="10" t="s">
        <v>51</v>
      </c>
      <c r="C391" s="21">
        <v>7.6159131046837913E-2</v>
      </c>
      <c r="D391" s="21">
        <v>-6.3251639242511981E-2</v>
      </c>
      <c r="E391" s="21">
        <v>0.20172421038855415</v>
      </c>
    </row>
    <row r="392" spans="1:5" x14ac:dyDescent="0.25">
      <c r="A392" s="10"/>
      <c r="B392" s="10" t="s">
        <v>40</v>
      </c>
      <c r="C392" s="21">
        <f>'[1]Chnages in rep.'!OV40</f>
        <v>-0.26196856899567411</v>
      </c>
      <c r="D392" s="21">
        <f>'[1]Male, month on month'!OW39</f>
        <v>9.2745488679524257E-2</v>
      </c>
      <c r="E392" s="21">
        <f>'[1]Atolls month on month'!OW39</f>
        <v>-0.58060906465188244</v>
      </c>
    </row>
    <row r="393" spans="1:5" x14ac:dyDescent="0.25">
      <c r="A393" s="227">
        <v>2019</v>
      </c>
      <c r="B393" s="227"/>
      <c r="C393" s="21"/>
      <c r="D393" s="21"/>
      <c r="E393" s="21"/>
    </row>
    <row r="394" spans="1:5" x14ac:dyDescent="0.25">
      <c r="A394" s="10"/>
      <c r="B394" s="10" t="s">
        <v>45</v>
      </c>
      <c r="C394" s="21">
        <f>'[1]Chnages in rep.'!OW40</f>
        <v>-8.8921975218525517E-2</v>
      </c>
      <c r="D394" s="21">
        <f>'[1]Male, month on month'!OX39</f>
        <v>-0.12358636997399364</v>
      </c>
      <c r="E394" s="21">
        <f>'[1]Atolls month on month'!OX39</f>
        <v>-5.7571964472724613E-2</v>
      </c>
    </row>
    <row r="395" spans="1:5" x14ac:dyDescent="0.25">
      <c r="A395" s="10"/>
      <c r="B395" s="10" t="s">
        <v>46</v>
      </c>
      <c r="C395" s="21">
        <f>'[1]Chnages in rep.'!OX40</f>
        <v>0.32381810957027302</v>
      </c>
      <c r="D395" s="21">
        <f>'[1]Male, month on month'!OY39</f>
        <v>0.16169770041927212</v>
      </c>
      <c r="E395" s="21">
        <f>'[1]Atolls month on month'!OY39</f>
        <v>0.47034077368686145</v>
      </c>
    </row>
    <row r="396" spans="1:5" x14ac:dyDescent="0.25">
      <c r="A396" s="10"/>
      <c r="B396" s="10" t="s">
        <v>43</v>
      </c>
      <c r="C396" s="21">
        <f>'[1]Chnages in rep.'!OY40</f>
        <v>-0.21349530164085362</v>
      </c>
      <c r="D396" s="21">
        <f>'[1]Male, month on month'!OZ39</f>
        <v>4.6867035745390417E-2</v>
      </c>
      <c r="E396" s="21">
        <f>'[1]Atolls month on month'!OZ39</f>
        <v>-0.44808507673772535</v>
      </c>
    </row>
    <row r="397" spans="1:5" x14ac:dyDescent="0.25">
      <c r="A397" s="10"/>
      <c r="B397" s="10" t="s">
        <v>47</v>
      </c>
      <c r="C397" s="21">
        <f>'[1]Chnages in rep.'!OZ40</f>
        <v>0.4045434292501815</v>
      </c>
      <c r="D397" s="21">
        <f>'[1]Male, month on month'!PA39</f>
        <v>0.55105372183521517</v>
      </c>
      <c r="E397" s="21">
        <f>'[1]Atolls month on month'!PA39</f>
        <v>0.27187947810469737</v>
      </c>
    </row>
    <row r="398" spans="1:5" ht="14.25" customHeight="1" x14ac:dyDescent="0.25">
      <c r="A398" s="9"/>
      <c r="B398" s="93"/>
      <c r="C398" s="62"/>
      <c r="D398" s="62"/>
      <c r="E398" s="62"/>
    </row>
    <row r="399" spans="1:5" x14ac:dyDescent="0.25">
      <c r="A399" s="228" t="s">
        <v>251</v>
      </c>
      <c r="B399" s="229"/>
      <c r="C399" s="229"/>
      <c r="D399" s="229"/>
      <c r="E399" s="230"/>
    </row>
    <row r="400" spans="1:5" x14ac:dyDescent="0.25">
      <c r="A400" s="215" t="s">
        <v>249</v>
      </c>
      <c r="B400" s="216"/>
      <c r="C400" s="216"/>
      <c r="D400" s="216"/>
      <c r="E400" s="231"/>
    </row>
    <row r="401" spans="1:5" x14ac:dyDescent="0.25">
      <c r="A401" s="217"/>
      <c r="B401" s="218"/>
      <c r="C401" s="218"/>
      <c r="D401" s="218"/>
      <c r="E401" s="232"/>
    </row>
    <row r="402" spans="1:5" x14ac:dyDescent="0.25">
      <c r="A402" s="193"/>
      <c r="B402" s="194"/>
      <c r="C402" s="194"/>
      <c r="D402" s="194"/>
      <c r="E402" s="233"/>
    </row>
  </sheetData>
  <mergeCells count="47">
    <mergeCell ref="A367:B367"/>
    <mergeCell ref="A380:B380"/>
    <mergeCell ref="A393:B393"/>
    <mergeCell ref="A399:E399"/>
    <mergeCell ref="A400:E402"/>
    <mergeCell ref="A302:B302"/>
    <mergeCell ref="A315:B315"/>
    <mergeCell ref="A328:B328"/>
    <mergeCell ref="A341:B341"/>
    <mergeCell ref="A354:B354"/>
    <mergeCell ref="A272:E272"/>
    <mergeCell ref="A274:B274"/>
    <mergeCell ref="A288:B288"/>
    <mergeCell ref="A144:B144"/>
    <mergeCell ref="A1:E1"/>
    <mergeCell ref="A56:B56"/>
    <mergeCell ref="A3:B3"/>
    <mergeCell ref="A4:B4"/>
    <mergeCell ref="A17:B17"/>
    <mergeCell ref="A30:B30"/>
    <mergeCell ref="A43:B43"/>
    <mergeCell ref="A69:B69"/>
    <mergeCell ref="A82:B82"/>
    <mergeCell ref="A95:B95"/>
    <mergeCell ref="A140:B140"/>
    <mergeCell ref="A108:B108"/>
    <mergeCell ref="A121:B121"/>
    <mergeCell ref="A138:B138"/>
    <mergeCell ref="A135:E135"/>
    <mergeCell ref="A137:B137"/>
    <mergeCell ref="A139:B139"/>
    <mergeCell ref="A142:B142"/>
    <mergeCell ref="A143:B143"/>
    <mergeCell ref="A141:B141"/>
    <mergeCell ref="A145:B145"/>
    <mergeCell ref="A266:B266"/>
    <mergeCell ref="A175:B175"/>
    <mergeCell ref="A188:B188"/>
    <mergeCell ref="A201:B201"/>
    <mergeCell ref="A214:B214"/>
    <mergeCell ref="A227:B227"/>
    <mergeCell ref="A240:B240"/>
    <mergeCell ref="A253:B253"/>
    <mergeCell ref="A146:B146"/>
    <mergeCell ref="A147:E147"/>
    <mergeCell ref="A149:B149"/>
    <mergeCell ref="A162:B162"/>
  </mergeCells>
  <pageMargins left="0.7" right="0.7" top="0.75" bottom="0.75" header="0.3" footer="0.3"/>
  <pageSetup orientation="portrait" r:id="rId1"/>
  <rowBreaks count="1" manualBreakCount="1">
    <brk id="24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13</vt:i4>
      </vt:variant>
    </vt:vector>
  </HeadingPairs>
  <TitlesOfParts>
    <vt:vector size="22" baseType="lpstr">
      <vt:lpstr>table 1</vt:lpstr>
      <vt:lpstr>table 2</vt:lpstr>
      <vt:lpstr>table 3</vt:lpstr>
      <vt:lpstr>table 4</vt:lpstr>
      <vt:lpstr>table 5</vt:lpstr>
      <vt:lpstr>table 6</vt:lpstr>
      <vt:lpstr>table 7</vt:lpstr>
      <vt:lpstr>table 8 </vt:lpstr>
      <vt:lpstr>table 9</vt:lpstr>
      <vt:lpstr>'table 1'!Print_Area</vt:lpstr>
      <vt:lpstr>'table 2'!Print_Area</vt:lpstr>
      <vt:lpstr>'table 3'!Print_Area</vt:lpstr>
      <vt:lpstr>'table 4'!Print_Area</vt:lpstr>
      <vt:lpstr>'table 5'!Print_Area</vt:lpstr>
      <vt:lpstr>'table 6'!Print_Area</vt:lpstr>
      <vt:lpstr>'table 7'!Print_Area</vt:lpstr>
      <vt:lpstr>'table 8 '!Print_Area</vt:lpstr>
      <vt:lpstr>'table 4'!Print_Titles</vt:lpstr>
      <vt:lpstr>'table 5'!Print_Titles</vt:lpstr>
      <vt:lpstr>'table 7'!Print_Titles</vt:lpstr>
      <vt:lpstr>'table 8 '!Print_Titles</vt:lpstr>
      <vt:lpstr>'table 9'!Print_Titles</vt:lpstr>
    </vt:vector>
  </TitlesOfParts>
  <Company>Min. of Planning and National Development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Azmeela Hassan Azeez</cp:lastModifiedBy>
  <cp:lastPrinted>2019-05-23T06:28:05Z</cp:lastPrinted>
  <dcterms:created xsi:type="dcterms:W3CDTF">2012-11-24T10:19:41Z</dcterms:created>
  <dcterms:modified xsi:type="dcterms:W3CDTF">2019-05-23T06:28:09Z</dcterms:modified>
</cp:coreProperties>
</file>