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0\Documentation\Writeup\Tables\2019\Feb\"/>
    </mc:Choice>
  </mc:AlternateContent>
  <bookViews>
    <workbookView xWindow="4305" yWindow="930" windowWidth="15450" windowHeight="10470" activeTab="5"/>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4'!$A$1:$N$226</definedName>
    <definedName name="_xlnm.Print_Area" localSheetId="4">'table 5'!$A$1:$N$227</definedName>
    <definedName name="_xlnm.Print_Area" localSheetId="5">'table 6'!$A$1:$N$227</definedName>
    <definedName name="_xlnm.Print_Area" localSheetId="6">'table 7'!$A$1:$H$67</definedName>
    <definedName name="_xlnm.Print_Area" localSheetId="7">'table 8'!$A$1:$E$246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E393" i="13" l="1"/>
  <c r="D393" i="13"/>
  <c r="C393" i="13"/>
  <c r="E392" i="13"/>
  <c r="D392" i="13"/>
  <c r="C392" i="13"/>
  <c r="E390" i="13"/>
  <c r="D390" i="13"/>
  <c r="C390" i="13"/>
  <c r="E325" i="13"/>
  <c r="D325" i="13"/>
  <c r="C325" i="13"/>
  <c r="E324" i="13"/>
  <c r="D324" i="13"/>
  <c r="C324" i="13"/>
  <c r="E323" i="13"/>
  <c r="D323" i="13"/>
  <c r="C323" i="13"/>
  <c r="E322" i="13"/>
  <c r="D322" i="13"/>
  <c r="C322" i="13"/>
  <c r="E321" i="13"/>
  <c r="D321" i="13"/>
  <c r="C321" i="13"/>
  <c r="E320" i="13"/>
  <c r="D320" i="13"/>
  <c r="C320" i="13"/>
  <c r="E319" i="13"/>
  <c r="D319" i="13"/>
  <c r="C319" i="13"/>
  <c r="E318" i="13"/>
  <c r="D318" i="13"/>
  <c r="C318" i="13"/>
  <c r="E312" i="13"/>
  <c r="D312" i="13"/>
  <c r="C312" i="13"/>
  <c r="E268" i="13"/>
  <c r="D268" i="13"/>
  <c r="C268" i="13"/>
  <c r="E267" i="13"/>
  <c r="D267" i="13"/>
  <c r="C267" i="13"/>
  <c r="E265" i="13"/>
  <c r="D265" i="13"/>
  <c r="C265" i="13"/>
  <c r="E145" i="13"/>
  <c r="D145" i="13"/>
  <c r="C145" i="13"/>
  <c r="E144" i="13"/>
  <c r="D144" i="13"/>
  <c r="C144" i="13"/>
  <c r="E263" i="12"/>
  <c r="D263" i="12"/>
  <c r="C263" i="12"/>
  <c r="E262" i="12"/>
  <c r="D262" i="12"/>
  <c r="C262" i="12"/>
  <c r="E260" i="12"/>
  <c r="D260" i="12"/>
  <c r="D142" i="12" s="1"/>
  <c r="C260" i="12"/>
  <c r="E142" i="12"/>
  <c r="C142" i="12"/>
  <c r="E141" i="12"/>
  <c r="D141" i="12"/>
  <c r="C141"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N224" i="33"/>
  <c r="M224" i="33"/>
  <c r="G224" i="33"/>
  <c r="F224" i="33"/>
  <c r="N223" i="33"/>
  <c r="M223" i="33"/>
  <c r="G223" i="33"/>
  <c r="F223" i="33"/>
  <c r="N222" i="33"/>
  <c r="M222" i="33"/>
  <c r="G222" i="33"/>
  <c r="F222" i="33"/>
  <c r="N221" i="33"/>
  <c r="M221" i="33"/>
  <c r="G221" i="33"/>
  <c r="F221" i="33"/>
  <c r="N220" i="33"/>
  <c r="M220" i="33"/>
  <c r="G220" i="33"/>
  <c r="F220" i="33"/>
  <c r="N219" i="33"/>
  <c r="M219" i="33"/>
  <c r="G219" i="33"/>
  <c r="F219" i="33"/>
  <c r="N218" i="33"/>
  <c r="M218" i="33"/>
  <c r="G218" i="33"/>
  <c r="F218" i="33"/>
  <c r="N217" i="33"/>
  <c r="M217" i="33"/>
  <c r="G217" i="33"/>
  <c r="F217" i="33"/>
  <c r="N216" i="33"/>
  <c r="M216" i="33"/>
  <c r="G216" i="33"/>
  <c r="F216" i="33"/>
  <c r="N215" i="33"/>
  <c r="M215" i="33"/>
  <c r="G215" i="33"/>
  <c r="F215" i="33"/>
  <c r="N214" i="33"/>
  <c r="M214" i="33"/>
  <c r="G214" i="33"/>
  <c r="F214" i="33"/>
  <c r="N213" i="33"/>
  <c r="M213" i="33"/>
  <c r="G213" i="33"/>
  <c r="F213" i="33"/>
  <c r="N212" i="33"/>
  <c r="M212" i="33"/>
  <c r="G212" i="33"/>
  <c r="F212" i="33"/>
  <c r="N211" i="33"/>
  <c r="M211" i="33"/>
  <c r="G211" i="33"/>
  <c r="F211" i="33"/>
  <c r="N210" i="33"/>
  <c r="M210" i="33"/>
  <c r="G210" i="33"/>
  <c r="F210" i="33"/>
  <c r="N209" i="33"/>
  <c r="M209" i="33"/>
  <c r="G209" i="33"/>
  <c r="F209" i="33"/>
  <c r="N208" i="33"/>
  <c r="M208" i="33"/>
  <c r="G208" i="33"/>
  <c r="F208" i="33"/>
  <c r="N207" i="33"/>
  <c r="M207" i="33"/>
  <c r="G207" i="33"/>
  <c r="F207" i="33"/>
  <c r="N206" i="33"/>
  <c r="M206" i="33"/>
  <c r="G206" i="33"/>
  <c r="F206" i="33"/>
  <c r="N205" i="33"/>
  <c r="M205" i="33"/>
  <c r="G205" i="33"/>
  <c r="F205" i="33"/>
  <c r="N204" i="33"/>
  <c r="M204" i="33"/>
  <c r="G204" i="33"/>
  <c r="F204" i="33"/>
  <c r="N203" i="33"/>
  <c r="M203" i="33"/>
  <c r="G203" i="33"/>
  <c r="F203" i="33"/>
  <c r="N202" i="33"/>
  <c r="M202" i="33"/>
  <c r="G202" i="33"/>
  <c r="F202" i="33"/>
  <c r="N201" i="33"/>
  <c r="M201" i="33"/>
  <c r="G201" i="33"/>
  <c r="F201" i="33"/>
  <c r="N200" i="33"/>
  <c r="M200" i="33"/>
  <c r="G200" i="33"/>
  <c r="F200" i="33"/>
  <c r="N199" i="33"/>
  <c r="M199" i="33"/>
  <c r="G199" i="33"/>
  <c r="F199" i="33"/>
  <c r="N198" i="33"/>
  <c r="M198" i="33"/>
  <c r="G198" i="33"/>
  <c r="F198" i="33"/>
  <c r="N197" i="33"/>
  <c r="M197" i="33"/>
  <c r="G197" i="33"/>
  <c r="F197" i="33"/>
  <c r="N196" i="33"/>
  <c r="M196" i="33"/>
  <c r="G196" i="33"/>
  <c r="F196" i="33"/>
  <c r="N195" i="33"/>
  <c r="M195" i="33"/>
  <c r="G195" i="33"/>
  <c r="F195" i="33"/>
  <c r="N194" i="33"/>
  <c r="M194" i="33"/>
  <c r="G194" i="33"/>
  <c r="F194" i="33"/>
  <c r="N193" i="33"/>
  <c r="M193" i="33"/>
  <c r="G193" i="33"/>
  <c r="F193" i="33"/>
  <c r="N192" i="33"/>
  <c r="M192" i="33"/>
  <c r="G192" i="33"/>
  <c r="F192" i="33"/>
  <c r="N191" i="33"/>
  <c r="M191" i="33"/>
  <c r="G191" i="33"/>
  <c r="F191" i="33"/>
  <c r="N190" i="33"/>
  <c r="M190" i="33"/>
  <c r="G190" i="33"/>
  <c r="F190" i="33"/>
  <c r="N189" i="33"/>
  <c r="M189" i="33"/>
  <c r="G189" i="33"/>
  <c r="F189" i="33"/>
  <c r="N188" i="33"/>
  <c r="M188" i="33"/>
  <c r="G188" i="33"/>
  <c r="F188" i="33"/>
  <c r="N187" i="33"/>
  <c r="M187" i="33"/>
  <c r="G187" i="33"/>
  <c r="F187" i="33"/>
  <c r="N186" i="33"/>
  <c r="M186" i="33"/>
  <c r="G186" i="33"/>
  <c r="F186" i="33"/>
  <c r="N185" i="33"/>
  <c r="M185" i="33"/>
  <c r="G185" i="33"/>
  <c r="F185" i="33"/>
  <c r="N184" i="33"/>
  <c r="M184" i="33"/>
  <c r="G184" i="33"/>
  <c r="F184" i="33"/>
  <c r="N183" i="33"/>
  <c r="M183" i="33"/>
  <c r="G183" i="33"/>
  <c r="F183" i="33"/>
  <c r="N182" i="33"/>
  <c r="M182" i="33"/>
  <c r="G182" i="33"/>
  <c r="F182" i="33"/>
  <c r="N181" i="33"/>
  <c r="M181" i="33"/>
  <c r="G181" i="33"/>
  <c r="F181" i="33"/>
  <c r="N180" i="33"/>
  <c r="M180" i="33"/>
  <c r="G180" i="33"/>
  <c r="F180" i="33"/>
  <c r="N179" i="33"/>
  <c r="M179" i="33"/>
  <c r="G179" i="33"/>
  <c r="F179" i="33"/>
  <c r="N178" i="33"/>
  <c r="M178" i="33"/>
  <c r="G178" i="33"/>
  <c r="F178" i="33"/>
  <c r="N177" i="33"/>
  <c r="M177" i="33"/>
  <c r="G177" i="33"/>
  <c r="F177" i="33"/>
  <c r="N176" i="33"/>
  <c r="M176" i="33"/>
  <c r="G176" i="33"/>
  <c r="F176" i="33"/>
  <c r="N175" i="33"/>
  <c r="M175" i="33"/>
  <c r="G175" i="33"/>
  <c r="F175" i="33"/>
  <c r="N174" i="33"/>
  <c r="M174" i="33"/>
  <c r="G174" i="33"/>
  <c r="F174" i="33"/>
  <c r="N173" i="33"/>
  <c r="M173" i="33"/>
  <c r="G173" i="33"/>
  <c r="F173" i="33"/>
  <c r="N172" i="33"/>
  <c r="M172" i="33"/>
  <c r="G172" i="33"/>
  <c r="F172" i="33"/>
  <c r="N171" i="33"/>
  <c r="M171" i="33"/>
  <c r="G171" i="33"/>
  <c r="F171" i="33"/>
  <c r="N170" i="33"/>
  <c r="M170" i="33"/>
  <c r="G170" i="33"/>
  <c r="F170" i="33"/>
  <c r="N169" i="33"/>
  <c r="M169" i="33"/>
  <c r="G169" i="33"/>
  <c r="F169" i="33"/>
  <c r="N168" i="33"/>
  <c r="M168" i="33"/>
  <c r="G168" i="33"/>
  <c r="F168" i="33"/>
  <c r="N167" i="33"/>
  <c r="M167" i="33"/>
  <c r="G167" i="33"/>
  <c r="F167" i="33"/>
  <c r="N166" i="33"/>
  <c r="M166" i="33"/>
  <c r="G166" i="33"/>
  <c r="F166" i="33"/>
  <c r="N165" i="33"/>
  <c r="M165" i="33"/>
  <c r="G165" i="33"/>
  <c r="F165" i="33"/>
  <c r="N164" i="33"/>
  <c r="M164" i="33"/>
  <c r="G164" i="33"/>
  <c r="F164" i="33"/>
  <c r="N163" i="33"/>
  <c r="M163" i="33"/>
  <c r="G163" i="33"/>
  <c r="F163" i="33"/>
  <c r="N162" i="33"/>
  <c r="M162" i="33"/>
  <c r="G162" i="33"/>
  <c r="F162" i="33"/>
  <c r="N161" i="33"/>
  <c r="M161" i="33"/>
  <c r="G161" i="33"/>
  <c r="F161" i="33"/>
  <c r="N160" i="33"/>
  <c r="M160" i="33"/>
  <c r="G160" i="33"/>
  <c r="F160" i="33"/>
  <c r="N159" i="33"/>
  <c r="M159" i="33"/>
  <c r="G159" i="33"/>
  <c r="F159" i="33"/>
  <c r="N158" i="33"/>
  <c r="M158" i="33"/>
  <c r="G158" i="33"/>
  <c r="F158" i="33"/>
  <c r="N157" i="33"/>
  <c r="M157" i="33"/>
  <c r="G157" i="33"/>
  <c r="F157" i="33"/>
  <c r="N156" i="33"/>
  <c r="M156" i="33"/>
  <c r="G156" i="33"/>
  <c r="F156" i="33"/>
  <c r="N155" i="33"/>
  <c r="M155" i="33"/>
  <c r="G155" i="33"/>
  <c r="F155" i="33"/>
  <c r="N154" i="33"/>
  <c r="M154" i="33"/>
  <c r="G154" i="33"/>
  <c r="F154" i="33"/>
  <c r="N153" i="33"/>
  <c r="M153" i="33"/>
  <c r="G153" i="33"/>
  <c r="F153" i="33"/>
  <c r="N152" i="33"/>
  <c r="M152" i="33"/>
  <c r="G152" i="33"/>
  <c r="F152" i="33"/>
  <c r="N151" i="33"/>
  <c r="M151" i="33"/>
  <c r="G151" i="33"/>
  <c r="F151" i="33"/>
  <c r="N150" i="33"/>
  <c r="M150" i="33"/>
  <c r="G150" i="33"/>
  <c r="F150" i="33"/>
  <c r="N149" i="33"/>
  <c r="M149" i="33"/>
  <c r="G149" i="33"/>
  <c r="F149" i="33"/>
  <c r="N148" i="33"/>
  <c r="M148" i="33"/>
  <c r="G148" i="33"/>
  <c r="F148" i="33"/>
  <c r="N147" i="33"/>
  <c r="M147" i="33"/>
  <c r="G147" i="33"/>
  <c r="F147" i="33"/>
  <c r="N146" i="33"/>
  <c r="M146" i="33"/>
  <c r="G146" i="33"/>
  <c r="F146" i="33"/>
  <c r="N145" i="33"/>
  <c r="M145" i="33"/>
  <c r="G145" i="33"/>
  <c r="F145" i="33"/>
  <c r="N144" i="33"/>
  <c r="M144" i="33"/>
  <c r="G144" i="33"/>
  <c r="F144" i="33"/>
  <c r="N143" i="33"/>
  <c r="M143" i="33"/>
  <c r="G143" i="33"/>
  <c r="F143" i="33"/>
  <c r="N142" i="33"/>
  <c r="M142" i="33"/>
  <c r="G142" i="33"/>
  <c r="F142" i="33"/>
  <c r="N141" i="33"/>
  <c r="M141" i="33"/>
  <c r="G141" i="33"/>
  <c r="F141" i="33"/>
  <c r="N140" i="33"/>
  <c r="M140" i="33"/>
  <c r="G140" i="33"/>
  <c r="F140" i="33"/>
  <c r="N139" i="33"/>
  <c r="M139" i="33"/>
  <c r="G139" i="33"/>
  <c r="F139" i="33"/>
  <c r="N138" i="33"/>
  <c r="M138" i="33"/>
  <c r="G138" i="33"/>
  <c r="F138" i="33"/>
  <c r="N137" i="33"/>
  <c r="M137" i="33"/>
  <c r="G137" i="33"/>
  <c r="F137" i="33"/>
  <c r="N136" i="33"/>
  <c r="M136" i="33"/>
  <c r="G136" i="33"/>
  <c r="F136" i="33"/>
  <c r="N135" i="33"/>
  <c r="M135" i="33"/>
  <c r="G135" i="33"/>
  <c r="F135" i="33"/>
  <c r="N134" i="33"/>
  <c r="M134" i="33"/>
  <c r="G134" i="33"/>
  <c r="F134" i="33"/>
  <c r="N133" i="33"/>
  <c r="M133" i="33"/>
  <c r="G133" i="33"/>
  <c r="F133" i="33"/>
  <c r="N132" i="33"/>
  <c r="M132" i="33"/>
  <c r="G132" i="33"/>
  <c r="F132" i="33"/>
  <c r="N131" i="33"/>
  <c r="M131" i="33"/>
  <c r="G131" i="33"/>
  <c r="F131" i="33"/>
  <c r="N130" i="33"/>
  <c r="M130" i="33"/>
  <c r="G130" i="33"/>
  <c r="F130" i="33"/>
  <c r="N129" i="33"/>
  <c r="M129" i="33"/>
  <c r="G129" i="33"/>
  <c r="F129" i="33"/>
  <c r="N128" i="33"/>
  <c r="M128" i="33"/>
  <c r="G128" i="33"/>
  <c r="F128" i="33"/>
  <c r="N127" i="33"/>
  <c r="M127" i="33"/>
  <c r="G127" i="33"/>
  <c r="F127" i="33"/>
  <c r="N126" i="33"/>
  <c r="M126" i="33"/>
  <c r="G126" i="33"/>
  <c r="F126" i="33"/>
  <c r="N125" i="33"/>
  <c r="M125" i="33"/>
  <c r="G125" i="33"/>
  <c r="F125" i="33"/>
  <c r="N124" i="33"/>
  <c r="M124" i="33"/>
  <c r="G124" i="33"/>
  <c r="F124" i="33"/>
  <c r="N123" i="33"/>
  <c r="M123" i="33"/>
  <c r="G123" i="33"/>
  <c r="F123" i="33"/>
  <c r="N122" i="33"/>
  <c r="M122" i="33"/>
  <c r="G122" i="33"/>
  <c r="F122" i="33"/>
  <c r="N121" i="33"/>
  <c r="M121" i="33"/>
  <c r="G121" i="33"/>
  <c r="F121" i="33"/>
  <c r="N120" i="33"/>
  <c r="M120" i="33"/>
  <c r="G120" i="33"/>
  <c r="F120" i="33"/>
  <c r="N119" i="33"/>
  <c r="M119" i="33"/>
  <c r="G119" i="33"/>
  <c r="F119" i="33"/>
  <c r="N118" i="33"/>
  <c r="M118" i="33"/>
  <c r="G118" i="33"/>
  <c r="F118" i="33"/>
  <c r="N117" i="33"/>
  <c r="M117" i="33"/>
  <c r="G117" i="33"/>
  <c r="F117" i="33"/>
  <c r="N116" i="33"/>
  <c r="M116" i="33"/>
  <c r="G116" i="33"/>
  <c r="F116" i="33"/>
  <c r="N115" i="33"/>
  <c r="M115" i="33"/>
  <c r="G115" i="33"/>
  <c r="F115" i="33"/>
  <c r="N114" i="33"/>
  <c r="M114" i="33"/>
  <c r="G114" i="33"/>
  <c r="F114" i="33"/>
  <c r="N113" i="33"/>
  <c r="M113" i="33"/>
  <c r="G113" i="33"/>
  <c r="F113" i="33"/>
  <c r="N112" i="33"/>
  <c r="M112" i="33"/>
  <c r="G112" i="33"/>
  <c r="F112" i="33"/>
  <c r="N111" i="33"/>
  <c r="M111" i="33"/>
  <c r="G111" i="33"/>
  <c r="F111" i="33"/>
  <c r="N110" i="33"/>
  <c r="M110" i="33"/>
  <c r="G110" i="33"/>
  <c r="F110" i="33"/>
  <c r="N109" i="33"/>
  <c r="M109" i="33"/>
  <c r="G109" i="33"/>
  <c r="F109" i="33"/>
  <c r="N108" i="33"/>
  <c r="M108" i="33"/>
  <c r="G108" i="33"/>
  <c r="F108" i="33"/>
  <c r="N107" i="33"/>
  <c r="M107" i="33"/>
  <c r="G107" i="33"/>
  <c r="F107" i="33"/>
  <c r="N106" i="33"/>
  <c r="M106" i="33"/>
  <c r="G106" i="33"/>
  <c r="F106" i="33"/>
  <c r="N105" i="33"/>
  <c r="M105" i="33"/>
  <c r="G105" i="33"/>
  <c r="F105" i="33"/>
  <c r="N104" i="33"/>
  <c r="M104" i="33"/>
  <c r="G104" i="33"/>
  <c r="F104" i="33"/>
  <c r="N103" i="33"/>
  <c r="M103" i="33"/>
  <c r="G103" i="33"/>
  <c r="F103" i="33"/>
  <c r="N102" i="33"/>
  <c r="M102" i="33"/>
  <c r="G102" i="33"/>
  <c r="F102" i="33"/>
  <c r="N101" i="33"/>
  <c r="M101" i="33"/>
  <c r="G101" i="33"/>
  <c r="F101" i="33"/>
  <c r="N100" i="33"/>
  <c r="M100" i="33"/>
  <c r="G100" i="33"/>
  <c r="F100" i="33"/>
  <c r="N99" i="33"/>
  <c r="M99" i="33"/>
  <c r="G99" i="33"/>
  <c r="F99" i="33"/>
  <c r="N98" i="33"/>
  <c r="M98" i="33"/>
  <c r="G98" i="33"/>
  <c r="F98" i="33"/>
  <c r="N97" i="33"/>
  <c r="M97" i="33"/>
  <c r="G97" i="33"/>
  <c r="F97" i="33"/>
  <c r="N96" i="33"/>
  <c r="M96" i="33"/>
  <c r="G96" i="33"/>
  <c r="F96" i="33"/>
  <c r="N95" i="33"/>
  <c r="M95" i="33"/>
  <c r="G95" i="33"/>
  <c r="F95" i="33"/>
  <c r="N94" i="33"/>
  <c r="M94" i="33"/>
  <c r="G94" i="33"/>
  <c r="F94" i="33"/>
  <c r="N93" i="33"/>
  <c r="M93" i="33"/>
  <c r="G93" i="33"/>
  <c r="F93" i="33"/>
  <c r="N92" i="33"/>
  <c r="M92" i="33"/>
  <c r="G92" i="33"/>
  <c r="F92" i="33"/>
  <c r="N91" i="33"/>
  <c r="M91" i="33"/>
  <c r="G91" i="33"/>
  <c r="F91" i="33"/>
  <c r="N90" i="33"/>
  <c r="M90" i="33"/>
  <c r="G90" i="33"/>
  <c r="F90" i="33"/>
  <c r="N89" i="33"/>
  <c r="M89" i="33"/>
  <c r="G89" i="33"/>
  <c r="F89" i="33"/>
  <c r="N88" i="33"/>
  <c r="M88" i="33"/>
  <c r="G88" i="33"/>
  <c r="F88" i="33"/>
  <c r="N87" i="33"/>
  <c r="M87" i="33"/>
  <c r="G87" i="33"/>
  <c r="F87" i="33"/>
  <c r="N86" i="33"/>
  <c r="M86" i="33"/>
  <c r="G86" i="33"/>
  <c r="F86" i="33"/>
  <c r="N85" i="33"/>
  <c r="M85" i="33"/>
  <c r="G85" i="33"/>
  <c r="F85" i="33"/>
  <c r="N84" i="33"/>
  <c r="M84" i="33"/>
  <c r="G84" i="33"/>
  <c r="F84" i="33"/>
  <c r="N83" i="33"/>
  <c r="M83" i="33"/>
  <c r="G83" i="33"/>
  <c r="F83" i="33"/>
  <c r="N82" i="33"/>
  <c r="M82" i="33"/>
  <c r="G82" i="33"/>
  <c r="F82" i="33"/>
  <c r="N81" i="33"/>
  <c r="M81" i="33"/>
  <c r="G81" i="33"/>
  <c r="F81" i="33"/>
  <c r="N80" i="33"/>
  <c r="M80" i="33"/>
  <c r="G80" i="33"/>
  <c r="F80" i="33"/>
  <c r="N79" i="33"/>
  <c r="M79" i="33"/>
  <c r="G79" i="33"/>
  <c r="F79" i="33"/>
  <c r="N78" i="33"/>
  <c r="M78" i="33"/>
  <c r="G78" i="33"/>
  <c r="F78" i="33"/>
  <c r="N77" i="33"/>
  <c r="M77" i="33"/>
  <c r="G77" i="33"/>
  <c r="F77" i="33"/>
  <c r="N76" i="33"/>
  <c r="M76" i="33"/>
  <c r="G76" i="33"/>
  <c r="F76" i="33"/>
  <c r="N75" i="33"/>
  <c r="M75" i="33"/>
  <c r="G75" i="33"/>
  <c r="F75" i="33"/>
  <c r="N74" i="33"/>
  <c r="M74" i="33"/>
  <c r="G74" i="33"/>
  <c r="F74" i="33"/>
  <c r="N73" i="33"/>
  <c r="M73" i="33"/>
  <c r="G73" i="33"/>
  <c r="F73" i="33"/>
  <c r="N72" i="33"/>
  <c r="M72" i="33"/>
  <c r="G72" i="33"/>
  <c r="F72" i="33"/>
  <c r="N71" i="33"/>
  <c r="M71" i="33"/>
  <c r="G71" i="33"/>
  <c r="F71" i="33"/>
  <c r="N70" i="33"/>
  <c r="M70" i="33"/>
  <c r="G70" i="33"/>
  <c r="F70" i="33"/>
  <c r="N69" i="33"/>
  <c r="M69" i="33"/>
  <c r="G69" i="33"/>
  <c r="F69" i="33"/>
  <c r="N68" i="33"/>
  <c r="M68" i="33"/>
  <c r="G68" i="33"/>
  <c r="F68" i="33"/>
  <c r="N67" i="33"/>
  <c r="M67" i="33"/>
  <c r="G67" i="33"/>
  <c r="F67" i="33"/>
  <c r="N66" i="33"/>
  <c r="M66" i="33"/>
  <c r="G66" i="33"/>
  <c r="F66" i="33"/>
  <c r="N65" i="33"/>
  <c r="M65" i="33"/>
  <c r="G65" i="33"/>
  <c r="F65" i="33"/>
  <c r="N64" i="33"/>
  <c r="M64" i="33"/>
  <c r="G64" i="33"/>
  <c r="F64" i="33"/>
  <c r="N63" i="33"/>
  <c r="M63" i="33"/>
  <c r="G63" i="33"/>
  <c r="F63" i="33"/>
  <c r="N62" i="33"/>
  <c r="M62" i="33"/>
  <c r="G62" i="33"/>
  <c r="F62" i="33"/>
  <c r="N61" i="33"/>
  <c r="M61" i="33"/>
  <c r="G61" i="33"/>
  <c r="F61" i="33"/>
  <c r="N60" i="33"/>
  <c r="M60" i="33"/>
  <c r="G60" i="33"/>
  <c r="F60" i="33"/>
  <c r="N59" i="33"/>
  <c r="M59" i="33"/>
  <c r="G59" i="33"/>
  <c r="F59" i="33"/>
  <c r="N58" i="33"/>
  <c r="M58" i="33"/>
  <c r="G58" i="33"/>
  <c r="F58" i="33"/>
  <c r="N57" i="33"/>
  <c r="M57" i="33"/>
  <c r="G57" i="33"/>
  <c r="F57" i="33"/>
  <c r="N56" i="33"/>
  <c r="M56" i="33"/>
  <c r="G56" i="33"/>
  <c r="F56" i="33"/>
  <c r="N55" i="33"/>
  <c r="M55" i="33"/>
  <c r="G55" i="33"/>
  <c r="F55" i="33"/>
  <c r="N54" i="33"/>
  <c r="M54" i="33"/>
  <c r="G54" i="33"/>
  <c r="F54" i="33"/>
  <c r="N53" i="33"/>
  <c r="M53" i="33"/>
  <c r="G53" i="33"/>
  <c r="F53" i="33"/>
  <c r="N52" i="33"/>
  <c r="M52" i="33"/>
  <c r="G52" i="33"/>
  <c r="F52" i="33"/>
  <c r="N51" i="33"/>
  <c r="M51" i="33"/>
  <c r="G51" i="33"/>
  <c r="F51" i="33"/>
  <c r="N50" i="33"/>
  <c r="M50" i="33"/>
  <c r="G50" i="33"/>
  <c r="F50" i="33"/>
  <c r="N49" i="33"/>
  <c r="M49" i="33"/>
  <c r="G49" i="33"/>
  <c r="F49" i="33"/>
  <c r="N48" i="33"/>
  <c r="M48" i="33"/>
  <c r="G48" i="33"/>
  <c r="F48" i="33"/>
  <c r="N47" i="33"/>
  <c r="M47" i="33"/>
  <c r="G47" i="33"/>
  <c r="F47" i="33"/>
  <c r="N46" i="33"/>
  <c r="M46" i="33"/>
  <c r="G46" i="33"/>
  <c r="F46" i="33"/>
  <c r="N45" i="33"/>
  <c r="M45" i="33"/>
  <c r="G45" i="33"/>
  <c r="F45" i="33"/>
  <c r="N44" i="33"/>
  <c r="M44" i="33"/>
  <c r="G44" i="33"/>
  <c r="F44" i="33"/>
  <c r="N43" i="33"/>
  <c r="M43" i="33"/>
  <c r="G43" i="33"/>
  <c r="F43" i="33"/>
  <c r="N42" i="33"/>
  <c r="M42" i="33"/>
  <c r="G42" i="33"/>
  <c r="F42" i="33"/>
  <c r="N41" i="33"/>
  <c r="M41" i="33"/>
  <c r="G41" i="33"/>
  <c r="F41" i="33"/>
  <c r="N40" i="33"/>
  <c r="M40" i="33"/>
  <c r="G40" i="33"/>
  <c r="F40" i="33"/>
  <c r="N39" i="33"/>
  <c r="M39" i="33"/>
  <c r="G39" i="33"/>
  <c r="F39" i="33"/>
  <c r="N38" i="33"/>
  <c r="M38" i="33"/>
  <c r="G38" i="33"/>
  <c r="F38" i="33"/>
  <c r="N37" i="33"/>
  <c r="M37" i="33"/>
  <c r="G37" i="33"/>
  <c r="F37" i="33"/>
  <c r="N36" i="33"/>
  <c r="M36" i="33"/>
  <c r="G36" i="33"/>
  <c r="F36" i="33"/>
  <c r="N35" i="33"/>
  <c r="M35" i="33"/>
  <c r="G35" i="33"/>
  <c r="F35" i="33"/>
  <c r="N34" i="33"/>
  <c r="M34" i="33"/>
  <c r="G34" i="33"/>
  <c r="F34" i="33"/>
  <c r="N33" i="33"/>
  <c r="M33" i="33"/>
  <c r="G33" i="33"/>
  <c r="F33" i="33"/>
  <c r="N32" i="33"/>
  <c r="M32" i="33"/>
  <c r="G32" i="33"/>
  <c r="F32" i="33"/>
  <c r="N31" i="33"/>
  <c r="M31" i="33"/>
  <c r="G31" i="33"/>
  <c r="F31" i="33"/>
  <c r="N30" i="33"/>
  <c r="M30" i="33"/>
  <c r="G30" i="33"/>
  <c r="F30" i="33"/>
  <c r="N29" i="33"/>
  <c r="M29" i="33"/>
  <c r="G29" i="33"/>
  <c r="F29" i="33"/>
  <c r="N28" i="33"/>
  <c r="M28" i="33"/>
  <c r="G28" i="33"/>
  <c r="F28" i="33"/>
  <c r="N27" i="33"/>
  <c r="M27" i="33"/>
  <c r="G27" i="33"/>
  <c r="F27" i="33"/>
  <c r="N26" i="33"/>
  <c r="M26" i="33"/>
  <c r="G26" i="33"/>
  <c r="F26" i="33"/>
  <c r="N25" i="33"/>
  <c r="M25" i="33"/>
  <c r="G25" i="33"/>
  <c r="F25" i="33"/>
  <c r="N24" i="33"/>
  <c r="M24" i="33"/>
  <c r="G24" i="33"/>
  <c r="F24" i="33"/>
  <c r="N23" i="33"/>
  <c r="M23" i="33"/>
  <c r="G23" i="33"/>
  <c r="F23" i="33"/>
  <c r="N22" i="33"/>
  <c r="M22" i="33"/>
  <c r="G22" i="33"/>
  <c r="F22" i="33"/>
  <c r="N21" i="33"/>
  <c r="M21" i="33"/>
  <c r="G21" i="33"/>
  <c r="F21" i="33"/>
  <c r="N20" i="33"/>
  <c r="M20" i="33"/>
  <c r="G20" i="33"/>
  <c r="F20" i="33"/>
  <c r="N19" i="33"/>
  <c r="M19" i="33"/>
  <c r="G19" i="33"/>
  <c r="F19" i="33"/>
  <c r="N18" i="33"/>
  <c r="M18" i="33"/>
  <c r="G18" i="33"/>
  <c r="F18" i="33"/>
  <c r="N17" i="33"/>
  <c r="M17" i="33"/>
  <c r="G17" i="33"/>
  <c r="F17" i="33"/>
  <c r="N16" i="33"/>
  <c r="M16" i="33"/>
  <c r="G16" i="33"/>
  <c r="F16" i="33"/>
  <c r="N15" i="33"/>
  <c r="M15" i="33"/>
  <c r="G15" i="33"/>
  <c r="F15" i="33"/>
  <c r="N14" i="33"/>
  <c r="M14" i="33"/>
  <c r="G14" i="33"/>
  <c r="F14" i="33"/>
  <c r="N13" i="33"/>
  <c r="M13" i="33"/>
  <c r="G13" i="33"/>
  <c r="F13" i="33"/>
  <c r="N12" i="33"/>
  <c r="M12" i="33"/>
  <c r="G12" i="33"/>
  <c r="F12" i="33"/>
  <c r="N11" i="33"/>
  <c r="M11" i="33"/>
  <c r="G11" i="33"/>
  <c r="F11" i="33"/>
  <c r="N10" i="33"/>
  <c r="M10" i="33"/>
  <c r="G10" i="33"/>
  <c r="F10" i="33"/>
  <c r="N9" i="33"/>
  <c r="M9" i="33"/>
  <c r="G9" i="33"/>
  <c r="F9" i="33"/>
  <c r="N8" i="33"/>
  <c r="M8" i="33"/>
  <c r="G8" i="33"/>
  <c r="F8" i="33"/>
  <c r="N7" i="33"/>
  <c r="M7" i="33"/>
  <c r="G7" i="33"/>
  <c r="F7" i="33"/>
  <c r="N5" i="33"/>
  <c r="M5" i="33"/>
  <c r="G5" i="33"/>
  <c r="F5" i="33"/>
  <c r="N224" i="26"/>
  <c r="M224" i="26"/>
  <c r="G224" i="26"/>
  <c r="F224" i="26"/>
  <c r="N223" i="26"/>
  <c r="M223" i="26"/>
  <c r="G223" i="26"/>
  <c r="F223" i="26"/>
  <c r="N222" i="26"/>
  <c r="M222" i="26"/>
  <c r="G222" i="26"/>
  <c r="F222" i="26"/>
  <c r="N221" i="26"/>
  <c r="M221" i="26"/>
  <c r="G221" i="26"/>
  <c r="F221" i="26"/>
  <c r="N220" i="26"/>
  <c r="M220" i="26"/>
  <c r="G220" i="26"/>
  <c r="F220" i="26"/>
  <c r="N219" i="26"/>
  <c r="M219" i="26"/>
  <c r="G219" i="26"/>
  <c r="F219" i="26"/>
  <c r="N218" i="26"/>
  <c r="M218" i="26"/>
  <c r="G218" i="26"/>
  <c r="F218" i="26"/>
  <c r="N217" i="26"/>
  <c r="M217" i="26"/>
  <c r="G217" i="26"/>
  <c r="F217" i="26"/>
  <c r="N216" i="26"/>
  <c r="M216" i="26"/>
  <c r="G216" i="26"/>
  <c r="F216" i="26"/>
  <c r="N215" i="26"/>
  <c r="M215" i="26"/>
  <c r="G215" i="26"/>
  <c r="F215" i="26"/>
  <c r="N214" i="26"/>
  <c r="M214" i="26"/>
  <c r="G214" i="26"/>
  <c r="F214" i="26"/>
  <c r="N213" i="26"/>
  <c r="M213" i="26"/>
  <c r="G213" i="26"/>
  <c r="F213" i="26"/>
  <c r="N212" i="26"/>
  <c r="M212" i="26"/>
  <c r="G212" i="26"/>
  <c r="F212" i="26"/>
  <c r="N211" i="26"/>
  <c r="M211" i="26"/>
  <c r="G211" i="26"/>
  <c r="F211" i="26"/>
  <c r="N210" i="26"/>
  <c r="M210" i="26"/>
  <c r="G210" i="26"/>
  <c r="F210" i="26"/>
  <c r="N209" i="26"/>
  <c r="M209" i="26"/>
  <c r="G209" i="26"/>
  <c r="F209" i="26"/>
  <c r="N208" i="26"/>
  <c r="M208" i="26"/>
  <c r="G208" i="26"/>
  <c r="F208" i="26"/>
  <c r="N207" i="26"/>
  <c r="M207" i="26"/>
  <c r="G207" i="26"/>
  <c r="F207" i="26"/>
  <c r="N206" i="26"/>
  <c r="M206" i="26"/>
  <c r="G206" i="26"/>
  <c r="F206" i="26"/>
  <c r="N205" i="26"/>
  <c r="M205" i="26"/>
  <c r="G205" i="26"/>
  <c r="F205" i="26"/>
  <c r="N204" i="26"/>
  <c r="M204" i="26"/>
  <c r="G204" i="26"/>
  <c r="F204" i="26"/>
  <c r="N203" i="26"/>
  <c r="M203" i="26"/>
  <c r="G203" i="26"/>
  <c r="F203" i="26"/>
  <c r="N202" i="26"/>
  <c r="M202" i="26"/>
  <c r="G202" i="26"/>
  <c r="F202" i="26"/>
  <c r="N201" i="26"/>
  <c r="M201" i="26"/>
  <c r="G201" i="26"/>
  <c r="F201" i="26"/>
  <c r="N200" i="26"/>
  <c r="M200" i="26"/>
  <c r="G200" i="26"/>
  <c r="F200" i="26"/>
  <c r="N199" i="26"/>
  <c r="M199" i="26"/>
  <c r="G199" i="26"/>
  <c r="F199" i="26"/>
  <c r="N198" i="26"/>
  <c r="M198" i="26"/>
  <c r="G198" i="26"/>
  <c r="F198" i="26"/>
  <c r="N197" i="26"/>
  <c r="M197" i="26"/>
  <c r="G197" i="26"/>
  <c r="F197" i="26"/>
  <c r="N196" i="26"/>
  <c r="M196" i="26"/>
  <c r="G196" i="26"/>
  <c r="F196" i="26"/>
  <c r="N195" i="26"/>
  <c r="M195" i="26"/>
  <c r="G195" i="26"/>
  <c r="F195" i="26"/>
  <c r="N194" i="26"/>
  <c r="M194" i="26"/>
  <c r="G194" i="26"/>
  <c r="F194" i="26"/>
  <c r="N193" i="26"/>
  <c r="M193" i="26"/>
  <c r="G193" i="26"/>
  <c r="F193" i="26"/>
  <c r="N192" i="26"/>
  <c r="M192" i="26"/>
  <c r="G192" i="26"/>
  <c r="F192" i="26"/>
  <c r="N191" i="26"/>
  <c r="M191" i="26"/>
  <c r="G191" i="26"/>
  <c r="F191" i="26"/>
  <c r="N190" i="26"/>
  <c r="M190" i="26"/>
  <c r="G190" i="26"/>
  <c r="F190" i="26"/>
  <c r="N189" i="26"/>
  <c r="M189" i="26"/>
  <c r="G189" i="26"/>
  <c r="F189" i="26"/>
  <c r="N188" i="26"/>
  <c r="M188" i="26"/>
  <c r="G188" i="26"/>
  <c r="F188" i="26"/>
  <c r="N187" i="26"/>
  <c r="M187" i="26"/>
  <c r="G187" i="26"/>
  <c r="F187" i="26"/>
  <c r="N186" i="26"/>
  <c r="M186" i="26"/>
  <c r="G186" i="26"/>
  <c r="F186" i="26"/>
  <c r="N185" i="26"/>
  <c r="M185" i="26"/>
  <c r="G185" i="26"/>
  <c r="F185" i="26"/>
  <c r="N184" i="26"/>
  <c r="M184" i="26"/>
  <c r="G184" i="26"/>
  <c r="F184" i="26"/>
  <c r="N183" i="26"/>
  <c r="M183" i="26"/>
  <c r="G183" i="26"/>
  <c r="F183" i="26"/>
  <c r="N182" i="26"/>
  <c r="M182" i="26"/>
  <c r="G182" i="26"/>
  <c r="F182" i="26"/>
  <c r="N181" i="26"/>
  <c r="M181" i="26"/>
  <c r="G181" i="26"/>
  <c r="F181" i="26"/>
  <c r="N180" i="26"/>
  <c r="M180" i="26"/>
  <c r="G180" i="26"/>
  <c r="F180" i="26"/>
  <c r="N179" i="26"/>
  <c r="M179" i="26"/>
  <c r="G179" i="26"/>
  <c r="F179" i="26"/>
  <c r="N178" i="26"/>
  <c r="M178" i="26"/>
  <c r="G178" i="26"/>
  <c r="F178" i="26"/>
  <c r="N177" i="26"/>
  <c r="M177" i="26"/>
  <c r="G177" i="26"/>
  <c r="F177" i="26"/>
  <c r="N176" i="26"/>
  <c r="M176" i="26"/>
  <c r="G176" i="26"/>
  <c r="F176" i="26"/>
  <c r="N175" i="26"/>
  <c r="M175" i="26"/>
  <c r="G175" i="26"/>
  <c r="F175" i="26"/>
  <c r="N174" i="26"/>
  <c r="M174" i="26"/>
  <c r="G174" i="26"/>
  <c r="F174" i="26"/>
  <c r="N173" i="26"/>
  <c r="M173" i="26"/>
  <c r="G173" i="26"/>
  <c r="F173" i="26"/>
  <c r="N172" i="26"/>
  <c r="M172" i="26"/>
  <c r="G172" i="26"/>
  <c r="F172" i="26"/>
  <c r="N171" i="26"/>
  <c r="M171" i="26"/>
  <c r="G171" i="26"/>
  <c r="F171" i="26"/>
  <c r="N170" i="26"/>
  <c r="M170" i="26"/>
  <c r="G170" i="26"/>
  <c r="F170" i="26"/>
  <c r="N169" i="26"/>
  <c r="M169" i="26"/>
  <c r="G169" i="26"/>
  <c r="F169" i="26"/>
  <c r="N168" i="26"/>
  <c r="M168" i="26"/>
  <c r="G168" i="26"/>
  <c r="F168" i="26"/>
  <c r="N167" i="26"/>
  <c r="M167" i="26"/>
  <c r="G167" i="26"/>
  <c r="F167" i="26"/>
  <c r="N166" i="26"/>
  <c r="M166" i="26"/>
  <c r="G166" i="26"/>
  <c r="F166" i="26"/>
  <c r="N165" i="26"/>
  <c r="M165" i="26"/>
  <c r="G165" i="26"/>
  <c r="F165" i="26"/>
  <c r="N164" i="26"/>
  <c r="M164" i="26"/>
  <c r="G164" i="26"/>
  <c r="F164" i="26"/>
  <c r="N163" i="26"/>
  <c r="M163" i="26"/>
  <c r="G163" i="26"/>
  <c r="F163" i="26"/>
  <c r="N162" i="26"/>
  <c r="M162" i="26"/>
  <c r="G162" i="26"/>
  <c r="F162" i="26"/>
  <c r="N161" i="26"/>
  <c r="M161" i="26"/>
  <c r="G161" i="26"/>
  <c r="F161" i="26"/>
  <c r="N160" i="26"/>
  <c r="M160" i="26"/>
  <c r="G160" i="26"/>
  <c r="F160" i="26"/>
  <c r="N159" i="26"/>
  <c r="M159" i="26"/>
  <c r="G159" i="26"/>
  <c r="F159" i="26"/>
  <c r="N158" i="26"/>
  <c r="M158" i="26"/>
  <c r="G158" i="26"/>
  <c r="F158" i="26"/>
  <c r="N157" i="26"/>
  <c r="M157" i="26"/>
  <c r="G157" i="26"/>
  <c r="F157" i="26"/>
  <c r="N156" i="26"/>
  <c r="M156" i="26"/>
  <c r="G156" i="26"/>
  <c r="F156" i="26"/>
  <c r="N155" i="26"/>
  <c r="M155" i="26"/>
  <c r="G155" i="26"/>
  <c r="F155" i="26"/>
  <c r="N154" i="26"/>
  <c r="M154" i="26"/>
  <c r="G154" i="26"/>
  <c r="F154" i="26"/>
  <c r="N153" i="26"/>
  <c r="M153" i="26"/>
  <c r="G153" i="26"/>
  <c r="F153" i="26"/>
  <c r="N152" i="26"/>
  <c r="M152" i="26"/>
  <c r="G152" i="26"/>
  <c r="F152" i="26"/>
  <c r="N151" i="26"/>
  <c r="M151" i="26"/>
  <c r="G151" i="26"/>
  <c r="F151" i="26"/>
  <c r="N150" i="26"/>
  <c r="M150" i="26"/>
  <c r="G150" i="26"/>
  <c r="F150" i="26"/>
  <c r="N149" i="26"/>
  <c r="M149" i="26"/>
  <c r="G149" i="26"/>
  <c r="F149" i="26"/>
  <c r="N148" i="26"/>
  <c r="M148" i="26"/>
  <c r="G148" i="26"/>
  <c r="F148" i="26"/>
  <c r="N147" i="26"/>
  <c r="M147" i="26"/>
  <c r="G147" i="26"/>
  <c r="F147" i="26"/>
  <c r="N146" i="26"/>
  <c r="M146" i="26"/>
  <c r="G146" i="26"/>
  <c r="F146" i="26"/>
  <c r="N145" i="26"/>
  <c r="M145" i="26"/>
  <c r="G145" i="26"/>
  <c r="F145" i="26"/>
  <c r="N144" i="26"/>
  <c r="M144" i="26"/>
  <c r="G144" i="26"/>
  <c r="F144" i="26"/>
  <c r="N143" i="26"/>
  <c r="M143" i="26"/>
  <c r="G143" i="26"/>
  <c r="F143" i="26"/>
  <c r="N142" i="26"/>
  <c r="M142" i="26"/>
  <c r="G142" i="26"/>
  <c r="F142" i="26"/>
  <c r="N141" i="26"/>
  <c r="M141" i="26"/>
  <c r="G141" i="26"/>
  <c r="F141" i="26"/>
  <c r="N140" i="26"/>
  <c r="M140" i="26"/>
  <c r="G140" i="26"/>
  <c r="F140" i="26"/>
  <c r="N139" i="26"/>
  <c r="M139" i="26"/>
  <c r="G139" i="26"/>
  <c r="F139" i="26"/>
  <c r="N138" i="26"/>
  <c r="M138" i="26"/>
  <c r="G138" i="26"/>
  <c r="F138" i="26"/>
  <c r="N137" i="26"/>
  <c r="M137" i="26"/>
  <c r="G137" i="26"/>
  <c r="F137" i="26"/>
  <c r="N136" i="26"/>
  <c r="M136" i="26"/>
  <c r="G136" i="26"/>
  <c r="F136" i="26"/>
  <c r="N135" i="26"/>
  <c r="M135" i="26"/>
  <c r="G135" i="26"/>
  <c r="F135" i="26"/>
  <c r="N134" i="26"/>
  <c r="M134" i="26"/>
  <c r="G134" i="26"/>
  <c r="F134" i="26"/>
  <c r="N133" i="26"/>
  <c r="M133" i="26"/>
  <c r="G133" i="26"/>
  <c r="F133" i="26"/>
  <c r="N132" i="26"/>
  <c r="M132" i="26"/>
  <c r="G132" i="26"/>
  <c r="F132" i="26"/>
  <c r="N131" i="26"/>
  <c r="M131" i="26"/>
  <c r="G131" i="26"/>
  <c r="F131" i="26"/>
  <c r="N130" i="26"/>
  <c r="M130" i="26"/>
  <c r="G130" i="26"/>
  <c r="F130" i="26"/>
  <c r="N129" i="26"/>
  <c r="M129" i="26"/>
  <c r="G129" i="26"/>
  <c r="F129" i="26"/>
  <c r="N128" i="26"/>
  <c r="M128" i="26"/>
  <c r="G128" i="26"/>
  <c r="F128" i="26"/>
  <c r="N127" i="26"/>
  <c r="M127" i="26"/>
  <c r="G127" i="26"/>
  <c r="F127" i="26"/>
  <c r="N126" i="26"/>
  <c r="M126" i="26"/>
  <c r="G126" i="26"/>
  <c r="F126" i="26"/>
  <c r="N125" i="26"/>
  <c r="M125" i="26"/>
  <c r="G125" i="26"/>
  <c r="F125" i="26"/>
  <c r="N124" i="26"/>
  <c r="M124" i="26"/>
  <c r="G124" i="26"/>
  <c r="F124" i="26"/>
  <c r="N123" i="26"/>
  <c r="M123" i="26"/>
  <c r="G123" i="26"/>
  <c r="F123" i="26"/>
  <c r="N122" i="26"/>
  <c r="M122" i="26"/>
  <c r="G122" i="26"/>
  <c r="F122" i="26"/>
  <c r="N121" i="26"/>
  <c r="M121" i="26"/>
  <c r="G121" i="26"/>
  <c r="F121" i="26"/>
  <c r="N120" i="26"/>
  <c r="M120" i="26"/>
  <c r="G120" i="26"/>
  <c r="F120" i="26"/>
  <c r="N119" i="26"/>
  <c r="M119" i="26"/>
  <c r="G119" i="26"/>
  <c r="F119" i="26"/>
  <c r="N118" i="26"/>
  <c r="M118" i="26"/>
  <c r="G118" i="26"/>
  <c r="F118" i="26"/>
  <c r="N117" i="26"/>
  <c r="M117" i="26"/>
  <c r="G117" i="26"/>
  <c r="F117" i="26"/>
  <c r="N116" i="26"/>
  <c r="M116" i="26"/>
  <c r="G116" i="26"/>
  <c r="F116" i="26"/>
  <c r="N115" i="26"/>
  <c r="M115" i="26"/>
  <c r="G115" i="26"/>
  <c r="F115" i="26"/>
  <c r="N114" i="26"/>
  <c r="M114" i="26"/>
  <c r="G114" i="26"/>
  <c r="F114" i="26"/>
  <c r="N113" i="26"/>
  <c r="M113" i="26"/>
  <c r="G113" i="26"/>
  <c r="F113" i="26"/>
  <c r="N112" i="26"/>
  <c r="M112" i="26"/>
  <c r="G112" i="26"/>
  <c r="F112" i="26"/>
  <c r="N111" i="26"/>
  <c r="M111" i="26"/>
  <c r="G111" i="26"/>
  <c r="F111" i="26"/>
  <c r="N110" i="26"/>
  <c r="M110" i="26"/>
  <c r="G110" i="26"/>
  <c r="F110" i="26"/>
  <c r="N109" i="26"/>
  <c r="M109" i="26"/>
  <c r="G109" i="26"/>
  <c r="F109" i="26"/>
  <c r="N108" i="26"/>
  <c r="M108" i="26"/>
  <c r="G108" i="26"/>
  <c r="F108" i="26"/>
  <c r="N107" i="26"/>
  <c r="M107" i="26"/>
  <c r="G107" i="26"/>
  <c r="F107" i="26"/>
  <c r="N106" i="26"/>
  <c r="M106" i="26"/>
  <c r="G106" i="26"/>
  <c r="F106" i="26"/>
  <c r="N105" i="26"/>
  <c r="M105" i="26"/>
  <c r="G105" i="26"/>
  <c r="F105" i="26"/>
  <c r="N104" i="26"/>
  <c r="M104" i="26"/>
  <c r="G104" i="26"/>
  <c r="F104" i="26"/>
  <c r="N103" i="26"/>
  <c r="M103" i="26"/>
  <c r="G103" i="26"/>
  <c r="F103" i="26"/>
  <c r="N102" i="26"/>
  <c r="M102" i="26"/>
  <c r="G102" i="26"/>
  <c r="F102" i="26"/>
  <c r="N101" i="26"/>
  <c r="M101" i="26"/>
  <c r="G101" i="26"/>
  <c r="F101" i="26"/>
  <c r="N100" i="26"/>
  <c r="M100" i="26"/>
  <c r="G100" i="26"/>
  <c r="F100" i="26"/>
  <c r="N99" i="26"/>
  <c r="M99" i="26"/>
  <c r="G99" i="26"/>
  <c r="F99" i="26"/>
  <c r="N98" i="26"/>
  <c r="M98" i="26"/>
  <c r="G98" i="26"/>
  <c r="F98" i="26"/>
  <c r="N97" i="26"/>
  <c r="M97" i="26"/>
  <c r="G97" i="26"/>
  <c r="F97" i="26"/>
  <c r="N96" i="26"/>
  <c r="M96" i="26"/>
  <c r="G96" i="26"/>
  <c r="F96" i="26"/>
  <c r="N95" i="26"/>
  <c r="M95" i="26"/>
  <c r="G95" i="26"/>
  <c r="F95" i="26"/>
  <c r="N94" i="26"/>
  <c r="M94" i="26"/>
  <c r="G94" i="26"/>
  <c r="F94" i="26"/>
  <c r="N93" i="26"/>
  <c r="M93" i="26"/>
  <c r="G93" i="26"/>
  <c r="F93" i="26"/>
  <c r="N92" i="26"/>
  <c r="M92" i="26"/>
  <c r="G92" i="26"/>
  <c r="F92" i="26"/>
  <c r="N91" i="26"/>
  <c r="M91" i="26"/>
  <c r="G91" i="26"/>
  <c r="F91" i="26"/>
  <c r="N90" i="26"/>
  <c r="M90" i="26"/>
  <c r="G90" i="26"/>
  <c r="F90" i="26"/>
  <c r="N89" i="26"/>
  <c r="M89" i="26"/>
  <c r="G89" i="26"/>
  <c r="F89" i="26"/>
  <c r="N88" i="26"/>
  <c r="M88" i="26"/>
  <c r="G88" i="26"/>
  <c r="F88" i="26"/>
  <c r="N87" i="26"/>
  <c r="M87" i="26"/>
  <c r="G87" i="26"/>
  <c r="F87" i="26"/>
  <c r="N86" i="26"/>
  <c r="M86" i="26"/>
  <c r="G86" i="26"/>
  <c r="F86" i="26"/>
  <c r="N85" i="26"/>
  <c r="M85" i="26"/>
  <c r="G85" i="26"/>
  <c r="F85" i="26"/>
  <c r="N84" i="26"/>
  <c r="M84" i="26"/>
  <c r="G84" i="26"/>
  <c r="F84" i="26"/>
  <c r="N83" i="26"/>
  <c r="M83" i="26"/>
  <c r="G83" i="26"/>
  <c r="F83" i="26"/>
  <c r="N82" i="26"/>
  <c r="M82" i="26"/>
  <c r="G82" i="26"/>
  <c r="F82" i="26"/>
  <c r="N81" i="26"/>
  <c r="M81" i="26"/>
  <c r="G81" i="26"/>
  <c r="F81" i="26"/>
  <c r="N80" i="26"/>
  <c r="M80" i="26"/>
  <c r="G80" i="26"/>
  <c r="F80" i="26"/>
  <c r="N79" i="26"/>
  <c r="M79" i="26"/>
  <c r="G79" i="26"/>
  <c r="F79" i="26"/>
  <c r="N78" i="26"/>
  <c r="M78" i="26"/>
  <c r="G78" i="26"/>
  <c r="F78" i="26"/>
  <c r="N77" i="26"/>
  <c r="M77" i="26"/>
  <c r="G77" i="26"/>
  <c r="F77" i="26"/>
  <c r="N76" i="26"/>
  <c r="M76" i="26"/>
  <c r="G76" i="26"/>
  <c r="F76" i="26"/>
  <c r="N75" i="26"/>
  <c r="M75" i="26"/>
  <c r="G75" i="26"/>
  <c r="F75" i="26"/>
  <c r="N74" i="26"/>
  <c r="M74" i="26"/>
  <c r="G74" i="26"/>
  <c r="F74" i="26"/>
  <c r="N73" i="26"/>
  <c r="M73" i="26"/>
  <c r="G73" i="26"/>
  <c r="F73" i="26"/>
  <c r="N72" i="26"/>
  <c r="M72" i="26"/>
  <c r="G72" i="26"/>
  <c r="F72" i="26"/>
  <c r="N71" i="26"/>
  <c r="M71" i="26"/>
  <c r="G71" i="26"/>
  <c r="F71" i="26"/>
  <c r="N70" i="26"/>
  <c r="M70" i="26"/>
  <c r="G70" i="26"/>
  <c r="F70" i="26"/>
  <c r="N69" i="26"/>
  <c r="M69" i="26"/>
  <c r="G69" i="26"/>
  <c r="F69" i="26"/>
  <c r="N68" i="26"/>
  <c r="M68" i="26"/>
  <c r="G68" i="26"/>
  <c r="F68" i="26"/>
  <c r="N67" i="26"/>
  <c r="M67" i="26"/>
  <c r="G67" i="26"/>
  <c r="F67" i="26"/>
  <c r="N66" i="26"/>
  <c r="M66" i="26"/>
  <c r="G66" i="26"/>
  <c r="F66" i="26"/>
  <c r="N65" i="26"/>
  <c r="M65" i="26"/>
  <c r="G65" i="26"/>
  <c r="F65" i="26"/>
  <c r="N64" i="26"/>
  <c r="M64" i="26"/>
  <c r="G64" i="26"/>
  <c r="F64" i="26"/>
  <c r="N63" i="26"/>
  <c r="M63" i="26"/>
  <c r="G63" i="26"/>
  <c r="F63" i="26"/>
  <c r="N62" i="26"/>
  <c r="M62" i="26"/>
  <c r="G62" i="26"/>
  <c r="F62" i="26"/>
  <c r="N61" i="26"/>
  <c r="M61" i="26"/>
  <c r="G61" i="26"/>
  <c r="F61" i="26"/>
  <c r="N60" i="26"/>
  <c r="M60" i="26"/>
  <c r="G60" i="26"/>
  <c r="F60" i="26"/>
  <c r="N59" i="26"/>
  <c r="M59" i="26"/>
  <c r="G59" i="26"/>
  <c r="F59" i="26"/>
  <c r="N58" i="26"/>
  <c r="M58" i="26"/>
  <c r="G58" i="26"/>
  <c r="F58" i="26"/>
  <c r="N57" i="26"/>
  <c r="M57" i="26"/>
  <c r="G57" i="26"/>
  <c r="F57" i="26"/>
  <c r="N56" i="26"/>
  <c r="M56" i="26"/>
  <c r="G56" i="26"/>
  <c r="F56" i="26"/>
  <c r="N55" i="26"/>
  <c r="M55" i="26"/>
  <c r="G55" i="26"/>
  <c r="F55" i="26"/>
  <c r="N54" i="26"/>
  <c r="M54" i="26"/>
  <c r="G54" i="26"/>
  <c r="F54" i="26"/>
  <c r="N53" i="26"/>
  <c r="M53" i="26"/>
  <c r="G53" i="26"/>
  <c r="F53" i="26"/>
  <c r="N52" i="26"/>
  <c r="M52" i="26"/>
  <c r="G52" i="26"/>
  <c r="F52" i="26"/>
  <c r="N51" i="26"/>
  <c r="M51" i="26"/>
  <c r="G51" i="26"/>
  <c r="F51" i="26"/>
  <c r="N50" i="26"/>
  <c r="M50" i="26"/>
  <c r="G50" i="26"/>
  <c r="F50" i="26"/>
  <c r="N49" i="26"/>
  <c r="M49" i="26"/>
  <c r="G49" i="26"/>
  <c r="F49" i="26"/>
  <c r="N48" i="26"/>
  <c r="M48" i="26"/>
  <c r="G48" i="26"/>
  <c r="F48" i="26"/>
  <c r="N47" i="26"/>
  <c r="M47" i="26"/>
  <c r="G47" i="26"/>
  <c r="F47" i="26"/>
  <c r="N46" i="26"/>
  <c r="M46" i="26"/>
  <c r="G46" i="26"/>
  <c r="F46" i="26"/>
  <c r="N45" i="26"/>
  <c r="M45" i="26"/>
  <c r="G45" i="26"/>
  <c r="F45" i="26"/>
  <c r="N44" i="26"/>
  <c r="M44" i="26"/>
  <c r="G44" i="26"/>
  <c r="F44" i="26"/>
  <c r="N43" i="26"/>
  <c r="M43" i="26"/>
  <c r="G43" i="26"/>
  <c r="F43" i="26"/>
  <c r="N42" i="26"/>
  <c r="M42" i="26"/>
  <c r="G42" i="26"/>
  <c r="F42" i="26"/>
  <c r="N41" i="26"/>
  <c r="M41" i="26"/>
  <c r="G41" i="26"/>
  <c r="F41" i="26"/>
  <c r="N40" i="26"/>
  <c r="M40" i="26"/>
  <c r="G40" i="26"/>
  <c r="F40" i="26"/>
  <c r="N39" i="26"/>
  <c r="M39" i="26"/>
  <c r="G39" i="26"/>
  <c r="F39" i="26"/>
  <c r="N38" i="26"/>
  <c r="M38" i="26"/>
  <c r="G38" i="26"/>
  <c r="F38" i="26"/>
  <c r="N37" i="26"/>
  <c r="M37" i="26"/>
  <c r="G37" i="26"/>
  <c r="F37" i="26"/>
  <c r="N36" i="26"/>
  <c r="M36" i="26"/>
  <c r="G36" i="26"/>
  <c r="F36" i="26"/>
  <c r="N35" i="26"/>
  <c r="M35" i="26"/>
  <c r="G35" i="26"/>
  <c r="F35" i="26"/>
  <c r="N34" i="26"/>
  <c r="M34" i="26"/>
  <c r="G34" i="26"/>
  <c r="F34" i="26"/>
  <c r="N33" i="26"/>
  <c r="M33" i="26"/>
  <c r="G33" i="26"/>
  <c r="F33" i="26"/>
  <c r="N32" i="26"/>
  <c r="M32" i="26"/>
  <c r="G32" i="26"/>
  <c r="F32" i="26"/>
  <c r="N31" i="26"/>
  <c r="M31" i="26"/>
  <c r="G31" i="26"/>
  <c r="F31" i="26"/>
  <c r="N30" i="26"/>
  <c r="M30" i="26"/>
  <c r="G30" i="26"/>
  <c r="F30" i="26"/>
  <c r="N29" i="26"/>
  <c r="M29" i="26"/>
  <c r="G29" i="26"/>
  <c r="F29" i="26"/>
  <c r="N28" i="26"/>
  <c r="M28" i="26"/>
  <c r="G28" i="26"/>
  <c r="F28" i="26"/>
  <c r="N27" i="26"/>
  <c r="M27" i="26"/>
  <c r="G27" i="26"/>
  <c r="F27" i="26"/>
  <c r="N26" i="26"/>
  <c r="M26" i="26"/>
  <c r="G26" i="26"/>
  <c r="F26" i="26"/>
  <c r="N25" i="26"/>
  <c r="M25" i="26"/>
  <c r="G25" i="26"/>
  <c r="F25" i="26"/>
  <c r="N24" i="26"/>
  <c r="M24" i="26"/>
  <c r="G24" i="26"/>
  <c r="F24" i="26"/>
  <c r="N23" i="26"/>
  <c r="M23" i="26"/>
  <c r="G23" i="26"/>
  <c r="F23" i="26"/>
  <c r="N22" i="26"/>
  <c r="M22" i="26"/>
  <c r="G22" i="26"/>
  <c r="F22" i="26"/>
  <c r="N21" i="26"/>
  <c r="M21" i="26"/>
  <c r="G21" i="26"/>
  <c r="F21" i="26"/>
  <c r="N20" i="26"/>
  <c r="M20" i="26"/>
  <c r="G20" i="26"/>
  <c r="F20" i="26"/>
  <c r="N19" i="26"/>
  <c r="M19" i="26"/>
  <c r="G19" i="26"/>
  <c r="F19" i="26"/>
  <c r="N18" i="26"/>
  <c r="M18" i="26"/>
  <c r="G18" i="26"/>
  <c r="F18" i="26"/>
  <c r="N17" i="26"/>
  <c r="M17" i="26"/>
  <c r="G17" i="26"/>
  <c r="F17" i="26"/>
  <c r="N16" i="26"/>
  <c r="M16" i="26"/>
  <c r="G16" i="26"/>
  <c r="F16" i="26"/>
  <c r="N15" i="26"/>
  <c r="M15" i="26"/>
  <c r="G15" i="26"/>
  <c r="F15" i="26"/>
  <c r="N14" i="26"/>
  <c r="M14" i="26"/>
  <c r="G14" i="26"/>
  <c r="F14" i="26"/>
  <c r="N13" i="26"/>
  <c r="M13" i="26"/>
  <c r="G13" i="26"/>
  <c r="F13" i="26"/>
  <c r="N12" i="26"/>
  <c r="M12" i="26"/>
  <c r="G12" i="26"/>
  <c r="F12" i="26"/>
  <c r="N11" i="26"/>
  <c r="M11" i="26"/>
  <c r="G11" i="26"/>
  <c r="F11" i="26"/>
  <c r="N10" i="26"/>
  <c r="M10" i="26"/>
  <c r="G10" i="26"/>
  <c r="F10" i="26"/>
  <c r="N9" i="26"/>
  <c r="M9" i="26"/>
  <c r="G9" i="26"/>
  <c r="F9" i="26"/>
  <c r="N8" i="26"/>
  <c r="M8" i="26"/>
  <c r="G8" i="26"/>
  <c r="F8" i="26"/>
  <c r="N7" i="26"/>
  <c r="M7" i="26"/>
  <c r="G7" i="26"/>
  <c r="F7" i="26"/>
  <c r="N5" i="26"/>
  <c r="M5" i="26"/>
  <c r="G5" i="26"/>
  <c r="F5" i="26"/>
  <c r="N224" i="24"/>
  <c r="M224" i="24"/>
  <c r="G224" i="24"/>
  <c r="F224" i="24"/>
  <c r="N223" i="24"/>
  <c r="M223" i="24"/>
  <c r="G223" i="24"/>
  <c r="F223" i="24"/>
  <c r="N222" i="24"/>
  <c r="M222" i="24"/>
  <c r="G222" i="24"/>
  <c r="F222" i="24"/>
  <c r="N221" i="24"/>
  <c r="M221" i="24"/>
  <c r="G221" i="24"/>
  <c r="F221" i="24"/>
  <c r="N220" i="24"/>
  <c r="M220" i="24"/>
  <c r="G220" i="24"/>
  <c r="F220" i="24"/>
  <c r="N219" i="24"/>
  <c r="M219" i="24"/>
  <c r="G219" i="24"/>
  <c r="F219" i="24"/>
  <c r="N218" i="24"/>
  <c r="M218" i="24"/>
  <c r="G218" i="24"/>
  <c r="F218" i="24"/>
  <c r="N217" i="24"/>
  <c r="M217" i="24"/>
  <c r="G217" i="24"/>
  <c r="F217" i="24"/>
  <c r="N216" i="24"/>
  <c r="M216" i="24"/>
  <c r="G216" i="24"/>
  <c r="F216" i="24"/>
  <c r="N215" i="24"/>
  <c r="M215" i="24"/>
  <c r="G215" i="24"/>
  <c r="F215" i="24"/>
  <c r="N214" i="24"/>
  <c r="M214" i="24"/>
  <c r="G214" i="24"/>
  <c r="F214" i="24"/>
  <c r="N213" i="24"/>
  <c r="M213" i="24"/>
  <c r="G213" i="24"/>
  <c r="F213" i="24"/>
  <c r="N212" i="24"/>
  <c r="M212" i="24"/>
  <c r="G212" i="24"/>
  <c r="F212" i="24"/>
  <c r="N211" i="24"/>
  <c r="M211" i="24"/>
  <c r="G211" i="24"/>
  <c r="F211" i="24"/>
  <c r="N210" i="24"/>
  <c r="M210" i="24"/>
  <c r="G210" i="24"/>
  <c r="F210" i="24"/>
  <c r="N209" i="24"/>
  <c r="M209" i="24"/>
  <c r="G209" i="24"/>
  <c r="F209" i="24"/>
  <c r="N208" i="24"/>
  <c r="M208" i="24"/>
  <c r="G208" i="24"/>
  <c r="F208" i="24"/>
  <c r="N207" i="24"/>
  <c r="M207" i="24"/>
  <c r="G207" i="24"/>
  <c r="F207" i="24"/>
  <c r="N206" i="24"/>
  <c r="M206" i="24"/>
  <c r="G206" i="24"/>
  <c r="F206" i="24"/>
  <c r="N205" i="24"/>
  <c r="M205" i="24"/>
  <c r="G205" i="24"/>
  <c r="F205" i="24"/>
  <c r="N204" i="24"/>
  <c r="M204" i="24"/>
  <c r="G204" i="24"/>
  <c r="F204" i="24"/>
  <c r="N203" i="24"/>
  <c r="M203" i="24"/>
  <c r="G203" i="24"/>
  <c r="F203" i="24"/>
  <c r="N202" i="24"/>
  <c r="M202" i="24"/>
  <c r="G202" i="24"/>
  <c r="F202" i="24"/>
  <c r="N201" i="24"/>
  <c r="M201" i="24"/>
  <c r="G201" i="24"/>
  <c r="F201" i="24"/>
  <c r="N200" i="24"/>
  <c r="M200" i="24"/>
  <c r="G200" i="24"/>
  <c r="F200" i="24"/>
  <c r="N199" i="24"/>
  <c r="M199" i="24"/>
  <c r="G199" i="24"/>
  <c r="F199" i="24"/>
  <c r="N198" i="24"/>
  <c r="M198" i="24"/>
  <c r="G198" i="24"/>
  <c r="F198" i="24"/>
  <c r="N197" i="24"/>
  <c r="M197" i="24"/>
  <c r="G197" i="24"/>
  <c r="F197" i="24"/>
  <c r="N196" i="24"/>
  <c r="M196" i="24"/>
  <c r="G196" i="24"/>
  <c r="F196" i="24"/>
  <c r="N195" i="24"/>
  <c r="M195" i="24"/>
  <c r="G195" i="24"/>
  <c r="F195" i="24"/>
  <c r="N194" i="24"/>
  <c r="M194" i="24"/>
  <c r="G194" i="24"/>
  <c r="F194" i="24"/>
  <c r="N193" i="24"/>
  <c r="M193" i="24"/>
  <c r="G193" i="24"/>
  <c r="F193" i="24"/>
  <c r="N192" i="24"/>
  <c r="M192" i="24"/>
  <c r="G192" i="24"/>
  <c r="F192" i="24"/>
  <c r="N191" i="24"/>
  <c r="M191" i="24"/>
  <c r="G191" i="24"/>
  <c r="F191" i="24"/>
  <c r="N190" i="24"/>
  <c r="M190" i="24"/>
  <c r="G190" i="24"/>
  <c r="F190" i="24"/>
  <c r="N189" i="24"/>
  <c r="M189" i="24"/>
  <c r="G189" i="24"/>
  <c r="F189" i="24"/>
  <c r="N188" i="24"/>
  <c r="M188" i="24"/>
  <c r="G188" i="24"/>
  <c r="F188" i="24"/>
  <c r="N187" i="24"/>
  <c r="M187" i="24"/>
  <c r="G187" i="24"/>
  <c r="F187" i="24"/>
  <c r="N186" i="24"/>
  <c r="M186" i="24"/>
  <c r="G186" i="24"/>
  <c r="F186" i="24"/>
  <c r="N185" i="24"/>
  <c r="M185" i="24"/>
  <c r="G185" i="24"/>
  <c r="F185" i="24"/>
  <c r="N184" i="24"/>
  <c r="M184" i="24"/>
  <c r="G184" i="24"/>
  <c r="F184" i="24"/>
  <c r="N183" i="24"/>
  <c r="M183" i="24"/>
  <c r="G183" i="24"/>
  <c r="F183" i="24"/>
  <c r="N182" i="24"/>
  <c r="M182" i="24"/>
  <c r="G182" i="24"/>
  <c r="F182" i="24"/>
  <c r="N181" i="24"/>
  <c r="M181" i="24"/>
  <c r="G181" i="24"/>
  <c r="F181" i="24"/>
  <c r="N180" i="24"/>
  <c r="M180" i="24"/>
  <c r="G180" i="24"/>
  <c r="F180" i="24"/>
  <c r="N179" i="24"/>
  <c r="M179" i="24"/>
  <c r="G179" i="24"/>
  <c r="F179" i="24"/>
  <c r="N178" i="24"/>
  <c r="M178" i="24"/>
  <c r="G178" i="24"/>
  <c r="F178" i="24"/>
  <c r="N177" i="24"/>
  <c r="M177" i="24"/>
  <c r="G177" i="24"/>
  <c r="F177" i="24"/>
  <c r="N176" i="24"/>
  <c r="M176" i="24"/>
  <c r="G176" i="24"/>
  <c r="F176" i="24"/>
  <c r="N175" i="24"/>
  <c r="M175" i="24"/>
  <c r="G175" i="24"/>
  <c r="F175" i="24"/>
  <c r="N174" i="24"/>
  <c r="M174" i="24"/>
  <c r="G174" i="24"/>
  <c r="F174" i="24"/>
  <c r="N173" i="24"/>
  <c r="M173" i="24"/>
  <c r="G173" i="24"/>
  <c r="F173" i="24"/>
  <c r="N172" i="24"/>
  <c r="M172" i="24"/>
  <c r="G172" i="24"/>
  <c r="F172" i="24"/>
  <c r="N171" i="24"/>
  <c r="M171" i="24"/>
  <c r="G171" i="24"/>
  <c r="F171" i="24"/>
  <c r="N170" i="24"/>
  <c r="M170" i="24"/>
  <c r="G170" i="24"/>
  <c r="F170" i="24"/>
  <c r="N169" i="24"/>
  <c r="M169" i="24"/>
  <c r="G169" i="24"/>
  <c r="F169" i="24"/>
  <c r="N168" i="24"/>
  <c r="M168" i="24"/>
  <c r="G168" i="24"/>
  <c r="F168" i="24"/>
  <c r="N167" i="24"/>
  <c r="M167" i="24"/>
  <c r="G167" i="24"/>
  <c r="F167" i="24"/>
  <c r="N166" i="24"/>
  <c r="M166" i="24"/>
  <c r="G166" i="24"/>
  <c r="F166" i="24"/>
  <c r="N165" i="24"/>
  <c r="M165" i="24"/>
  <c r="G165" i="24"/>
  <c r="F165" i="24"/>
  <c r="N164" i="24"/>
  <c r="M164" i="24"/>
  <c r="G164" i="24"/>
  <c r="F164" i="24"/>
  <c r="N163" i="24"/>
  <c r="M163" i="24"/>
  <c r="G163" i="24"/>
  <c r="F163" i="24"/>
  <c r="N162" i="24"/>
  <c r="M162" i="24"/>
  <c r="G162" i="24"/>
  <c r="F162" i="24"/>
  <c r="N161" i="24"/>
  <c r="M161" i="24"/>
  <c r="G161" i="24"/>
  <c r="F161" i="24"/>
  <c r="N160" i="24"/>
  <c r="M160" i="24"/>
  <c r="G160" i="24"/>
  <c r="F160" i="24"/>
  <c r="N159" i="24"/>
  <c r="M159" i="24"/>
  <c r="G159" i="24"/>
  <c r="F159" i="24"/>
  <c r="N158" i="24"/>
  <c r="M158" i="24"/>
  <c r="G158" i="24"/>
  <c r="F158" i="24"/>
  <c r="N157" i="24"/>
  <c r="M157" i="24"/>
  <c r="G157" i="24"/>
  <c r="F157" i="24"/>
  <c r="N156" i="24"/>
  <c r="M156" i="24"/>
  <c r="G156" i="24"/>
  <c r="F156" i="24"/>
  <c r="N155" i="24"/>
  <c r="M155" i="24"/>
  <c r="G155" i="24"/>
  <c r="F155" i="24"/>
  <c r="N154" i="24"/>
  <c r="M154" i="24"/>
  <c r="G154" i="24"/>
  <c r="F154" i="24"/>
  <c r="N153" i="24"/>
  <c r="M153" i="24"/>
  <c r="G153" i="24"/>
  <c r="F153" i="24"/>
  <c r="N152" i="24"/>
  <c r="M152" i="24"/>
  <c r="G152" i="24"/>
  <c r="F152" i="24"/>
  <c r="N151" i="24"/>
  <c r="M151" i="24"/>
  <c r="G151" i="24"/>
  <c r="F151" i="24"/>
  <c r="N150" i="24"/>
  <c r="M150" i="24"/>
  <c r="G150" i="24"/>
  <c r="F150" i="24"/>
  <c r="N149" i="24"/>
  <c r="M149" i="24"/>
  <c r="G149" i="24"/>
  <c r="F149" i="24"/>
  <c r="N148" i="24"/>
  <c r="M148" i="24"/>
  <c r="G148" i="24"/>
  <c r="F148" i="24"/>
  <c r="N147" i="24"/>
  <c r="M147" i="24"/>
  <c r="G147" i="24"/>
  <c r="F147" i="24"/>
  <c r="N146" i="24"/>
  <c r="M146" i="24"/>
  <c r="G146" i="24"/>
  <c r="F146" i="24"/>
  <c r="N145" i="24"/>
  <c r="M145" i="24"/>
  <c r="G145" i="24"/>
  <c r="F145" i="24"/>
  <c r="N144" i="24"/>
  <c r="M144" i="24"/>
  <c r="G144" i="24"/>
  <c r="F144" i="24"/>
  <c r="N143" i="24"/>
  <c r="M143" i="24"/>
  <c r="G143" i="24"/>
  <c r="F143" i="24"/>
  <c r="N142" i="24"/>
  <c r="M142" i="24"/>
  <c r="G142" i="24"/>
  <c r="F142" i="24"/>
  <c r="N141" i="24"/>
  <c r="M141" i="24"/>
  <c r="G141" i="24"/>
  <c r="F141" i="24"/>
  <c r="N140" i="24"/>
  <c r="M140" i="24"/>
  <c r="G140" i="24"/>
  <c r="F140" i="24"/>
  <c r="N139" i="24"/>
  <c r="M139" i="24"/>
  <c r="G139" i="24"/>
  <c r="F139" i="24"/>
  <c r="N138" i="24"/>
  <c r="M138" i="24"/>
  <c r="G138" i="24"/>
  <c r="F138" i="24"/>
  <c r="N137" i="24"/>
  <c r="M137" i="24"/>
  <c r="G137" i="24"/>
  <c r="F137" i="24"/>
  <c r="N136" i="24"/>
  <c r="M136" i="24"/>
  <c r="G136" i="24"/>
  <c r="F136" i="24"/>
  <c r="N135" i="24"/>
  <c r="M135" i="24"/>
  <c r="G135" i="24"/>
  <c r="F135" i="24"/>
  <c r="N134" i="24"/>
  <c r="M134" i="24"/>
  <c r="G134" i="24"/>
  <c r="F134" i="24"/>
  <c r="N133" i="24"/>
  <c r="M133" i="24"/>
  <c r="G133" i="24"/>
  <c r="F133" i="24"/>
  <c r="N132" i="24"/>
  <c r="M132" i="24"/>
  <c r="G132" i="24"/>
  <c r="F132" i="24"/>
  <c r="N131" i="24"/>
  <c r="M131" i="24"/>
  <c r="G131" i="24"/>
  <c r="F131" i="24"/>
  <c r="N130" i="24"/>
  <c r="M130" i="24"/>
  <c r="G130" i="24"/>
  <c r="F130" i="24"/>
  <c r="N129" i="24"/>
  <c r="M129" i="24"/>
  <c r="G129" i="24"/>
  <c r="F129" i="24"/>
  <c r="N128" i="24"/>
  <c r="M128" i="24"/>
  <c r="G128" i="24"/>
  <c r="F128" i="24"/>
  <c r="N127" i="24"/>
  <c r="M127" i="24"/>
  <c r="G127" i="24"/>
  <c r="F127" i="24"/>
  <c r="N126" i="24"/>
  <c r="M126" i="24"/>
  <c r="G126" i="24"/>
  <c r="F126" i="24"/>
  <c r="N125" i="24"/>
  <c r="M125" i="24"/>
  <c r="G125" i="24"/>
  <c r="F125" i="24"/>
  <c r="N124" i="24"/>
  <c r="M124" i="24"/>
  <c r="G124" i="24"/>
  <c r="F124" i="24"/>
  <c r="N123" i="24"/>
  <c r="M123" i="24"/>
  <c r="G123" i="24"/>
  <c r="F123" i="24"/>
  <c r="N122" i="24"/>
  <c r="M122" i="24"/>
  <c r="G122" i="24"/>
  <c r="F122" i="24"/>
  <c r="N121" i="24"/>
  <c r="M121" i="24"/>
  <c r="G121" i="24"/>
  <c r="F121" i="24"/>
  <c r="N120" i="24"/>
  <c r="M120" i="24"/>
  <c r="G120" i="24"/>
  <c r="F120" i="24"/>
  <c r="N119" i="24"/>
  <c r="M119" i="24"/>
  <c r="G119" i="24"/>
  <c r="F119" i="24"/>
  <c r="N118" i="24"/>
  <c r="M118" i="24"/>
  <c r="G118" i="24"/>
  <c r="F118" i="24"/>
  <c r="N117" i="24"/>
  <c r="M117" i="24"/>
  <c r="G117" i="24"/>
  <c r="F117" i="24"/>
  <c r="N116" i="24"/>
  <c r="M116" i="24"/>
  <c r="G116" i="24"/>
  <c r="F116" i="24"/>
  <c r="N115" i="24"/>
  <c r="M115" i="24"/>
  <c r="G115" i="24"/>
  <c r="F115" i="24"/>
  <c r="N114" i="24"/>
  <c r="M114" i="24"/>
  <c r="G114" i="24"/>
  <c r="F114" i="24"/>
  <c r="N113" i="24"/>
  <c r="M113" i="24"/>
  <c r="G113" i="24"/>
  <c r="F113" i="24"/>
  <c r="N112" i="24"/>
  <c r="M112" i="24"/>
  <c r="G112" i="24"/>
  <c r="F112" i="24"/>
  <c r="N111" i="24"/>
  <c r="M111" i="24"/>
  <c r="G111" i="24"/>
  <c r="F111" i="24"/>
  <c r="N110" i="24"/>
  <c r="M110" i="24"/>
  <c r="G110" i="24"/>
  <c r="F110" i="24"/>
  <c r="N109" i="24"/>
  <c r="M109" i="24"/>
  <c r="G109" i="24"/>
  <c r="F109" i="24"/>
  <c r="N108" i="24"/>
  <c r="M108" i="24"/>
  <c r="G108" i="24"/>
  <c r="F108" i="24"/>
  <c r="N107" i="24"/>
  <c r="M107" i="24"/>
  <c r="G107" i="24"/>
  <c r="F107" i="24"/>
  <c r="N106" i="24"/>
  <c r="M106" i="24"/>
  <c r="G106" i="24"/>
  <c r="F106" i="24"/>
  <c r="N105" i="24"/>
  <c r="M105" i="24"/>
  <c r="G105" i="24"/>
  <c r="F105" i="24"/>
  <c r="N104" i="24"/>
  <c r="M104" i="24"/>
  <c r="G104" i="24"/>
  <c r="F104" i="24"/>
  <c r="N103" i="24"/>
  <c r="M103" i="24"/>
  <c r="G103" i="24"/>
  <c r="F103" i="24"/>
  <c r="N102" i="24"/>
  <c r="M102" i="24"/>
  <c r="G102" i="24"/>
  <c r="F102" i="24"/>
  <c r="N101" i="24"/>
  <c r="M101" i="24"/>
  <c r="G101" i="24"/>
  <c r="F101" i="24"/>
  <c r="N100" i="24"/>
  <c r="M100" i="24"/>
  <c r="G100" i="24"/>
  <c r="F100" i="24"/>
  <c r="N99" i="24"/>
  <c r="M99" i="24"/>
  <c r="G99" i="24"/>
  <c r="F99" i="24"/>
  <c r="N98" i="24"/>
  <c r="M98" i="24"/>
  <c r="G98" i="24"/>
  <c r="F98" i="24"/>
  <c r="N97" i="24"/>
  <c r="M97" i="24"/>
  <c r="G97" i="24"/>
  <c r="F97" i="24"/>
  <c r="N96" i="24"/>
  <c r="M96" i="24"/>
  <c r="G96" i="24"/>
  <c r="F96" i="24"/>
  <c r="N95" i="24"/>
  <c r="M95" i="24"/>
  <c r="G95" i="24"/>
  <c r="F95" i="24"/>
  <c r="N94" i="24"/>
  <c r="M94" i="24"/>
  <c r="G94" i="24"/>
  <c r="F94" i="24"/>
  <c r="N93" i="24"/>
  <c r="M93" i="24"/>
  <c r="G93" i="24"/>
  <c r="F93" i="24"/>
  <c r="N92" i="24"/>
  <c r="M92" i="24"/>
  <c r="G92" i="24"/>
  <c r="F92" i="24"/>
  <c r="N91" i="24"/>
  <c r="M91" i="24"/>
  <c r="G91" i="24"/>
  <c r="F91" i="24"/>
  <c r="N90" i="24"/>
  <c r="M90" i="24"/>
  <c r="G90" i="24"/>
  <c r="F90" i="24"/>
  <c r="N89" i="24"/>
  <c r="M89" i="24"/>
  <c r="G89" i="24"/>
  <c r="F89" i="24"/>
  <c r="N88" i="24"/>
  <c r="M88" i="24"/>
  <c r="G88" i="24"/>
  <c r="F88" i="24"/>
  <c r="N87" i="24"/>
  <c r="M87" i="24"/>
  <c r="G87" i="24"/>
  <c r="F87" i="24"/>
  <c r="N86" i="24"/>
  <c r="M86" i="24"/>
  <c r="G86" i="24"/>
  <c r="F86" i="24"/>
  <c r="N85" i="24"/>
  <c r="M85" i="24"/>
  <c r="G85" i="24"/>
  <c r="F85" i="24"/>
  <c r="N84" i="24"/>
  <c r="M84" i="24"/>
  <c r="G84" i="24"/>
  <c r="F84" i="24"/>
  <c r="N83" i="24"/>
  <c r="M83" i="24"/>
  <c r="G83" i="24"/>
  <c r="F83" i="24"/>
  <c r="N82" i="24"/>
  <c r="M82" i="24"/>
  <c r="G82" i="24"/>
  <c r="F82" i="24"/>
  <c r="N81" i="24"/>
  <c r="M81" i="24"/>
  <c r="G81" i="24"/>
  <c r="F81" i="24"/>
  <c r="N80" i="24"/>
  <c r="M80" i="24"/>
  <c r="G80" i="24"/>
  <c r="F80" i="24"/>
  <c r="N79" i="24"/>
  <c r="M79" i="24"/>
  <c r="G79" i="24"/>
  <c r="F79" i="24"/>
  <c r="N78" i="24"/>
  <c r="M78" i="24"/>
  <c r="G78" i="24"/>
  <c r="F78" i="24"/>
  <c r="N77" i="24"/>
  <c r="M77" i="24"/>
  <c r="G77" i="24"/>
  <c r="F77" i="24"/>
  <c r="N76" i="24"/>
  <c r="M76" i="24"/>
  <c r="G76" i="24"/>
  <c r="F76" i="24"/>
  <c r="N75" i="24"/>
  <c r="M75" i="24"/>
  <c r="G75" i="24"/>
  <c r="F75" i="24"/>
  <c r="N74" i="24"/>
  <c r="M74" i="24"/>
  <c r="G74" i="24"/>
  <c r="F74" i="24"/>
  <c r="N73" i="24"/>
  <c r="M73" i="24"/>
  <c r="G73" i="24"/>
  <c r="F73" i="24"/>
  <c r="N72" i="24"/>
  <c r="M72" i="24"/>
  <c r="G72" i="24"/>
  <c r="F72" i="24"/>
  <c r="N71" i="24"/>
  <c r="M71" i="24"/>
  <c r="G71" i="24"/>
  <c r="F71" i="24"/>
  <c r="N70" i="24"/>
  <c r="M70" i="24"/>
  <c r="G70" i="24"/>
  <c r="F70" i="24"/>
  <c r="N69" i="24"/>
  <c r="M69" i="24"/>
  <c r="G69" i="24"/>
  <c r="F69" i="24"/>
  <c r="N68" i="24"/>
  <c r="M68" i="24"/>
  <c r="G68" i="24"/>
  <c r="F68" i="24"/>
  <c r="N67" i="24"/>
  <c r="M67" i="24"/>
  <c r="G67" i="24"/>
  <c r="F67" i="24"/>
  <c r="N66" i="24"/>
  <c r="M66" i="24"/>
  <c r="G66" i="24"/>
  <c r="F66" i="24"/>
  <c r="N65" i="24"/>
  <c r="M65" i="24"/>
  <c r="G65" i="24"/>
  <c r="F65" i="24"/>
  <c r="N64" i="24"/>
  <c r="M64" i="24"/>
  <c r="G64" i="24"/>
  <c r="F64" i="24"/>
  <c r="N63" i="24"/>
  <c r="M63" i="24"/>
  <c r="G63" i="24"/>
  <c r="F63" i="24"/>
  <c r="N62" i="24"/>
  <c r="M62" i="24"/>
  <c r="G62" i="24"/>
  <c r="F62" i="24"/>
  <c r="N61" i="24"/>
  <c r="M61" i="24"/>
  <c r="G61" i="24"/>
  <c r="F61" i="24"/>
  <c r="N60" i="24"/>
  <c r="M60" i="24"/>
  <c r="G60" i="24"/>
  <c r="F60" i="24"/>
  <c r="N59" i="24"/>
  <c r="M59" i="24"/>
  <c r="G59" i="24"/>
  <c r="F59" i="24"/>
  <c r="N58" i="24"/>
  <c r="M58" i="24"/>
  <c r="G58" i="24"/>
  <c r="F58" i="24"/>
  <c r="N57" i="24"/>
  <c r="M57" i="24"/>
  <c r="G57" i="24"/>
  <c r="F57" i="24"/>
  <c r="N56" i="24"/>
  <c r="M56" i="24"/>
  <c r="G56" i="24"/>
  <c r="F56" i="24"/>
  <c r="N55" i="24"/>
  <c r="M55" i="24"/>
  <c r="G55" i="24"/>
  <c r="F55" i="24"/>
  <c r="N54" i="24"/>
  <c r="M54" i="24"/>
  <c r="G54" i="24"/>
  <c r="F54" i="24"/>
  <c r="N53" i="24"/>
  <c r="M53" i="24"/>
  <c r="G53" i="24"/>
  <c r="F53" i="24"/>
  <c r="N52" i="24"/>
  <c r="M52" i="24"/>
  <c r="G52" i="24"/>
  <c r="F52" i="24"/>
  <c r="N51" i="24"/>
  <c r="M51" i="24"/>
  <c r="G51" i="24"/>
  <c r="F51" i="24"/>
  <c r="N50" i="24"/>
  <c r="M50" i="24"/>
  <c r="G50" i="24"/>
  <c r="F50" i="24"/>
  <c r="N49" i="24"/>
  <c r="M49" i="24"/>
  <c r="G49" i="24"/>
  <c r="F49" i="24"/>
  <c r="N48" i="24"/>
  <c r="M48" i="24"/>
  <c r="G48" i="24"/>
  <c r="F48" i="24"/>
  <c r="N47" i="24"/>
  <c r="M47" i="24"/>
  <c r="G47" i="24"/>
  <c r="F47" i="24"/>
  <c r="N46" i="24"/>
  <c r="M46" i="24"/>
  <c r="G46" i="24"/>
  <c r="F46" i="24"/>
  <c r="N45" i="24"/>
  <c r="M45" i="24"/>
  <c r="G45" i="24"/>
  <c r="F45" i="24"/>
  <c r="N44" i="24"/>
  <c r="M44" i="24"/>
  <c r="G44" i="24"/>
  <c r="F44" i="24"/>
  <c r="N43" i="24"/>
  <c r="M43" i="24"/>
  <c r="G43" i="24"/>
  <c r="F43" i="24"/>
  <c r="N42" i="24"/>
  <c r="M42" i="24"/>
  <c r="G42" i="24"/>
  <c r="F42" i="24"/>
  <c r="N41" i="24"/>
  <c r="M41" i="24"/>
  <c r="G41" i="24"/>
  <c r="F41" i="24"/>
  <c r="N40" i="24"/>
  <c r="M40" i="24"/>
  <c r="G40" i="24"/>
  <c r="F40" i="24"/>
  <c r="N39" i="24"/>
  <c r="M39" i="24"/>
  <c r="G39" i="24"/>
  <c r="F39" i="24"/>
  <c r="N38" i="24"/>
  <c r="M38" i="24"/>
  <c r="G38" i="24"/>
  <c r="F38" i="24"/>
  <c r="N37" i="24"/>
  <c r="M37" i="24"/>
  <c r="G37" i="24"/>
  <c r="F37" i="24"/>
  <c r="N36" i="24"/>
  <c r="M36" i="24"/>
  <c r="G36" i="24"/>
  <c r="F36" i="24"/>
  <c r="N35" i="24"/>
  <c r="M35" i="24"/>
  <c r="G35" i="24"/>
  <c r="F35" i="24"/>
  <c r="N34" i="24"/>
  <c r="M34" i="24"/>
  <c r="G34" i="24"/>
  <c r="F34" i="24"/>
  <c r="N33" i="24"/>
  <c r="M33" i="24"/>
  <c r="G33" i="24"/>
  <c r="F33" i="24"/>
  <c r="N32" i="24"/>
  <c r="M32" i="24"/>
  <c r="G32" i="24"/>
  <c r="F32" i="24"/>
  <c r="N31" i="24"/>
  <c r="M31" i="24"/>
  <c r="G31" i="24"/>
  <c r="F31" i="24"/>
  <c r="N30" i="24"/>
  <c r="M30" i="24"/>
  <c r="G30" i="24"/>
  <c r="F30" i="24"/>
  <c r="N29" i="24"/>
  <c r="M29" i="24"/>
  <c r="G29" i="24"/>
  <c r="F29" i="24"/>
  <c r="N28" i="24"/>
  <c r="M28" i="24"/>
  <c r="G28" i="24"/>
  <c r="F28" i="24"/>
  <c r="N27" i="24"/>
  <c r="M27" i="24"/>
  <c r="G27" i="24"/>
  <c r="F27" i="24"/>
  <c r="N26" i="24"/>
  <c r="M26" i="24"/>
  <c r="G26" i="24"/>
  <c r="F26" i="24"/>
  <c r="N25" i="24"/>
  <c r="M25" i="24"/>
  <c r="G25" i="24"/>
  <c r="F25" i="24"/>
  <c r="N24" i="24"/>
  <c r="M24" i="24"/>
  <c r="G24" i="24"/>
  <c r="F24" i="24"/>
  <c r="N23" i="24"/>
  <c r="M23" i="24"/>
  <c r="G23" i="24"/>
  <c r="F23" i="24"/>
  <c r="N22" i="24"/>
  <c r="M22" i="24"/>
  <c r="G22" i="24"/>
  <c r="F22" i="24"/>
  <c r="N21" i="24"/>
  <c r="M21" i="24"/>
  <c r="G21" i="24"/>
  <c r="F21" i="24"/>
  <c r="N20" i="24"/>
  <c r="M20" i="24"/>
  <c r="G20" i="24"/>
  <c r="F20" i="24"/>
  <c r="N19" i="24"/>
  <c r="M19" i="24"/>
  <c r="G19" i="24"/>
  <c r="F19" i="24"/>
  <c r="N18" i="24"/>
  <c r="M18" i="24"/>
  <c r="G18" i="24"/>
  <c r="F18" i="24"/>
  <c r="N17" i="24"/>
  <c r="M17" i="24"/>
  <c r="G17" i="24"/>
  <c r="F17" i="24"/>
  <c r="N16" i="24"/>
  <c r="M16" i="24"/>
  <c r="G16" i="24"/>
  <c r="F16" i="24"/>
  <c r="N15" i="24"/>
  <c r="M15" i="24"/>
  <c r="G15" i="24"/>
  <c r="F15" i="24"/>
  <c r="N14" i="24"/>
  <c r="M14" i="24"/>
  <c r="G14" i="24"/>
  <c r="F14" i="24"/>
  <c r="N13" i="24"/>
  <c r="M13" i="24"/>
  <c r="G13" i="24"/>
  <c r="F13" i="24"/>
  <c r="N12" i="24"/>
  <c r="M12" i="24"/>
  <c r="G12" i="24"/>
  <c r="F12" i="24"/>
  <c r="N11" i="24"/>
  <c r="M11" i="24"/>
  <c r="G11" i="24"/>
  <c r="F11" i="24"/>
  <c r="N10" i="24"/>
  <c r="M10" i="24"/>
  <c r="G10" i="24"/>
  <c r="F10" i="24"/>
  <c r="N9" i="24"/>
  <c r="M9" i="24"/>
  <c r="G9" i="24"/>
  <c r="F9" i="24"/>
  <c r="N8" i="24"/>
  <c r="M8" i="24"/>
  <c r="G8" i="24"/>
  <c r="F8" i="24"/>
  <c r="N7" i="24"/>
  <c r="M7" i="24"/>
  <c r="G7" i="24"/>
  <c r="F7" i="24"/>
  <c r="N5" i="24"/>
  <c r="M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<sst xmlns="http://schemas.openxmlformats.org/spreadsheetml/2006/main" count="2044" uniqueCount="267">
  <si>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</si>
  <si>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</si>
  <si>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</si>
  <si>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</si>
  <si>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</si>
  <si>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</si>
  <si>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</si>
  <si>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</si>
  <si>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</si>
  <si>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</si>
  <si>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</si>
  <si>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</si>
  <si>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</si>
  <si>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</si>
  <si>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</si>
  <si>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</si>
  <si>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</si>
  <si>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</si>
  <si>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</si>
  <si>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</si>
  <si>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</si>
  <si>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</si>
  <si>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</si>
  <si>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</si>
  <si>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</si>
  <si>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</si>
  <si>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</si>
  <si>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</si>
  <si>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</si>
  <si>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</si>
  <si>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</si>
  <si>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</si>
  <si>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</si>
  <si>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</si>
  <si>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</si>
  <si>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</si>
  <si>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</si>
  <si>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</si>
  <si>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</si>
  <si>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</si>
  <si>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</si>
  <si>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</si>
  <si>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</si>
  <si>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</si>
  <si>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</si>
  <si>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</si>
  <si>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</si>
  <si>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</si>
  <si>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</si>
  <si>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</si>
  <si>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</si>
  <si>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</si>
  <si>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</si>
  <si>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</si>
  <si>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</si>
  <si>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</si>
  <si>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</si>
  <si>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</si>
  <si>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</si>
  <si>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</si>
  <si>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</si>
  <si>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</si>
  <si>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</si>
  <si>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</si>
  <si>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</si>
  <si>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</si>
  <si>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</si>
  <si>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</si>
  <si>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</si>
  <si>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</si>
  <si>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</si>
  <si>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</si>
  <si>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</si>
  <si>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</si>
  <si>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</si>
  <si>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</si>
  <si>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</si>
  <si>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</si>
  <si>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</si>
  <si>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</si>
  <si>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</si>
  <si>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</si>
  <si>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</si>
  <si>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</si>
  <si>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</si>
  <si>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</si>
  <si>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</si>
  <si>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</si>
  <si>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</si>
  <si>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</si>
  <si>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</si>
  <si>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</si>
  <si>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</si>
  <si>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</si>
  <si>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</si>
  <si>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</si>
  <si>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</si>
  <si>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</si>
  <si>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</si>
  <si>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</si>
  <si>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</si>
  <si>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</si>
  <si>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</si>
  <si>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</si>
  <si>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</si>
  <si>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</si>
  <si>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</si>
  <si>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</si>
  <si>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</si>
  <si>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</si>
  <si>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</si>
  <si>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</si>
  <si>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</si>
  <si>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</si>
  <si>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</si>
  <si>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</si>
  <si>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</si>
  <si>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</si>
  <si>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</si>
  <si>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</si>
  <si>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</si>
  <si>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</si>
  <si>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</si>
  <si>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</si>
  <si>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</si>
  <si>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</si>
  <si>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</si>
  <si>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</si>
  <si>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</si>
  <si>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</si>
  <si>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</si>
  <si>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</si>
  <si>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</si>
  <si>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</si>
  <si>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</si>
  <si>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</si>
  <si>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</si>
  <si>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</si>
  <si>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</si>
  <si>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</si>
  <si>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</si>
  <si>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</si>
  <si>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</si>
  <si>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</si>
  <si>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</si>
  <si>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</si>
  <si>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</si>
  <si>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</si>
  <si>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</si>
  <si>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</si>
  <si>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</si>
  <si>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</si>
  <si>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</si>
  <si>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</si>
  <si>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</si>
  <si>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</si>
  <si>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</si>
  <si>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</si>
  <si>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</si>
  <si>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</si>
  <si>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</si>
  <si>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</si>
  <si>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</si>
  <si>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</si>
  <si>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</si>
  <si>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</si>
  <si>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</si>
  <si>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</si>
  <si>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</si>
  <si>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</si>
  <si>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</si>
  <si>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</si>
  <si>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</si>
  <si>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</si>
  <si>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</si>
  <si>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</si>
  <si>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</si>
  <si>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</si>
  <si>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</si>
  <si>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</si>
  <si>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</si>
  <si>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</si>
  <si>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</si>
  <si>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</si>
  <si>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</si>
  <si>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</si>
  <si>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</si>
  <si>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</si>
  <si>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</si>
  <si>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</si>
  <si>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</si>
  <si>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</si>
  <si>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</si>
  <si>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</si>
  <si>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</si>
  <si>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</si>
  <si>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</si>
  <si>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</si>
  <si>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</si>
  <si>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</si>
  <si>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</si>
  <si>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</si>
  <si>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</si>
  <si>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</si>
  <si>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</si>
  <si>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</si>
  <si>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</si>
  <si>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</si>
  <si>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</si>
  <si>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</si>
  <si>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</si>
  <si>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</si>
  <si>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</si>
  <si>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</si>
  <si>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</si>
  <si>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</si>
  <si>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</si>
  <si>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</si>
  <si>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</si>
  <si>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</si>
  <si>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</si>
  <si>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</si>
  <si>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</si>
  <si>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</si>
  <si>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</si>
  <si>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</si>
  <si>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</si>
  <si>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</si>
  <si>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</si>
  <si>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</si>
  <si>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</si>
  <si>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</si>
  <si>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</si>
  <si>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</si>
  <si>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</si>
  <si>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</si>
  <si>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</si>
  <si>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</si>
  <si>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</si>
  <si>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</si>
  <si>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</si>
  <si>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</si>
  <si>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</si>
  <si>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</si>
  <si>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</si>
  <si>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</si>
  <si>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</si>
  <si>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</si>
  <si>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</si>
  <si>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</si>
  <si>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</si>
  <si>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</si>
  <si>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</si>
  <si>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</si>
  <si>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</si>
  <si>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</si>
  <si>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</si>
  <si>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</si>
  <si>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</si>
  <si>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</si>
  <si>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</si>
  <si>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TABLE 3: CPI GROUP AND SUB- GROUP, ATOLLS'</t>
  </si>
  <si>
    <t>Jan 2019 Feb 2019</t>
  </si>
  <si>
    <t>Jan 2019 -Feb 2019</t>
  </si>
  <si>
    <t>Feb 2018 -Feb 2019</t>
  </si>
  <si>
    <t>Jan  2019 -Feb 2019</t>
  </si>
  <si>
    <t>Feb  2018 -Feb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</si>
</sst>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7"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
      <sz val="16"/>
      <name val="Calibri"/>
      <family val="2"/>
      <scheme val="minor"/>
    </font>
    <font>
      <sz val="14"/>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37">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167" fontId="0" fillId="0" borderId="30" xfId="0" applyNumberFormat="1" applyBorder="1" applyAlignment="1">
      <alignment wrapText="1"/>
    </xf>
    <xf numFmtId="167" fontId="0" fillId="0" borderId="31" xfId="0" applyNumberFormat="1" applyBorder="1" applyAlignment="1">
      <alignment horizontal="left"/>
    </xf>
    <xf numFmtId="2" fontId="0" fillId="3" borderId="29" xfId="0" applyNumberFormat="1" applyFill="1" applyBorder="1" applyAlignment="1">
      <alignment horizontal="right"/>
    </xf>
    <xf numFmtId="2" fontId="0" fillId="0" borderId="32" xfId="0" applyNumberFormat="1" applyBorder="1" applyAlignment="1">
      <alignment horizontal="right"/>
    </xf>
    <xf numFmtId="166" fontId="0" fillId="0" borderId="29" xfId="0" applyBorder="1" applyAlignment="1">
      <alignment horizontal="center"/>
    </xf>
    <xf numFmtId="10" fontId="0" fillId="0" borderId="29" xfId="3" applyNumberFormat="1" applyFont="1" applyBorder="1" applyAlignment="1">
      <alignment horizontal="center"/>
    </xf>
    <xf numFmtId="0" fontId="2" fillId="0" borderId="33" xfId="0" applyNumberFormat="1" applyFont="1" applyBorder="1" applyAlignment="1">
      <alignment horizontal="left" wrapText="1"/>
    </xf>
    <xf numFmtId="166" fontId="3" fillId="0" borderId="34" xfId="0" applyFont="1" applyFill="1" applyBorder="1"/>
    <xf numFmtId="2" fontId="8" fillId="0" borderId="35"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2"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2" fontId="14" fillId="0" borderId="1" xfId="0" applyNumberFormat="1" applyFont="1" applyBorder="1" applyAlignment="1">
      <alignment horizontal="right"/>
    </xf>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6" fillId="0" borderId="0" xfId="0" applyNumberFormat="1" applyFont="1"/>
    <xf numFmtId="166" fontId="14" fillId="0" borderId="0" xfId="0" applyFont="1"/>
    <xf numFmtId="2" fontId="6" fillId="2" borderId="0" xfId="0" applyNumberFormat="1" applyFont="1" applyFill="1" applyBorder="1" applyAlignment="1">
      <alignment horizontal="center"/>
    </xf>
    <xf numFmtId="2" fontId="0" fillId="2" borderId="0" xfId="0" applyNumberFormat="1" applyFont="1" applyFill="1" applyBorder="1" applyAlignment="1">
      <alignment horizontal="right"/>
    </xf>
    <xf numFmtId="2" fontId="6" fillId="2" borderId="0" xfId="0" applyNumberFormat="1" applyFont="1" applyFill="1" applyBorder="1" applyAlignment="1">
      <alignment horizontal="right"/>
    </xf>
    <xf numFmtId="166" fontId="0" fillId="2" borderId="0" xfId="0" applyFont="1" applyFill="1" applyBorder="1"/>
    <xf numFmtId="166" fontId="0" fillId="0" borderId="0" xfId="0" applyBorder="1" applyAlignment="1">
      <alignment horizontal="right"/>
    </xf>
    <xf numFmtId="166" fontId="15" fillId="0" borderId="0" xfId="0" applyFont="1"/>
    <xf numFmtId="166" fontId="16" fillId="0" borderId="0" xfId="0" applyFont="1"/>
    <xf numFmtId="2" fontId="0" fillId="0" borderId="34" xfId="0" applyNumberFormat="1" applyBorder="1"/>
    <xf numFmtId="166" fontId="7" fillId="0" borderId="21" xfId="0" applyNumberFormat="1" applyFont="1" applyFill="1" applyBorder="1" applyAlignment="1">
      <alignment horizontal="right" vertical="center"/>
    </xf>
    <xf numFmtId="166" fontId="7" fillId="0" borderId="21" xfId="0" applyNumberFormat="1" applyFont="1" applyBorder="1" applyAlignment="1">
      <alignment horizontal="right" vertical="center"/>
    </xf>
    <xf numFmtId="166" fontId="6" fillId="0" borderId="16" xfId="0" applyFont="1" applyFill="1" applyBorder="1" applyAlignment="1">
      <alignment vertical="center"/>
    </xf>
    <xf numFmtId="166" fontId="8" fillId="0" borderId="16" xfId="0" applyFont="1" applyFill="1" applyBorder="1" applyAlignment="1">
      <alignment horizontal="right" vertical="center" wrapText="1"/>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18" xfId="0" applyFont="1" applyFill="1" applyBorder="1" applyAlignment="1">
      <alignment horizontal="left"/>
    </xf>
    <xf numFmtId="166" fontId="13" fillId="0" borderId="13" xfId="0" applyFont="1" applyBorder="1" applyAlignment="1">
      <alignment horizontal="left" wrapText="1"/>
    </xf>
    <xf numFmtId="166" fontId="13" fillId="0" borderId="14"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0" fillId="0" borderId="9" xfId="0" applyBorder="1" applyAlignment="1">
      <alignment horizontal="left" wrapText="1"/>
    </xf>
    <xf numFmtId="166" fontId="0" fillId="0" borderId="10" xfId="0" applyBorder="1" applyAlignment="1">
      <alignment horizontal="left" wrapText="1"/>
    </xf>
    <xf numFmtId="166" fontId="0" fillId="0" borderId="2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2" fontId="8" fillId="0" borderId="36" xfId="0" applyNumberFormat="1" applyFont="1" applyBorder="1" applyAlignment="1">
      <alignment horizontal="right"/>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20Feb%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Index"/>
      <sheetName val="Contr"/>
      <sheetName val="table 4"/>
      <sheetName val="table 5"/>
      <sheetName val="table 6"/>
      <sheetName val="Index "/>
      <sheetName val="Contri"/>
      <sheetName val="2018 index feb"/>
      <sheetName val="2018 cont feb"/>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sheetData sheetId="1">
        <row r="3">
          <cell r="OV3">
            <v>109.37394472691939</v>
          </cell>
          <cell r="OW3">
            <v>109.2766872548938</v>
          </cell>
          <cell r="OX3">
            <v>109.63054495776362</v>
          </cell>
        </row>
        <row r="21">
          <cell r="OV21">
            <v>-0.88714438134169793</v>
          </cell>
          <cell r="OW21">
            <v>-1.2799467188303937</v>
          </cell>
          <cell r="OX21">
            <v>-1.2368495928283818</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OV40">
            <v>-0.26196856899567411</v>
          </cell>
          <cell r="OW40">
            <v>-8.8921975218525517E-2</v>
          </cell>
          <cell r="OX40">
            <v>0.32381810957027302</v>
          </cell>
        </row>
      </sheetData>
      <sheetData sheetId="2"/>
      <sheetData sheetId="3">
        <row r="3">
          <cell r="OW3">
            <v>112.66818250198619</v>
          </cell>
          <cell r="OX3">
            <v>112.52893998511631</v>
          </cell>
          <cell r="OY3">
            <v>112.71089669337843</v>
          </cell>
        </row>
        <row r="21">
          <cell r="OW21">
            <v>0.53992468185874998</v>
          </cell>
          <cell r="OX21">
            <v>0.18581405561568509</v>
          </cell>
          <cell r="OY21">
            <v>-0.11837261856387782</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OW39">
            <v>9.2745488679524257E-2</v>
          </cell>
          <cell r="OX39">
            <v>-0.12358636997399364</v>
          </cell>
          <cell r="OY39">
            <v>0.16169770041927212</v>
          </cell>
        </row>
      </sheetData>
      <sheetData sheetId="4"/>
      <sheetData sheetId="5">
        <row r="3">
          <cell r="OW3">
            <v>106.55629604382904</v>
          </cell>
          <cell r="OX3">
            <v>106.49494949092723</v>
          </cell>
          <cell r="OY3">
            <v>106.99583866030028</v>
          </cell>
        </row>
        <row r="21">
          <cell r="OW21">
            <v>-2.1433217863645937</v>
          </cell>
          <cell r="OX21">
            <v>-2.5682686482408346</v>
          </cell>
          <cell r="OY21">
            <v>-2.2233730278947372</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OW39">
            <v>-0.58060906465188244</v>
          </cell>
          <cell r="OX39">
            <v>-5.7571964472724613E-2</v>
          </cell>
          <cell r="OY39">
            <v>0.47034077368686145</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40">
          <cell r="C140">
            <v>106.91958868829052</v>
          </cell>
          <cell r="D140">
            <v>108.23342334232696</v>
          </cell>
          <cell r="E140">
            <v>105.79583116515029</v>
          </cell>
        </row>
        <row r="141">
          <cell r="C141">
            <v>109.93201964009602</v>
          </cell>
          <cell r="D141">
            <v>110.69246887707151</v>
          </cell>
          <cell r="E141">
            <v>109.28158729810228</v>
          </cell>
        </row>
        <row r="142">
          <cell r="C142">
            <v>109.78602671562722</v>
          </cell>
          <cell r="D142">
            <v>112.20541633013362</v>
          </cell>
          <cell r="E142">
            <v>107.71665879908146</v>
          </cell>
        </row>
      </sheetData>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view="pageBreakPreview" zoomScaleNormal="100" zoomScaleSheetLayoutView="100" workbookViewId="0">
      <selection activeCell="F17" sqref="F17"/>
    </sheetView>
  </sheetViews>
  <sheetFormatPr defaultRowHeight="15" x14ac:dyDescent="0.25"/>
  <cols>
    <col min="1" max="1" width="54" style="4" customWidth="1"/>
    <col min="2" max="3" width="9.7109375" style="97" bestFit="1" customWidth="1"/>
    <col min="4" max="4" width="1.85546875" style="85" customWidth="1"/>
    <col min="5" max="5" width="11.28515625" style="85" customWidth="1"/>
    <col min="6" max="6" width="1.85546875" style="85" customWidth="1"/>
    <col min="7" max="8" width="9.7109375" style="85" bestFit="1" customWidth="1"/>
    <col min="9" max="9" width="1.85546875" style="85" customWidth="1"/>
    <col min="10" max="10" width="12" style="85" bestFit="1" customWidth="1"/>
    <col min="11" max="103" width="9.140625" style="4"/>
  </cols>
  <sheetData>
    <row r="1" spans="1:11" ht="15.75" x14ac:dyDescent="0.25">
      <c r="A1" s="53" t="s">
        <v>253</v>
      </c>
      <c r="B1" s="86"/>
      <c r="C1" s="86"/>
      <c r="D1" s="87"/>
    </row>
    <row r="2" spans="1:11" ht="6" customHeight="1" x14ac:dyDescent="0.25">
      <c r="A2" s="42"/>
      <c r="B2" s="88"/>
      <c r="C2" s="88"/>
      <c r="D2" s="84"/>
      <c r="E2" s="84"/>
      <c r="F2" s="84"/>
      <c r="G2" s="84"/>
      <c r="H2" s="84"/>
      <c r="I2" s="84"/>
      <c r="J2" s="84"/>
    </row>
    <row r="3" spans="1:11" ht="53.25" customHeight="1" x14ac:dyDescent="0.25">
      <c r="A3" s="189" t="s">
        <v>56</v>
      </c>
      <c r="B3" s="191" t="s">
        <v>242</v>
      </c>
      <c r="C3" s="191"/>
      <c r="D3" s="191"/>
      <c r="E3" s="184" t="s">
        <v>243</v>
      </c>
      <c r="F3" s="89"/>
      <c r="G3" s="188" t="s">
        <v>244</v>
      </c>
      <c r="H3" s="188"/>
      <c r="I3" s="89"/>
      <c r="J3" s="109" t="s">
        <v>245</v>
      </c>
    </row>
    <row r="4" spans="1:11" ht="30" x14ac:dyDescent="0.25">
      <c r="A4" s="190"/>
      <c r="B4" s="83">
        <v>43466</v>
      </c>
      <c r="C4" s="116">
        <v>43497</v>
      </c>
      <c r="D4" s="130"/>
      <c r="E4" s="154" t="s">
        <v>262</v>
      </c>
      <c r="F4" s="130"/>
      <c r="G4" s="116">
        <v>43466</v>
      </c>
      <c r="H4" s="116">
        <v>43497</v>
      </c>
      <c r="I4" s="84"/>
      <c r="J4" s="154" t="s">
        <v>263</v>
      </c>
    </row>
    <row r="5" spans="1:11" ht="15.75" x14ac:dyDescent="0.25">
      <c r="A5" s="125" t="s">
        <v>241</v>
      </c>
      <c r="B5" s="179">
        <v>109.2766872548938</v>
      </c>
      <c r="C5" s="179">
        <v>109.63054495776362</v>
      </c>
      <c r="D5" s="126"/>
      <c r="E5" s="126">
        <f>((C5/B5-1)*100)</f>
        <v>0.32381810957027302</v>
      </c>
      <c r="F5" s="126"/>
      <c r="G5" s="126">
        <v>109.2766872548938</v>
      </c>
      <c r="H5" s="126">
        <v>109.63054495776362</v>
      </c>
      <c r="I5" s="126"/>
      <c r="J5" s="236">
        <f t="shared" ref="J5" si="0">H5-G5</f>
        <v>0.3538577028698171</v>
      </c>
      <c r="K5" s="81"/>
    </row>
    <row r="6" spans="1:11" ht="13.5" customHeight="1" x14ac:dyDescent="0.25">
      <c r="A6" s="39"/>
      <c r="B6" s="90"/>
      <c r="C6" s="90"/>
      <c r="D6" s="90"/>
      <c r="E6" s="90"/>
      <c r="F6" s="90"/>
      <c r="G6" s="90"/>
      <c r="H6" s="90"/>
      <c r="I6" s="90"/>
      <c r="J6" s="90"/>
    </row>
    <row r="7" spans="1:11" ht="15.75" customHeight="1" x14ac:dyDescent="0.25">
      <c r="A7" s="55" t="s">
        <v>127</v>
      </c>
      <c r="B7" s="91">
        <v>109.42455391839101</v>
      </c>
      <c r="C7" s="91">
        <v>110.36295613064581</v>
      </c>
      <c r="D7" s="91"/>
      <c r="E7" s="91">
        <f t="shared" ref="E7:E70" si="1">((C7/B7-1)*100)</f>
        <v>0.85757919831654927</v>
      </c>
      <c r="F7" s="91"/>
      <c r="G7" s="91">
        <v>31.11519267207273</v>
      </c>
      <c r="H7" s="91">
        <v>31.382030091944539</v>
      </c>
      <c r="I7" s="91"/>
      <c r="J7" s="91">
        <f>H7-G7</f>
        <v>0.26683741987180909</v>
      </c>
    </row>
    <row r="8" spans="1:11" ht="15.75" x14ac:dyDescent="0.25">
      <c r="A8" s="34" t="s">
        <v>57</v>
      </c>
      <c r="B8" s="92">
        <v>109.54025924124228</v>
      </c>
      <c r="C8" s="92">
        <v>110.5677641812383</v>
      </c>
      <c r="D8" s="92"/>
      <c r="E8" s="92">
        <f t="shared" si="1"/>
        <v>0.93801580086927405</v>
      </c>
      <c r="F8" s="92"/>
      <c r="G8" s="92">
        <v>28.614274270287066</v>
      </c>
      <c r="H8" s="92">
        <v>28.882680684246431</v>
      </c>
      <c r="I8" s="92"/>
      <c r="J8" s="92">
        <f t="shared" ref="J8:J71" si="2">H8-G8</f>
        <v>0.26840641395936515</v>
      </c>
    </row>
    <row r="9" spans="1:11" ht="15.75" x14ac:dyDescent="0.25">
      <c r="A9" s="58" t="s">
        <v>58</v>
      </c>
      <c r="B9" s="93">
        <v>111.71195077153142</v>
      </c>
      <c r="C9" s="93">
        <v>111.67785832918743</v>
      </c>
      <c r="D9" s="93"/>
      <c r="E9" s="93">
        <f t="shared" si="1"/>
        <v>-3.0518169370896686E-2</v>
      </c>
      <c r="F9" s="93"/>
      <c r="G9" s="93">
        <v>4.574146509506912</v>
      </c>
      <c r="H9" s="93">
        <v>4.572750563727868</v>
      </c>
      <c r="I9" s="93"/>
      <c r="J9" s="93">
        <f t="shared" si="2"/>
        <v>-1.3959457790440055E-3</v>
      </c>
    </row>
    <row r="10" spans="1:11" ht="15.75" x14ac:dyDescent="0.25">
      <c r="A10" s="35" t="s">
        <v>62</v>
      </c>
      <c r="B10" s="92">
        <v>92.699392895525875</v>
      </c>
      <c r="C10" s="92">
        <v>91.244103023496152</v>
      </c>
      <c r="D10" s="92"/>
      <c r="E10" s="92">
        <f t="shared" si="1"/>
        <v>-1.569902268583212</v>
      </c>
      <c r="F10" s="92"/>
      <c r="G10" s="92">
        <v>0.96723067014981734</v>
      </c>
      <c r="H10" s="92">
        <v>0.95204609391670258</v>
      </c>
      <c r="I10" s="92"/>
      <c r="J10" s="92">
        <f t="shared" si="2"/>
        <v>-1.5184576233114755E-2</v>
      </c>
    </row>
    <row r="11" spans="1:11" ht="15.75" x14ac:dyDescent="0.25">
      <c r="A11" s="58" t="s">
        <v>63</v>
      </c>
      <c r="B11" s="93">
        <v>105.03972257831187</v>
      </c>
      <c r="C11" s="93">
        <v>108.46210219536324</v>
      </c>
      <c r="D11" s="93"/>
      <c r="E11" s="93">
        <f t="shared" si="1"/>
        <v>3.2581765574445809</v>
      </c>
      <c r="F11" s="93"/>
      <c r="G11" s="93">
        <v>9.0820851642918683</v>
      </c>
      <c r="H11" s="93">
        <v>9.3779955340419789</v>
      </c>
      <c r="I11" s="93"/>
      <c r="J11" s="93">
        <f t="shared" si="2"/>
        <v>0.29591036975011065</v>
      </c>
    </row>
    <row r="12" spans="1:11" ht="15.75" x14ac:dyDescent="0.25">
      <c r="A12" s="35" t="s">
        <v>152</v>
      </c>
      <c r="B12" s="92">
        <v>103.38354260205372</v>
      </c>
      <c r="C12" s="92">
        <v>103.53326466802127</v>
      </c>
      <c r="D12" s="92"/>
      <c r="E12" s="92">
        <f t="shared" si="1"/>
        <v>0.14482195347460536</v>
      </c>
      <c r="F12" s="92"/>
      <c r="G12" s="92">
        <v>5.052828203082349</v>
      </c>
      <c r="H12" s="92">
        <v>5.0601458075917689</v>
      </c>
      <c r="I12" s="92"/>
      <c r="J12" s="92">
        <f t="shared" si="2"/>
        <v>7.3176045094198727E-3</v>
      </c>
    </row>
    <row r="13" spans="1:11" ht="15.75" x14ac:dyDescent="0.25">
      <c r="A13" s="58" t="s">
        <v>153</v>
      </c>
      <c r="B13" s="93">
        <v>85.278351288041378</v>
      </c>
      <c r="C13" s="93">
        <v>84.934543108145292</v>
      </c>
      <c r="D13" s="93"/>
      <c r="E13" s="93">
        <f t="shared" si="1"/>
        <v>-0.40315997519091429</v>
      </c>
      <c r="F13" s="93"/>
      <c r="G13" s="93">
        <v>0.80183737562369362</v>
      </c>
      <c r="H13" s="93">
        <v>0.79860468825905773</v>
      </c>
      <c r="I13" s="93"/>
      <c r="J13" s="93">
        <f t="shared" si="2"/>
        <v>-3.2326873646358889E-3</v>
      </c>
    </row>
    <row r="14" spans="1:11" ht="15.75" x14ac:dyDescent="0.25">
      <c r="A14" s="35" t="s">
        <v>69</v>
      </c>
      <c r="B14" s="92">
        <v>137.55058594423423</v>
      </c>
      <c r="C14" s="92">
        <v>136.55946660916794</v>
      </c>
      <c r="D14" s="92"/>
      <c r="E14" s="92">
        <f t="shared" si="1"/>
        <v>-0.72054897350135594</v>
      </c>
      <c r="F14" s="92"/>
      <c r="G14" s="92">
        <v>2.2919531086525229</v>
      </c>
      <c r="H14" s="92">
        <v>2.2754384640549947</v>
      </c>
      <c r="I14" s="92"/>
      <c r="J14" s="92">
        <f t="shared" si="2"/>
        <v>-1.6514644597528161E-2</v>
      </c>
    </row>
    <row r="15" spans="1:11" ht="15.75" x14ac:dyDescent="0.25">
      <c r="A15" s="58" t="s">
        <v>72</v>
      </c>
      <c r="B15" s="93">
        <v>119.2609092455729</v>
      </c>
      <c r="C15" s="93">
        <v>119.89527980263323</v>
      </c>
      <c r="D15" s="93"/>
      <c r="E15" s="93">
        <f t="shared" si="1"/>
        <v>0.53191826313689905</v>
      </c>
      <c r="F15" s="93"/>
      <c r="G15" s="93">
        <v>2.0228517282172227</v>
      </c>
      <c r="H15" s="93">
        <v>2.0336116459957903</v>
      </c>
      <c r="I15" s="93"/>
      <c r="J15" s="93">
        <f t="shared" si="2"/>
        <v>1.0759917778567551E-2</v>
      </c>
    </row>
    <row r="16" spans="1:11" ht="15.75" x14ac:dyDescent="0.25">
      <c r="A16" s="35" t="s">
        <v>154</v>
      </c>
      <c r="B16" s="92">
        <v>111.56665090861557</v>
      </c>
      <c r="C16" s="92">
        <v>111.24253545917645</v>
      </c>
      <c r="D16" s="92"/>
      <c r="E16" s="92">
        <f t="shared" si="1"/>
        <v>-0.2905128430399917</v>
      </c>
      <c r="F16" s="92"/>
      <c r="G16" s="92">
        <v>1.2332527009934715</v>
      </c>
      <c r="H16" s="92">
        <v>1.2296699435099481</v>
      </c>
      <c r="I16" s="92"/>
      <c r="J16" s="92">
        <f t="shared" si="2"/>
        <v>-3.5827574835234355E-3</v>
      </c>
    </row>
    <row r="17" spans="1:103" ht="15.75" x14ac:dyDescent="0.25">
      <c r="A17" s="58" t="s">
        <v>155</v>
      </c>
      <c r="B17" s="93">
        <v>126.72474864399423</v>
      </c>
      <c r="C17" s="93">
        <v>126.44707689470461</v>
      </c>
      <c r="D17" s="93"/>
      <c r="E17" s="93">
        <f t="shared" si="1"/>
        <v>-0.21911406592699523</v>
      </c>
      <c r="F17" s="93"/>
      <c r="G17" s="93">
        <v>2.5880888097692099</v>
      </c>
      <c r="H17" s="93">
        <v>2.582417943148323</v>
      </c>
      <c r="I17" s="93"/>
      <c r="J17" s="93">
        <f t="shared" si="2"/>
        <v>-5.6708666208868941E-3</v>
      </c>
    </row>
    <row r="18" spans="1:103" ht="15.75" x14ac:dyDescent="0.25">
      <c r="A18" s="34" t="s">
        <v>76</v>
      </c>
      <c r="B18" s="92">
        <v>108.11790055263332</v>
      </c>
      <c r="C18" s="92">
        <v>108.05007093188114</v>
      </c>
      <c r="D18" s="92"/>
      <c r="E18" s="92">
        <f t="shared" si="1"/>
        <v>-6.2736716496969436E-2</v>
      </c>
      <c r="F18" s="92"/>
      <c r="G18" s="92">
        <v>2.5009184017856589</v>
      </c>
      <c r="H18" s="92">
        <v>2.49934940769811</v>
      </c>
      <c r="I18" s="92"/>
      <c r="J18" s="92">
        <f t="shared" si="2"/>
        <v>-1.5689940875489583E-3</v>
      </c>
    </row>
    <row r="19" spans="1:103" ht="15.75" x14ac:dyDescent="0.25">
      <c r="A19" s="58" t="s">
        <v>156</v>
      </c>
      <c r="B19" s="93">
        <v>106.35712782203927</v>
      </c>
      <c r="C19" s="93">
        <v>106.35696934624194</v>
      </c>
      <c r="D19" s="93"/>
      <c r="E19" s="93">
        <f t="shared" si="1"/>
        <v>-1.4900345710611163E-4</v>
      </c>
      <c r="F19" s="93"/>
      <c r="G19" s="93">
        <v>0.67281281807768845</v>
      </c>
      <c r="H19" s="93">
        <v>0.6728118155633297</v>
      </c>
      <c r="I19" s="93"/>
      <c r="J19" s="93">
        <f t="shared" si="2"/>
        <v>-1.0025143587499841E-6</v>
      </c>
    </row>
    <row r="20" spans="1:103" ht="15.75" x14ac:dyDescent="0.25">
      <c r="A20" s="35" t="s">
        <v>157</v>
      </c>
      <c r="B20" s="92">
        <v>108.7806990727226</v>
      </c>
      <c r="C20" s="92">
        <v>108.68739635487528</v>
      </c>
      <c r="D20" s="92"/>
      <c r="E20" s="92">
        <f t="shared" si="1"/>
        <v>-8.5771390184707919E-2</v>
      </c>
      <c r="F20" s="92"/>
      <c r="G20" s="92">
        <v>1.8281055837079707</v>
      </c>
      <c r="H20" s="92">
        <v>1.82653759213478</v>
      </c>
      <c r="I20" s="92"/>
      <c r="J20" s="92">
        <f t="shared" si="2"/>
        <v>-1.5679915731907634E-3</v>
      </c>
    </row>
    <row r="21" spans="1:103" ht="15.75" x14ac:dyDescent="0.25">
      <c r="A21" s="55" t="s">
        <v>247</v>
      </c>
      <c r="B21" s="94">
        <v>166.13342153722812</v>
      </c>
      <c r="C21" s="94">
        <v>166.30029336659689</v>
      </c>
      <c r="D21" s="94"/>
      <c r="E21" s="94">
        <f t="shared" si="1"/>
        <v>0.10044446675732122</v>
      </c>
      <c r="F21" s="94"/>
      <c r="G21" s="94">
        <v>3.7449198853737284</v>
      </c>
      <c r="H21" s="94">
        <v>3.748681450183081</v>
      </c>
      <c r="I21" s="94"/>
      <c r="J21" s="94">
        <f t="shared" si="2"/>
        <v>3.7615648093525245E-3</v>
      </c>
    </row>
    <row r="22" spans="1:103" ht="15.75" x14ac:dyDescent="0.25">
      <c r="A22" s="34" t="s">
        <v>1</v>
      </c>
      <c r="B22" s="92">
        <v>171.54906710591533</v>
      </c>
      <c r="C22" s="92">
        <v>171.54906710591533</v>
      </c>
      <c r="D22" s="92"/>
      <c r="E22" s="92">
        <f t="shared" si="1"/>
        <v>0</v>
      </c>
      <c r="F22" s="92"/>
      <c r="G22" s="92">
        <v>2.8575901530834331</v>
      </c>
      <c r="H22" s="92">
        <v>2.8575901530834327</v>
      </c>
      <c r="I22" s="92"/>
      <c r="J22" s="92">
        <f t="shared" si="2"/>
        <v>0</v>
      </c>
    </row>
    <row r="23" spans="1:103" ht="15.75" x14ac:dyDescent="0.25">
      <c r="A23" s="58" t="s">
        <v>78</v>
      </c>
      <c r="B23" s="93">
        <v>171.54906710591533</v>
      </c>
      <c r="C23" s="93">
        <v>171.54906710591533</v>
      </c>
      <c r="D23" s="93"/>
      <c r="E23" s="93">
        <f t="shared" si="1"/>
        <v>0</v>
      </c>
      <c r="F23" s="93"/>
      <c r="G23" s="93">
        <v>2.8575901530834331</v>
      </c>
      <c r="H23" s="93">
        <v>2.8575901530834327</v>
      </c>
      <c r="I23" s="93"/>
      <c r="J23" s="93">
        <f t="shared" si="2"/>
        <v>0</v>
      </c>
    </row>
    <row r="24" spans="1:103" ht="15.75" x14ac:dyDescent="0.25">
      <c r="A24" s="35" t="s">
        <v>16</v>
      </c>
      <c r="B24" s="92">
        <v>150.80195332542962</v>
      </c>
      <c r="C24" s="92">
        <v>151.44123238953415</v>
      </c>
      <c r="D24" s="92"/>
      <c r="E24" s="92">
        <f t="shared" si="1"/>
        <v>0.42391961775518627</v>
      </c>
      <c r="F24" s="92"/>
      <c r="G24" s="92">
        <v>0.88732973229029488</v>
      </c>
      <c r="H24" s="92">
        <v>0.89109129709964818</v>
      </c>
      <c r="I24" s="92"/>
      <c r="J24" s="92">
        <f t="shared" si="2"/>
        <v>3.7615648093533016E-3</v>
      </c>
    </row>
    <row r="25" spans="1:103" ht="15.75" x14ac:dyDescent="0.25">
      <c r="A25" s="55" t="s">
        <v>128</v>
      </c>
      <c r="B25" s="94">
        <v>97.146543876267202</v>
      </c>
      <c r="C25" s="94">
        <v>96.456007526978624</v>
      </c>
      <c r="D25" s="94"/>
      <c r="E25" s="94">
        <f t="shared" si="1"/>
        <v>-0.71081926513834048</v>
      </c>
      <c r="F25" s="94"/>
      <c r="G25" s="94">
        <v>3.7793047458849891</v>
      </c>
      <c r="H25" s="94">
        <v>3.7524407196629506</v>
      </c>
      <c r="I25" s="94"/>
      <c r="J25" s="94">
        <f t="shared" si="2"/>
        <v>-2.686402622203854E-2</v>
      </c>
    </row>
    <row r="26" spans="1:103" ht="15.75" x14ac:dyDescent="0.25">
      <c r="A26" s="34" t="s">
        <v>79</v>
      </c>
      <c r="B26" s="92">
        <v>95.220652201396575</v>
      </c>
      <c r="C26" s="92">
        <v>94.505533404171274</v>
      </c>
      <c r="D26" s="92"/>
      <c r="E26" s="92">
        <f t="shared" si="1"/>
        <v>-0.75101228640273021</v>
      </c>
      <c r="F26" s="92"/>
      <c r="G26" s="92">
        <v>2.850934448927291</v>
      </c>
      <c r="H26" s="92">
        <v>2.829523580938559</v>
      </c>
      <c r="I26" s="92"/>
      <c r="J26" s="92">
        <f t="shared" si="2"/>
        <v>-2.141086798873193E-2</v>
      </c>
    </row>
    <row r="27" spans="1:103" s="57" customFormat="1" ht="15.75" x14ac:dyDescent="0.25">
      <c r="A27" s="58" t="s">
        <v>80</v>
      </c>
      <c r="B27" s="93">
        <v>96.041718959393393</v>
      </c>
      <c r="C27" s="93">
        <v>95.629905717337365</v>
      </c>
      <c r="D27" s="93"/>
      <c r="E27" s="93">
        <f t="shared" si="1"/>
        <v>-0.42878578863226879</v>
      </c>
      <c r="F27" s="93"/>
      <c r="G27" s="93">
        <v>0.49777896506231489</v>
      </c>
      <c r="H27" s="93">
        <v>0.49564455960132697</v>
      </c>
      <c r="I27" s="93"/>
      <c r="J27" s="93">
        <f t="shared" si="2"/>
        <v>-2.1344054609879204E-3</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35" t="s">
        <v>82</v>
      </c>
      <c r="B28" s="92">
        <v>97.616930395102585</v>
      </c>
      <c r="C28" s="92">
        <v>96.723904414214743</v>
      </c>
      <c r="D28" s="92"/>
      <c r="E28" s="92">
        <f t="shared" si="1"/>
        <v>-0.91482694372106987</v>
      </c>
      <c r="F28" s="92"/>
      <c r="G28" s="92">
        <v>2.107115740310086</v>
      </c>
      <c r="H28" s="92">
        <v>2.0878392777823418</v>
      </c>
      <c r="I28" s="92"/>
      <c r="J28" s="92">
        <f t="shared" si="2"/>
        <v>-1.9276462527744176E-2</v>
      </c>
    </row>
    <row r="29" spans="1:103" s="57" customFormat="1" ht="15.75" x14ac:dyDescent="0.25">
      <c r="A29" s="58" t="s">
        <v>158</v>
      </c>
      <c r="B29" s="93">
        <v>77.571163237878068</v>
      </c>
      <c r="C29" s="93">
        <v>77.571163237878068</v>
      </c>
      <c r="D29" s="93"/>
      <c r="E29" s="93">
        <f t="shared" si="1"/>
        <v>0</v>
      </c>
      <c r="F29" s="93"/>
      <c r="G29" s="93">
        <v>0.24603974355489042</v>
      </c>
      <c r="H29" s="93">
        <v>0.24603974355489039</v>
      </c>
      <c r="I29" s="93"/>
      <c r="J29" s="93">
        <f t="shared" si="2"/>
        <v>0</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34" t="s">
        <v>83</v>
      </c>
      <c r="B30" s="92">
        <v>103.57997255278832</v>
      </c>
      <c r="C30" s="92">
        <v>102.9715537117474</v>
      </c>
      <c r="D30" s="92"/>
      <c r="E30" s="92">
        <f t="shared" si="1"/>
        <v>-0.58739042504654115</v>
      </c>
      <c r="F30" s="92"/>
      <c r="G30" s="92">
        <v>0.92837029695769757</v>
      </c>
      <c r="H30" s="92">
        <v>0.92291713872439196</v>
      </c>
      <c r="I30" s="92"/>
      <c r="J30" s="92">
        <f t="shared" si="2"/>
        <v>-5.4531582333056106E-3</v>
      </c>
    </row>
    <row r="31" spans="1:103" s="57" customFormat="1" ht="15.75" x14ac:dyDescent="0.25">
      <c r="A31" s="58" t="s">
        <v>159</v>
      </c>
      <c r="B31" s="93">
        <v>103.57997255278832</v>
      </c>
      <c r="C31" s="93">
        <v>102.9715537117474</v>
      </c>
      <c r="D31" s="93"/>
      <c r="E31" s="93">
        <f t="shared" si="1"/>
        <v>-0.58739042504654115</v>
      </c>
      <c r="F31" s="93"/>
      <c r="G31" s="93">
        <v>0.92837029695769757</v>
      </c>
      <c r="H31" s="93">
        <v>0.92291713872439196</v>
      </c>
      <c r="I31" s="93"/>
      <c r="J31" s="93">
        <f t="shared" si="2"/>
        <v>-5.4531582333056106E-3</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33" t="s">
        <v>129</v>
      </c>
      <c r="B32" s="95">
        <v>110.57289711583508</v>
      </c>
      <c r="C32" s="95">
        <v>110.81990572180524</v>
      </c>
      <c r="D32" s="95"/>
      <c r="E32" s="95">
        <f t="shared" si="1"/>
        <v>0.22338982916527694</v>
      </c>
      <c r="F32" s="95"/>
      <c r="G32" s="95">
        <v>25.752946415939146</v>
      </c>
      <c r="H32" s="95">
        <v>25.810475878942739</v>
      </c>
      <c r="I32" s="95"/>
      <c r="J32" s="95">
        <f t="shared" si="2"/>
        <v>5.7529463003593406E-2</v>
      </c>
    </row>
    <row r="33" spans="1:103" s="57" customFormat="1" ht="15.75" x14ac:dyDescent="0.25">
      <c r="A33" s="61" t="s">
        <v>149</v>
      </c>
      <c r="B33" s="93">
        <v>132.91525365434234</v>
      </c>
      <c r="C33" s="93">
        <v>133.40576921969841</v>
      </c>
      <c r="D33" s="93"/>
      <c r="E33" s="93">
        <f t="shared" si="1"/>
        <v>0.36904384701526016</v>
      </c>
      <c r="F33" s="93"/>
      <c r="G33" s="93">
        <v>15.525031172303208</v>
      </c>
      <c r="H33" s="93">
        <v>15.582325344591792</v>
      </c>
      <c r="I33" s="93"/>
      <c r="J33" s="93">
        <f t="shared" si="2"/>
        <v>5.7294172288584022E-2</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35" t="s">
        <v>160</v>
      </c>
      <c r="B34" s="92">
        <v>132.91525365434234</v>
      </c>
      <c r="C34" s="92">
        <v>133.40576921969841</v>
      </c>
      <c r="D34" s="92"/>
      <c r="E34" s="92">
        <f t="shared" si="1"/>
        <v>0.36904384701526016</v>
      </c>
      <c r="F34" s="92"/>
      <c r="G34" s="92">
        <v>15.525031172303208</v>
      </c>
      <c r="H34" s="92">
        <v>15.582325344591792</v>
      </c>
      <c r="I34" s="92"/>
      <c r="J34" s="92">
        <f t="shared" si="2"/>
        <v>5.7294172288584022E-2</v>
      </c>
    </row>
    <row r="35" spans="1:103" s="57" customFormat="1" ht="15.75" x14ac:dyDescent="0.25">
      <c r="A35" s="61" t="s">
        <v>148</v>
      </c>
      <c r="B35" s="93">
        <v>108.08154298394798</v>
      </c>
      <c r="C35" s="93">
        <v>108.0891078627136</v>
      </c>
      <c r="D35" s="93"/>
      <c r="E35" s="93">
        <f t="shared" si="1"/>
        <v>6.999232761462082E-3</v>
      </c>
      <c r="F35" s="93"/>
      <c r="G35" s="93">
        <v>3.3616643856350912</v>
      </c>
      <c r="H35" s="93">
        <v>3.361899676350101</v>
      </c>
      <c r="I35" s="93"/>
      <c r="J35" s="93">
        <f t="shared" si="2"/>
        <v>2.3529071500982823E-4</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35" t="s">
        <v>161</v>
      </c>
      <c r="B36" s="92">
        <v>104.24059040865129</v>
      </c>
      <c r="C36" s="92">
        <v>104.25001750543031</v>
      </c>
      <c r="D36" s="92"/>
      <c r="E36" s="92">
        <f t="shared" si="1"/>
        <v>9.043594958613177E-3</v>
      </c>
      <c r="F36" s="92"/>
      <c r="G36" s="92">
        <v>2.6017387563993331</v>
      </c>
      <c r="H36" s="92">
        <v>2.6019740471143429</v>
      </c>
      <c r="I36" s="92"/>
      <c r="J36" s="92">
        <f t="shared" si="2"/>
        <v>2.3529071500982823E-4</v>
      </c>
    </row>
    <row r="37" spans="1:103" s="57" customFormat="1" ht="15.75" x14ac:dyDescent="0.25">
      <c r="A37" s="58" t="s">
        <v>162</v>
      </c>
      <c r="B37" s="93">
        <v>123.68462509770792</v>
      </c>
      <c r="C37" s="93">
        <v>123.68462509770792</v>
      </c>
      <c r="D37" s="93"/>
      <c r="E37" s="93">
        <f t="shared" si="1"/>
        <v>0</v>
      </c>
      <c r="F37" s="93"/>
      <c r="G37" s="93">
        <v>0.75992562923575813</v>
      </c>
      <c r="H37" s="93">
        <v>0.75992562923575813</v>
      </c>
      <c r="I37" s="93"/>
      <c r="J37" s="93">
        <f t="shared" si="2"/>
        <v>0</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34" t="s">
        <v>147</v>
      </c>
      <c r="B38" s="92">
        <v>102.12659867612302</v>
      </c>
      <c r="C38" s="92">
        <v>102.12659867612302</v>
      </c>
      <c r="D38" s="92"/>
      <c r="E38" s="92">
        <f t="shared" si="1"/>
        <v>0</v>
      </c>
      <c r="F38" s="92"/>
      <c r="G38" s="92">
        <v>1.6149744798120507</v>
      </c>
      <c r="H38" s="92">
        <v>1.6149744798120507</v>
      </c>
      <c r="I38" s="92"/>
      <c r="J38" s="92">
        <f t="shared" si="2"/>
        <v>0</v>
      </c>
    </row>
    <row r="39" spans="1:103" s="57" customFormat="1" ht="15.75" x14ac:dyDescent="0.25">
      <c r="A39" s="58" t="s">
        <v>84</v>
      </c>
      <c r="B39" s="93">
        <v>100</v>
      </c>
      <c r="C39" s="93">
        <v>100</v>
      </c>
      <c r="D39" s="93"/>
      <c r="E39" s="93">
        <f t="shared" si="1"/>
        <v>0</v>
      </c>
      <c r="F39" s="93"/>
      <c r="G39" s="93">
        <v>1.3959538897111059</v>
      </c>
      <c r="H39" s="93">
        <v>1.3959538897111059</v>
      </c>
      <c r="I39" s="93"/>
      <c r="J39" s="93">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35" t="s">
        <v>86</v>
      </c>
      <c r="B40" s="92">
        <v>118.13936217755054</v>
      </c>
      <c r="C40" s="92">
        <v>118.13936217755054</v>
      </c>
      <c r="D40" s="92"/>
      <c r="E40" s="92">
        <f t="shared" si="1"/>
        <v>0</v>
      </c>
      <c r="F40" s="92"/>
      <c r="G40" s="92">
        <v>0.21902059010094488</v>
      </c>
      <c r="H40" s="92">
        <v>0.21902059010094491</v>
      </c>
      <c r="I40" s="92"/>
      <c r="J40" s="92">
        <f t="shared" si="2"/>
        <v>0</v>
      </c>
    </row>
    <row r="41" spans="1:103" s="57" customFormat="1" ht="15.75" x14ac:dyDescent="0.25">
      <c r="A41" s="61" t="s">
        <v>146</v>
      </c>
      <c r="B41" s="93">
        <v>75.902813768821247</v>
      </c>
      <c r="C41" s="93">
        <v>75.902813768821247</v>
      </c>
      <c r="D41" s="93"/>
      <c r="E41" s="93">
        <f t="shared" si="1"/>
        <v>0</v>
      </c>
      <c r="F41" s="93"/>
      <c r="G41" s="93">
        <v>5.2512763781887974</v>
      </c>
      <c r="H41" s="93">
        <v>5.2512763781887974</v>
      </c>
      <c r="I41" s="93"/>
      <c r="J41" s="93">
        <f t="shared" si="2"/>
        <v>0</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35" t="s">
        <v>17</v>
      </c>
      <c r="B42" s="92">
        <v>58.452764165300515</v>
      </c>
      <c r="C42" s="92">
        <v>58.452764165300515</v>
      </c>
      <c r="D42" s="92"/>
      <c r="E42" s="92">
        <f t="shared" si="1"/>
        <v>0</v>
      </c>
      <c r="F42" s="92"/>
      <c r="G42" s="92">
        <v>2.6276990814307348</v>
      </c>
      <c r="H42" s="92">
        <v>2.6276990814307348</v>
      </c>
      <c r="I42" s="92"/>
      <c r="J42" s="92">
        <f t="shared" si="2"/>
        <v>0</v>
      </c>
    </row>
    <row r="43" spans="1:103" s="57" customFormat="1" ht="15.75" x14ac:dyDescent="0.25">
      <c r="A43" s="58" t="s">
        <v>88</v>
      </c>
      <c r="B43" s="93">
        <v>97.730952021833033</v>
      </c>
      <c r="C43" s="93">
        <v>97.730952021833033</v>
      </c>
      <c r="D43" s="93"/>
      <c r="E43" s="93">
        <f t="shared" si="1"/>
        <v>0</v>
      </c>
      <c r="F43" s="93"/>
      <c r="G43" s="93">
        <v>1.7075552927117363</v>
      </c>
      <c r="H43" s="93">
        <v>1.7075552927117361</v>
      </c>
      <c r="I43" s="93"/>
      <c r="J43" s="93">
        <f t="shared" si="2"/>
        <v>0</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35" t="s">
        <v>90</v>
      </c>
      <c r="B44" s="92">
        <v>135.54671882237798</v>
      </c>
      <c r="C44" s="92">
        <v>135.54671882237798</v>
      </c>
      <c r="D44" s="92"/>
      <c r="E44" s="92">
        <f t="shared" si="1"/>
        <v>0</v>
      </c>
      <c r="F44" s="92"/>
      <c r="G44" s="92">
        <v>0.91602200404632728</v>
      </c>
      <c r="H44" s="92">
        <v>0.91602200404632728</v>
      </c>
      <c r="I44" s="92"/>
      <c r="J44" s="92">
        <f t="shared" si="2"/>
        <v>0</v>
      </c>
    </row>
    <row r="45" spans="1:103" s="57" customFormat="1" ht="15.75" x14ac:dyDescent="0.25">
      <c r="A45" s="55" t="s">
        <v>250</v>
      </c>
      <c r="B45" s="94">
        <v>97.781407528258384</v>
      </c>
      <c r="C45" s="94">
        <v>97.502521022167059</v>
      </c>
      <c r="D45" s="94"/>
      <c r="E45" s="94">
        <f t="shared" si="1"/>
        <v>-0.28521424792410377</v>
      </c>
      <c r="F45" s="94"/>
      <c r="G45" s="94">
        <v>8.5208331461330342</v>
      </c>
      <c r="H45" s="94">
        <v>8.4965305159584226</v>
      </c>
      <c r="I45" s="94"/>
      <c r="J45" s="94">
        <f t="shared" si="2"/>
        <v>-2.430263017461165E-2</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34" t="s">
        <v>145</v>
      </c>
      <c r="B46" s="92">
        <v>99.653823494689746</v>
      </c>
      <c r="C46" s="92">
        <v>99.653823494689746</v>
      </c>
      <c r="D46" s="92"/>
      <c r="E46" s="92">
        <f t="shared" si="1"/>
        <v>0</v>
      </c>
      <c r="F46" s="92"/>
      <c r="G46" s="92">
        <v>2.0622676415913728</v>
      </c>
      <c r="H46" s="92">
        <v>2.0622676415913728</v>
      </c>
      <c r="I46" s="92"/>
      <c r="J46" s="92">
        <f t="shared" si="2"/>
        <v>0</v>
      </c>
    </row>
    <row r="47" spans="1:103" s="57" customFormat="1" ht="15.75" x14ac:dyDescent="0.25">
      <c r="A47" s="58" t="s">
        <v>163</v>
      </c>
      <c r="B47" s="93">
        <v>99.653823494689746</v>
      </c>
      <c r="C47" s="93">
        <v>99.653823494689746</v>
      </c>
      <c r="D47" s="93"/>
      <c r="E47" s="93">
        <f t="shared" si="1"/>
        <v>0</v>
      </c>
      <c r="F47" s="93"/>
      <c r="G47" s="93">
        <v>2.0622676415913728</v>
      </c>
      <c r="H47" s="93">
        <v>2.0622676415913728</v>
      </c>
      <c r="I47" s="93"/>
      <c r="J47" s="93">
        <f t="shared" si="2"/>
        <v>0</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34" t="s">
        <v>92</v>
      </c>
      <c r="B48" s="92">
        <v>91.265656087093419</v>
      </c>
      <c r="C48" s="92">
        <v>91.265656087093419</v>
      </c>
      <c r="D48" s="92"/>
      <c r="E48" s="92">
        <f t="shared" si="1"/>
        <v>0</v>
      </c>
      <c r="F48" s="92"/>
      <c r="G48" s="92">
        <v>0.28530152948557053</v>
      </c>
      <c r="H48" s="92">
        <v>0.28530152948557058</v>
      </c>
      <c r="I48" s="92"/>
      <c r="J48" s="92">
        <f t="shared" si="2"/>
        <v>0</v>
      </c>
    </row>
    <row r="49" spans="1:103" s="57" customFormat="1" ht="15.75" x14ac:dyDescent="0.25">
      <c r="A49" s="58" t="s">
        <v>93</v>
      </c>
      <c r="B49" s="93">
        <v>91.265656087093419</v>
      </c>
      <c r="C49" s="93">
        <v>91.265656087093419</v>
      </c>
      <c r="D49" s="93"/>
      <c r="E49" s="93">
        <f t="shared" si="1"/>
        <v>0</v>
      </c>
      <c r="F49" s="93"/>
      <c r="G49" s="93">
        <v>0.28530152948557053</v>
      </c>
      <c r="H49" s="93">
        <v>0.28530152948557058</v>
      </c>
      <c r="I49" s="93"/>
      <c r="J49" s="93">
        <f t="shared" si="2"/>
        <v>0</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34" t="s">
        <v>94</v>
      </c>
      <c r="B50" s="92">
        <v>86.492427419394815</v>
      </c>
      <c r="C50" s="92">
        <v>85.609303171136588</v>
      </c>
      <c r="D50" s="92"/>
      <c r="E50" s="92">
        <f t="shared" si="1"/>
        <v>-1.0210422745751235</v>
      </c>
      <c r="F50" s="92"/>
      <c r="G50" s="92">
        <v>2.1302676838653207</v>
      </c>
      <c r="H50" s="92">
        <v>2.1085167502514435</v>
      </c>
      <c r="I50" s="92"/>
      <c r="J50" s="92">
        <f t="shared" si="2"/>
        <v>-2.1750933613877255E-2</v>
      </c>
    </row>
    <row r="51" spans="1:103" s="57" customFormat="1" ht="15.75" x14ac:dyDescent="0.25">
      <c r="A51" s="58" t="s">
        <v>164</v>
      </c>
      <c r="B51" s="93">
        <v>85.785133047448795</v>
      </c>
      <c r="C51" s="93">
        <v>85.06685827026061</v>
      </c>
      <c r="D51" s="93"/>
      <c r="E51" s="93">
        <f t="shared" si="1"/>
        <v>-0.83729517186957869</v>
      </c>
      <c r="F51" s="93"/>
      <c r="G51" s="93">
        <v>1.9035297300679981</v>
      </c>
      <c r="H51" s="93">
        <v>1.8875915675430366</v>
      </c>
      <c r="I51" s="93"/>
      <c r="J51" s="93">
        <f t="shared" si="2"/>
        <v>-1.5938162524961497E-2</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35" t="s">
        <v>97</v>
      </c>
      <c r="B52" s="92">
        <v>92.924546317549172</v>
      </c>
      <c r="C52" s="92">
        <v>90.54228473655219</v>
      </c>
      <c r="D52" s="92"/>
      <c r="E52" s="92">
        <f t="shared" si="1"/>
        <v>-2.56365155968169</v>
      </c>
      <c r="F52" s="92"/>
      <c r="G52" s="92">
        <v>0.22673795379732253</v>
      </c>
      <c r="H52" s="92">
        <v>0.22092518270840711</v>
      </c>
      <c r="I52" s="92"/>
      <c r="J52" s="92">
        <f t="shared" si="2"/>
        <v>-5.8127710889154249E-3</v>
      </c>
    </row>
    <row r="53" spans="1:103" s="57" customFormat="1" ht="15.75" x14ac:dyDescent="0.25">
      <c r="A53" s="61" t="s">
        <v>144</v>
      </c>
      <c r="B53" s="93">
        <v>94.79235040684695</v>
      </c>
      <c r="C53" s="93">
        <v>94.79235040684695</v>
      </c>
      <c r="D53" s="93"/>
      <c r="E53" s="93">
        <f t="shared" si="1"/>
        <v>0</v>
      </c>
      <c r="F53" s="93"/>
      <c r="G53" s="93">
        <v>0.84108556670783674</v>
      </c>
      <c r="H53" s="93">
        <v>0.84108556670783674</v>
      </c>
      <c r="I53" s="93"/>
      <c r="J53" s="93">
        <f t="shared" si="2"/>
        <v>0</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35" t="s">
        <v>165</v>
      </c>
      <c r="B54" s="92">
        <v>94.79235040684695</v>
      </c>
      <c r="C54" s="92">
        <v>94.79235040684695</v>
      </c>
      <c r="D54" s="92"/>
      <c r="E54" s="92">
        <f t="shared" si="1"/>
        <v>0</v>
      </c>
      <c r="F54" s="92"/>
      <c r="G54" s="92">
        <v>0.84108556670783674</v>
      </c>
      <c r="H54" s="92">
        <v>0.84108556670783674</v>
      </c>
      <c r="I54" s="92"/>
      <c r="J54" s="92">
        <f t="shared" si="2"/>
        <v>0</v>
      </c>
    </row>
    <row r="55" spans="1:103" s="57" customFormat="1" ht="15.75" x14ac:dyDescent="0.25">
      <c r="A55" s="61" t="s">
        <v>143</v>
      </c>
      <c r="B55" s="93">
        <v>92.174040558554154</v>
      </c>
      <c r="C55" s="93">
        <v>91.803346447146623</v>
      </c>
      <c r="D55" s="93"/>
      <c r="E55" s="93">
        <f t="shared" si="1"/>
        <v>-0.40216758336859559</v>
      </c>
      <c r="F55" s="93"/>
      <c r="G55" s="93">
        <v>0.51122317292712915</v>
      </c>
      <c r="H55" s="93">
        <v>0.50916719904694785</v>
      </c>
      <c r="I55" s="93"/>
      <c r="J55" s="93">
        <f t="shared" si="2"/>
        <v>-2.0559738801813054E-3</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35" t="s">
        <v>166</v>
      </c>
      <c r="B56" s="92">
        <v>92.174040558554154</v>
      </c>
      <c r="C56" s="92">
        <v>91.803346447146623</v>
      </c>
      <c r="D56" s="92"/>
      <c r="E56" s="92">
        <f t="shared" si="1"/>
        <v>-0.40216758336859559</v>
      </c>
      <c r="F56" s="92"/>
      <c r="G56" s="92">
        <v>0.51122317292712915</v>
      </c>
      <c r="H56" s="92">
        <v>0.50916719904694785</v>
      </c>
      <c r="I56" s="92"/>
      <c r="J56" s="92">
        <f t="shared" si="2"/>
        <v>-2.0559738801813054E-3</v>
      </c>
    </row>
    <row r="57" spans="1:103" s="57" customFormat="1" ht="15.75" x14ac:dyDescent="0.25">
      <c r="A57" s="61" t="s">
        <v>142</v>
      </c>
      <c r="B57" s="93">
        <v>110.85314132534862</v>
      </c>
      <c r="C57" s="93">
        <v>110.83271813784998</v>
      </c>
      <c r="D57" s="93"/>
      <c r="E57" s="93">
        <f t="shared" si="1"/>
        <v>-1.842364343893621E-2</v>
      </c>
      <c r="F57" s="93"/>
      <c r="G57" s="93">
        <v>2.6906875515558046</v>
      </c>
      <c r="H57" s="93">
        <v>2.6901918288752498</v>
      </c>
      <c r="I57" s="93"/>
      <c r="J57" s="93">
        <f t="shared" si="2"/>
        <v>-4.9572268055486646E-4</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35" t="s">
        <v>99</v>
      </c>
      <c r="B58" s="92">
        <v>98.008999932041789</v>
      </c>
      <c r="C58" s="92">
        <v>97.980192136353949</v>
      </c>
      <c r="D58" s="92"/>
      <c r="E58" s="92">
        <f t="shared" si="1"/>
        <v>-2.9393010547817955E-2</v>
      </c>
      <c r="F58" s="92"/>
      <c r="G58" s="92">
        <v>1.6865325167944794</v>
      </c>
      <c r="H58" s="92">
        <v>1.6860367941139256</v>
      </c>
      <c r="I58" s="92"/>
      <c r="J58" s="92">
        <f t="shared" si="2"/>
        <v>-4.9572268055375623E-4</v>
      </c>
    </row>
    <row r="59" spans="1:103" s="57" customFormat="1" ht="15.75" x14ac:dyDescent="0.25">
      <c r="A59" s="58" t="s">
        <v>167</v>
      </c>
      <c r="B59" s="93">
        <v>142.13883792729376</v>
      </c>
      <c r="C59" s="93">
        <v>142.13883792729376</v>
      </c>
      <c r="D59" s="93"/>
      <c r="E59" s="93">
        <f t="shared" si="1"/>
        <v>0</v>
      </c>
      <c r="F59" s="93"/>
      <c r="G59" s="93">
        <v>1.0041550347613246</v>
      </c>
      <c r="H59" s="93">
        <v>1.0041550347613246</v>
      </c>
      <c r="I59" s="93"/>
      <c r="J59" s="93">
        <f t="shared" si="2"/>
        <v>0</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33" t="s">
        <v>2</v>
      </c>
      <c r="B60" s="95">
        <v>126.41087793861178</v>
      </c>
      <c r="C60" s="95">
        <v>126.30923940637346</v>
      </c>
      <c r="D60" s="95"/>
      <c r="E60" s="95">
        <f t="shared" si="1"/>
        <v>-8.0403311721055637E-2</v>
      </c>
      <c r="F60" s="95"/>
      <c r="G60" s="95">
        <v>6.8511266011953476</v>
      </c>
      <c r="H60" s="95">
        <v>6.8456180685177852</v>
      </c>
      <c r="I60" s="95"/>
      <c r="J60" s="95">
        <f t="shared" si="2"/>
        <v>-5.50853267756235E-3</v>
      </c>
    </row>
    <row r="61" spans="1:103" s="57" customFormat="1" ht="15.75" x14ac:dyDescent="0.25">
      <c r="A61" s="61" t="s">
        <v>141</v>
      </c>
      <c r="B61" s="93">
        <v>104.24363137239229</v>
      </c>
      <c r="C61" s="93">
        <v>104.07123737408583</v>
      </c>
      <c r="D61" s="93"/>
      <c r="E61" s="93">
        <f t="shared" si="1"/>
        <v>-0.16537604843274156</v>
      </c>
      <c r="F61" s="93"/>
      <c r="G61" s="93">
        <v>3.3309132306447231</v>
      </c>
      <c r="H61" s="93">
        <v>3.325404697967159</v>
      </c>
      <c r="I61" s="93"/>
      <c r="J61" s="93">
        <f t="shared" si="2"/>
        <v>-5.5085326775641263E-3</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35" t="s">
        <v>102</v>
      </c>
      <c r="B62" s="92">
        <v>107.75843656848168</v>
      </c>
      <c r="C62" s="92">
        <v>107.53161635325374</v>
      </c>
      <c r="D62" s="92"/>
      <c r="E62" s="92">
        <f t="shared" si="1"/>
        <v>-0.21048951938329452</v>
      </c>
      <c r="F62" s="92"/>
      <c r="G62" s="92">
        <v>2.6170104305920789</v>
      </c>
      <c r="H62" s="92">
        <v>2.6115018979145148</v>
      </c>
      <c r="I62" s="92"/>
      <c r="J62" s="92">
        <f t="shared" si="2"/>
        <v>-5.5085326775641263E-3</v>
      </c>
    </row>
    <row r="63" spans="1:103" s="57" customFormat="1" ht="15.75" x14ac:dyDescent="0.25">
      <c r="A63" s="58" t="s">
        <v>168</v>
      </c>
      <c r="B63" s="93">
        <v>93.110553321122765</v>
      </c>
      <c r="C63" s="93">
        <v>93.110553321122765</v>
      </c>
      <c r="D63" s="93"/>
      <c r="E63" s="93">
        <f t="shared" si="1"/>
        <v>0</v>
      </c>
      <c r="F63" s="93"/>
      <c r="G63" s="93">
        <v>0.71390280005264406</v>
      </c>
      <c r="H63" s="93">
        <v>0.71390280005264417</v>
      </c>
      <c r="I63" s="93"/>
      <c r="J63" s="93">
        <f t="shared" si="2"/>
        <v>0</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34" t="s">
        <v>104</v>
      </c>
      <c r="B64" s="92">
        <v>158.25359667055301</v>
      </c>
      <c r="C64" s="92">
        <v>158.25359667055301</v>
      </c>
      <c r="D64" s="92"/>
      <c r="E64" s="92">
        <f t="shared" si="1"/>
        <v>0</v>
      </c>
      <c r="F64" s="92"/>
      <c r="G64" s="92">
        <v>3.5202133705506258</v>
      </c>
      <c r="H64" s="92">
        <v>3.5202133705506258</v>
      </c>
      <c r="I64" s="92"/>
      <c r="J64" s="92">
        <f t="shared" si="2"/>
        <v>0</v>
      </c>
    </row>
    <row r="65" spans="1:103" s="57" customFormat="1" ht="15.75" x14ac:dyDescent="0.25">
      <c r="A65" s="58" t="s">
        <v>19</v>
      </c>
      <c r="B65" s="93">
        <v>163.57117066583655</v>
      </c>
      <c r="C65" s="93">
        <v>163.57117066583655</v>
      </c>
      <c r="D65" s="93"/>
      <c r="E65" s="93">
        <f t="shared" si="1"/>
        <v>0</v>
      </c>
      <c r="F65" s="93"/>
      <c r="G65" s="93">
        <v>2.8659697635359933</v>
      </c>
      <c r="H65" s="93">
        <v>2.8659697635359929</v>
      </c>
      <c r="I65" s="93"/>
      <c r="J65" s="93">
        <f t="shared" si="2"/>
        <v>0</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35" t="s">
        <v>106</v>
      </c>
      <c r="B66" s="92">
        <v>187.21568627450981</v>
      </c>
      <c r="C66" s="92">
        <v>187.21568627450981</v>
      </c>
      <c r="D66" s="92"/>
      <c r="E66" s="92">
        <f t="shared" si="1"/>
        <v>0</v>
      </c>
      <c r="F66" s="92"/>
      <c r="G66" s="92">
        <v>0.13145896731632165</v>
      </c>
      <c r="H66" s="92">
        <v>0.13145896731632165</v>
      </c>
      <c r="I66" s="92"/>
      <c r="J66" s="92">
        <f t="shared" si="2"/>
        <v>0</v>
      </c>
    </row>
    <row r="67" spans="1:103" s="57" customFormat="1" ht="15.75" x14ac:dyDescent="0.25">
      <c r="A67" s="58" t="s">
        <v>108</v>
      </c>
      <c r="B67" s="93">
        <v>130.02298850574718</v>
      </c>
      <c r="C67" s="93">
        <v>130.02298850574718</v>
      </c>
      <c r="D67" s="93"/>
      <c r="E67" s="93">
        <f t="shared" si="1"/>
        <v>0</v>
      </c>
      <c r="F67" s="93"/>
      <c r="G67" s="93">
        <v>0.52278463969831135</v>
      </c>
      <c r="H67" s="93">
        <v>0.52278463969831135</v>
      </c>
      <c r="I67" s="93"/>
      <c r="J67" s="93">
        <f t="shared" si="2"/>
        <v>0</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33" t="s">
        <v>3</v>
      </c>
      <c r="B68" s="95">
        <v>101.21472781871533</v>
      </c>
      <c r="C68" s="95">
        <v>101.66161132478285</v>
      </c>
      <c r="D68" s="95"/>
      <c r="E68" s="95">
        <f t="shared" si="1"/>
        <v>0.44152023692434206</v>
      </c>
      <c r="F68" s="95"/>
      <c r="G68" s="95">
        <v>5.5039276526463823</v>
      </c>
      <c r="H68" s="95">
        <v>5.528228607058491</v>
      </c>
      <c r="I68" s="95"/>
      <c r="J68" s="95">
        <f t="shared" si="2"/>
        <v>2.4300954412108666E-2</v>
      </c>
    </row>
    <row r="69" spans="1:103" s="57" customFormat="1" ht="15.75" x14ac:dyDescent="0.25">
      <c r="A69" s="61" t="s">
        <v>150</v>
      </c>
      <c r="B69" s="93">
        <v>91.465540850298723</v>
      </c>
      <c r="C69" s="93">
        <v>92.409371217748273</v>
      </c>
      <c r="D69" s="93"/>
      <c r="E69" s="93">
        <f t="shared" si="1"/>
        <v>1.0318972136121873</v>
      </c>
      <c r="F69" s="93"/>
      <c r="G69" s="93">
        <v>2.354978198559226</v>
      </c>
      <c r="H69" s="93">
        <v>2.3792791529713333</v>
      </c>
      <c r="I69" s="93"/>
      <c r="J69" s="93">
        <f t="shared" si="2"/>
        <v>2.4300954412107334E-2</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35" t="s">
        <v>109</v>
      </c>
      <c r="B70" s="92">
        <v>95.355387578004908</v>
      </c>
      <c r="C70" s="92">
        <v>95.355387578004908</v>
      </c>
      <c r="D70" s="92"/>
      <c r="E70" s="92">
        <f t="shared" si="1"/>
        <v>0</v>
      </c>
      <c r="F70" s="92"/>
      <c r="G70" s="92">
        <v>1.6521208303468005</v>
      </c>
      <c r="H70" s="92">
        <v>1.6521208303468002</v>
      </c>
      <c r="I70" s="92"/>
      <c r="J70" s="92">
        <f t="shared" si="2"/>
        <v>0</v>
      </c>
    </row>
    <row r="71" spans="1:103" s="57" customFormat="1" ht="15.75" x14ac:dyDescent="0.25">
      <c r="A71" s="58" t="s">
        <v>169</v>
      </c>
      <c r="B71" s="93">
        <v>61.043432030388381</v>
      </c>
      <c r="C71" s="93">
        <v>65.748442630955353</v>
      </c>
      <c r="D71" s="93"/>
      <c r="E71" s="93">
        <f t="shared" ref="E71:E115" si="3">((C71/B71-1)*100)</f>
        <v>7.7076442855060101</v>
      </c>
      <c r="F71" s="93"/>
      <c r="G71" s="93">
        <v>0.31528380802166261</v>
      </c>
      <c r="H71" s="93">
        <v>0.33958476243377</v>
      </c>
      <c r="I71" s="93"/>
      <c r="J71" s="93">
        <f t="shared" si="2"/>
        <v>2.4300954412107389E-2</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35" t="s">
        <v>170</v>
      </c>
      <c r="B72" s="92">
        <v>119.0218461506097</v>
      </c>
      <c r="C72" s="92">
        <v>119.0218461506097</v>
      </c>
      <c r="D72" s="92"/>
      <c r="E72" s="92">
        <f t="shared" si="3"/>
        <v>0</v>
      </c>
      <c r="F72" s="92"/>
      <c r="G72" s="92">
        <v>0.38757356019076289</v>
      </c>
      <c r="H72" s="92">
        <v>0.38757356019076289</v>
      </c>
      <c r="I72" s="92"/>
      <c r="J72" s="92">
        <f t="shared" ref="J72:J115" si="4">H72-G72</f>
        <v>0</v>
      </c>
    </row>
    <row r="73" spans="1:103" s="57" customFormat="1" ht="15.75" x14ac:dyDescent="0.25">
      <c r="A73" s="61" t="s">
        <v>111</v>
      </c>
      <c r="B73" s="93">
        <v>109.98176347648563</v>
      </c>
      <c r="C73" s="93">
        <v>109.98176347648563</v>
      </c>
      <c r="D73" s="93"/>
      <c r="E73" s="93">
        <f t="shared" si="3"/>
        <v>0</v>
      </c>
      <c r="F73" s="93"/>
      <c r="G73" s="93">
        <v>3.1489494540871572</v>
      </c>
      <c r="H73" s="93">
        <v>3.1489494540871572</v>
      </c>
      <c r="I73" s="93"/>
      <c r="J73" s="93">
        <f t="shared" si="4"/>
        <v>0</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35" t="s">
        <v>171</v>
      </c>
      <c r="B74" s="92">
        <v>112.04659077801554</v>
      </c>
      <c r="C74" s="92">
        <v>112.04659077801554</v>
      </c>
      <c r="D74" s="92"/>
      <c r="E74" s="92">
        <f t="shared" si="3"/>
        <v>0</v>
      </c>
      <c r="F74" s="92"/>
      <c r="G74" s="92">
        <v>1.0942109741215607</v>
      </c>
      <c r="H74" s="92">
        <v>1.0942109741215607</v>
      </c>
      <c r="I74" s="92"/>
      <c r="J74" s="92">
        <f t="shared" si="4"/>
        <v>0</v>
      </c>
    </row>
    <row r="75" spans="1:103" s="57" customFormat="1" ht="15.75" x14ac:dyDescent="0.25">
      <c r="A75" s="58" t="s">
        <v>172</v>
      </c>
      <c r="B75" s="93">
        <v>95.406786839739652</v>
      </c>
      <c r="C75" s="93">
        <v>95.406786839739652</v>
      </c>
      <c r="D75" s="93"/>
      <c r="E75" s="93">
        <f t="shared" si="3"/>
        <v>0</v>
      </c>
      <c r="F75" s="93"/>
      <c r="G75" s="93">
        <v>0.39177706217152741</v>
      </c>
      <c r="H75" s="93">
        <v>0.39177706217152741</v>
      </c>
      <c r="I75" s="93"/>
      <c r="J75" s="93">
        <f t="shared" si="4"/>
        <v>0</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35" t="s">
        <v>173</v>
      </c>
      <c r="B76" s="92">
        <v>112.6706111272193</v>
      </c>
      <c r="C76" s="92">
        <v>112.6706111272193</v>
      </c>
      <c r="D76" s="92"/>
      <c r="E76" s="92">
        <f t="shared" si="3"/>
        <v>0</v>
      </c>
      <c r="F76" s="92"/>
      <c r="G76" s="92">
        <v>1.6629614177940686</v>
      </c>
      <c r="H76" s="92">
        <v>1.6629614177940686</v>
      </c>
      <c r="I76" s="92"/>
      <c r="J76" s="92">
        <f t="shared" si="4"/>
        <v>0</v>
      </c>
    </row>
    <row r="77" spans="1:103" s="57" customFormat="1" ht="15.75" x14ac:dyDescent="0.25">
      <c r="A77" s="55" t="s">
        <v>4</v>
      </c>
      <c r="B77" s="94">
        <v>101.27220658908458</v>
      </c>
      <c r="C77" s="94">
        <v>101.27220658908458</v>
      </c>
      <c r="D77" s="94"/>
      <c r="E77" s="94">
        <f t="shared" si="3"/>
        <v>0</v>
      </c>
      <c r="F77" s="94"/>
      <c r="G77" s="94">
        <v>4.8114736548514179</v>
      </c>
      <c r="H77" s="94">
        <v>4.811473654851417</v>
      </c>
      <c r="I77" s="94"/>
      <c r="J77" s="94">
        <f t="shared" si="4"/>
        <v>0</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34" t="s">
        <v>140</v>
      </c>
      <c r="B78" s="92">
        <v>85.667956746601391</v>
      </c>
      <c r="C78" s="92">
        <v>85.667956746601391</v>
      </c>
      <c r="D78" s="92"/>
      <c r="E78" s="92">
        <f t="shared" si="3"/>
        <v>0</v>
      </c>
      <c r="F78" s="92"/>
      <c r="G78" s="92">
        <v>0.99323006067883146</v>
      </c>
      <c r="H78" s="92">
        <v>0.99323006067883135</v>
      </c>
      <c r="I78" s="92"/>
      <c r="J78" s="92">
        <f t="shared" si="4"/>
        <v>0</v>
      </c>
    </row>
    <row r="79" spans="1:103" s="57" customFormat="1" ht="15.75" x14ac:dyDescent="0.25">
      <c r="A79" s="58" t="s">
        <v>174</v>
      </c>
      <c r="B79" s="93">
        <v>85.667956746601391</v>
      </c>
      <c r="C79" s="93">
        <v>85.667956746601391</v>
      </c>
      <c r="D79" s="93"/>
      <c r="E79" s="93">
        <f t="shared" si="3"/>
        <v>0</v>
      </c>
      <c r="F79" s="93"/>
      <c r="G79" s="93">
        <v>0.99323006067883146</v>
      </c>
      <c r="H79" s="93">
        <v>0.99323006067883135</v>
      </c>
      <c r="I79" s="93"/>
      <c r="J79" s="93">
        <f t="shared" si="4"/>
        <v>0</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34" t="s">
        <v>139</v>
      </c>
      <c r="B80" s="92">
        <v>106.30932390895443</v>
      </c>
      <c r="C80" s="92">
        <v>106.30932390895443</v>
      </c>
      <c r="D80" s="92"/>
      <c r="E80" s="92">
        <f t="shared" si="3"/>
        <v>0</v>
      </c>
      <c r="F80" s="92"/>
      <c r="G80" s="92">
        <v>3.8182435941725861</v>
      </c>
      <c r="H80" s="92">
        <v>3.8182435941725865</v>
      </c>
      <c r="I80" s="92"/>
      <c r="J80" s="92">
        <f t="shared" si="4"/>
        <v>0</v>
      </c>
    </row>
    <row r="81" spans="1:103" s="57" customFormat="1" ht="15.75" x14ac:dyDescent="0.25">
      <c r="A81" s="58" t="s">
        <v>175</v>
      </c>
      <c r="B81" s="93">
        <v>106.30932390895443</v>
      </c>
      <c r="C81" s="93">
        <v>106.30932390895443</v>
      </c>
      <c r="D81" s="93"/>
      <c r="E81" s="93">
        <f t="shared" si="3"/>
        <v>0</v>
      </c>
      <c r="F81" s="93"/>
      <c r="G81" s="93">
        <v>3.8182435941725861</v>
      </c>
      <c r="H81" s="93">
        <v>3.8182435941725865</v>
      </c>
      <c r="I81" s="93"/>
      <c r="J81" s="93">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33" t="s">
        <v>130</v>
      </c>
      <c r="B82" s="95">
        <v>97.768200475911385</v>
      </c>
      <c r="C82" s="95">
        <v>98.028417762247486</v>
      </c>
      <c r="D82" s="95"/>
      <c r="E82" s="95">
        <f t="shared" si="3"/>
        <v>0.26615738560127333</v>
      </c>
      <c r="F82" s="95"/>
      <c r="G82" s="95">
        <v>4.9893062241194128</v>
      </c>
      <c r="H82" s="95">
        <v>5.0025856311251715</v>
      </c>
      <c r="I82" s="95"/>
      <c r="J82" s="95">
        <f t="shared" si="4"/>
        <v>1.3279407005758692E-2</v>
      </c>
    </row>
    <row r="83" spans="1:103" s="57" customFormat="1" ht="15.75" x14ac:dyDescent="0.25">
      <c r="A83" s="61" t="s">
        <v>138</v>
      </c>
      <c r="B83" s="93">
        <v>86.825200222870976</v>
      </c>
      <c r="C83" s="93">
        <v>87.314966232804622</v>
      </c>
      <c r="D83" s="93"/>
      <c r="E83" s="93">
        <f t="shared" si="3"/>
        <v>0.56408278780408772</v>
      </c>
      <c r="F83" s="93"/>
      <c r="G83" s="93">
        <v>2.3541592285510777</v>
      </c>
      <c r="H83" s="93">
        <v>2.367438635556836</v>
      </c>
      <c r="I83" s="93"/>
      <c r="J83" s="93">
        <f t="shared" si="4"/>
        <v>1.3279407005758248E-2</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35" t="s">
        <v>176</v>
      </c>
      <c r="B84" s="92">
        <v>66.574667981248737</v>
      </c>
      <c r="C84" s="92">
        <v>67.758986130380819</v>
      </c>
      <c r="D84" s="92"/>
      <c r="E84" s="92">
        <f t="shared" si="3"/>
        <v>1.7789321149384474</v>
      </c>
      <c r="F84" s="92"/>
      <c r="G84" s="92">
        <v>0.74648194241056032</v>
      </c>
      <c r="H84" s="92">
        <v>0.75976134941631823</v>
      </c>
      <c r="I84" s="92"/>
      <c r="J84" s="92">
        <f t="shared" si="4"/>
        <v>1.3279407005757915E-2</v>
      </c>
    </row>
    <row r="85" spans="1:103" s="57" customFormat="1" ht="15.75" x14ac:dyDescent="0.25">
      <c r="A85" s="58" t="s">
        <v>177</v>
      </c>
      <c r="B85" s="93">
        <v>93.019379760728725</v>
      </c>
      <c r="C85" s="93">
        <v>93.019379760728725</v>
      </c>
      <c r="D85" s="93"/>
      <c r="E85" s="93">
        <f t="shared" si="3"/>
        <v>0</v>
      </c>
      <c r="F85" s="93"/>
      <c r="G85" s="93">
        <v>0.13993590130245315</v>
      </c>
      <c r="H85" s="93">
        <v>0.13993590130245318</v>
      </c>
      <c r="I85" s="93"/>
      <c r="J85" s="93">
        <f t="shared" si="4"/>
        <v>0</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35" t="s">
        <v>112</v>
      </c>
      <c r="B86" s="92">
        <v>99.71833726732298</v>
      </c>
      <c r="C86" s="92">
        <v>99.71833726732298</v>
      </c>
      <c r="D86" s="92"/>
      <c r="E86" s="92">
        <f t="shared" si="3"/>
        <v>0</v>
      </c>
      <c r="F86" s="92"/>
      <c r="G86" s="92">
        <v>1.3586027236525939</v>
      </c>
      <c r="H86" s="92">
        <v>1.3586027236525939</v>
      </c>
      <c r="I86" s="92"/>
      <c r="J86" s="92">
        <f t="shared" si="4"/>
        <v>0</v>
      </c>
    </row>
    <row r="87" spans="1:103" s="57" customFormat="1" ht="15.75" x14ac:dyDescent="0.25">
      <c r="A87" s="58" t="s">
        <v>178</v>
      </c>
      <c r="B87" s="93">
        <v>141.31638512047454</v>
      </c>
      <c r="C87" s="93">
        <v>141.31638512047454</v>
      </c>
      <c r="D87" s="93"/>
      <c r="E87" s="93">
        <f t="shared" si="3"/>
        <v>0</v>
      </c>
      <c r="F87" s="93"/>
      <c r="G87" s="93">
        <v>0.10913866118547051</v>
      </c>
      <c r="H87" s="93">
        <v>0.10913866118547053</v>
      </c>
      <c r="I87" s="93"/>
      <c r="J87" s="93">
        <f t="shared" si="4"/>
        <v>0</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34" t="s">
        <v>137</v>
      </c>
      <c r="B88" s="92">
        <v>112.15517289409321</v>
      </c>
      <c r="C88" s="92">
        <v>112.15517289409321</v>
      </c>
      <c r="D88" s="92"/>
      <c r="E88" s="92">
        <f t="shared" si="3"/>
        <v>0</v>
      </c>
      <c r="F88" s="92"/>
      <c r="G88" s="92">
        <v>0.76458043551000709</v>
      </c>
      <c r="H88" s="92">
        <v>0.76458043551000721</v>
      </c>
      <c r="I88" s="92"/>
      <c r="J88" s="92">
        <f t="shared" si="4"/>
        <v>0</v>
      </c>
    </row>
    <row r="89" spans="1:103" s="57" customFormat="1" ht="15.75" x14ac:dyDescent="0.25">
      <c r="A89" s="58" t="s">
        <v>179</v>
      </c>
      <c r="B89" s="93">
        <v>112.15517289409321</v>
      </c>
      <c r="C89" s="93">
        <v>112.15517289409321</v>
      </c>
      <c r="D89" s="93"/>
      <c r="E89" s="93">
        <f t="shared" si="3"/>
        <v>0</v>
      </c>
      <c r="F89" s="93"/>
      <c r="G89" s="93">
        <v>0.76458043551000709</v>
      </c>
      <c r="H89" s="93">
        <v>0.76458043551000721</v>
      </c>
      <c r="I89" s="93"/>
      <c r="J89" s="93">
        <f t="shared" si="4"/>
        <v>0</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34" t="s">
        <v>136</v>
      </c>
      <c r="B90" s="92">
        <v>113.43778088472017</v>
      </c>
      <c r="C90" s="92">
        <v>113.43778088472017</v>
      </c>
      <c r="D90" s="92"/>
      <c r="E90" s="92">
        <f t="shared" si="3"/>
        <v>0</v>
      </c>
      <c r="F90" s="92"/>
      <c r="G90" s="92">
        <v>0.99682984485789305</v>
      </c>
      <c r="H90" s="92">
        <v>0.99682984485789317</v>
      </c>
      <c r="I90" s="92"/>
      <c r="J90" s="92">
        <f t="shared" si="4"/>
        <v>0</v>
      </c>
    </row>
    <row r="91" spans="1:103" s="57" customFormat="1" ht="15.75" x14ac:dyDescent="0.25">
      <c r="A91" s="58" t="s">
        <v>180</v>
      </c>
      <c r="B91" s="93">
        <v>143.42317105079044</v>
      </c>
      <c r="C91" s="93">
        <v>143.42317105079044</v>
      </c>
      <c r="D91" s="93"/>
      <c r="E91" s="93">
        <f t="shared" si="3"/>
        <v>0</v>
      </c>
      <c r="F91" s="93"/>
      <c r="G91" s="93">
        <v>0.17244843443115343</v>
      </c>
      <c r="H91" s="93">
        <v>0.17244843443115343</v>
      </c>
      <c r="I91" s="93"/>
      <c r="J91" s="93">
        <f t="shared" si="4"/>
        <v>0</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35" t="s">
        <v>114</v>
      </c>
      <c r="B92" s="92">
        <v>108.68454631959902</v>
      </c>
      <c r="C92" s="92">
        <v>108.68454631959902</v>
      </c>
      <c r="D92" s="92"/>
      <c r="E92" s="92">
        <f t="shared" si="3"/>
        <v>0</v>
      </c>
      <c r="F92" s="92"/>
      <c r="G92" s="92">
        <v>0.82438141042673985</v>
      </c>
      <c r="H92" s="92">
        <v>0.82438141042673974</v>
      </c>
      <c r="I92" s="92"/>
      <c r="J92" s="92">
        <f t="shared" si="4"/>
        <v>0</v>
      </c>
    </row>
    <row r="93" spans="1:103" s="57" customFormat="1" ht="15.75" x14ac:dyDescent="0.25">
      <c r="A93" s="61" t="s">
        <v>151</v>
      </c>
      <c r="B93" s="93">
        <v>105.09739310327271</v>
      </c>
      <c r="C93" s="93">
        <v>105.09739310327271</v>
      </c>
      <c r="D93" s="93"/>
      <c r="E93" s="93">
        <f t="shared" si="3"/>
        <v>0</v>
      </c>
      <c r="F93" s="93"/>
      <c r="G93" s="93">
        <v>0.87373671520043505</v>
      </c>
      <c r="H93" s="93">
        <v>0.87373671520043494</v>
      </c>
      <c r="I93" s="93"/>
      <c r="J93" s="93">
        <f t="shared" si="4"/>
        <v>0</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35" t="s">
        <v>116</v>
      </c>
      <c r="B94" s="92">
        <v>106.50868675389727</v>
      </c>
      <c r="C94" s="92">
        <v>106.50868675389727</v>
      </c>
      <c r="D94" s="92"/>
      <c r="E94" s="92">
        <f t="shared" si="3"/>
        <v>0</v>
      </c>
      <c r="F94" s="92"/>
      <c r="G94" s="92">
        <v>0.28983745606525219</v>
      </c>
      <c r="H94" s="92">
        <v>0.28983745606525213</v>
      </c>
      <c r="I94" s="92"/>
      <c r="J94" s="92">
        <f t="shared" si="4"/>
        <v>0</v>
      </c>
    </row>
    <row r="95" spans="1:103" s="57" customFormat="1" ht="15.75" x14ac:dyDescent="0.25">
      <c r="A95" s="58" t="s">
        <v>181</v>
      </c>
      <c r="B95" s="93">
        <v>104.41065088673351</v>
      </c>
      <c r="C95" s="93">
        <v>104.41065088673351</v>
      </c>
      <c r="D95" s="93"/>
      <c r="E95" s="93">
        <f t="shared" si="3"/>
        <v>0</v>
      </c>
      <c r="F95" s="93"/>
      <c r="G95" s="93">
        <v>0.58389925913518281</v>
      </c>
      <c r="H95" s="93">
        <v>0.58389925913518281</v>
      </c>
      <c r="I95" s="93"/>
      <c r="J95" s="93">
        <f t="shared" si="4"/>
        <v>0</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33" t="s">
        <v>117</v>
      </c>
      <c r="B96" s="95">
        <v>133.13100225735727</v>
      </c>
      <c r="C96" s="95">
        <v>133.11915518648536</v>
      </c>
      <c r="D96" s="95"/>
      <c r="E96" s="95">
        <f t="shared" si="3"/>
        <v>-8.8988069428141969E-3</v>
      </c>
      <c r="F96" s="95"/>
      <c r="G96" s="95">
        <v>3.3260732263998434</v>
      </c>
      <c r="H96" s="95">
        <v>3.3257772455646499</v>
      </c>
      <c r="I96" s="95"/>
      <c r="J96" s="95">
        <f t="shared" si="4"/>
        <v>-2.9598083519344343E-4</v>
      </c>
    </row>
    <row r="97" spans="1:103" s="57" customFormat="1" ht="15.75" x14ac:dyDescent="0.25">
      <c r="A97" s="61" t="s">
        <v>135</v>
      </c>
      <c r="B97" s="93">
        <v>140.40183998572448</v>
      </c>
      <c r="C97" s="93">
        <v>140.40183998572448</v>
      </c>
      <c r="D97" s="93"/>
      <c r="E97" s="93">
        <f t="shared" si="3"/>
        <v>0</v>
      </c>
      <c r="F97" s="93"/>
      <c r="G97" s="93">
        <v>0.93726084942762489</v>
      </c>
      <c r="H97" s="93">
        <v>0.937260849427625</v>
      </c>
      <c r="I97" s="93"/>
      <c r="J97" s="93">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35" t="s">
        <v>182</v>
      </c>
      <c r="B98" s="92">
        <v>140.40183998572448</v>
      </c>
      <c r="C98" s="92">
        <v>140.40183998572448</v>
      </c>
      <c r="D98" s="92"/>
      <c r="E98" s="92">
        <f t="shared" si="3"/>
        <v>0</v>
      </c>
      <c r="F98" s="92"/>
      <c r="G98" s="92">
        <v>0.93726084942762489</v>
      </c>
      <c r="H98" s="92">
        <v>0.937260849427625</v>
      </c>
      <c r="I98" s="92"/>
      <c r="J98" s="92">
        <f t="shared" si="4"/>
        <v>0</v>
      </c>
    </row>
    <row r="99" spans="1:103" s="57" customFormat="1" ht="15.75" x14ac:dyDescent="0.25">
      <c r="A99" s="61" t="s">
        <v>118</v>
      </c>
      <c r="B99" s="93">
        <v>130.53839671489777</v>
      </c>
      <c r="C99" s="93">
        <v>130.52120292839754</v>
      </c>
      <c r="D99" s="93"/>
      <c r="E99" s="93">
        <f t="shared" si="3"/>
        <v>-1.3171439923365114E-2</v>
      </c>
      <c r="F99" s="93"/>
      <c r="G99" s="93">
        <v>2.2471410636633489</v>
      </c>
      <c r="H99" s="93">
        <v>2.2468450828281554</v>
      </c>
      <c r="I99" s="93"/>
      <c r="J99" s="93">
        <f t="shared" si="4"/>
        <v>-2.9598083519344343E-4</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35" t="s">
        <v>119</v>
      </c>
      <c r="B100" s="92">
        <v>130.53839671489777</v>
      </c>
      <c r="C100" s="92">
        <v>130.52120292839754</v>
      </c>
      <c r="D100" s="92"/>
      <c r="E100" s="92">
        <f t="shared" si="3"/>
        <v>-1.3171439923365114E-2</v>
      </c>
      <c r="F100" s="92"/>
      <c r="G100" s="92">
        <v>2.2471410636633489</v>
      </c>
      <c r="H100" s="92">
        <v>2.2468450828281554</v>
      </c>
      <c r="I100" s="92"/>
      <c r="J100" s="92">
        <f t="shared" si="4"/>
        <v>-2.9598083519344343E-4</v>
      </c>
    </row>
    <row r="101" spans="1:103" s="57" customFormat="1" ht="15.75" x14ac:dyDescent="0.25">
      <c r="A101" s="61" t="s">
        <v>120</v>
      </c>
      <c r="B101" s="93">
        <v>129.55828833898522</v>
      </c>
      <c r="C101" s="93">
        <v>129.55828833898522</v>
      </c>
      <c r="D101" s="93"/>
      <c r="E101" s="93">
        <f t="shared" si="3"/>
        <v>0</v>
      </c>
      <c r="F101" s="93"/>
      <c r="G101" s="93">
        <v>0.14167131330887003</v>
      </c>
      <c r="H101" s="93">
        <v>0.14167131330887003</v>
      </c>
      <c r="I101" s="93"/>
      <c r="J101" s="93">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35" t="s">
        <v>121</v>
      </c>
      <c r="B102" s="92">
        <v>129.55828833898522</v>
      </c>
      <c r="C102" s="92">
        <v>129.55828833898522</v>
      </c>
      <c r="D102" s="92"/>
      <c r="E102" s="92">
        <f t="shared" si="3"/>
        <v>0</v>
      </c>
      <c r="F102" s="92"/>
      <c r="G102" s="92">
        <v>0.14167131330887003</v>
      </c>
      <c r="H102" s="92">
        <v>0.14167131330887003</v>
      </c>
      <c r="I102" s="92"/>
      <c r="J102" s="92">
        <f t="shared" si="4"/>
        <v>0</v>
      </c>
    </row>
    <row r="103" spans="1:103" s="57" customFormat="1" ht="15.75" x14ac:dyDescent="0.25">
      <c r="A103" s="55" t="s">
        <v>131</v>
      </c>
      <c r="B103" s="94">
        <v>128.68975329525239</v>
      </c>
      <c r="C103" s="94">
        <v>129.53967405650508</v>
      </c>
      <c r="D103" s="94"/>
      <c r="E103" s="94">
        <f t="shared" si="3"/>
        <v>0.66044167425103328</v>
      </c>
      <c r="F103" s="94"/>
      <c r="G103" s="94">
        <v>3.8920252380037335</v>
      </c>
      <c r="H103" s="94">
        <v>3.9177297946478782</v>
      </c>
      <c r="I103" s="94"/>
      <c r="J103" s="94">
        <f t="shared" si="4"/>
        <v>2.5704556644144727E-2</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34" t="s">
        <v>122</v>
      </c>
      <c r="B104" s="92">
        <v>128.87572153118828</v>
      </c>
      <c r="C104" s="92">
        <v>129.75329988568532</v>
      </c>
      <c r="D104" s="92"/>
      <c r="E104" s="92">
        <f t="shared" si="3"/>
        <v>0.6809493239459119</v>
      </c>
      <c r="F104" s="92"/>
      <c r="G104" s="92">
        <v>3.7748119779594935</v>
      </c>
      <c r="H104" s="92">
        <v>3.8005165346036387</v>
      </c>
      <c r="I104" s="92"/>
      <c r="J104" s="92">
        <f t="shared" si="4"/>
        <v>2.5704556644145171E-2</v>
      </c>
    </row>
    <row r="105" spans="1:103" s="57" customFormat="1" ht="15.75" x14ac:dyDescent="0.25">
      <c r="A105" s="58" t="s">
        <v>183</v>
      </c>
      <c r="B105" s="93">
        <v>128.87572153118828</v>
      </c>
      <c r="C105" s="93">
        <v>129.75329988568532</v>
      </c>
      <c r="D105" s="93"/>
      <c r="E105" s="93">
        <f t="shared" si="3"/>
        <v>0.6809493239459119</v>
      </c>
      <c r="F105" s="93"/>
      <c r="G105" s="93">
        <v>3.7748119779594935</v>
      </c>
      <c r="H105" s="93">
        <v>3.8005165346036387</v>
      </c>
      <c r="I105" s="93"/>
      <c r="J105" s="93">
        <f t="shared" si="4"/>
        <v>2.5704556644145171E-2</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34" t="s">
        <v>123</v>
      </c>
      <c r="B106" s="92">
        <v>122.97492976527279</v>
      </c>
      <c r="C106" s="92">
        <v>122.97492976527279</v>
      </c>
      <c r="D106" s="92"/>
      <c r="E106" s="92">
        <f t="shared" si="3"/>
        <v>0</v>
      </c>
      <c r="F106" s="92"/>
      <c r="G106" s="92">
        <v>0.11721326004424018</v>
      </c>
      <c r="H106" s="92">
        <v>0.11721326004424019</v>
      </c>
      <c r="I106" s="92"/>
      <c r="J106" s="92">
        <f t="shared" si="4"/>
        <v>0</v>
      </c>
    </row>
    <row r="107" spans="1:103" s="57" customFormat="1" ht="15.75" x14ac:dyDescent="0.25">
      <c r="A107" s="58" t="s">
        <v>124</v>
      </c>
      <c r="B107" s="93">
        <v>122.97492976527279</v>
      </c>
      <c r="C107" s="93">
        <v>122.97492976527279</v>
      </c>
      <c r="D107" s="93"/>
      <c r="E107" s="93">
        <f t="shared" si="3"/>
        <v>0</v>
      </c>
      <c r="F107" s="93"/>
      <c r="G107" s="93">
        <v>0.11721326004424018</v>
      </c>
      <c r="H107" s="93">
        <v>0.11721326004424019</v>
      </c>
      <c r="I107" s="93"/>
      <c r="J107" s="93">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33" t="s">
        <v>132</v>
      </c>
      <c r="B108" s="95">
        <v>97.333083163668277</v>
      </c>
      <c r="C108" s="95">
        <v>97.6034537960915</v>
      </c>
      <c r="D108" s="95"/>
      <c r="E108" s="95">
        <f t="shared" si="3"/>
        <v>0.27777876096721776</v>
      </c>
      <c r="F108" s="95"/>
      <c r="G108" s="95">
        <v>6.9895577922740326</v>
      </c>
      <c r="H108" s="95">
        <v>7.0089732993064997</v>
      </c>
      <c r="I108" s="95"/>
      <c r="J108" s="95">
        <f t="shared" si="4"/>
        <v>1.9415507032467083E-2</v>
      </c>
    </row>
    <row r="109" spans="1:103" s="57" customFormat="1" ht="15.75" x14ac:dyDescent="0.25">
      <c r="A109" s="61" t="s">
        <v>125</v>
      </c>
      <c r="B109" s="93">
        <v>98.542543222837281</v>
      </c>
      <c r="C109" s="93">
        <v>98.597196943780759</v>
      </c>
      <c r="D109" s="93"/>
      <c r="E109" s="93">
        <f t="shared" si="3"/>
        <v>5.5462056443866814E-2</v>
      </c>
      <c r="F109" s="93"/>
      <c r="G109" s="93">
        <v>5.1677225003108136</v>
      </c>
      <c r="H109" s="93">
        <v>5.1705886254807991</v>
      </c>
      <c r="I109" s="93"/>
      <c r="J109" s="93">
        <f>H109-G109</f>
        <v>2.8661251699855228E-3</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35" t="s">
        <v>184</v>
      </c>
      <c r="B110" s="92">
        <v>124.37826857483969</v>
      </c>
      <c r="C110" s="92">
        <v>124.37826857483969</v>
      </c>
      <c r="D110" s="92"/>
      <c r="E110" s="92">
        <f t="shared" si="3"/>
        <v>0</v>
      </c>
      <c r="F110" s="92"/>
      <c r="G110" s="92">
        <v>0.14470392788374489</v>
      </c>
      <c r="H110" s="92">
        <v>0.14470392788374489</v>
      </c>
      <c r="I110" s="92"/>
      <c r="J110" s="92">
        <f t="shared" si="4"/>
        <v>0</v>
      </c>
    </row>
    <row r="111" spans="1:103" s="57" customFormat="1" ht="15.75" x14ac:dyDescent="0.25">
      <c r="A111" s="58" t="s">
        <v>185</v>
      </c>
      <c r="B111" s="93">
        <v>97.95637215241662</v>
      </c>
      <c r="C111" s="93">
        <v>98.012265878417864</v>
      </c>
      <c r="D111" s="93"/>
      <c r="E111" s="93">
        <f t="shared" si="3"/>
        <v>5.7059816296867183E-2</v>
      </c>
      <c r="F111" s="93"/>
      <c r="G111" s="93">
        <v>5.0230185724270697</v>
      </c>
      <c r="H111" s="93">
        <v>5.0258846975970553</v>
      </c>
      <c r="I111" s="93"/>
      <c r="J111" s="93">
        <f t="shared" si="4"/>
        <v>2.8661251699855228E-3</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34" t="s">
        <v>134</v>
      </c>
      <c r="B112" s="92">
        <v>75.139016243303814</v>
      </c>
      <c r="C112" s="92">
        <v>78.942302081780099</v>
      </c>
      <c r="D112" s="92"/>
      <c r="E112" s="92">
        <f t="shared" si="3"/>
        <v>5.0616657345646576</v>
      </c>
      <c r="F112" s="92"/>
      <c r="G112" s="92">
        <v>0.35158818159464822</v>
      </c>
      <c r="H112" s="92">
        <v>0.36938440010920354</v>
      </c>
      <c r="I112" s="92"/>
      <c r="J112" s="92">
        <f t="shared" si="4"/>
        <v>1.7796218514555318E-2</v>
      </c>
    </row>
    <row r="113" spans="1:103" s="57" customFormat="1" ht="15.75" x14ac:dyDescent="0.25">
      <c r="A113" s="58" t="s">
        <v>126</v>
      </c>
      <c r="B113" s="93">
        <v>75.139016243303814</v>
      </c>
      <c r="C113" s="93">
        <v>78.942302081780099</v>
      </c>
      <c r="D113" s="93"/>
      <c r="E113" s="93">
        <f t="shared" si="3"/>
        <v>5.0616657345646576</v>
      </c>
      <c r="F113" s="93"/>
      <c r="G113" s="93">
        <v>0.35158818159464822</v>
      </c>
      <c r="H113" s="93">
        <v>0.36938440010920354</v>
      </c>
      <c r="I113" s="93"/>
      <c r="J113" s="93">
        <f t="shared" si="4"/>
        <v>1.7796218514555318E-2</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34" t="s">
        <v>133</v>
      </c>
      <c r="B114" s="92">
        <v>100.08487654320987</v>
      </c>
      <c r="C114" s="92">
        <v>100</v>
      </c>
      <c r="D114" s="92"/>
      <c r="E114" s="92">
        <f t="shared" si="3"/>
        <v>-8.4804564027440854E-2</v>
      </c>
      <c r="F114" s="92"/>
      <c r="G114" s="92">
        <v>1.4702471103685693</v>
      </c>
      <c r="H114" s="92">
        <v>1.4690002737164951</v>
      </c>
      <c r="I114" s="92"/>
      <c r="J114" s="92">
        <f t="shared" si="4"/>
        <v>-1.2468366520741458E-3</v>
      </c>
    </row>
    <row r="115" spans="1:103" s="57" customFormat="1" ht="15.75" x14ac:dyDescent="0.25">
      <c r="A115" s="58" t="s">
        <v>186</v>
      </c>
      <c r="B115" s="93">
        <v>100.08487654320987</v>
      </c>
      <c r="C115" s="93">
        <v>100</v>
      </c>
      <c r="D115" s="93"/>
      <c r="E115" s="93">
        <f t="shared" si="3"/>
        <v>-8.4804564027440854E-2</v>
      </c>
      <c r="F115" s="93"/>
      <c r="G115" s="93">
        <v>1.4702471103685693</v>
      </c>
      <c r="H115" s="93">
        <v>1.4690002737164951</v>
      </c>
      <c r="I115" s="93"/>
      <c r="J115" s="93">
        <f t="shared" si="4"/>
        <v>-1.2468366520741458E-3</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44"/>
      <c r="B116" s="88"/>
      <c r="C116" s="88"/>
      <c r="D116" s="88"/>
      <c r="E116" s="88"/>
      <c r="F116" s="88"/>
      <c r="G116" s="88"/>
      <c r="H116" s="88"/>
      <c r="I116" s="88"/>
      <c r="J116" s="88"/>
    </row>
    <row r="117" spans="1:103" x14ac:dyDescent="0.25">
      <c r="A117" s="185" t="s">
        <v>54</v>
      </c>
      <c r="B117" s="85"/>
      <c r="C117" s="85"/>
    </row>
    <row r="118" spans="1:103" x14ac:dyDescent="0.25">
      <c r="A118" s="23"/>
      <c r="B118" s="96"/>
      <c r="C118" s="96"/>
    </row>
  </sheetData>
  <autoFilter ref="A1:H118"/>
  <mergeCells count="3">
    <mergeCell ref="G3:H3"/>
    <mergeCell ref="A3:A4"/>
    <mergeCell ref="B3:D3"/>
  </mergeCells>
  <printOptions horizontalCentered="1"/>
  <pageMargins left="0.7" right="0.7" top="0.75" bottom="0.75" header="0.3" footer="0.3"/>
  <pageSetup paperSize="9" scale="68" orientation="portrait" horizontalDpi="4294967295" verticalDpi="4294967295" r:id="rId1"/>
  <rowBreaks count="1" manualBreakCount="1">
    <brk id="6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C12" sqref="C12"/>
    </sheetView>
  </sheetViews>
  <sheetFormatPr defaultRowHeight="15" x14ac:dyDescent="0.25"/>
  <cols>
    <col min="1" max="1" width="54.140625" style="4" customWidth="1"/>
    <col min="2" max="3" width="8.85546875" style="97" customWidth="1"/>
    <col min="4" max="4" width="0.85546875" style="85" customWidth="1"/>
    <col min="5" max="5" width="11.5703125" style="85" customWidth="1"/>
    <col min="6" max="6" width="1.140625" style="85" customWidth="1"/>
    <col min="7" max="8" width="9.28515625" style="85" customWidth="1"/>
    <col min="9" max="9" width="0.85546875" style="85" customWidth="1"/>
    <col min="10" max="10" width="12" style="85" customWidth="1"/>
  </cols>
  <sheetData>
    <row r="1" spans="1:13" ht="15.75" x14ac:dyDescent="0.25">
      <c r="A1" s="53" t="s">
        <v>254</v>
      </c>
      <c r="B1" s="98"/>
      <c r="C1" s="98"/>
      <c r="D1" s="99"/>
      <c r="E1" s="99"/>
      <c r="F1" s="99"/>
      <c r="G1" s="99"/>
      <c r="H1" s="99"/>
      <c r="I1" s="99"/>
      <c r="J1" s="99"/>
    </row>
    <row r="2" spans="1:13" ht="6" customHeight="1" x14ac:dyDescent="0.25">
      <c r="A2" s="42"/>
      <c r="B2" s="100"/>
      <c r="C2" s="100"/>
      <c r="D2" s="101"/>
      <c r="E2" s="101"/>
      <c r="F2" s="101"/>
      <c r="G2" s="101"/>
      <c r="H2" s="101"/>
      <c r="I2" s="101"/>
      <c r="J2" s="101"/>
    </row>
    <row r="3" spans="1:13" ht="45" x14ac:dyDescent="0.25">
      <c r="A3" s="189" t="s">
        <v>56</v>
      </c>
      <c r="B3" s="191" t="s">
        <v>242</v>
      </c>
      <c r="C3" s="191"/>
      <c r="D3" s="102"/>
      <c r="E3" s="184" t="s">
        <v>243</v>
      </c>
      <c r="F3" s="89"/>
      <c r="G3" s="188" t="s">
        <v>244</v>
      </c>
      <c r="H3" s="188"/>
      <c r="I3" s="89"/>
      <c r="J3" s="184" t="s">
        <v>245</v>
      </c>
    </row>
    <row r="4" spans="1:13" ht="36" customHeight="1" x14ac:dyDescent="0.25">
      <c r="A4" s="190"/>
      <c r="B4" s="83">
        <v>43466</v>
      </c>
      <c r="C4" s="116">
        <v>43497</v>
      </c>
      <c r="D4" s="130"/>
      <c r="E4" s="154" t="s">
        <v>262</v>
      </c>
      <c r="F4" s="130"/>
      <c r="G4" s="116">
        <v>43466</v>
      </c>
      <c r="H4" s="116">
        <v>43497</v>
      </c>
      <c r="I4" s="84"/>
      <c r="J4" s="154" t="s">
        <v>263</v>
      </c>
    </row>
    <row r="5" spans="1:13" s="57" customFormat="1" ht="15.75" x14ac:dyDescent="0.25">
      <c r="A5" s="62" t="s">
        <v>241</v>
      </c>
      <c r="B5" s="91">
        <v>112.52893998511631</v>
      </c>
      <c r="C5" s="91">
        <v>112.71089669337843</v>
      </c>
      <c r="D5" s="91"/>
      <c r="E5" s="91">
        <f>((C5/B5-1)*100)</f>
        <v>0.16169770041927212</v>
      </c>
      <c r="F5" s="91"/>
      <c r="G5" s="91">
        <v>112.52893998511631</v>
      </c>
      <c r="H5" s="91">
        <v>112.71089669337843</v>
      </c>
      <c r="I5" s="103"/>
      <c r="J5" s="91">
        <f>((H5-G5))</f>
        <v>0.18195670826212051</v>
      </c>
    </row>
    <row r="6" spans="1:13" ht="8.25" customHeight="1" x14ac:dyDescent="0.25">
      <c r="A6" s="39"/>
      <c r="B6" s="90"/>
      <c r="C6" s="90"/>
      <c r="D6" s="90"/>
      <c r="E6" s="90"/>
      <c r="F6" s="90"/>
      <c r="G6" s="90"/>
      <c r="H6" s="90"/>
      <c r="J6" s="90"/>
    </row>
    <row r="7" spans="1:13" ht="15.75" x14ac:dyDescent="0.25">
      <c r="A7" s="33" t="s">
        <v>127</v>
      </c>
      <c r="B7" s="90">
        <v>105.91938074766452</v>
      </c>
      <c r="C7" s="90">
        <v>106.30694012020972</v>
      </c>
      <c r="D7" s="90"/>
      <c r="E7" s="90">
        <f t="shared" ref="E7:E70" si="0">((C7/B7-1)*100)</f>
        <v>0.36590033836063629</v>
      </c>
      <c r="F7" s="90"/>
      <c r="G7" s="90">
        <v>25.191984794910756</v>
      </c>
      <c r="H7" s="90">
        <v>25.284162352515093</v>
      </c>
      <c r="J7" s="90">
        <f>H7-G7</f>
        <v>9.2177557604337323E-2</v>
      </c>
      <c r="L7" s="1"/>
      <c r="M7" s="1"/>
    </row>
    <row r="8" spans="1:13" s="57" customFormat="1" ht="15.75" x14ac:dyDescent="0.25">
      <c r="A8" s="61" t="s">
        <v>57</v>
      </c>
      <c r="B8" s="93">
        <v>105.89580847173015</v>
      </c>
      <c r="C8" s="93">
        <v>106.3147912481391</v>
      </c>
      <c r="D8" s="93"/>
      <c r="E8" s="93">
        <f t="shared" si="0"/>
        <v>0.39565567556982817</v>
      </c>
      <c r="F8" s="93"/>
      <c r="G8" s="93">
        <v>22.898807238172314</v>
      </c>
      <c r="H8" s="93">
        <v>22.989407668647939</v>
      </c>
      <c r="I8" s="103"/>
      <c r="J8" s="93">
        <f t="shared" ref="J8:J71" si="1">H8-G8</f>
        <v>9.060043047562516E-2</v>
      </c>
      <c r="L8" s="1"/>
      <c r="M8" s="1"/>
    </row>
    <row r="9" spans="1:13" ht="15.75" x14ac:dyDescent="0.25">
      <c r="A9" s="35" t="s">
        <v>58</v>
      </c>
      <c r="B9" s="92">
        <v>108.31738927004965</v>
      </c>
      <c r="C9" s="92">
        <v>108.26670143022884</v>
      </c>
      <c r="D9" s="92"/>
      <c r="E9" s="92">
        <f t="shared" si="0"/>
        <v>-4.6795662416154737E-2</v>
      </c>
      <c r="F9" s="92"/>
      <c r="G9" s="92">
        <v>3.1603262794449627</v>
      </c>
      <c r="H9" s="92">
        <v>3.1588473838279851</v>
      </c>
      <c r="J9" s="92">
        <f t="shared" si="1"/>
        <v>-1.4788956169775602E-3</v>
      </c>
      <c r="L9" s="1"/>
      <c r="M9" s="1"/>
    </row>
    <row r="10" spans="1:13" s="57" customFormat="1" ht="15.75" x14ac:dyDescent="0.25">
      <c r="A10" s="58" t="s">
        <v>62</v>
      </c>
      <c r="B10" s="93">
        <v>96.851794008271483</v>
      </c>
      <c r="C10" s="93">
        <v>94.371478844367289</v>
      </c>
      <c r="D10" s="93"/>
      <c r="E10" s="93">
        <f t="shared" si="0"/>
        <v>-2.5609387924113935</v>
      </c>
      <c r="F10" s="93"/>
      <c r="G10" s="93">
        <v>1.2540645372795505</v>
      </c>
      <c r="H10" s="93">
        <v>1.2219487120624843</v>
      </c>
      <c r="I10" s="103"/>
      <c r="J10" s="93">
        <f t="shared" si="1"/>
        <v>-3.211582521706613E-2</v>
      </c>
      <c r="L10" s="1"/>
      <c r="M10" s="1"/>
    </row>
    <row r="11" spans="1:13" ht="15.75" x14ac:dyDescent="0.25">
      <c r="A11" s="35" t="s">
        <v>63</v>
      </c>
      <c r="B11" s="92">
        <v>94.073930161070436</v>
      </c>
      <c r="C11" s="92">
        <v>96.302085023190955</v>
      </c>
      <c r="D11" s="92"/>
      <c r="E11" s="92">
        <f t="shared" si="0"/>
        <v>2.3685146972232785</v>
      </c>
      <c r="F11" s="92"/>
      <c r="G11" s="92">
        <v>7.1899975100390519</v>
      </c>
      <c r="H11" s="92">
        <v>7.3602936577943163</v>
      </c>
      <c r="J11" s="92">
        <f t="shared" si="1"/>
        <v>0.17029614775526447</v>
      </c>
      <c r="L11" s="1"/>
      <c r="M11" s="1"/>
    </row>
    <row r="12" spans="1:13" s="57" customFormat="1" ht="15.75" x14ac:dyDescent="0.25">
      <c r="A12" s="58" t="s">
        <v>152</v>
      </c>
      <c r="B12" s="93">
        <v>102.75493681053493</v>
      </c>
      <c r="C12" s="93">
        <v>102.89183808957215</v>
      </c>
      <c r="D12" s="93"/>
      <c r="E12" s="93">
        <f t="shared" si="0"/>
        <v>0.13323085321890193</v>
      </c>
      <c r="F12" s="93"/>
      <c r="G12" s="93">
        <v>3.6855764865109699</v>
      </c>
      <c r="H12" s="93">
        <v>3.6904868115099836</v>
      </c>
      <c r="I12" s="103"/>
      <c r="J12" s="93">
        <f t="shared" si="1"/>
        <v>4.910324999013671E-3</v>
      </c>
      <c r="L12" s="1"/>
      <c r="M12" s="1"/>
    </row>
    <row r="13" spans="1:13" ht="15.75" x14ac:dyDescent="0.25">
      <c r="A13" s="35" t="s">
        <v>153</v>
      </c>
      <c r="B13" s="92">
        <v>88.448974877603149</v>
      </c>
      <c r="C13" s="92">
        <v>88.626108337374689</v>
      </c>
      <c r="D13" s="92"/>
      <c r="E13" s="92">
        <f t="shared" si="0"/>
        <v>0.20026626653011359</v>
      </c>
      <c r="F13" s="92"/>
      <c r="G13" s="92">
        <v>0.51942027076433961</v>
      </c>
      <c r="H13" s="92">
        <v>0.52046049434820008</v>
      </c>
      <c r="J13" s="92">
        <f t="shared" si="1"/>
        <v>1.0402235838604668E-3</v>
      </c>
      <c r="L13" s="1"/>
      <c r="M13" s="1"/>
    </row>
    <row r="14" spans="1:13" s="57" customFormat="1" ht="15.75" x14ac:dyDescent="0.25">
      <c r="A14" s="58" t="s">
        <v>69</v>
      </c>
      <c r="B14" s="93">
        <v>138.5335960089356</v>
      </c>
      <c r="C14" s="93">
        <v>134.19918808554394</v>
      </c>
      <c r="D14" s="93"/>
      <c r="E14" s="93">
        <f t="shared" si="0"/>
        <v>-3.1287774577887117</v>
      </c>
      <c r="F14" s="93"/>
      <c r="G14" s="93">
        <v>1.7246523318214519</v>
      </c>
      <c r="H14" s="93">
        <v>1.6706917984381953</v>
      </c>
      <c r="I14" s="103"/>
      <c r="J14" s="93">
        <f t="shared" si="1"/>
        <v>-5.3960533383256681E-2</v>
      </c>
      <c r="L14" s="1"/>
      <c r="M14" s="1"/>
    </row>
    <row r="15" spans="1:13" ht="15.75" x14ac:dyDescent="0.25">
      <c r="A15" s="35" t="s">
        <v>72</v>
      </c>
      <c r="B15" s="92">
        <v>111.82155918373505</v>
      </c>
      <c r="C15" s="92">
        <v>112.52239798111844</v>
      </c>
      <c r="D15" s="92"/>
      <c r="E15" s="92">
        <f t="shared" si="0"/>
        <v>0.62674747383180129</v>
      </c>
      <c r="F15" s="92"/>
      <c r="G15" s="92">
        <v>1.7097964373114312</v>
      </c>
      <c r="H15" s="92">
        <v>1.7205125432899468</v>
      </c>
      <c r="J15" s="92">
        <f t="shared" si="1"/>
        <v>1.0716105978515689E-2</v>
      </c>
      <c r="L15" s="1"/>
      <c r="M15" s="1"/>
    </row>
    <row r="16" spans="1:13" s="57" customFormat="1" ht="15.75" x14ac:dyDescent="0.25">
      <c r="A16" s="58" t="s">
        <v>154</v>
      </c>
      <c r="B16" s="93">
        <v>108.04589105942486</v>
      </c>
      <c r="C16" s="93">
        <v>107.22940009070045</v>
      </c>
      <c r="D16" s="93"/>
      <c r="E16" s="93">
        <f t="shared" si="0"/>
        <v>-0.75568905093793548</v>
      </c>
      <c r="F16" s="93"/>
      <c r="G16" s="93">
        <v>0.85139186248060617</v>
      </c>
      <c r="H16" s="93">
        <v>0.84495798739526384</v>
      </c>
      <c r="I16" s="103"/>
      <c r="J16" s="93">
        <f t="shared" si="1"/>
        <v>-6.4338750853423221E-3</v>
      </c>
      <c r="L16" s="1"/>
      <c r="M16" s="1"/>
    </row>
    <row r="17" spans="1:13" ht="15.75" x14ac:dyDescent="0.25">
      <c r="A17" s="35" t="s">
        <v>155</v>
      </c>
      <c r="B17" s="92">
        <v>137.93651368551647</v>
      </c>
      <c r="C17" s="92">
        <v>137.81974989632567</v>
      </c>
      <c r="D17" s="92"/>
      <c r="E17" s="92">
        <f t="shared" si="0"/>
        <v>-8.4650384492834796E-2</v>
      </c>
      <c r="F17" s="92"/>
      <c r="G17" s="92">
        <v>2.803581522519945</v>
      </c>
      <c r="H17" s="92">
        <v>2.8012082799815623</v>
      </c>
      <c r="J17" s="92">
        <f t="shared" si="1"/>
        <v>-2.3732425383826694E-3</v>
      </c>
      <c r="L17" s="1"/>
      <c r="M17" s="1"/>
    </row>
    <row r="18" spans="1:13" s="57" customFormat="1" ht="15.75" x14ac:dyDescent="0.25">
      <c r="A18" s="61" t="s">
        <v>76</v>
      </c>
      <c r="B18" s="93">
        <v>106.15534150218134</v>
      </c>
      <c r="C18" s="93">
        <v>106.22834957277276</v>
      </c>
      <c r="D18" s="93"/>
      <c r="E18" s="93">
        <f t="shared" si="0"/>
        <v>6.8774749869660035E-2</v>
      </c>
      <c r="F18" s="93"/>
      <c r="G18" s="93">
        <v>2.293177556738442</v>
      </c>
      <c r="H18" s="93">
        <v>2.2947546838671564</v>
      </c>
      <c r="I18" s="103"/>
      <c r="J18" s="93">
        <f t="shared" si="1"/>
        <v>1.577127128714384E-3</v>
      </c>
      <c r="L18" s="1"/>
      <c r="M18" s="1"/>
    </row>
    <row r="19" spans="1:13" ht="15.75" x14ac:dyDescent="0.25">
      <c r="A19" s="35" t="s">
        <v>156</v>
      </c>
      <c r="B19" s="92">
        <v>104.84168189779048</v>
      </c>
      <c r="C19" s="92">
        <v>104.84123805147985</v>
      </c>
      <c r="D19" s="92"/>
      <c r="E19" s="92">
        <f t="shared" si="0"/>
        <v>-4.2334909416963384E-4</v>
      </c>
      <c r="F19" s="92"/>
      <c r="G19" s="92">
        <v>0.5136655052378829</v>
      </c>
      <c r="H19" s="92">
        <v>0.51366333063961944</v>
      </c>
      <c r="J19" s="92">
        <f t="shared" si="1"/>
        <v>-2.1745982634602257E-6</v>
      </c>
      <c r="L19" s="1"/>
      <c r="M19" s="1"/>
    </row>
    <row r="20" spans="1:13" s="57" customFormat="1" ht="15.75" x14ac:dyDescent="0.25">
      <c r="A20" s="58" t="s">
        <v>157</v>
      </c>
      <c r="B20" s="93">
        <v>106.54068124562522</v>
      </c>
      <c r="C20" s="93">
        <v>106.63523518907431</v>
      </c>
      <c r="D20" s="93"/>
      <c r="E20" s="93">
        <f t="shared" si="0"/>
        <v>8.8749144780764233E-2</v>
      </c>
      <c r="F20" s="93"/>
      <c r="G20" s="93">
        <v>1.7795120515005594</v>
      </c>
      <c r="H20" s="93">
        <v>1.7810913532275368</v>
      </c>
      <c r="I20" s="103"/>
      <c r="J20" s="93">
        <f t="shared" si="1"/>
        <v>1.5793017269774001E-3</v>
      </c>
      <c r="L20" s="1"/>
      <c r="M20" s="1"/>
    </row>
    <row r="21" spans="1:13" ht="15.75" x14ac:dyDescent="0.25">
      <c r="A21" s="33" t="s">
        <v>247</v>
      </c>
      <c r="B21" s="95">
        <v>165.2916890517435</v>
      </c>
      <c r="C21" s="95">
        <v>165.94177310095253</v>
      </c>
      <c r="D21" s="95"/>
      <c r="E21" s="95">
        <f t="shared" si="0"/>
        <v>0.39329506095464595</v>
      </c>
      <c r="F21" s="95"/>
      <c r="G21" s="95">
        <v>2.0746196716493688</v>
      </c>
      <c r="H21" s="95">
        <v>2.0827790483515596</v>
      </c>
      <c r="J21" s="95">
        <f t="shared" si="1"/>
        <v>8.1593767021908015E-3</v>
      </c>
      <c r="L21" s="1"/>
      <c r="M21" s="1"/>
    </row>
    <row r="22" spans="1:13" s="57" customFormat="1" ht="15.75" x14ac:dyDescent="0.25">
      <c r="A22" s="61" t="s">
        <v>1</v>
      </c>
      <c r="B22" s="93">
        <v>176.24762727642786</v>
      </c>
      <c r="C22" s="93">
        <v>176.24762727642786</v>
      </c>
      <c r="D22" s="93"/>
      <c r="E22" s="93">
        <f t="shared" si="0"/>
        <v>0</v>
      </c>
      <c r="F22" s="93"/>
      <c r="G22" s="93">
        <v>1.5329609607053738</v>
      </c>
      <c r="H22" s="93">
        <v>1.532960960705374</v>
      </c>
      <c r="I22" s="103"/>
      <c r="J22" s="93">
        <f t="shared" si="1"/>
        <v>0</v>
      </c>
      <c r="L22" s="1"/>
      <c r="M22" s="1"/>
    </row>
    <row r="23" spans="1:13" ht="15.75" x14ac:dyDescent="0.25">
      <c r="A23" s="35" t="s">
        <v>78</v>
      </c>
      <c r="B23" s="92">
        <v>176.24762727642786</v>
      </c>
      <c r="C23" s="92">
        <v>176.24762727642786</v>
      </c>
      <c r="D23" s="92"/>
      <c r="E23" s="92">
        <f t="shared" si="0"/>
        <v>0</v>
      </c>
      <c r="F23" s="92"/>
      <c r="G23" s="92">
        <v>1.5329609607053738</v>
      </c>
      <c r="H23" s="92">
        <v>1.532960960705374</v>
      </c>
      <c r="J23" s="92">
        <f t="shared" si="1"/>
        <v>0</v>
      </c>
      <c r="L23" s="1"/>
      <c r="M23" s="1"/>
    </row>
    <row r="24" spans="1:13" s="57" customFormat="1" ht="15.75" x14ac:dyDescent="0.25">
      <c r="A24" s="58" t="s">
        <v>16</v>
      </c>
      <c r="B24" s="93">
        <v>140.56292335255759</v>
      </c>
      <c r="C24" s="93">
        <v>142.68031908315675</v>
      </c>
      <c r="D24" s="93"/>
      <c r="E24" s="93">
        <f t="shared" si="0"/>
        <v>1.5063685928673687</v>
      </c>
      <c r="F24" s="93"/>
      <c r="G24" s="93">
        <v>0.54165871094399509</v>
      </c>
      <c r="H24" s="93">
        <v>0.54981808764618578</v>
      </c>
      <c r="I24" s="103"/>
      <c r="J24" s="93">
        <f t="shared" si="1"/>
        <v>8.1593767021906904E-3</v>
      </c>
      <c r="L24" s="1"/>
      <c r="M24" s="1"/>
    </row>
    <row r="25" spans="1:13" ht="15.75" x14ac:dyDescent="0.25">
      <c r="A25" s="33" t="s">
        <v>128</v>
      </c>
      <c r="B25" s="95">
        <v>92.134978828142877</v>
      </c>
      <c r="C25" s="95">
        <v>90.312761274513605</v>
      </c>
      <c r="D25" s="95"/>
      <c r="E25" s="95">
        <f t="shared" si="0"/>
        <v>-1.9777695472511181</v>
      </c>
      <c r="F25" s="95"/>
      <c r="G25" s="95">
        <v>3.0637042785130828</v>
      </c>
      <c r="H25" s="95">
        <v>3.003111268274822</v>
      </c>
      <c r="J25" s="95">
        <f t="shared" si="1"/>
        <v>-6.0593010238260803E-2</v>
      </c>
      <c r="L25" s="1"/>
      <c r="M25" s="1"/>
    </row>
    <row r="26" spans="1:13" s="57" customFormat="1" ht="15.75" x14ac:dyDescent="0.25">
      <c r="A26" s="61" t="s">
        <v>79</v>
      </c>
      <c r="B26" s="93">
        <v>89.253331457299836</v>
      </c>
      <c r="C26" s="93">
        <v>87.433151029463389</v>
      </c>
      <c r="D26" s="93"/>
      <c r="E26" s="93">
        <f t="shared" si="0"/>
        <v>-2.0393417232915878</v>
      </c>
      <c r="F26" s="93"/>
      <c r="G26" s="93">
        <v>2.3911796056045569</v>
      </c>
      <c r="H26" s="93">
        <v>2.3424152822286248</v>
      </c>
      <c r="I26" s="103"/>
      <c r="J26" s="93">
        <f t="shared" si="1"/>
        <v>-4.8764323375932062E-2</v>
      </c>
      <c r="L26" s="1"/>
      <c r="M26" s="1"/>
    </row>
    <row r="27" spans="1:13" ht="15.75" x14ac:dyDescent="0.25">
      <c r="A27" s="35" t="s">
        <v>80</v>
      </c>
      <c r="B27" s="92">
        <v>98.11668923854613</v>
      </c>
      <c r="C27" s="92">
        <v>97.056722980269214</v>
      </c>
      <c r="D27" s="92"/>
      <c r="E27" s="92">
        <f t="shared" si="0"/>
        <v>-1.0803118883270457</v>
      </c>
      <c r="F27" s="92"/>
      <c r="G27" s="92">
        <v>0.42856450966346976</v>
      </c>
      <c r="H27" s="92">
        <v>0.4239346763164249</v>
      </c>
      <c r="J27" s="92">
        <f t="shared" si="1"/>
        <v>-4.6298333470448649E-3</v>
      </c>
      <c r="L27" s="1"/>
      <c r="M27" s="1"/>
    </row>
    <row r="28" spans="1:13" s="57" customFormat="1" ht="15.75" x14ac:dyDescent="0.25">
      <c r="A28" s="58" t="s">
        <v>82</v>
      </c>
      <c r="B28" s="93">
        <v>90.824306555218669</v>
      </c>
      <c r="C28" s="93">
        <v>88.626316295083114</v>
      </c>
      <c r="D28" s="93"/>
      <c r="E28" s="93">
        <f t="shared" si="0"/>
        <v>-2.420046288819433</v>
      </c>
      <c r="F28" s="93"/>
      <c r="G28" s="93">
        <v>1.8237043742835941</v>
      </c>
      <c r="H28" s="93">
        <v>1.7795698842547065</v>
      </c>
      <c r="I28" s="103"/>
      <c r="J28" s="93">
        <f t="shared" si="1"/>
        <v>-4.4134490028887585E-2</v>
      </c>
      <c r="L28" s="1"/>
      <c r="M28" s="1"/>
    </row>
    <row r="29" spans="1:13" ht="15.75" x14ac:dyDescent="0.25">
      <c r="A29" s="35" t="s">
        <v>158</v>
      </c>
      <c r="B29" s="92">
        <v>59.273703913112776</v>
      </c>
      <c r="C29" s="92">
        <v>59.273703913112776</v>
      </c>
      <c r="D29" s="92"/>
      <c r="E29" s="92">
        <f t="shared" si="0"/>
        <v>0</v>
      </c>
      <c r="F29" s="92"/>
      <c r="G29" s="92">
        <v>0.13891072165749313</v>
      </c>
      <c r="H29" s="92">
        <v>0.13891072165749316</v>
      </c>
      <c r="J29" s="92">
        <f t="shared" si="1"/>
        <v>0</v>
      </c>
      <c r="L29" s="1"/>
      <c r="M29" s="1"/>
    </row>
    <row r="30" spans="1:13" s="57" customFormat="1" ht="15.75" x14ac:dyDescent="0.25">
      <c r="A30" s="61" t="s">
        <v>83</v>
      </c>
      <c r="B30" s="93">
        <v>104.08313032441585</v>
      </c>
      <c r="C30" s="93">
        <v>102.25246625236935</v>
      </c>
      <c r="D30" s="93"/>
      <c r="E30" s="93">
        <f t="shared" si="0"/>
        <v>-1.7588480153705177</v>
      </c>
      <c r="F30" s="93"/>
      <c r="G30" s="93">
        <v>0.6725246729085258</v>
      </c>
      <c r="H30" s="93">
        <v>0.66069598604619706</v>
      </c>
      <c r="I30" s="103"/>
      <c r="J30" s="93">
        <f t="shared" si="1"/>
        <v>-1.1828686862328741E-2</v>
      </c>
      <c r="L30" s="1"/>
      <c r="M30" s="1"/>
    </row>
    <row r="31" spans="1:13" ht="15.75" x14ac:dyDescent="0.25">
      <c r="A31" s="35" t="s">
        <v>159</v>
      </c>
      <c r="B31" s="92">
        <v>104.08313032441585</v>
      </c>
      <c r="C31" s="92">
        <v>102.25246625236935</v>
      </c>
      <c r="D31" s="92"/>
      <c r="E31" s="92">
        <f t="shared" si="0"/>
        <v>-1.7588480153705177</v>
      </c>
      <c r="F31" s="92"/>
      <c r="G31" s="92">
        <v>0.6725246729085258</v>
      </c>
      <c r="H31" s="92">
        <v>0.66069598604619706</v>
      </c>
      <c r="J31" s="92">
        <f t="shared" si="1"/>
        <v>-1.1828686862328741E-2</v>
      </c>
      <c r="L31" s="1"/>
      <c r="M31" s="1"/>
    </row>
    <row r="32" spans="1:13" s="57" customFormat="1" ht="15.75" x14ac:dyDescent="0.25">
      <c r="A32" s="55" t="s">
        <v>129</v>
      </c>
      <c r="B32" s="94">
        <v>122.26778157341545</v>
      </c>
      <c r="C32" s="94">
        <v>122.63700694428405</v>
      </c>
      <c r="D32" s="94"/>
      <c r="E32" s="94">
        <f t="shared" si="0"/>
        <v>0.30198091935356164</v>
      </c>
      <c r="F32" s="94"/>
      <c r="G32" s="94">
        <v>40.658063038133989</v>
      </c>
      <c r="H32" s="94">
        <v>40.780842630687907</v>
      </c>
      <c r="I32" s="103"/>
      <c r="J32" s="94">
        <f t="shared" si="1"/>
        <v>0.12277959255391835</v>
      </c>
      <c r="L32" s="1"/>
      <c r="M32" s="1"/>
    </row>
    <row r="33" spans="1:13" ht="15.75" x14ac:dyDescent="0.25">
      <c r="A33" s="34" t="s">
        <v>149</v>
      </c>
      <c r="B33" s="92">
        <v>134.06878297044389</v>
      </c>
      <c r="C33" s="92">
        <v>134.58628720478174</v>
      </c>
      <c r="D33" s="92"/>
      <c r="E33" s="92">
        <f t="shared" si="0"/>
        <v>0.38599905427048053</v>
      </c>
      <c r="F33" s="92"/>
      <c r="G33" s="92">
        <v>32.196795143360333</v>
      </c>
      <c r="H33" s="92">
        <v>32.321074468119114</v>
      </c>
      <c r="J33" s="92">
        <f t="shared" si="1"/>
        <v>0.12427932475878123</v>
      </c>
      <c r="L33" s="1"/>
      <c r="M33" s="1"/>
    </row>
    <row r="34" spans="1:13" s="57" customFormat="1" ht="15.75" x14ac:dyDescent="0.25">
      <c r="A34" s="58" t="s">
        <v>160</v>
      </c>
      <c r="B34" s="93">
        <v>134.06878297044389</v>
      </c>
      <c r="C34" s="93">
        <v>134.58628720478174</v>
      </c>
      <c r="D34" s="93"/>
      <c r="E34" s="93">
        <f t="shared" si="0"/>
        <v>0.38599905427048053</v>
      </c>
      <c r="F34" s="93"/>
      <c r="G34" s="93">
        <v>32.196795143360333</v>
      </c>
      <c r="H34" s="93">
        <v>32.321074468119114</v>
      </c>
      <c r="I34" s="103"/>
      <c r="J34" s="93">
        <f t="shared" si="1"/>
        <v>0.12427932475878123</v>
      </c>
      <c r="L34" s="1"/>
      <c r="M34" s="1"/>
    </row>
    <row r="35" spans="1:13" ht="15.75" x14ac:dyDescent="0.25">
      <c r="A35" s="34" t="s">
        <v>148</v>
      </c>
      <c r="B35" s="92">
        <v>109.11338341498832</v>
      </c>
      <c r="C35" s="92">
        <v>108.99054715326733</v>
      </c>
      <c r="D35" s="92"/>
      <c r="E35" s="92">
        <f t="shared" si="0"/>
        <v>-0.11257671412663317</v>
      </c>
      <c r="F35" s="92"/>
      <c r="G35" s="92">
        <v>1.3321868705207585</v>
      </c>
      <c r="H35" s="92">
        <v>1.3306871383158998</v>
      </c>
      <c r="J35" s="92">
        <f t="shared" si="1"/>
        <v>-1.4997322048586614E-3</v>
      </c>
      <c r="L35" s="1"/>
      <c r="M35" s="1"/>
    </row>
    <row r="36" spans="1:13" s="57" customFormat="1" ht="15.75" x14ac:dyDescent="0.25">
      <c r="A36" s="58" t="s">
        <v>161</v>
      </c>
      <c r="B36" s="93">
        <v>96.220371671627163</v>
      </c>
      <c r="C36" s="93">
        <v>95.968091215672203</v>
      </c>
      <c r="D36" s="93"/>
      <c r="E36" s="93">
        <f t="shared" si="0"/>
        <v>-0.26219027381844118</v>
      </c>
      <c r="F36" s="93"/>
      <c r="G36" s="93">
        <v>0.57200146405777663</v>
      </c>
      <c r="H36" s="93">
        <v>0.57050173185291808</v>
      </c>
      <c r="I36" s="103"/>
      <c r="J36" s="93">
        <f t="shared" si="1"/>
        <v>-1.4997322048585504E-3</v>
      </c>
      <c r="L36" s="1"/>
      <c r="M36" s="1"/>
    </row>
    <row r="37" spans="1:13" ht="15.75" x14ac:dyDescent="0.25">
      <c r="A37" s="35" t="s">
        <v>162</v>
      </c>
      <c r="B37" s="92">
        <v>121.34822619222746</v>
      </c>
      <c r="C37" s="92">
        <v>121.34822619222746</v>
      </c>
      <c r="D37" s="92"/>
      <c r="E37" s="92">
        <f t="shared" si="0"/>
        <v>0</v>
      </c>
      <c r="F37" s="92"/>
      <c r="G37" s="92">
        <v>0.76018540646298194</v>
      </c>
      <c r="H37" s="92">
        <v>0.76018540646298205</v>
      </c>
      <c r="J37" s="92">
        <f t="shared" si="1"/>
        <v>0</v>
      </c>
      <c r="L37" s="1"/>
      <c r="M37" s="1"/>
    </row>
    <row r="38" spans="1:13" s="57" customFormat="1" ht="15.75" x14ac:dyDescent="0.25">
      <c r="A38" s="61" t="s">
        <v>147</v>
      </c>
      <c r="B38" s="93">
        <v>101.33458127757973</v>
      </c>
      <c r="C38" s="93">
        <v>101.33458127757973</v>
      </c>
      <c r="D38" s="93"/>
      <c r="E38" s="93">
        <f t="shared" si="0"/>
        <v>0</v>
      </c>
      <c r="F38" s="93"/>
      <c r="G38" s="93">
        <v>3.0910336413052342</v>
      </c>
      <c r="H38" s="93">
        <v>3.0910336413052346</v>
      </c>
      <c r="I38" s="103"/>
      <c r="J38" s="93">
        <f t="shared" si="1"/>
        <v>0</v>
      </c>
      <c r="L38" s="1"/>
      <c r="M38" s="1"/>
    </row>
    <row r="39" spans="1:13" ht="15.75" x14ac:dyDescent="0.25">
      <c r="A39" s="35" t="s">
        <v>84</v>
      </c>
      <c r="B39" s="92">
        <v>100.00000000000001</v>
      </c>
      <c r="C39" s="92">
        <v>100.00000000000001</v>
      </c>
      <c r="D39" s="92"/>
      <c r="E39" s="92">
        <f t="shared" si="0"/>
        <v>0</v>
      </c>
      <c r="F39" s="92"/>
      <c r="G39" s="92">
        <v>2.7871770751551561</v>
      </c>
      <c r="H39" s="92">
        <v>2.7871770751551566</v>
      </c>
      <c r="J39" s="92">
        <f t="shared" si="1"/>
        <v>0</v>
      </c>
      <c r="L39" s="1"/>
      <c r="M39" s="1"/>
    </row>
    <row r="40" spans="1:13" s="57" customFormat="1" ht="15.75" x14ac:dyDescent="0.25">
      <c r="A40" s="58" t="s">
        <v>86</v>
      </c>
      <c r="B40" s="93">
        <v>115.47005383792515</v>
      </c>
      <c r="C40" s="93">
        <v>115.47005383792515</v>
      </c>
      <c r="D40" s="93"/>
      <c r="E40" s="93">
        <f t="shared" si="0"/>
        <v>0</v>
      </c>
      <c r="F40" s="93"/>
      <c r="G40" s="93">
        <v>0.30385656615007772</v>
      </c>
      <c r="H40" s="93">
        <v>0.30385656615007778</v>
      </c>
      <c r="I40" s="103"/>
      <c r="J40" s="93">
        <f t="shared" si="1"/>
        <v>0</v>
      </c>
      <c r="L40" s="1"/>
      <c r="M40" s="1"/>
    </row>
    <row r="41" spans="1:13" ht="15.75" x14ac:dyDescent="0.25">
      <c r="A41" s="34" t="s">
        <v>146</v>
      </c>
      <c r="B41" s="92">
        <v>81.29888301055604</v>
      </c>
      <c r="C41" s="92">
        <v>81.29888301055604</v>
      </c>
      <c r="D41" s="92"/>
      <c r="E41" s="92">
        <f t="shared" si="0"/>
        <v>0</v>
      </c>
      <c r="F41" s="92"/>
      <c r="G41" s="92">
        <v>4.0380473829476635</v>
      </c>
      <c r="H41" s="92">
        <v>4.0380473829476644</v>
      </c>
      <c r="J41" s="92">
        <f t="shared" si="1"/>
        <v>0</v>
      </c>
      <c r="L41" s="1"/>
      <c r="M41" s="1"/>
    </row>
    <row r="42" spans="1:13" s="57" customFormat="1" ht="15.75" x14ac:dyDescent="0.25">
      <c r="A42" s="58" t="s">
        <v>17</v>
      </c>
      <c r="B42" s="93">
        <v>65.412580507732187</v>
      </c>
      <c r="C42" s="93">
        <v>65.412580507732187</v>
      </c>
      <c r="D42" s="93"/>
      <c r="E42" s="93">
        <f t="shared" si="0"/>
        <v>0</v>
      </c>
      <c r="F42" s="93"/>
      <c r="G42" s="93">
        <v>2.0382435176981097</v>
      </c>
      <c r="H42" s="93">
        <v>2.0382435176981097</v>
      </c>
      <c r="I42" s="103"/>
      <c r="J42" s="93">
        <f t="shared" si="1"/>
        <v>0</v>
      </c>
      <c r="L42" s="1"/>
      <c r="M42" s="1"/>
    </row>
    <row r="43" spans="1:13" ht="15.75" x14ac:dyDescent="0.25">
      <c r="A43" s="35" t="s">
        <v>88</v>
      </c>
      <c r="B43" s="92">
        <v>88.888888888888886</v>
      </c>
      <c r="C43" s="92">
        <v>88.888888888888886</v>
      </c>
      <c r="D43" s="92"/>
      <c r="E43" s="92">
        <f t="shared" si="0"/>
        <v>0</v>
      </c>
      <c r="F43" s="92"/>
      <c r="G43" s="92">
        <v>0.98966613960571215</v>
      </c>
      <c r="H43" s="92">
        <v>0.98966613960571226</v>
      </c>
      <c r="J43" s="92">
        <f t="shared" si="1"/>
        <v>0</v>
      </c>
      <c r="L43" s="1"/>
      <c r="M43" s="1"/>
    </row>
    <row r="44" spans="1:13" s="57" customFormat="1" ht="15.75" x14ac:dyDescent="0.25">
      <c r="A44" s="58" t="s">
        <v>90</v>
      </c>
      <c r="B44" s="93">
        <v>136.95652173913044</v>
      </c>
      <c r="C44" s="93">
        <v>136.95652173913044</v>
      </c>
      <c r="D44" s="93"/>
      <c r="E44" s="93">
        <f t="shared" si="0"/>
        <v>0</v>
      </c>
      <c r="F44" s="93"/>
      <c r="G44" s="93">
        <v>1.0101377256438417</v>
      </c>
      <c r="H44" s="93">
        <v>1.0101377256438417</v>
      </c>
      <c r="I44" s="103"/>
      <c r="J44" s="93">
        <f t="shared" si="1"/>
        <v>0</v>
      </c>
      <c r="L44" s="1"/>
      <c r="M44" s="1"/>
    </row>
    <row r="45" spans="1:13" ht="15.75" x14ac:dyDescent="0.25">
      <c r="A45" s="33" t="s">
        <v>250</v>
      </c>
      <c r="B45" s="95">
        <v>97.235846701295984</v>
      </c>
      <c r="C45" s="95">
        <v>96.839616378869366</v>
      </c>
      <c r="D45" s="95"/>
      <c r="E45" s="95">
        <f t="shared" si="0"/>
        <v>-0.4074940835799179</v>
      </c>
      <c r="F45" s="95"/>
      <c r="G45" s="95">
        <v>7.1747772737323503</v>
      </c>
      <c r="H45" s="95">
        <v>7.1455404808318548</v>
      </c>
      <c r="J45" s="95">
        <f t="shared" si="1"/>
        <v>-2.9236792900495523E-2</v>
      </c>
      <c r="L45" s="1"/>
      <c r="M45" s="1"/>
    </row>
    <row r="46" spans="1:13" s="57" customFormat="1" ht="15.75" x14ac:dyDescent="0.25">
      <c r="A46" s="61" t="s">
        <v>145</v>
      </c>
      <c r="B46" s="93">
        <v>97.469919070597513</v>
      </c>
      <c r="C46" s="93">
        <v>97.469919070597513</v>
      </c>
      <c r="D46" s="93"/>
      <c r="E46" s="93">
        <f t="shared" si="0"/>
        <v>0</v>
      </c>
      <c r="F46" s="93"/>
      <c r="G46" s="93">
        <v>2.1320589793194675</v>
      </c>
      <c r="H46" s="93">
        <v>2.1320589793194675</v>
      </c>
      <c r="I46" s="103"/>
      <c r="J46" s="93">
        <f t="shared" si="1"/>
        <v>0</v>
      </c>
      <c r="L46" s="1"/>
      <c r="M46" s="1"/>
    </row>
    <row r="47" spans="1:13" ht="15.75" x14ac:dyDescent="0.25">
      <c r="A47" s="35" t="s">
        <v>163</v>
      </c>
      <c r="B47" s="92">
        <v>97.469919070597513</v>
      </c>
      <c r="C47" s="92">
        <v>97.469919070597513</v>
      </c>
      <c r="D47" s="92"/>
      <c r="E47" s="92">
        <f t="shared" si="0"/>
        <v>0</v>
      </c>
      <c r="F47" s="92"/>
      <c r="G47" s="92">
        <v>2.1320589793194675</v>
      </c>
      <c r="H47" s="92">
        <v>2.1320589793194675</v>
      </c>
      <c r="J47" s="92">
        <f t="shared" si="1"/>
        <v>0</v>
      </c>
      <c r="L47" s="1"/>
      <c r="M47" s="1"/>
    </row>
    <row r="48" spans="1:13" s="57" customFormat="1" ht="15.75" x14ac:dyDescent="0.25">
      <c r="A48" s="61" t="s">
        <v>92</v>
      </c>
      <c r="B48" s="93">
        <v>82.502652433852759</v>
      </c>
      <c r="C48" s="93">
        <v>82.502652433852759</v>
      </c>
      <c r="D48" s="93"/>
      <c r="E48" s="93">
        <f t="shared" si="0"/>
        <v>0</v>
      </c>
      <c r="F48" s="93"/>
      <c r="G48" s="93">
        <v>0.26365493516755528</v>
      </c>
      <c r="H48" s="93">
        <v>0.26365493516755534</v>
      </c>
      <c r="I48" s="103"/>
      <c r="J48" s="93">
        <f t="shared" si="1"/>
        <v>0</v>
      </c>
      <c r="L48" s="1"/>
      <c r="M48" s="1"/>
    </row>
    <row r="49" spans="1:13" ht="15.75" x14ac:dyDescent="0.25">
      <c r="A49" s="35" t="s">
        <v>93</v>
      </c>
      <c r="B49" s="92">
        <v>82.502652433852759</v>
      </c>
      <c r="C49" s="92">
        <v>82.502652433852759</v>
      </c>
      <c r="D49" s="92"/>
      <c r="E49" s="92">
        <f t="shared" si="0"/>
        <v>0</v>
      </c>
      <c r="F49" s="92"/>
      <c r="G49" s="92">
        <v>0.26365493516755528</v>
      </c>
      <c r="H49" s="92">
        <v>0.26365493516755534</v>
      </c>
      <c r="J49" s="92">
        <f t="shared" si="1"/>
        <v>0</v>
      </c>
      <c r="L49" s="1"/>
      <c r="M49" s="1"/>
    </row>
    <row r="50" spans="1:13" s="57" customFormat="1" ht="15.75" x14ac:dyDescent="0.25">
      <c r="A50" s="61" t="s">
        <v>94</v>
      </c>
      <c r="B50" s="93">
        <v>82.494156934629714</v>
      </c>
      <c r="C50" s="93">
        <v>81.080082671726061</v>
      </c>
      <c r="D50" s="93"/>
      <c r="E50" s="93">
        <f t="shared" si="0"/>
        <v>-1.7141508143712514</v>
      </c>
      <c r="F50" s="93"/>
      <c r="G50" s="93">
        <v>1.6790403262127451</v>
      </c>
      <c r="H50" s="93">
        <v>1.650259042787348</v>
      </c>
      <c r="I50" s="103"/>
      <c r="J50" s="93">
        <f t="shared" si="1"/>
        <v>-2.8781283425397097E-2</v>
      </c>
      <c r="L50" s="1"/>
      <c r="M50" s="1"/>
    </row>
    <row r="51" spans="1:13" ht="15.75" x14ac:dyDescent="0.25">
      <c r="A51" s="35" t="s">
        <v>164</v>
      </c>
      <c r="B51" s="92">
        <v>82.354876349074644</v>
      </c>
      <c r="C51" s="92">
        <v>81.151719010021338</v>
      </c>
      <c r="D51" s="92"/>
      <c r="E51" s="92">
        <f t="shared" si="0"/>
        <v>-1.4609424388587811</v>
      </c>
      <c r="F51" s="92"/>
      <c r="G51" s="92">
        <v>1.5345006504666858</v>
      </c>
      <c r="H51" s="92">
        <v>1.512082479239454</v>
      </c>
      <c r="J51" s="92">
        <f t="shared" si="1"/>
        <v>-2.2418171227231776E-2</v>
      </c>
      <c r="L51" s="1"/>
      <c r="M51" s="1"/>
    </row>
    <row r="52" spans="1:13" s="57" customFormat="1" ht="15.75" x14ac:dyDescent="0.25">
      <c r="A52" s="58" t="s">
        <v>97</v>
      </c>
      <c r="B52" s="93">
        <v>84.002405737243379</v>
      </c>
      <c r="C52" s="93">
        <v>80.304343389566739</v>
      </c>
      <c r="D52" s="93"/>
      <c r="E52" s="93">
        <f t="shared" si="0"/>
        <v>-4.4023290942929112</v>
      </c>
      <c r="F52" s="93"/>
      <c r="G52" s="93">
        <v>0.14453967574605942</v>
      </c>
      <c r="H52" s="93">
        <v>0.13817656354789404</v>
      </c>
      <c r="I52" s="103"/>
      <c r="J52" s="93">
        <f t="shared" si="1"/>
        <v>-6.3631121981653771E-3</v>
      </c>
      <c r="L52" s="1"/>
      <c r="M52" s="1"/>
    </row>
    <row r="53" spans="1:13" ht="15.75" x14ac:dyDescent="0.25">
      <c r="A53" s="34" t="s">
        <v>144</v>
      </c>
      <c r="B53" s="92">
        <v>100.74093678399127</v>
      </c>
      <c r="C53" s="92">
        <v>100.74093678399127</v>
      </c>
      <c r="D53" s="92"/>
      <c r="E53" s="92">
        <f t="shared" si="0"/>
        <v>0</v>
      </c>
      <c r="F53" s="92"/>
      <c r="G53" s="92">
        <v>0.76484647092357383</v>
      </c>
      <c r="H53" s="92">
        <v>0.76484647092357383</v>
      </c>
      <c r="J53" s="92">
        <f t="shared" si="1"/>
        <v>0</v>
      </c>
      <c r="L53" s="1"/>
      <c r="M53" s="1"/>
    </row>
    <row r="54" spans="1:13" s="57" customFormat="1" ht="15.75" x14ac:dyDescent="0.25">
      <c r="A54" s="58" t="s">
        <v>165</v>
      </c>
      <c r="B54" s="93">
        <v>100.74093678399127</v>
      </c>
      <c r="C54" s="93">
        <v>100.74093678399127</v>
      </c>
      <c r="D54" s="93"/>
      <c r="E54" s="93">
        <f t="shared" si="0"/>
        <v>0</v>
      </c>
      <c r="F54" s="93"/>
      <c r="G54" s="93">
        <v>0.76484647092357383</v>
      </c>
      <c r="H54" s="93">
        <v>0.76484647092357383</v>
      </c>
      <c r="I54" s="103"/>
      <c r="J54" s="93">
        <f t="shared" si="1"/>
        <v>0</v>
      </c>
      <c r="L54" s="1"/>
      <c r="M54" s="1"/>
    </row>
    <row r="55" spans="1:13" ht="15.75" x14ac:dyDescent="0.25">
      <c r="A55" s="34" t="s">
        <v>143</v>
      </c>
      <c r="B55" s="92">
        <v>87.071934592147187</v>
      </c>
      <c r="C55" s="92">
        <v>86.482835525205971</v>
      </c>
      <c r="D55" s="92"/>
      <c r="E55" s="92">
        <f t="shared" si="0"/>
        <v>-0.67656595629879135</v>
      </c>
      <c r="F55" s="92"/>
      <c r="G55" s="92">
        <v>0.24391977577451612</v>
      </c>
      <c r="H55" s="92">
        <v>0.24226949761094541</v>
      </c>
      <c r="J55" s="92">
        <f t="shared" si="1"/>
        <v>-1.6502781635707175E-3</v>
      </c>
      <c r="L55" s="1"/>
      <c r="M55" s="1"/>
    </row>
    <row r="56" spans="1:13" s="57" customFormat="1" ht="15.75" x14ac:dyDescent="0.25">
      <c r="A56" s="58" t="s">
        <v>166</v>
      </c>
      <c r="B56" s="93">
        <v>87.071934592147187</v>
      </c>
      <c r="C56" s="93">
        <v>86.482835525205971</v>
      </c>
      <c r="D56" s="93"/>
      <c r="E56" s="93">
        <f t="shared" si="0"/>
        <v>-0.67656595629879135</v>
      </c>
      <c r="F56" s="93"/>
      <c r="G56" s="93">
        <v>0.24391977577451612</v>
      </c>
      <c r="H56" s="93">
        <v>0.24226949761094541</v>
      </c>
      <c r="I56" s="103"/>
      <c r="J56" s="93">
        <f t="shared" si="1"/>
        <v>-1.6502781635707175E-3</v>
      </c>
      <c r="L56" s="1"/>
      <c r="M56" s="1"/>
    </row>
    <row r="57" spans="1:13" ht="15.75" x14ac:dyDescent="0.25">
      <c r="A57" s="34" t="s">
        <v>142</v>
      </c>
      <c r="B57" s="92">
        <v>116.37088974908146</v>
      </c>
      <c r="C57" s="92">
        <v>116.43737431292385</v>
      </c>
      <c r="D57" s="92"/>
      <c r="E57" s="92">
        <f t="shared" si="0"/>
        <v>5.7131610822724888E-2</v>
      </c>
      <c r="F57" s="92"/>
      <c r="G57" s="92">
        <v>2.0912567863344922</v>
      </c>
      <c r="H57" s="92">
        <v>2.092451555022965</v>
      </c>
      <c r="J57" s="92">
        <f t="shared" si="1"/>
        <v>1.1947686884727915E-3</v>
      </c>
      <c r="L57" s="1"/>
      <c r="M57" s="1"/>
    </row>
    <row r="58" spans="1:13" s="57" customFormat="1" ht="15.75" x14ac:dyDescent="0.25">
      <c r="A58" s="58" t="s">
        <v>99</v>
      </c>
      <c r="B58" s="93">
        <v>98.420749827952264</v>
      </c>
      <c r="C58" s="93">
        <v>98.534903600299543</v>
      </c>
      <c r="D58" s="93"/>
      <c r="E58" s="93">
        <f t="shared" si="0"/>
        <v>0.11598547313125263</v>
      </c>
      <c r="F58" s="93"/>
      <c r="G58" s="93">
        <v>1.0301020086544168</v>
      </c>
      <c r="H58" s="93">
        <v>1.0312967773428892</v>
      </c>
      <c r="I58" s="103"/>
      <c r="J58" s="93">
        <f t="shared" si="1"/>
        <v>1.1947686884723474E-3</v>
      </c>
      <c r="L58" s="1"/>
      <c r="M58" s="1"/>
    </row>
    <row r="59" spans="1:13" ht="15.75" x14ac:dyDescent="0.25">
      <c r="A59" s="35" t="s">
        <v>167</v>
      </c>
      <c r="B59" s="92">
        <v>141.40606992085807</v>
      </c>
      <c r="C59" s="92">
        <v>141.40606992085807</v>
      </c>
      <c r="D59" s="92"/>
      <c r="E59" s="92">
        <f t="shared" si="0"/>
        <v>0</v>
      </c>
      <c r="F59" s="92"/>
      <c r="G59" s="92">
        <v>1.0611547776800754</v>
      </c>
      <c r="H59" s="92">
        <v>1.0611547776800756</v>
      </c>
      <c r="J59" s="92">
        <f t="shared" si="1"/>
        <v>0</v>
      </c>
      <c r="L59" s="1"/>
      <c r="M59" s="1"/>
    </row>
    <row r="60" spans="1:13" s="63" customFormat="1" ht="15.75" x14ac:dyDescent="0.25">
      <c r="A60" s="55" t="s">
        <v>2</v>
      </c>
      <c r="B60" s="94">
        <v>130.90987208557399</v>
      </c>
      <c r="C60" s="94">
        <v>130.89322741543893</v>
      </c>
      <c r="D60" s="94"/>
      <c r="E60" s="94">
        <f t="shared" si="0"/>
        <v>-1.2714602703289835E-2</v>
      </c>
      <c r="F60" s="94"/>
      <c r="G60" s="94">
        <v>4.3781286399662873</v>
      </c>
      <c r="H60" s="94">
        <v>4.3775719783038776</v>
      </c>
      <c r="I60" s="104"/>
      <c r="J60" s="94">
        <f t="shared" si="1"/>
        <v>-5.5666166240975201E-4</v>
      </c>
      <c r="L60" s="1"/>
      <c r="M60" s="1"/>
    </row>
    <row r="61" spans="1:13" ht="15.75" x14ac:dyDescent="0.25">
      <c r="A61" s="34" t="s">
        <v>141</v>
      </c>
      <c r="B61" s="92">
        <v>103.86108931788887</v>
      </c>
      <c r="C61" s="92">
        <v>103.83154809431076</v>
      </c>
      <c r="D61" s="92"/>
      <c r="E61" s="92">
        <f t="shared" si="0"/>
        <v>-2.8443013425061281E-2</v>
      </c>
      <c r="F61" s="92"/>
      <c r="G61" s="92">
        <v>1.9571121178029744</v>
      </c>
      <c r="H61" s="92">
        <v>1.9565554561405645</v>
      </c>
      <c r="J61" s="92">
        <f t="shared" si="1"/>
        <v>-5.5666166240997406E-4</v>
      </c>
      <c r="L61" s="1"/>
      <c r="M61" s="1"/>
    </row>
    <row r="62" spans="1:13" s="57" customFormat="1" ht="15.75" x14ac:dyDescent="0.25">
      <c r="A62" s="58" t="s">
        <v>102</v>
      </c>
      <c r="B62" s="93">
        <v>110.30614780915101</v>
      </c>
      <c r="C62" s="93">
        <v>110.26122025271977</v>
      </c>
      <c r="D62" s="93"/>
      <c r="E62" s="93">
        <f t="shared" si="0"/>
        <v>-4.0729875282186079E-2</v>
      </c>
      <c r="F62" s="93"/>
      <c r="G62" s="93">
        <v>1.3667158530521251</v>
      </c>
      <c r="H62" s="93">
        <v>1.3661591913897153</v>
      </c>
      <c r="I62" s="103"/>
      <c r="J62" s="93">
        <f t="shared" si="1"/>
        <v>-5.5666166240975201E-4</v>
      </c>
      <c r="L62" s="1"/>
      <c r="M62" s="1"/>
    </row>
    <row r="63" spans="1:13" ht="15.75" x14ac:dyDescent="0.25">
      <c r="A63" s="35" t="s">
        <v>168</v>
      </c>
      <c r="B63" s="92">
        <v>91.48680132598767</v>
      </c>
      <c r="C63" s="92">
        <v>91.48680132598767</v>
      </c>
      <c r="D63" s="92"/>
      <c r="E63" s="92">
        <f t="shared" si="0"/>
        <v>0</v>
      </c>
      <c r="F63" s="92"/>
      <c r="G63" s="92">
        <v>0.59039626475084905</v>
      </c>
      <c r="H63" s="92">
        <v>0.59039626475084916</v>
      </c>
      <c r="J63" s="92">
        <f t="shared" si="1"/>
        <v>0</v>
      </c>
      <c r="L63" s="1"/>
      <c r="M63" s="1"/>
    </row>
    <row r="64" spans="1:13" s="57" customFormat="1" ht="15.75" x14ac:dyDescent="0.25">
      <c r="A64" s="61" t="s">
        <v>104</v>
      </c>
      <c r="B64" s="93">
        <v>165.81982447796432</v>
      </c>
      <c r="C64" s="93">
        <v>165.81982447796432</v>
      </c>
      <c r="D64" s="93"/>
      <c r="E64" s="93">
        <f t="shared" si="0"/>
        <v>0</v>
      </c>
      <c r="F64" s="93"/>
      <c r="G64" s="93">
        <v>2.4210165221633133</v>
      </c>
      <c r="H64" s="93">
        <v>2.4210165221633133</v>
      </c>
      <c r="I64" s="103"/>
      <c r="J64" s="93">
        <f t="shared" si="1"/>
        <v>0</v>
      </c>
      <c r="L64" s="1"/>
      <c r="M64" s="1"/>
    </row>
    <row r="65" spans="1:13" ht="15.75" x14ac:dyDescent="0.25">
      <c r="A65" s="35" t="s">
        <v>19</v>
      </c>
      <c r="B65" s="92">
        <v>169.42514348606315</v>
      </c>
      <c r="C65" s="92">
        <v>169.42514348606315</v>
      </c>
      <c r="D65" s="92"/>
      <c r="E65" s="92">
        <f t="shared" si="0"/>
        <v>0</v>
      </c>
      <c r="F65" s="92"/>
      <c r="G65" s="92">
        <v>2.017119794463798</v>
      </c>
      <c r="H65" s="92">
        <v>2.0171197944637984</v>
      </c>
      <c r="J65" s="92">
        <f t="shared" si="1"/>
        <v>0</v>
      </c>
      <c r="L65" s="1"/>
      <c r="M65" s="1"/>
    </row>
    <row r="66" spans="1:13" s="57" customFormat="1" ht="15.75" x14ac:dyDescent="0.25">
      <c r="A66" s="58" t="s">
        <v>106</v>
      </c>
      <c r="B66" s="93">
        <v>187.21568627450978</v>
      </c>
      <c r="C66" s="93">
        <v>187.21568627450978</v>
      </c>
      <c r="D66" s="93"/>
      <c r="E66" s="93">
        <f t="shared" si="0"/>
        <v>0</v>
      </c>
      <c r="F66" s="93"/>
      <c r="G66" s="93">
        <v>0.17524227089815558</v>
      </c>
      <c r="H66" s="93">
        <v>0.17524227089815561</v>
      </c>
      <c r="I66" s="103"/>
      <c r="J66" s="93">
        <f t="shared" si="1"/>
        <v>0</v>
      </c>
      <c r="L66" s="1"/>
      <c r="M66" s="1"/>
    </row>
    <row r="67" spans="1:13" ht="15.75" x14ac:dyDescent="0.25">
      <c r="A67" s="35" t="s">
        <v>108</v>
      </c>
      <c r="B67" s="92">
        <v>130.02298850574715</v>
      </c>
      <c r="C67" s="92">
        <v>130.02298850574715</v>
      </c>
      <c r="D67" s="92"/>
      <c r="E67" s="92">
        <f t="shared" si="0"/>
        <v>0</v>
      </c>
      <c r="F67" s="92"/>
      <c r="G67" s="92">
        <v>0.22865445680135918</v>
      </c>
      <c r="H67" s="92">
        <v>0.22865445680135918</v>
      </c>
      <c r="J67" s="92">
        <f t="shared" si="1"/>
        <v>0</v>
      </c>
      <c r="L67" s="1"/>
      <c r="M67" s="1"/>
    </row>
    <row r="68" spans="1:13" s="57" customFormat="1" ht="15.75" x14ac:dyDescent="0.25">
      <c r="A68" s="55" t="s">
        <v>3</v>
      </c>
      <c r="B68" s="94">
        <v>104.72443764711069</v>
      </c>
      <c r="C68" s="94">
        <v>104.7321818903807</v>
      </c>
      <c r="D68" s="94"/>
      <c r="E68" s="94">
        <f t="shared" si="0"/>
        <v>7.394876920807647E-3</v>
      </c>
      <c r="F68" s="94"/>
      <c r="G68" s="94">
        <v>5.2621482417781822</v>
      </c>
      <c r="H68" s="94">
        <v>5.2625373711640515</v>
      </c>
      <c r="I68" s="103"/>
      <c r="J68" s="94">
        <f t="shared" si="1"/>
        <v>3.8912938586932455E-4</v>
      </c>
      <c r="L68" s="1"/>
      <c r="M68" s="1"/>
    </row>
    <row r="69" spans="1:13" ht="15.75" x14ac:dyDescent="0.25">
      <c r="A69" s="34" t="s">
        <v>150</v>
      </c>
      <c r="B69" s="92">
        <v>99.106922869616682</v>
      </c>
      <c r="C69" s="92">
        <v>99.12055497721903</v>
      </c>
      <c r="D69" s="92"/>
      <c r="E69" s="92">
        <f t="shared" si="0"/>
        <v>1.3754949914335235E-2</v>
      </c>
      <c r="F69" s="92"/>
      <c r="G69" s="92">
        <v>2.8290134700117244</v>
      </c>
      <c r="H69" s="92">
        <v>2.8294025993975951</v>
      </c>
      <c r="J69" s="92">
        <f t="shared" si="1"/>
        <v>3.8912938587065682E-4</v>
      </c>
      <c r="L69" s="1"/>
      <c r="M69" s="1"/>
    </row>
    <row r="70" spans="1:13" s="57" customFormat="1" ht="15.75" x14ac:dyDescent="0.25">
      <c r="A70" s="58" t="s">
        <v>109</v>
      </c>
      <c r="B70" s="93">
        <v>95.612713167204575</v>
      </c>
      <c r="C70" s="93">
        <v>95.612713167204575</v>
      </c>
      <c r="D70" s="93"/>
      <c r="E70" s="93">
        <f t="shared" si="0"/>
        <v>0</v>
      </c>
      <c r="F70" s="93"/>
      <c r="G70" s="93">
        <v>2.180451738103045</v>
      </c>
      <c r="H70" s="93">
        <v>2.180451738103045</v>
      </c>
      <c r="I70" s="103"/>
      <c r="J70" s="93">
        <f t="shared" si="1"/>
        <v>0</v>
      </c>
      <c r="L70" s="1"/>
      <c r="M70" s="1"/>
    </row>
    <row r="71" spans="1:13" ht="15.75" x14ac:dyDescent="0.25">
      <c r="A71" s="35" t="s">
        <v>169</v>
      </c>
      <c r="B71" s="92">
        <v>67.814624299646937</v>
      </c>
      <c r="C71" s="92">
        <v>68.416088755283454</v>
      </c>
      <c r="D71" s="92"/>
      <c r="E71" s="92">
        <f t="shared" ref="E71:E117" si="2">((C71/B71-1)*100)</f>
        <v>0.88692440878073153</v>
      </c>
      <c r="F71" s="92"/>
      <c r="G71" s="92">
        <v>4.3874019253199191E-2</v>
      </c>
      <c r="H71" s="92">
        <v>4.4263148639068987E-2</v>
      </c>
      <c r="J71" s="92">
        <f t="shared" si="1"/>
        <v>3.891293858697964E-4</v>
      </c>
      <c r="L71" s="1"/>
      <c r="M71" s="1"/>
    </row>
    <row r="72" spans="1:13" s="57" customFormat="1" ht="15.75" x14ac:dyDescent="0.25">
      <c r="A72" s="58" t="s">
        <v>170</v>
      </c>
      <c r="B72" s="93">
        <v>118.72791236901358</v>
      </c>
      <c r="C72" s="93">
        <v>118.72791236901358</v>
      </c>
      <c r="D72" s="93"/>
      <c r="E72" s="93">
        <f t="shared" si="2"/>
        <v>0</v>
      </c>
      <c r="F72" s="93"/>
      <c r="G72" s="93">
        <v>0.6046877126554806</v>
      </c>
      <c r="H72" s="93">
        <v>0.6046877126554806</v>
      </c>
      <c r="I72" s="103"/>
      <c r="J72" s="93">
        <f t="shared" ref="J72:J115" si="3">H72-G72</f>
        <v>0</v>
      </c>
      <c r="L72" s="1"/>
      <c r="M72" s="1"/>
    </row>
    <row r="73" spans="1:13" ht="15.75" x14ac:dyDescent="0.25">
      <c r="A73" s="34" t="s">
        <v>111</v>
      </c>
      <c r="B73" s="92">
        <v>112.11309311779127</v>
      </c>
      <c r="C73" s="92">
        <v>112.11309311779127</v>
      </c>
      <c r="D73" s="92"/>
      <c r="E73" s="92">
        <f t="shared" si="2"/>
        <v>0</v>
      </c>
      <c r="F73" s="92"/>
      <c r="G73" s="92">
        <v>2.4331347717664573</v>
      </c>
      <c r="H73" s="92">
        <v>2.4331347717664573</v>
      </c>
      <c r="J73" s="92">
        <f t="shared" si="3"/>
        <v>0</v>
      </c>
      <c r="L73" s="1"/>
      <c r="M73" s="1"/>
    </row>
    <row r="74" spans="1:13" s="57" customFormat="1" ht="15.75" x14ac:dyDescent="0.25">
      <c r="A74" s="58" t="s">
        <v>171</v>
      </c>
      <c r="B74" s="93">
        <v>122.09635610194326</v>
      </c>
      <c r="C74" s="93">
        <v>122.09635610194326</v>
      </c>
      <c r="D74" s="93"/>
      <c r="E74" s="93">
        <f t="shared" si="2"/>
        <v>0</v>
      </c>
      <c r="F74" s="93"/>
      <c r="G74" s="93">
        <v>0.90627837124632593</v>
      </c>
      <c r="H74" s="93">
        <v>0.90627837124632604</v>
      </c>
      <c r="I74" s="103"/>
      <c r="J74" s="93">
        <f t="shared" si="3"/>
        <v>0</v>
      </c>
      <c r="L74" s="1"/>
      <c r="M74" s="1"/>
    </row>
    <row r="75" spans="1:13" ht="15.75" x14ac:dyDescent="0.25">
      <c r="A75" s="35" t="s">
        <v>172</v>
      </c>
      <c r="B75" s="92">
        <v>96.178709405662275</v>
      </c>
      <c r="C75" s="92">
        <v>96.178709405662275</v>
      </c>
      <c r="D75" s="92"/>
      <c r="E75" s="92">
        <f t="shared" si="2"/>
        <v>0</v>
      </c>
      <c r="F75" s="92"/>
      <c r="G75" s="92">
        <v>0.37513288492898256</v>
      </c>
      <c r="H75" s="92">
        <v>0.37513288492898267</v>
      </c>
      <c r="J75" s="92">
        <f t="shared" si="3"/>
        <v>0</v>
      </c>
      <c r="L75" s="1"/>
      <c r="M75" s="1"/>
    </row>
    <row r="76" spans="1:13" s="57" customFormat="1" ht="15.75" x14ac:dyDescent="0.25">
      <c r="A76" s="58" t="s">
        <v>173</v>
      </c>
      <c r="B76" s="93">
        <v>110.96157043944844</v>
      </c>
      <c r="C76" s="93">
        <v>110.96157043944844</v>
      </c>
      <c r="D76" s="93"/>
      <c r="E76" s="93">
        <f t="shared" si="2"/>
        <v>0</v>
      </c>
      <c r="F76" s="93"/>
      <c r="G76" s="93">
        <v>1.1517235155911487</v>
      </c>
      <c r="H76" s="93">
        <v>1.1517235155911489</v>
      </c>
      <c r="I76" s="103"/>
      <c r="J76" s="93">
        <f t="shared" si="3"/>
        <v>0</v>
      </c>
      <c r="L76" s="1"/>
      <c r="M76" s="1"/>
    </row>
    <row r="77" spans="1:13" ht="15.75" x14ac:dyDescent="0.25">
      <c r="A77" s="33" t="s">
        <v>4</v>
      </c>
      <c r="B77" s="95">
        <v>98.823476695967827</v>
      </c>
      <c r="C77" s="95">
        <v>98.823476695967827</v>
      </c>
      <c r="D77" s="95"/>
      <c r="E77" s="95">
        <f t="shared" si="2"/>
        <v>0</v>
      </c>
      <c r="F77" s="95"/>
      <c r="G77" s="95">
        <v>4.8916963981090111</v>
      </c>
      <c r="H77" s="95">
        <v>4.8916963981090111</v>
      </c>
      <c r="J77" s="95">
        <f t="shared" si="3"/>
        <v>0</v>
      </c>
      <c r="L77" s="1"/>
      <c r="M77" s="1"/>
    </row>
    <row r="78" spans="1:13" s="57" customFormat="1" ht="15.75" x14ac:dyDescent="0.25">
      <c r="A78" s="61" t="s">
        <v>140</v>
      </c>
      <c r="B78" s="93">
        <v>78.36237297009221</v>
      </c>
      <c r="C78" s="93">
        <v>78.36237297009221</v>
      </c>
      <c r="D78" s="93"/>
      <c r="E78" s="93">
        <f t="shared" si="2"/>
        <v>0</v>
      </c>
      <c r="F78" s="93"/>
      <c r="G78" s="93">
        <v>1.053697735259173</v>
      </c>
      <c r="H78" s="93">
        <v>1.0536977352591732</v>
      </c>
      <c r="I78" s="103"/>
      <c r="J78" s="93">
        <f t="shared" si="3"/>
        <v>0</v>
      </c>
      <c r="L78" s="1"/>
      <c r="M78" s="1"/>
    </row>
    <row r="79" spans="1:13" ht="15.75" x14ac:dyDescent="0.25">
      <c r="A79" s="35" t="s">
        <v>174</v>
      </c>
      <c r="B79" s="92">
        <v>78.36237297009221</v>
      </c>
      <c r="C79" s="92">
        <v>78.36237297009221</v>
      </c>
      <c r="D79" s="92"/>
      <c r="E79" s="92">
        <f t="shared" si="2"/>
        <v>0</v>
      </c>
      <c r="F79" s="92"/>
      <c r="G79" s="92">
        <v>1.053697735259173</v>
      </c>
      <c r="H79" s="92">
        <v>1.0536977352591732</v>
      </c>
      <c r="J79" s="92">
        <f t="shared" si="3"/>
        <v>0</v>
      </c>
      <c r="L79" s="1"/>
      <c r="M79" s="1"/>
    </row>
    <row r="80" spans="1:13" s="57" customFormat="1" ht="15.75" x14ac:dyDescent="0.25">
      <c r="A80" s="61" t="s">
        <v>139</v>
      </c>
      <c r="B80" s="93">
        <v>106.45476405536553</v>
      </c>
      <c r="C80" s="93">
        <v>106.45476405536553</v>
      </c>
      <c r="D80" s="93"/>
      <c r="E80" s="93">
        <f t="shared" si="2"/>
        <v>0</v>
      </c>
      <c r="F80" s="93"/>
      <c r="G80" s="93">
        <v>3.8379986628498375</v>
      </c>
      <c r="H80" s="93">
        <v>3.8379986628498379</v>
      </c>
      <c r="I80" s="103"/>
      <c r="J80" s="93">
        <f t="shared" si="3"/>
        <v>0</v>
      </c>
      <c r="L80" s="1"/>
      <c r="M80" s="1"/>
    </row>
    <row r="81" spans="1:13" ht="15.75" x14ac:dyDescent="0.25">
      <c r="A81" s="35" t="s">
        <v>175</v>
      </c>
      <c r="B81" s="92">
        <v>106.45476405536553</v>
      </c>
      <c r="C81" s="92">
        <v>106.45476405536553</v>
      </c>
      <c r="D81" s="92"/>
      <c r="E81" s="92">
        <f t="shared" si="2"/>
        <v>0</v>
      </c>
      <c r="F81" s="92"/>
      <c r="G81" s="92">
        <v>3.8379986628498375</v>
      </c>
      <c r="H81" s="92">
        <v>3.8379986628498379</v>
      </c>
      <c r="J81" s="92">
        <f t="shared" si="3"/>
        <v>0</v>
      </c>
      <c r="L81" s="1"/>
      <c r="M81" s="1"/>
    </row>
    <row r="82" spans="1:13" s="57" customFormat="1" ht="15.75" x14ac:dyDescent="0.25">
      <c r="A82" s="55" t="s">
        <v>130</v>
      </c>
      <c r="B82" s="94">
        <v>98.925027136990522</v>
      </c>
      <c r="C82" s="94">
        <v>99.234475080535972</v>
      </c>
      <c r="D82" s="94"/>
      <c r="E82" s="94">
        <f t="shared" si="2"/>
        <v>0.31281057231040688</v>
      </c>
      <c r="F82" s="94"/>
      <c r="G82" s="94">
        <v>3.8343318314568715</v>
      </c>
      <c r="H82" s="94">
        <v>3.8463260268031316</v>
      </c>
      <c r="I82" s="103"/>
      <c r="J82" s="94">
        <f t="shared" si="3"/>
        <v>1.1994195346260117E-2</v>
      </c>
      <c r="L82" s="1"/>
      <c r="M82" s="1"/>
    </row>
    <row r="83" spans="1:13" ht="15.75" x14ac:dyDescent="0.25">
      <c r="A83" s="34" t="s">
        <v>138</v>
      </c>
      <c r="B83" s="92">
        <v>89.229164578801118</v>
      </c>
      <c r="C83" s="92">
        <v>89.808402210914764</v>
      </c>
      <c r="D83" s="92"/>
      <c r="E83" s="92">
        <f t="shared" si="2"/>
        <v>0.64915729610144357</v>
      </c>
      <c r="F83" s="92"/>
      <c r="G83" s="92">
        <v>1.8476562488462758</v>
      </c>
      <c r="H83" s="92">
        <v>1.8596504441925357</v>
      </c>
      <c r="J83" s="92">
        <f t="shared" si="3"/>
        <v>1.1994195346259895E-2</v>
      </c>
      <c r="L83" s="1"/>
      <c r="M83" s="1"/>
    </row>
    <row r="84" spans="1:13" s="57" customFormat="1" ht="15.75" x14ac:dyDescent="0.25">
      <c r="A84" s="58" t="s">
        <v>176</v>
      </c>
      <c r="B84" s="93">
        <v>71.42446667630368</v>
      </c>
      <c r="C84" s="93">
        <v>72.792649050194001</v>
      </c>
      <c r="D84" s="93"/>
      <c r="E84" s="93">
        <f t="shared" si="2"/>
        <v>1.9155654043465642</v>
      </c>
      <c r="F84" s="93"/>
      <c r="G84" s="93">
        <v>0.62614386953554013</v>
      </c>
      <c r="H84" s="93">
        <v>0.6381380648817998</v>
      </c>
      <c r="I84" s="103"/>
      <c r="J84" s="93">
        <f t="shared" si="3"/>
        <v>1.1994195346259673E-2</v>
      </c>
      <c r="L84" s="1"/>
      <c r="M84" s="1"/>
    </row>
    <row r="85" spans="1:13" ht="15.75" x14ac:dyDescent="0.25">
      <c r="A85" s="35" t="s">
        <v>177</v>
      </c>
      <c r="B85" s="92">
        <v>93.019379760728697</v>
      </c>
      <c r="C85" s="92">
        <v>93.019379760728697</v>
      </c>
      <c r="D85" s="92"/>
      <c r="E85" s="92">
        <f t="shared" si="2"/>
        <v>0</v>
      </c>
      <c r="F85" s="92"/>
      <c r="G85" s="92">
        <v>0.16102052378303697</v>
      </c>
      <c r="H85" s="92">
        <v>0.161020523783037</v>
      </c>
      <c r="J85" s="92">
        <f t="shared" si="3"/>
        <v>0</v>
      </c>
      <c r="L85" s="1"/>
      <c r="M85" s="1"/>
    </row>
    <row r="86" spans="1:13" s="57" customFormat="1" ht="15.75" x14ac:dyDescent="0.25">
      <c r="A86" s="58" t="s">
        <v>112</v>
      </c>
      <c r="B86" s="93">
        <v>96.490564302582158</v>
      </c>
      <c r="C86" s="93">
        <v>96.490564302582158</v>
      </c>
      <c r="D86" s="93"/>
      <c r="E86" s="93">
        <f t="shared" si="2"/>
        <v>0</v>
      </c>
      <c r="F86" s="93"/>
      <c r="G86" s="93">
        <v>0.87180531202966705</v>
      </c>
      <c r="H86" s="93">
        <v>0.87180531202966716</v>
      </c>
      <c r="I86" s="103"/>
      <c r="J86" s="93">
        <f t="shared" si="3"/>
        <v>0</v>
      </c>
      <c r="L86" s="1"/>
      <c r="M86" s="1"/>
    </row>
    <row r="87" spans="1:13" ht="15.75" x14ac:dyDescent="0.25">
      <c r="A87" s="35" t="s">
        <v>178</v>
      </c>
      <c r="B87" s="92">
        <v>160.69798195713369</v>
      </c>
      <c r="C87" s="92">
        <v>160.69798195713369</v>
      </c>
      <c r="D87" s="92"/>
      <c r="E87" s="92">
        <f t="shared" si="2"/>
        <v>0</v>
      </c>
      <c r="F87" s="92"/>
      <c r="G87" s="92">
        <v>0.18868654349803182</v>
      </c>
      <c r="H87" s="92">
        <v>0.18868654349803185</v>
      </c>
      <c r="J87" s="92">
        <f t="shared" si="3"/>
        <v>0</v>
      </c>
      <c r="L87" s="1"/>
      <c r="M87" s="1"/>
    </row>
    <row r="88" spans="1:13" s="57" customFormat="1" ht="15.75" x14ac:dyDescent="0.25">
      <c r="A88" s="61" t="s">
        <v>137</v>
      </c>
      <c r="B88" s="93">
        <v>111.50561142510205</v>
      </c>
      <c r="C88" s="93">
        <v>111.50561142510205</v>
      </c>
      <c r="D88" s="93"/>
      <c r="E88" s="93">
        <f t="shared" si="2"/>
        <v>0</v>
      </c>
      <c r="F88" s="93"/>
      <c r="G88" s="93">
        <v>0.51790337017018206</v>
      </c>
      <c r="H88" s="93">
        <v>0.51790337017018218</v>
      </c>
      <c r="I88" s="103"/>
      <c r="J88" s="93">
        <f t="shared" si="3"/>
        <v>0</v>
      </c>
      <c r="L88" s="1"/>
      <c r="M88" s="1"/>
    </row>
    <row r="89" spans="1:13" ht="15.75" x14ac:dyDescent="0.25">
      <c r="A89" s="35" t="s">
        <v>179</v>
      </c>
      <c r="B89" s="92">
        <v>111.50561142510205</v>
      </c>
      <c r="C89" s="92">
        <v>111.50561142510205</v>
      </c>
      <c r="D89" s="92"/>
      <c r="E89" s="92">
        <f t="shared" si="2"/>
        <v>0</v>
      </c>
      <c r="F89" s="92"/>
      <c r="G89" s="92">
        <v>0.51790337017018206</v>
      </c>
      <c r="H89" s="92">
        <v>0.51790337017018218</v>
      </c>
      <c r="J89" s="92">
        <f t="shared" si="3"/>
        <v>0</v>
      </c>
      <c r="L89" s="1"/>
      <c r="M89" s="1"/>
    </row>
    <row r="90" spans="1:13" s="57" customFormat="1" ht="15.75" x14ac:dyDescent="0.25">
      <c r="A90" s="61" t="s">
        <v>136</v>
      </c>
      <c r="B90" s="93">
        <v>116.28683185440813</v>
      </c>
      <c r="C90" s="93">
        <v>116.28683185440813</v>
      </c>
      <c r="D90" s="93"/>
      <c r="E90" s="93">
        <f t="shared" si="2"/>
        <v>0</v>
      </c>
      <c r="F90" s="93"/>
      <c r="G90" s="93">
        <v>0.85008098359206485</v>
      </c>
      <c r="H90" s="93">
        <v>0.85008098359206496</v>
      </c>
      <c r="I90" s="103"/>
      <c r="J90" s="93">
        <f t="shared" si="3"/>
        <v>0</v>
      </c>
      <c r="L90" s="1"/>
      <c r="M90" s="1"/>
    </row>
    <row r="91" spans="1:13" ht="15.75" x14ac:dyDescent="0.25">
      <c r="A91" s="35" t="s">
        <v>180</v>
      </c>
      <c r="B91" s="92">
        <v>148.33644826479588</v>
      </c>
      <c r="C91" s="92">
        <v>148.33644826479588</v>
      </c>
      <c r="D91" s="92"/>
      <c r="E91" s="92">
        <f t="shared" si="2"/>
        <v>0</v>
      </c>
      <c r="F91" s="92"/>
      <c r="G91" s="92">
        <v>0.27544402136426083</v>
      </c>
      <c r="H91" s="92">
        <v>0.27544402136426088</v>
      </c>
      <c r="J91" s="92">
        <f t="shared" si="3"/>
        <v>0</v>
      </c>
      <c r="L91" s="1"/>
      <c r="M91" s="1"/>
    </row>
    <row r="92" spans="1:13" s="57" customFormat="1" ht="15.75" x14ac:dyDescent="0.25">
      <c r="A92" s="58" t="s">
        <v>114</v>
      </c>
      <c r="B92" s="93">
        <v>105.37375510792319</v>
      </c>
      <c r="C92" s="93">
        <v>105.37375510792319</v>
      </c>
      <c r="D92" s="93"/>
      <c r="E92" s="93">
        <f t="shared" si="2"/>
        <v>0</v>
      </c>
      <c r="F92" s="93"/>
      <c r="G92" s="93">
        <v>0.57463696222780414</v>
      </c>
      <c r="H92" s="93">
        <v>0.57463696222780425</v>
      </c>
      <c r="I92" s="103"/>
      <c r="J92" s="93">
        <f t="shared" si="3"/>
        <v>0</v>
      </c>
      <c r="L92" s="1"/>
      <c r="M92" s="1"/>
    </row>
    <row r="93" spans="1:13" ht="15.75" x14ac:dyDescent="0.25">
      <c r="A93" s="34" t="s">
        <v>151</v>
      </c>
      <c r="B93" s="92">
        <v>101.45365207503015</v>
      </c>
      <c r="C93" s="92">
        <v>101.45365207503015</v>
      </c>
      <c r="D93" s="92"/>
      <c r="E93" s="92">
        <f t="shared" si="2"/>
        <v>0</v>
      </c>
      <c r="F93" s="92"/>
      <c r="G93" s="92">
        <v>0.61869122884834882</v>
      </c>
      <c r="H93" s="92">
        <v>0.61869122884834893</v>
      </c>
      <c r="J93" s="92">
        <f t="shared" si="3"/>
        <v>0</v>
      </c>
      <c r="L93" s="1"/>
      <c r="M93" s="1"/>
    </row>
    <row r="94" spans="1:13" s="57" customFormat="1" ht="15.75" x14ac:dyDescent="0.25">
      <c r="A94" s="58" t="s">
        <v>116</v>
      </c>
      <c r="B94" s="93">
        <v>99.512038465418996</v>
      </c>
      <c r="C94" s="93">
        <v>99.512038465418996</v>
      </c>
      <c r="D94" s="93"/>
      <c r="E94" s="93">
        <f t="shared" si="2"/>
        <v>0</v>
      </c>
      <c r="F94" s="93"/>
      <c r="G94" s="93">
        <v>0.18686050434393744</v>
      </c>
      <c r="H94" s="93">
        <v>0.18686050434393747</v>
      </c>
      <c r="I94" s="103"/>
      <c r="J94" s="93">
        <f t="shared" si="3"/>
        <v>0</v>
      </c>
      <c r="L94" s="1"/>
      <c r="M94" s="1"/>
    </row>
    <row r="95" spans="1:13" ht="15.75" x14ac:dyDescent="0.25">
      <c r="A95" s="35" t="s">
        <v>181</v>
      </c>
      <c r="B95" s="92">
        <v>102.31750759960732</v>
      </c>
      <c r="C95" s="92">
        <v>102.31750759960732</v>
      </c>
      <c r="D95" s="92"/>
      <c r="E95" s="92">
        <f t="shared" si="2"/>
        <v>0</v>
      </c>
      <c r="F95" s="92"/>
      <c r="G95" s="92">
        <v>0.43183072450441135</v>
      </c>
      <c r="H95" s="92">
        <v>0.4318307245044114</v>
      </c>
      <c r="J95" s="92">
        <f t="shared" si="3"/>
        <v>0</v>
      </c>
      <c r="L95" s="1"/>
      <c r="M95" s="1"/>
    </row>
    <row r="96" spans="1:13" s="57" customFormat="1" ht="15.75" x14ac:dyDescent="0.25">
      <c r="A96" s="55" t="s">
        <v>117</v>
      </c>
      <c r="B96" s="94">
        <v>133.03091886109445</v>
      </c>
      <c r="C96" s="94">
        <v>133.03091886109445</v>
      </c>
      <c r="D96" s="94"/>
      <c r="E96" s="94">
        <f t="shared" si="2"/>
        <v>0</v>
      </c>
      <c r="F96" s="94"/>
      <c r="G96" s="94">
        <v>4.1872109268220497</v>
      </c>
      <c r="H96" s="94">
        <v>4.1872109268220505</v>
      </c>
      <c r="I96" s="103"/>
      <c r="J96" s="94">
        <f t="shared" si="3"/>
        <v>0</v>
      </c>
      <c r="L96" s="1"/>
      <c r="M96" s="1"/>
    </row>
    <row r="97" spans="1:13" ht="15.75" x14ac:dyDescent="0.25">
      <c r="A97" s="34" t="s">
        <v>135</v>
      </c>
      <c r="B97" s="92">
        <v>157.47727587664042</v>
      </c>
      <c r="C97" s="92">
        <v>157.47727587664042</v>
      </c>
      <c r="D97" s="92"/>
      <c r="E97" s="92">
        <f t="shared" si="2"/>
        <v>0</v>
      </c>
      <c r="F97" s="92"/>
      <c r="G97" s="92">
        <v>1.1422318661075503</v>
      </c>
      <c r="H97" s="92">
        <v>1.1422318661075503</v>
      </c>
      <c r="J97" s="92">
        <f t="shared" si="3"/>
        <v>0</v>
      </c>
      <c r="L97" s="1"/>
      <c r="M97" s="1"/>
    </row>
    <row r="98" spans="1:13" s="57" customFormat="1" ht="15.75" x14ac:dyDescent="0.25">
      <c r="A98" s="58" t="s">
        <v>182</v>
      </c>
      <c r="B98" s="93">
        <v>157.47727587664042</v>
      </c>
      <c r="C98" s="93">
        <v>157.47727587664042</v>
      </c>
      <c r="D98" s="93"/>
      <c r="E98" s="93">
        <f t="shared" si="2"/>
        <v>0</v>
      </c>
      <c r="F98" s="93"/>
      <c r="G98" s="93">
        <v>1.1422318661075503</v>
      </c>
      <c r="H98" s="93">
        <v>1.1422318661075503</v>
      </c>
      <c r="I98" s="103"/>
      <c r="J98" s="93">
        <f t="shared" si="3"/>
        <v>0</v>
      </c>
      <c r="L98" s="1"/>
      <c r="M98" s="1"/>
    </row>
    <row r="99" spans="1:13" ht="15.75" x14ac:dyDescent="0.25">
      <c r="A99" s="34" t="s">
        <v>118</v>
      </c>
      <c r="B99" s="92">
        <v>124.78434416753313</v>
      </c>
      <c r="C99" s="92">
        <v>124.78434416753313</v>
      </c>
      <c r="D99" s="92"/>
      <c r="E99" s="92">
        <f t="shared" si="2"/>
        <v>0</v>
      </c>
      <c r="F99" s="92"/>
      <c r="G99" s="92">
        <v>2.8895787103222075</v>
      </c>
      <c r="H99" s="92">
        <v>2.8895787103222079</v>
      </c>
      <c r="J99" s="92">
        <f t="shared" si="3"/>
        <v>0</v>
      </c>
      <c r="L99" s="1"/>
      <c r="M99" s="1"/>
    </row>
    <row r="100" spans="1:13" s="57" customFormat="1" ht="15.75" x14ac:dyDescent="0.25">
      <c r="A100" s="58" t="s">
        <v>119</v>
      </c>
      <c r="B100" s="93">
        <v>124.78434416753313</v>
      </c>
      <c r="C100" s="93">
        <v>124.78434416753313</v>
      </c>
      <c r="D100" s="93"/>
      <c r="E100" s="93">
        <f t="shared" si="2"/>
        <v>0</v>
      </c>
      <c r="F100" s="93"/>
      <c r="G100" s="93">
        <v>2.8895787103222075</v>
      </c>
      <c r="H100" s="93">
        <v>2.8895787103222079</v>
      </c>
      <c r="I100" s="103"/>
      <c r="J100" s="93">
        <f t="shared" si="3"/>
        <v>0</v>
      </c>
      <c r="L100" s="1"/>
      <c r="M100" s="1"/>
    </row>
    <row r="101" spans="1:13" ht="15.75" x14ac:dyDescent="0.25">
      <c r="A101" s="34" t="s">
        <v>120</v>
      </c>
      <c r="B101" s="92">
        <v>145.83654765374885</v>
      </c>
      <c r="C101" s="92">
        <v>145.83654765374885</v>
      </c>
      <c r="D101" s="92"/>
      <c r="E101" s="92">
        <f t="shared" si="2"/>
        <v>0</v>
      </c>
      <c r="F101" s="92"/>
      <c r="G101" s="92">
        <v>0.15540035039229172</v>
      </c>
      <c r="H101" s="92">
        <v>0.15540035039229175</v>
      </c>
      <c r="J101" s="92">
        <f t="shared" si="3"/>
        <v>0</v>
      </c>
      <c r="L101" s="1"/>
      <c r="M101" s="1"/>
    </row>
    <row r="102" spans="1:13" s="57" customFormat="1" ht="15.75" x14ac:dyDescent="0.25">
      <c r="A102" s="58" t="s">
        <v>121</v>
      </c>
      <c r="B102" s="93">
        <v>145.83654765374885</v>
      </c>
      <c r="C102" s="93">
        <v>145.83654765374885</v>
      </c>
      <c r="D102" s="93"/>
      <c r="E102" s="93">
        <f t="shared" si="2"/>
        <v>0</v>
      </c>
      <c r="F102" s="93"/>
      <c r="G102" s="93">
        <v>0.15540035039229172</v>
      </c>
      <c r="H102" s="93">
        <v>0.15540035039229175</v>
      </c>
      <c r="I102" s="103"/>
      <c r="J102" s="93">
        <f t="shared" si="3"/>
        <v>0</v>
      </c>
      <c r="L102" s="1"/>
      <c r="M102" s="1"/>
    </row>
    <row r="103" spans="1:13" ht="15.75" x14ac:dyDescent="0.25">
      <c r="A103" s="33" t="s">
        <v>131</v>
      </c>
      <c r="B103" s="95">
        <v>132.17527997549263</v>
      </c>
      <c r="C103" s="95">
        <v>132.19543831103783</v>
      </c>
      <c r="D103" s="95"/>
      <c r="E103" s="95">
        <f t="shared" si="2"/>
        <v>1.5251214560652038E-2</v>
      </c>
      <c r="F103" s="95"/>
      <c r="G103" s="95">
        <v>5.4083434484143993</v>
      </c>
      <c r="H103" s="95">
        <v>5.4091682864778949</v>
      </c>
      <c r="J103" s="95">
        <f t="shared" si="3"/>
        <v>8.2483806349564759E-4</v>
      </c>
      <c r="L103" s="1"/>
      <c r="M103" s="1"/>
    </row>
    <row r="104" spans="1:13" s="57" customFormat="1" ht="15.75" x14ac:dyDescent="0.25">
      <c r="A104" s="61" t="s">
        <v>122</v>
      </c>
      <c r="B104" s="93">
        <v>132.43792870018359</v>
      </c>
      <c r="C104" s="93">
        <v>132.45866250959685</v>
      </c>
      <c r="D104" s="93"/>
      <c r="E104" s="93">
        <f t="shared" si="2"/>
        <v>1.5655492060884235E-2</v>
      </c>
      <c r="F104" s="93"/>
      <c r="G104" s="93">
        <v>5.2686818164969456</v>
      </c>
      <c r="H104" s="93">
        <v>5.2695066545604421</v>
      </c>
      <c r="I104" s="103"/>
      <c r="J104" s="93">
        <f t="shared" si="3"/>
        <v>8.2483806349653577E-4</v>
      </c>
      <c r="L104" s="1"/>
      <c r="M104" s="1"/>
    </row>
    <row r="105" spans="1:13" ht="15.75" x14ac:dyDescent="0.25">
      <c r="A105" s="35" t="s">
        <v>183</v>
      </c>
      <c r="B105" s="92">
        <v>132.43792870018359</v>
      </c>
      <c r="C105" s="92">
        <v>132.45866250959685</v>
      </c>
      <c r="D105" s="92"/>
      <c r="E105" s="92">
        <f t="shared" si="2"/>
        <v>1.5655492060884235E-2</v>
      </c>
      <c r="F105" s="92"/>
      <c r="G105" s="92">
        <v>5.2686818164969456</v>
      </c>
      <c r="H105" s="92">
        <v>5.2695066545604421</v>
      </c>
      <c r="J105" s="92">
        <f t="shared" si="3"/>
        <v>8.2483806349653577E-4</v>
      </c>
      <c r="L105" s="1"/>
      <c r="M105" s="1"/>
    </row>
    <row r="106" spans="1:13" s="57" customFormat="1" ht="15.75" x14ac:dyDescent="0.25">
      <c r="A106" s="61" t="s">
        <v>123</v>
      </c>
      <c r="B106" s="93">
        <v>122.97492976527282</v>
      </c>
      <c r="C106" s="93">
        <v>122.97492976527282</v>
      </c>
      <c r="D106" s="93"/>
      <c r="E106" s="93">
        <f t="shared" si="2"/>
        <v>0</v>
      </c>
      <c r="F106" s="93"/>
      <c r="G106" s="93">
        <v>0.13966163191745354</v>
      </c>
      <c r="H106" s="93">
        <v>0.13966163191745354</v>
      </c>
      <c r="I106" s="103"/>
      <c r="J106" s="93">
        <f t="shared" si="3"/>
        <v>0</v>
      </c>
      <c r="L106" s="1"/>
      <c r="M106" s="1"/>
    </row>
    <row r="107" spans="1:13" ht="15.75" x14ac:dyDescent="0.25">
      <c r="A107" s="35" t="s">
        <v>124</v>
      </c>
      <c r="B107" s="92">
        <v>122.97492976527282</v>
      </c>
      <c r="C107" s="92">
        <v>122.97492976527282</v>
      </c>
      <c r="D107" s="92"/>
      <c r="E107" s="92">
        <f t="shared" si="2"/>
        <v>0</v>
      </c>
      <c r="F107" s="92"/>
      <c r="G107" s="92">
        <v>0.13966163191745354</v>
      </c>
      <c r="H107" s="92">
        <v>0.13966163191745354</v>
      </c>
      <c r="J107" s="92">
        <f t="shared" si="3"/>
        <v>0</v>
      </c>
      <c r="L107" s="1"/>
      <c r="M107" s="1"/>
    </row>
    <row r="108" spans="1:13" s="57" customFormat="1" ht="15.75" x14ac:dyDescent="0.25">
      <c r="A108" s="55" t="s">
        <v>132</v>
      </c>
      <c r="B108" s="94">
        <v>97.485951000446562</v>
      </c>
      <c r="C108" s="94">
        <v>98.034254201464748</v>
      </c>
      <c r="D108" s="94"/>
      <c r="E108" s="94">
        <f t="shared" si="2"/>
        <v>0.56244330120518438</v>
      </c>
      <c r="F108" s="94"/>
      <c r="G108" s="94">
        <v>6.4039314416299611</v>
      </c>
      <c r="H108" s="94">
        <v>6.4399499250371823</v>
      </c>
      <c r="I108" s="103"/>
      <c r="J108" s="94">
        <f t="shared" si="3"/>
        <v>3.6018483407221247E-2</v>
      </c>
      <c r="L108" s="1"/>
      <c r="M108" s="1"/>
    </row>
    <row r="109" spans="1:13" ht="15.75" x14ac:dyDescent="0.25">
      <c r="A109" s="34" t="s">
        <v>125</v>
      </c>
      <c r="B109" s="92">
        <v>98.76899490889268</v>
      </c>
      <c r="C109" s="92">
        <v>98.742165829534073</v>
      </c>
      <c r="D109" s="92"/>
      <c r="E109" s="92">
        <f t="shared" si="2"/>
        <v>-2.7163462970691832E-2</v>
      </c>
      <c r="F109" s="92"/>
      <c r="G109" s="92">
        <v>4.4717585724285316</v>
      </c>
      <c r="H109" s="92">
        <v>4.4705438879445705</v>
      </c>
      <c r="J109" s="92">
        <f t="shared" si="3"/>
        <v>-1.2146844839611148E-3</v>
      </c>
      <c r="L109" s="1"/>
      <c r="M109" s="1"/>
    </row>
    <row r="110" spans="1:13" s="57" customFormat="1" ht="15.75" x14ac:dyDescent="0.25">
      <c r="A110" s="58" t="s">
        <v>184</v>
      </c>
      <c r="B110" s="93">
        <v>120.99779181102143</v>
      </c>
      <c r="C110" s="93">
        <v>120.99779181102143</v>
      </c>
      <c r="D110" s="93"/>
      <c r="E110" s="93">
        <f t="shared" si="2"/>
        <v>0</v>
      </c>
      <c r="F110" s="93"/>
      <c r="G110" s="93">
        <v>0.19403048317947064</v>
      </c>
      <c r="H110" s="93">
        <v>0.19403048317947064</v>
      </c>
      <c r="I110" s="103"/>
      <c r="J110" s="93">
        <f t="shared" si="3"/>
        <v>0</v>
      </c>
      <c r="L110" s="1"/>
      <c r="M110" s="1"/>
    </row>
    <row r="111" spans="1:13" ht="15.75" x14ac:dyDescent="0.25">
      <c r="A111" s="35" t="s">
        <v>185</v>
      </c>
      <c r="B111" s="92">
        <v>97.952765935324521</v>
      </c>
      <c r="C111" s="92">
        <v>97.924951707196797</v>
      </c>
      <c r="D111" s="92"/>
      <c r="E111" s="92">
        <f t="shared" si="2"/>
        <v>-2.8395551531534835E-2</v>
      </c>
      <c r="F111" s="92"/>
      <c r="G111" s="92">
        <v>4.2777280892490612</v>
      </c>
      <c r="H111" s="92">
        <v>4.2765134047651001</v>
      </c>
      <c r="J111" s="92">
        <f t="shared" si="3"/>
        <v>-1.2146844839611148E-3</v>
      </c>
      <c r="L111" s="1"/>
      <c r="M111" s="1"/>
    </row>
    <row r="112" spans="1:13" s="57" customFormat="1" ht="15.75" x14ac:dyDescent="0.25">
      <c r="A112" s="61" t="s">
        <v>134</v>
      </c>
      <c r="B112" s="93">
        <v>74.126994044869832</v>
      </c>
      <c r="C112" s="93">
        <v>83.142279803249778</v>
      </c>
      <c r="D112" s="93"/>
      <c r="E112" s="93">
        <f t="shared" si="2"/>
        <v>12.161947040403254</v>
      </c>
      <c r="F112" s="93"/>
      <c r="G112" s="93">
        <v>0.31740448344768268</v>
      </c>
      <c r="H112" s="93">
        <v>0.35600704862845539</v>
      </c>
      <c r="I112" s="103"/>
      <c r="J112" s="93">
        <f t="shared" si="3"/>
        <v>3.8602565180772708E-2</v>
      </c>
      <c r="L112" s="1"/>
      <c r="M112" s="1"/>
    </row>
    <row r="113" spans="1:13" ht="15.75" x14ac:dyDescent="0.25">
      <c r="A113" s="35" t="s">
        <v>126</v>
      </c>
      <c r="B113" s="92">
        <v>74.126994044869832</v>
      </c>
      <c r="C113" s="92">
        <v>83.142279803249778</v>
      </c>
      <c r="D113" s="92"/>
      <c r="E113" s="92">
        <f t="shared" si="2"/>
        <v>12.161947040403254</v>
      </c>
      <c r="F113" s="92"/>
      <c r="G113" s="92">
        <v>0.31740448344768268</v>
      </c>
      <c r="H113" s="92">
        <v>0.35600704862845539</v>
      </c>
      <c r="J113" s="92">
        <f t="shared" si="3"/>
        <v>3.8602565180772708E-2</v>
      </c>
      <c r="L113" s="1"/>
      <c r="M113" s="1"/>
    </row>
    <row r="114" spans="1:13" s="57" customFormat="1" ht="15.75" x14ac:dyDescent="0.25">
      <c r="A114" s="61" t="s">
        <v>133</v>
      </c>
      <c r="B114" s="93">
        <v>100.08487654320989</v>
      </c>
      <c r="C114" s="93">
        <v>100.00000000000001</v>
      </c>
      <c r="D114" s="93"/>
      <c r="E114" s="93">
        <f t="shared" si="2"/>
        <v>-8.4804564027440854E-2</v>
      </c>
      <c r="F114" s="93"/>
      <c r="G114" s="93">
        <v>1.6147683857537469</v>
      </c>
      <c r="H114" s="93">
        <v>1.6133989884641557</v>
      </c>
      <c r="I114" s="103"/>
      <c r="J114" s="93">
        <f t="shared" si="3"/>
        <v>-1.3693972895911788E-3</v>
      </c>
      <c r="L114" s="1"/>
      <c r="M114" s="1"/>
    </row>
    <row r="115" spans="1:13" ht="15.75" x14ac:dyDescent="0.25">
      <c r="A115" s="35" t="s">
        <v>186</v>
      </c>
      <c r="B115" s="92">
        <v>100.08487654320989</v>
      </c>
      <c r="C115" s="92">
        <v>100.00000000000001</v>
      </c>
      <c r="D115" s="92"/>
      <c r="E115" s="92">
        <f t="shared" si="2"/>
        <v>-8.4804564027440854E-2</v>
      </c>
      <c r="F115" s="92"/>
      <c r="G115" s="92">
        <v>1.6147683857537469</v>
      </c>
      <c r="H115" s="92">
        <v>1.6133989884641557</v>
      </c>
      <c r="J115" s="92">
        <f t="shared" si="3"/>
        <v>-1.3693972895911788E-3</v>
      </c>
      <c r="L115" s="1"/>
      <c r="M115" s="1"/>
    </row>
    <row r="116" spans="1:13" ht="21.75" customHeight="1" x14ac:dyDescent="0.25">
      <c r="A116" s="44"/>
      <c r="B116" s="88"/>
      <c r="C116" s="88"/>
      <c r="D116" s="88"/>
      <c r="E116" s="88"/>
      <c r="F116" s="88"/>
      <c r="G116" s="88"/>
      <c r="H116" s="88"/>
      <c r="I116" s="84"/>
      <c r="J116" s="88"/>
    </row>
    <row r="117" spans="1:13" x14ac:dyDescent="0.25">
      <c r="A117" s="192" t="s">
        <v>54</v>
      </c>
      <c r="B117" s="193"/>
      <c r="C117" s="193"/>
    </row>
    <row r="118" spans="1:13" x14ac:dyDescent="0.25">
      <c r="A118" s="23"/>
      <c r="B118" s="96"/>
      <c r="C118" s="96"/>
    </row>
  </sheetData>
  <mergeCells count="4">
    <mergeCell ref="G3:H3"/>
    <mergeCell ref="A3:A4"/>
    <mergeCell ref="A117:C117"/>
    <mergeCell ref="B3:C3"/>
  </mergeCells>
  <pageMargins left="0.7" right="0.7" top="0.75" bottom="0.75" header="0.3" footer="0.3"/>
  <pageSetup paperSize="9" scale="73"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activeCell="K11" sqref="K11"/>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 bestFit="1" customWidth="1"/>
  </cols>
  <sheetData>
    <row r="1" spans="1:15" x14ac:dyDescent="0.25">
      <c r="A1" s="54" t="s">
        <v>261</v>
      </c>
      <c r="B1" s="82"/>
      <c r="C1" s="82"/>
      <c r="D1" s="41"/>
      <c r="I1" s="41"/>
    </row>
    <row r="2" spans="1:15" ht="7.5" customHeight="1" x14ac:dyDescent="0.25">
      <c r="A2" s="42"/>
      <c r="B2" s="43"/>
      <c r="C2" s="43"/>
      <c r="D2" s="29"/>
      <c r="E2" s="29"/>
      <c r="F2" s="29"/>
      <c r="G2" s="29"/>
      <c r="H2" s="29"/>
      <c r="I2" s="29"/>
      <c r="J2" s="29"/>
    </row>
    <row r="3" spans="1:15" ht="57" customHeight="1" x14ac:dyDescent="0.25">
      <c r="A3" s="189" t="s">
        <v>56</v>
      </c>
      <c r="B3" s="194" t="s">
        <v>242</v>
      </c>
      <c r="C3" s="194"/>
      <c r="D3" s="79"/>
      <c r="E3" s="186" t="s">
        <v>243</v>
      </c>
      <c r="F3" s="80"/>
      <c r="G3" s="195" t="s">
        <v>244</v>
      </c>
      <c r="H3" s="195"/>
      <c r="I3" s="79"/>
      <c r="J3" s="186" t="s">
        <v>245</v>
      </c>
    </row>
    <row r="4" spans="1:15" ht="30" x14ac:dyDescent="0.25">
      <c r="A4" s="190"/>
      <c r="B4" s="83">
        <v>43466</v>
      </c>
      <c r="C4" s="116">
        <v>43497</v>
      </c>
      <c r="D4" s="130"/>
      <c r="E4" s="154" t="s">
        <v>262</v>
      </c>
      <c r="F4" s="130"/>
      <c r="G4" s="116">
        <v>43466</v>
      </c>
      <c r="H4" s="116">
        <v>43497</v>
      </c>
      <c r="I4" s="84"/>
      <c r="J4" s="154" t="s">
        <v>263</v>
      </c>
      <c r="K4" s="85"/>
    </row>
    <row r="5" spans="1:15" s="57" customFormat="1" ht="15.75" x14ac:dyDescent="0.25">
      <c r="A5" s="62" t="s">
        <v>241</v>
      </c>
      <c r="B5" s="91">
        <v>106.49494949092723</v>
      </c>
      <c r="C5" s="91">
        <v>106.99583866030028</v>
      </c>
      <c r="D5" s="56"/>
      <c r="E5" s="56">
        <f>((C5/B5-1)*100)</f>
        <v>0.47034077368686145</v>
      </c>
      <c r="F5" s="56"/>
      <c r="G5" s="91">
        <v>106.49494949092723</v>
      </c>
      <c r="H5" s="91">
        <v>106.99583866030028</v>
      </c>
      <c r="I5" s="56"/>
      <c r="J5" s="56">
        <f>H5-G5</f>
        <v>0.50088916937305328</v>
      </c>
    </row>
    <row r="6" spans="1:15" ht="10.5" customHeight="1" x14ac:dyDescent="0.25">
      <c r="A6" s="39"/>
      <c r="B6" s="38"/>
      <c r="C6" s="38"/>
      <c r="D6" s="38"/>
      <c r="E6" s="38"/>
      <c r="F6" s="38"/>
      <c r="G6" s="38"/>
      <c r="H6" s="38"/>
      <c r="I6" s="38"/>
      <c r="J6" s="38"/>
    </row>
    <row r="7" spans="1:15" ht="15.75" x14ac:dyDescent="0.25">
      <c r="A7" s="33" t="s">
        <v>127</v>
      </c>
      <c r="B7" s="38">
        <v>111.62444638790878</v>
      </c>
      <c r="C7" s="38">
        <v>112.90856476194564</v>
      </c>
      <c r="D7" s="38"/>
      <c r="E7" s="38">
        <f t="shared" ref="E7:E70" si="0">((C7/B7-1)*100)</f>
        <v>1.1503917068259373</v>
      </c>
      <c r="F7" s="38"/>
      <c r="G7" s="38">
        <v>36.18146900496987</v>
      </c>
      <c r="H7" s="38">
        <v>36.597697623810831</v>
      </c>
      <c r="I7" s="38"/>
      <c r="J7" s="38">
        <f>H7-G7</f>
        <v>0.41622861884096096</v>
      </c>
      <c r="L7" s="1"/>
      <c r="N7" s="1"/>
    </row>
    <row r="8" spans="1:15" s="57" customFormat="1" ht="15.75" x14ac:dyDescent="0.25">
      <c r="A8" s="61" t="s">
        <v>57</v>
      </c>
      <c r="B8" s="59">
        <v>111.78940067921059</v>
      </c>
      <c r="C8" s="59">
        <v>113.1924498371435</v>
      </c>
      <c r="D8" s="59"/>
      <c r="E8" s="59">
        <f t="shared" si="0"/>
        <v>1.2550824580937592</v>
      </c>
      <c r="F8" s="59"/>
      <c r="G8" s="59">
        <v>33.502864364837457</v>
      </c>
      <c r="H8" s="59">
        <v>33.923352938439471</v>
      </c>
      <c r="I8" s="59"/>
      <c r="J8" s="59">
        <f t="shared" ref="J8:J71" si="1">H8-G8</f>
        <v>0.42048857360201453</v>
      </c>
      <c r="L8" s="1"/>
      <c r="N8" s="1"/>
    </row>
    <row r="9" spans="1:15" ht="15.75" x14ac:dyDescent="0.25">
      <c r="A9" s="35" t="s">
        <v>58</v>
      </c>
      <c r="B9" s="26">
        <v>113.37257850010299</v>
      </c>
      <c r="C9" s="26">
        <v>113.34660456649851</v>
      </c>
      <c r="D9" s="26"/>
      <c r="E9" s="26">
        <f t="shared" si="0"/>
        <v>-2.291024333053171E-2</v>
      </c>
      <c r="F9" s="26"/>
      <c r="G9" s="26">
        <v>5.7834243398784499</v>
      </c>
      <c r="H9" s="26">
        <v>5.7820993432893468</v>
      </c>
      <c r="I9" s="26"/>
      <c r="J9" s="26">
        <f t="shared" si="1"/>
        <v>-1.3249965891031223E-3</v>
      </c>
      <c r="L9" s="1"/>
      <c r="N9" s="1"/>
    </row>
    <row r="10" spans="1:15" s="57" customFormat="1" ht="15.75" x14ac:dyDescent="0.25">
      <c r="A10" s="58" t="s">
        <v>62</v>
      </c>
      <c r="B10" s="59">
        <v>87.147694812494024</v>
      </c>
      <c r="C10" s="59">
        <v>87.062848400391985</v>
      </c>
      <c r="D10" s="59"/>
      <c r="E10" s="59">
        <f t="shared" si="0"/>
        <v>-9.7359330369661823E-2</v>
      </c>
      <c r="F10" s="59"/>
      <c r="G10" s="59">
        <v>0.72189407844995135</v>
      </c>
      <c r="H10" s="59">
        <v>0.72119124720919414</v>
      </c>
      <c r="I10" s="59"/>
      <c r="J10" s="59">
        <f t="shared" si="1"/>
        <v>-7.0283124075720682E-4</v>
      </c>
      <c r="L10" s="1"/>
      <c r="N10" s="1"/>
    </row>
    <row r="11" spans="1:15" ht="15.75" x14ac:dyDescent="0.25">
      <c r="A11" s="35" t="s">
        <v>63</v>
      </c>
      <c r="B11" s="26">
        <v>112.58193081301387</v>
      </c>
      <c r="C11" s="26">
        <v>116.82569126949856</v>
      </c>
      <c r="D11" s="26"/>
      <c r="E11" s="26">
        <f t="shared" si="0"/>
        <v>3.7694862984124056</v>
      </c>
      <c r="F11" s="26"/>
      <c r="G11" s="26">
        <v>10.700437770059409</v>
      </c>
      <c r="H11" s="26">
        <v>11.103789305671944</v>
      </c>
      <c r="I11" s="26"/>
      <c r="J11" s="26">
        <f t="shared" si="1"/>
        <v>0.40335153561253456</v>
      </c>
      <c r="L11" s="1"/>
      <c r="N11" s="1"/>
    </row>
    <row r="12" spans="1:15" s="57" customFormat="1" ht="15.75" x14ac:dyDescent="0.25">
      <c r="A12" s="58" t="s">
        <v>152</v>
      </c>
      <c r="B12" s="59">
        <v>103.7049555254934</v>
      </c>
      <c r="C12" s="59">
        <v>103.86123299814614</v>
      </c>
      <c r="D12" s="59"/>
      <c r="E12" s="59">
        <f t="shared" si="0"/>
        <v>0.15069431529173283</v>
      </c>
      <c r="F12" s="59"/>
      <c r="G12" s="59">
        <v>6.2222747523899304</v>
      </c>
      <c r="H12" s="59">
        <v>6.2316513667236153</v>
      </c>
      <c r="I12" s="59"/>
      <c r="J12" s="59">
        <f t="shared" si="1"/>
        <v>9.3766143336848629E-3</v>
      </c>
      <c r="L12" s="1"/>
      <c r="N12" s="1"/>
      <c r="O12" s="4"/>
    </row>
    <row r="13" spans="1:15" ht="15.75" x14ac:dyDescent="0.25">
      <c r="A13" s="35" t="s">
        <v>153</v>
      </c>
      <c r="B13" s="26">
        <v>83.996276200789097</v>
      </c>
      <c r="C13" s="26">
        <v>83.441819774810156</v>
      </c>
      <c r="D13" s="26"/>
      <c r="E13" s="26">
        <f t="shared" si="0"/>
        <v>-0.66009643648194949</v>
      </c>
      <c r="F13" s="26"/>
      <c r="G13" s="26">
        <v>1.0433961937551657</v>
      </c>
      <c r="H13" s="26">
        <v>1.0365087726617996</v>
      </c>
      <c r="I13" s="26"/>
      <c r="J13" s="26">
        <f>H13-G13</f>
        <v>-6.8874210933660418E-3</v>
      </c>
      <c r="L13" s="1"/>
      <c r="N13" s="1"/>
    </row>
    <row r="14" spans="1:15" s="57" customFormat="1" ht="15.75" x14ac:dyDescent="0.25">
      <c r="A14" s="58" t="s">
        <v>69</v>
      </c>
      <c r="B14" s="59">
        <v>137.03409720476142</v>
      </c>
      <c r="C14" s="59">
        <v>137.79959356538652</v>
      </c>
      <c r="D14" s="59"/>
      <c r="E14" s="59">
        <f t="shared" si="0"/>
        <v>0.5586174362730123</v>
      </c>
      <c r="F14" s="59"/>
      <c r="G14" s="59">
        <v>2.7771804649935099</v>
      </c>
      <c r="H14" s="59">
        <v>2.7926942793077316</v>
      </c>
      <c r="I14" s="59"/>
      <c r="J14" s="59">
        <f t="shared" si="1"/>
        <v>1.5513814314221719E-2</v>
      </c>
      <c r="L14" s="1"/>
      <c r="N14" s="1"/>
    </row>
    <row r="15" spans="1:15" ht="15.75" x14ac:dyDescent="0.25">
      <c r="A15" s="35" t="s">
        <v>72</v>
      </c>
      <c r="B15" s="26">
        <v>124.55122297696293</v>
      </c>
      <c r="C15" s="26">
        <v>125.13832625374212</v>
      </c>
      <c r="D15" s="26"/>
      <c r="E15" s="26">
        <f t="shared" si="0"/>
        <v>0.47137495943156971</v>
      </c>
      <c r="F15" s="26"/>
      <c r="G15" s="26">
        <v>2.2906161970820507</v>
      </c>
      <c r="H15" s="26">
        <v>2.3014135882517794</v>
      </c>
      <c r="I15" s="26"/>
      <c r="J15" s="26">
        <f t="shared" si="1"/>
        <v>1.0797391169728776E-2</v>
      </c>
      <c r="L15" s="1"/>
      <c r="N15" s="1"/>
    </row>
    <row r="16" spans="1:15" s="57" customFormat="1" ht="15.75" x14ac:dyDescent="0.25">
      <c r="A16" s="58" t="s">
        <v>154</v>
      </c>
      <c r="B16" s="59">
        <v>113.2900802123098</v>
      </c>
      <c r="C16" s="59">
        <v>113.20698500699579</v>
      </c>
      <c r="D16" s="59"/>
      <c r="E16" s="59">
        <f t="shared" si="0"/>
        <v>-7.3347291447134477E-2</v>
      </c>
      <c r="F16" s="59"/>
      <c r="G16" s="59">
        <v>1.559868374246683</v>
      </c>
      <c r="H16" s="59">
        <v>1.5587242530440326</v>
      </c>
      <c r="I16" s="59"/>
      <c r="J16" s="59">
        <f t="shared" si="1"/>
        <v>-1.1441212026503944E-3</v>
      </c>
      <c r="L16" s="1"/>
      <c r="N16" s="1"/>
    </row>
    <row r="17" spans="1:14" ht="15.75" x14ac:dyDescent="0.25">
      <c r="A17" s="35" t="s">
        <v>155</v>
      </c>
      <c r="B17" s="26">
        <v>117.21984604410569</v>
      </c>
      <c r="C17" s="26">
        <v>116.80576272334432</v>
      </c>
      <c r="D17" s="26"/>
      <c r="E17" s="26">
        <f t="shared" si="0"/>
        <v>-0.35325359547526691</v>
      </c>
      <c r="F17" s="26"/>
      <c r="G17" s="26">
        <v>2.4037721939823058</v>
      </c>
      <c r="H17" s="26">
        <v>2.3952807822800279</v>
      </c>
      <c r="I17" s="26"/>
      <c r="J17" s="26">
        <f t="shared" si="1"/>
        <v>-8.4914117022778512E-3</v>
      </c>
      <c r="L17" s="1"/>
      <c r="N17" s="1"/>
    </row>
    <row r="18" spans="1:14" s="57" customFormat="1" ht="15.75" x14ac:dyDescent="0.25">
      <c r="A18" s="61" t="s">
        <v>76</v>
      </c>
      <c r="B18" s="59">
        <v>109.60164434954389</v>
      </c>
      <c r="C18" s="59">
        <v>109.42733790667818</v>
      </c>
      <c r="D18" s="59"/>
      <c r="E18" s="59">
        <f>((C18/B18-1)*100)</f>
        <v>-0.15903633919014393</v>
      </c>
      <c r="F18" s="59"/>
      <c r="G18" s="59">
        <v>2.6786046401324133</v>
      </c>
      <c r="H18" s="59">
        <v>2.674344685371369</v>
      </c>
      <c r="I18" s="59"/>
      <c r="J18" s="59">
        <f t="shared" si="1"/>
        <v>-4.2599547610442379E-3</v>
      </c>
      <c r="L18" s="1"/>
      <c r="N18" s="1"/>
    </row>
    <row r="19" spans="1:14" ht="15.75" x14ac:dyDescent="0.25">
      <c r="A19" s="35" t="s">
        <v>156</v>
      </c>
      <c r="B19" s="26">
        <v>107.1987056654411</v>
      </c>
      <c r="C19" s="26">
        <v>107.1987056654411</v>
      </c>
      <c r="D19" s="26"/>
      <c r="E19" s="26">
        <f t="shared" si="0"/>
        <v>0</v>
      </c>
      <c r="F19" s="26"/>
      <c r="G19" s="26">
        <v>0.80893572330160624</v>
      </c>
      <c r="H19" s="26">
        <v>0.80893572330160624</v>
      </c>
      <c r="I19" s="26"/>
      <c r="J19" s="26">
        <f t="shared" si="1"/>
        <v>0</v>
      </c>
      <c r="L19" s="1"/>
      <c r="N19" s="1"/>
    </row>
    <row r="20" spans="1:14" s="57" customFormat="1" ht="15.75" x14ac:dyDescent="0.25">
      <c r="A20" s="58" t="s">
        <v>157</v>
      </c>
      <c r="B20" s="59">
        <v>110.67502080893385</v>
      </c>
      <c r="C20" s="59">
        <v>110.42285285685445</v>
      </c>
      <c r="D20" s="59"/>
      <c r="E20" s="59">
        <f t="shared" si="0"/>
        <v>-0.22784540742462056</v>
      </c>
      <c r="F20" s="59"/>
      <c r="G20" s="59">
        <v>1.8696689168308076</v>
      </c>
      <c r="H20" s="59">
        <v>1.8654089620697625</v>
      </c>
      <c r="I20" s="59"/>
      <c r="J20" s="59">
        <f t="shared" si="1"/>
        <v>-4.259954761045126E-3</v>
      </c>
      <c r="L20" s="1"/>
      <c r="N20" s="1"/>
    </row>
    <row r="21" spans="1:14" ht="15.75" x14ac:dyDescent="0.25">
      <c r="A21" s="33" t="s">
        <v>247</v>
      </c>
      <c r="B21" s="37">
        <v>166.42410425162302</v>
      </c>
      <c r="C21" s="37">
        <v>166.42410425162302</v>
      </c>
      <c r="D21" s="37"/>
      <c r="E21" s="37">
        <f t="shared" si="0"/>
        <v>0</v>
      </c>
      <c r="F21" s="37"/>
      <c r="G21" s="37">
        <v>5.1735718282258976</v>
      </c>
      <c r="H21" s="37">
        <v>5.1735718282258976</v>
      </c>
      <c r="I21" s="37"/>
      <c r="J21" s="37">
        <f t="shared" si="1"/>
        <v>0</v>
      </c>
      <c r="L21" s="1"/>
      <c r="N21" s="1"/>
    </row>
    <row r="22" spans="1:14" s="57" customFormat="1" ht="15.75" x14ac:dyDescent="0.25">
      <c r="A22" s="61" t="s">
        <v>1</v>
      </c>
      <c r="B22" s="59">
        <v>170.05946853688121</v>
      </c>
      <c r="C22" s="59">
        <v>170.05946853688121</v>
      </c>
      <c r="D22" s="59"/>
      <c r="E22" s="59">
        <f t="shared" si="0"/>
        <v>0</v>
      </c>
      <c r="F22" s="59"/>
      <c r="G22" s="59">
        <v>3.9905805303222355</v>
      </c>
      <c r="H22" s="59">
        <v>3.9905805303222355</v>
      </c>
      <c r="I22" s="59"/>
      <c r="J22" s="59">
        <f t="shared" si="1"/>
        <v>0</v>
      </c>
      <c r="L22" s="1"/>
      <c r="N22" s="1"/>
    </row>
    <row r="23" spans="1:14" ht="15.75" x14ac:dyDescent="0.25">
      <c r="A23" s="35" t="s">
        <v>78</v>
      </c>
      <c r="B23" s="26">
        <v>170.05946853688121</v>
      </c>
      <c r="C23" s="26">
        <v>170.05946853688121</v>
      </c>
      <c r="D23" s="26"/>
      <c r="E23" s="26">
        <f t="shared" si="0"/>
        <v>0</v>
      </c>
      <c r="F23" s="26"/>
      <c r="G23" s="26">
        <v>3.9905805303222355</v>
      </c>
      <c r="H23" s="26">
        <v>3.9905805303222355</v>
      </c>
      <c r="I23" s="26"/>
      <c r="J23" s="26">
        <f t="shared" si="1"/>
        <v>0</v>
      </c>
      <c r="L23" s="1"/>
      <c r="N23" s="1"/>
    </row>
    <row r="24" spans="1:14" s="57" customFormat="1" ht="15.75" x14ac:dyDescent="0.25">
      <c r="A24" s="58" t="s">
        <v>16</v>
      </c>
      <c r="B24" s="59">
        <v>155.23028949588814</v>
      </c>
      <c r="C24" s="59">
        <v>155.23028949588814</v>
      </c>
      <c r="D24" s="59"/>
      <c r="E24" s="59">
        <f t="shared" si="0"/>
        <v>0</v>
      </c>
      <c r="F24" s="59"/>
      <c r="G24" s="59">
        <v>1.1829912979036619</v>
      </c>
      <c r="H24" s="59">
        <v>1.1829912979036619</v>
      </c>
      <c r="I24" s="59"/>
      <c r="J24" s="59">
        <f t="shared" si="1"/>
        <v>0</v>
      </c>
      <c r="L24" s="1"/>
      <c r="N24" s="1"/>
    </row>
    <row r="25" spans="1:14" ht="15.75" x14ac:dyDescent="0.25">
      <c r="A25" s="33" t="s">
        <v>128</v>
      </c>
      <c r="B25" s="37">
        <v>100.4055454912797</v>
      </c>
      <c r="C25" s="37">
        <v>100.45093710804755</v>
      </c>
      <c r="D25" s="37"/>
      <c r="E25" s="37">
        <f t="shared" si="0"/>
        <v>4.5208276640251732E-2</v>
      </c>
      <c r="F25" s="37"/>
      <c r="G25" s="37">
        <v>4.3913767492389386</v>
      </c>
      <c r="H25" s="37">
        <v>4.3933620149880497</v>
      </c>
      <c r="I25" s="37"/>
      <c r="J25" s="37">
        <f t="shared" si="1"/>
        <v>1.9852657491110648E-3</v>
      </c>
      <c r="L25" s="1"/>
      <c r="N25" s="1"/>
    </row>
    <row r="26" spans="1:14" s="57" customFormat="1" ht="15.75" x14ac:dyDescent="0.25">
      <c r="A26" s="61" t="s">
        <v>79</v>
      </c>
      <c r="B26" s="59">
        <v>99.410790000990346</v>
      </c>
      <c r="C26" s="59">
        <v>99.471624216494476</v>
      </c>
      <c r="D26" s="59"/>
      <c r="E26" s="59">
        <f t="shared" si="0"/>
        <v>6.1194781274265253E-2</v>
      </c>
      <c r="F26" s="59"/>
      <c r="G26" s="59">
        <v>3.2441749243530551</v>
      </c>
      <c r="H26" s="59">
        <v>3.2461601901021671</v>
      </c>
      <c r="I26" s="59"/>
      <c r="J26" s="59">
        <f t="shared" si="1"/>
        <v>1.985265749111953E-3</v>
      </c>
      <c r="L26" s="1"/>
      <c r="N26" s="1"/>
    </row>
    <row r="27" spans="1:14" ht="15.75" x14ac:dyDescent="0.25">
      <c r="A27" s="35" t="s">
        <v>80</v>
      </c>
      <c r="B27" s="26">
        <v>94.723357065762102</v>
      </c>
      <c r="C27" s="26">
        <v>94.723357065762102</v>
      </c>
      <c r="D27" s="26"/>
      <c r="E27" s="26">
        <f t="shared" si="0"/>
        <v>0</v>
      </c>
      <c r="F27" s="26"/>
      <c r="G27" s="26">
        <v>0.55697991909831412</v>
      </c>
      <c r="H27" s="26">
        <v>0.55697991909831412</v>
      </c>
      <c r="I27" s="26"/>
      <c r="J27" s="26">
        <f t="shared" si="1"/>
        <v>0</v>
      </c>
      <c r="L27" s="1"/>
      <c r="N27" s="1"/>
    </row>
    <row r="28" spans="1:14" s="57" customFormat="1" ht="15.75" x14ac:dyDescent="0.25">
      <c r="A28" s="58" t="s">
        <v>82</v>
      </c>
      <c r="B28" s="59">
        <v>102.7170984957859</v>
      </c>
      <c r="C28" s="59">
        <v>102.80389082170193</v>
      </c>
      <c r="D28" s="59"/>
      <c r="E28" s="59">
        <f t="shared" si="0"/>
        <v>8.4496473505413228E-2</v>
      </c>
      <c r="F28" s="59"/>
      <c r="G28" s="59">
        <v>2.3495249763104327</v>
      </c>
      <c r="H28" s="59">
        <v>2.3515102420595442</v>
      </c>
      <c r="I28" s="59"/>
      <c r="J28" s="59">
        <f t="shared" si="1"/>
        <v>1.9852657491115089E-3</v>
      </c>
      <c r="L28" s="1"/>
      <c r="N28" s="1"/>
    </row>
    <row r="29" spans="1:14" ht="15.75" x14ac:dyDescent="0.25">
      <c r="A29" s="35" t="s">
        <v>158</v>
      </c>
      <c r="B29" s="26">
        <v>87.023530181682261</v>
      </c>
      <c r="C29" s="26">
        <v>87.023530181682261</v>
      </c>
      <c r="D29" s="26"/>
      <c r="E29" s="26">
        <f t="shared" si="0"/>
        <v>0</v>
      </c>
      <c r="F29" s="26"/>
      <c r="G29" s="26">
        <v>0.33767002894430859</v>
      </c>
      <c r="H29" s="26">
        <v>0.33767002894430853</v>
      </c>
      <c r="I29" s="26"/>
      <c r="J29" s="26">
        <f t="shared" si="1"/>
        <v>0</v>
      </c>
      <c r="L29" s="1"/>
      <c r="N29" s="1"/>
    </row>
    <row r="30" spans="1:14" s="57" customFormat="1" ht="15.75" x14ac:dyDescent="0.25">
      <c r="A30" s="61" t="s">
        <v>83</v>
      </c>
      <c r="B30" s="59">
        <v>103.32950672112995</v>
      </c>
      <c r="C30" s="59">
        <v>103.32950672112995</v>
      </c>
      <c r="D30" s="59"/>
      <c r="E30" s="59">
        <f t="shared" si="0"/>
        <v>0</v>
      </c>
      <c r="F30" s="59"/>
      <c r="G30" s="59">
        <v>1.1472018248858828</v>
      </c>
      <c r="H30" s="59">
        <v>1.1472018248858828</v>
      </c>
      <c r="I30" s="59"/>
      <c r="J30" s="59">
        <f t="shared" si="1"/>
        <v>0</v>
      </c>
      <c r="L30" s="1"/>
      <c r="N30" s="1"/>
    </row>
    <row r="31" spans="1:14" ht="15.75" x14ac:dyDescent="0.25">
      <c r="A31" s="35" t="s">
        <v>159</v>
      </c>
      <c r="B31" s="26">
        <v>103.32950672112995</v>
      </c>
      <c r="C31" s="26">
        <v>103.32950672112995</v>
      </c>
      <c r="D31" s="26"/>
      <c r="E31" s="26">
        <f t="shared" si="0"/>
        <v>0</v>
      </c>
      <c r="F31" s="26"/>
      <c r="G31" s="26">
        <v>1.1472018248858828</v>
      </c>
      <c r="H31" s="26">
        <v>1.1472018248858828</v>
      </c>
      <c r="I31" s="26"/>
      <c r="J31" s="26">
        <f t="shared" si="1"/>
        <v>0</v>
      </c>
      <c r="L31" s="1"/>
      <c r="N31" s="1"/>
    </row>
    <row r="32" spans="1:14" s="57" customFormat="1" ht="15.75" x14ac:dyDescent="0.25">
      <c r="A32" s="55" t="s">
        <v>129</v>
      </c>
      <c r="B32" s="60">
        <v>88.050670919643352</v>
      </c>
      <c r="C32" s="60">
        <v>88.06231220462854</v>
      </c>
      <c r="D32" s="60"/>
      <c r="E32" s="60">
        <f t="shared" si="0"/>
        <v>1.3221120138662279E-2</v>
      </c>
      <c r="F32" s="60"/>
      <c r="G32" s="60">
        <v>13.004206012406629</v>
      </c>
      <c r="H32" s="60">
        <v>13.005925314106609</v>
      </c>
      <c r="I32" s="60"/>
      <c r="J32" s="60">
        <f>H32-G32</f>
        <v>1.7193016999801358E-3</v>
      </c>
      <c r="L32" s="1"/>
      <c r="N32" s="1"/>
    </row>
    <row r="33" spans="1:14" ht="15.75" x14ac:dyDescent="0.25">
      <c r="A33" s="34" t="s">
        <v>149</v>
      </c>
      <c r="B33" s="26">
        <v>111.95000764594712</v>
      </c>
      <c r="C33" s="26">
        <v>111.95000764594712</v>
      </c>
      <c r="D33" s="26"/>
      <c r="E33" s="26">
        <f t="shared" si="0"/>
        <v>0</v>
      </c>
      <c r="F33" s="26"/>
      <c r="G33" s="26">
        <v>1.2652305733947851</v>
      </c>
      <c r="H33" s="26">
        <v>1.2652305733947851</v>
      </c>
      <c r="I33" s="26"/>
      <c r="J33" s="26">
        <f t="shared" si="1"/>
        <v>0</v>
      </c>
      <c r="L33" s="1"/>
      <c r="N33" s="1"/>
    </row>
    <row r="34" spans="1:14" s="57" customFormat="1" ht="15.75" x14ac:dyDescent="0.25">
      <c r="A34" s="58" t="s">
        <v>160</v>
      </c>
      <c r="B34" s="59">
        <v>111.950007645947</v>
      </c>
      <c r="C34" s="59">
        <v>111.950007645947</v>
      </c>
      <c r="D34" s="59"/>
      <c r="E34" s="59">
        <f t="shared" si="0"/>
        <v>0</v>
      </c>
      <c r="F34" s="59"/>
      <c r="G34" s="59">
        <v>1.2652305733947851</v>
      </c>
      <c r="H34" s="59">
        <v>1.2652305733947851</v>
      </c>
      <c r="I34" s="59"/>
      <c r="J34" s="59">
        <f t="shared" si="1"/>
        <v>0</v>
      </c>
      <c r="L34" s="1"/>
      <c r="N34" s="1"/>
    </row>
    <row r="35" spans="1:14" ht="15.75" x14ac:dyDescent="0.25">
      <c r="A35" s="34" t="s">
        <v>148</v>
      </c>
      <c r="B35" s="26">
        <v>107.85355800260561</v>
      </c>
      <c r="C35" s="26">
        <v>107.88993499290179</v>
      </c>
      <c r="D35" s="26"/>
      <c r="E35" s="26">
        <f t="shared" si="0"/>
        <v>3.3728131894639191E-2</v>
      </c>
      <c r="F35" s="26"/>
      <c r="G35" s="26">
        <v>5.0975301725871836</v>
      </c>
      <c r="H35" s="26">
        <v>5.0992494742871619</v>
      </c>
      <c r="I35" s="26"/>
      <c r="J35" s="26">
        <f t="shared" si="1"/>
        <v>1.7193016999783595E-3</v>
      </c>
      <c r="L35" s="1"/>
      <c r="N35" s="1"/>
    </row>
    <row r="36" spans="1:14" s="57" customFormat="1" ht="15.75" x14ac:dyDescent="0.25">
      <c r="A36" s="58" t="s">
        <v>161</v>
      </c>
      <c r="B36" s="59">
        <v>105.22986081467019</v>
      </c>
      <c r="C36" s="59">
        <v>105.27156876879744</v>
      </c>
      <c r="D36" s="59"/>
      <c r="E36" s="59">
        <f t="shared" si="0"/>
        <v>3.9635093883383377E-2</v>
      </c>
      <c r="F36" s="59"/>
      <c r="G36" s="59">
        <v>4.3378267376835167</v>
      </c>
      <c r="H36" s="59">
        <v>4.3395460393834959</v>
      </c>
      <c r="I36" s="59"/>
      <c r="J36" s="59">
        <f t="shared" si="1"/>
        <v>1.7193016999792476E-3</v>
      </c>
      <c r="L36" s="1"/>
      <c r="N36" s="1"/>
    </row>
    <row r="37" spans="1:14" ht="15.75" x14ac:dyDescent="0.25">
      <c r="A37" s="35" t="s">
        <v>162</v>
      </c>
      <c r="B37" s="26">
        <v>125.75692598073286</v>
      </c>
      <c r="C37" s="26">
        <v>125.75692598073286</v>
      </c>
      <c r="D37" s="26"/>
      <c r="E37" s="26">
        <f t="shared" si="0"/>
        <v>0</v>
      </c>
      <c r="F37" s="26"/>
      <c r="G37" s="26">
        <v>0.75970343490366654</v>
      </c>
      <c r="H37" s="26">
        <v>0.75970343490366643</v>
      </c>
      <c r="I37" s="26"/>
      <c r="J37" s="26">
        <f t="shared" si="1"/>
        <v>0</v>
      </c>
      <c r="L37" s="1"/>
      <c r="N37" s="1"/>
    </row>
    <row r="38" spans="1:14" s="57" customFormat="1" ht="15.75" x14ac:dyDescent="0.25">
      <c r="A38" s="61" t="s">
        <v>147</v>
      </c>
      <c r="B38" s="59">
        <v>108.48689886243125</v>
      </c>
      <c r="C38" s="59">
        <v>108.48689886243125</v>
      </c>
      <c r="D38" s="59"/>
      <c r="E38" s="59">
        <f t="shared" si="0"/>
        <v>0</v>
      </c>
      <c r="F38" s="59"/>
      <c r="G38" s="59">
        <v>0.35246204551742599</v>
      </c>
      <c r="H38" s="59">
        <v>0.35246204551742599</v>
      </c>
      <c r="I38" s="59"/>
      <c r="J38" s="59">
        <f t="shared" si="1"/>
        <v>0</v>
      </c>
      <c r="L38" s="1"/>
      <c r="N38" s="1"/>
    </row>
    <row r="39" spans="1:14" ht="15.75" x14ac:dyDescent="0.25">
      <c r="A39" s="35" t="s">
        <v>84</v>
      </c>
      <c r="B39" s="26">
        <v>99.999999999999986</v>
      </c>
      <c r="C39" s="26">
        <v>99.999999999999986</v>
      </c>
      <c r="D39" s="26"/>
      <c r="E39" s="26">
        <f t="shared" si="0"/>
        <v>0</v>
      </c>
      <c r="F39" s="26"/>
      <c r="G39" s="26">
        <v>0.20600390916610045</v>
      </c>
      <c r="H39" s="26">
        <v>0.20600390916610045</v>
      </c>
      <c r="I39" s="26"/>
      <c r="J39" s="26">
        <f t="shared" si="1"/>
        <v>0</v>
      </c>
      <c r="L39" s="1"/>
      <c r="N39" s="1"/>
    </row>
    <row r="40" spans="1:14" s="57" customFormat="1" ht="15.75" x14ac:dyDescent="0.25">
      <c r="A40" s="58" t="s">
        <v>86</v>
      </c>
      <c r="B40" s="59">
        <v>123.19297953692291</v>
      </c>
      <c r="C40" s="59">
        <v>123.19297953692291</v>
      </c>
      <c r="D40" s="59"/>
      <c r="E40" s="59">
        <f t="shared" si="0"/>
        <v>0</v>
      </c>
      <c r="F40" s="59"/>
      <c r="G40" s="59">
        <v>0.14645813635132551</v>
      </c>
      <c r="H40" s="59">
        <v>0.14645813635132551</v>
      </c>
      <c r="I40" s="59"/>
      <c r="J40" s="59">
        <f t="shared" si="1"/>
        <v>0</v>
      </c>
      <c r="L40" s="1"/>
      <c r="N40" s="1"/>
    </row>
    <row r="41" spans="1:14" ht="15.75" x14ac:dyDescent="0.25">
      <c r="A41" s="34" t="s">
        <v>146</v>
      </c>
      <c r="B41" s="26">
        <v>73.233345970294536</v>
      </c>
      <c r="C41" s="26">
        <v>73.233345970294536</v>
      </c>
      <c r="D41" s="26"/>
      <c r="E41" s="26">
        <f t="shared" si="0"/>
        <v>0</v>
      </c>
      <c r="F41" s="26"/>
      <c r="G41" s="26">
        <v>6.2889832209072356</v>
      </c>
      <c r="H41" s="26">
        <v>6.2889832209072347</v>
      </c>
      <c r="I41" s="26"/>
      <c r="J41" s="26">
        <f t="shared" si="1"/>
        <v>0</v>
      </c>
      <c r="L41" s="1"/>
      <c r="N41" s="1"/>
    </row>
    <row r="42" spans="1:14" s="57" customFormat="1" ht="15.75" x14ac:dyDescent="0.25">
      <c r="A42" s="58" t="s">
        <v>17</v>
      </c>
      <c r="B42" s="59">
        <v>55.184358857463906</v>
      </c>
      <c r="C42" s="59">
        <v>55.184358857463906</v>
      </c>
      <c r="D42" s="59"/>
      <c r="E42" s="59">
        <f t="shared" si="0"/>
        <v>0</v>
      </c>
      <c r="F42" s="59"/>
      <c r="G42" s="59">
        <v>3.131876012878227</v>
      </c>
      <c r="H42" s="59">
        <v>3.1318760128782266</v>
      </c>
      <c r="I42" s="59"/>
      <c r="J42" s="59">
        <f t="shared" si="1"/>
        <v>0</v>
      </c>
      <c r="L42" s="1"/>
      <c r="N42" s="1"/>
    </row>
    <row r="43" spans="1:14" ht="15.75" x14ac:dyDescent="0.25">
      <c r="A43" s="35" t="s">
        <v>88</v>
      </c>
      <c r="B43" s="26">
        <v>101.40901133922274</v>
      </c>
      <c r="C43" s="26">
        <v>101.40901133922274</v>
      </c>
      <c r="D43" s="26"/>
      <c r="E43" s="26">
        <f t="shared" si="0"/>
        <v>0</v>
      </c>
      <c r="F43" s="26"/>
      <c r="G43" s="26">
        <v>2.3215848694969496</v>
      </c>
      <c r="H43" s="26">
        <v>2.3215848694969496</v>
      </c>
      <c r="I43" s="26"/>
      <c r="J43" s="26">
        <f t="shared" si="1"/>
        <v>0</v>
      </c>
      <c r="L43" s="1"/>
      <c r="N43" s="1"/>
    </row>
    <row r="44" spans="1:14" s="57" customFormat="1" ht="15.75" x14ac:dyDescent="0.25">
      <c r="A44" s="58" t="s">
        <v>90</v>
      </c>
      <c r="B44" s="59">
        <v>134.11907242766719</v>
      </c>
      <c r="C44" s="59">
        <v>134.11907242766719</v>
      </c>
      <c r="D44" s="59"/>
      <c r="E44" s="59">
        <f t="shared" si="0"/>
        <v>0</v>
      </c>
      <c r="F44" s="59"/>
      <c r="G44" s="59">
        <v>0.83552233853205937</v>
      </c>
      <c r="H44" s="59">
        <v>0.83552233853205926</v>
      </c>
      <c r="I44" s="59"/>
      <c r="J44" s="59">
        <f t="shared" si="1"/>
        <v>0</v>
      </c>
      <c r="L44" s="1"/>
      <c r="N44" s="1"/>
    </row>
    <row r="45" spans="1:14" ht="15.75" x14ac:dyDescent="0.25">
      <c r="A45" s="33" t="s">
        <v>250</v>
      </c>
      <c r="B45" s="37">
        <v>98.13074014624975</v>
      </c>
      <c r="C45" s="37">
        <v>97.92699104104868</v>
      </c>
      <c r="D45" s="37"/>
      <c r="E45" s="37">
        <f t="shared" si="0"/>
        <v>-0.20763025418681913</v>
      </c>
      <c r="F45" s="37"/>
      <c r="G45" s="37">
        <v>9.6721503294104636</v>
      </c>
      <c r="H45" s="37">
        <v>9.6520680190961752</v>
      </c>
      <c r="I45" s="37"/>
      <c r="J45" s="37">
        <f t="shared" si="1"/>
        <v>-2.0082310314288421E-2</v>
      </c>
      <c r="L45" s="1"/>
      <c r="N45" s="1"/>
    </row>
    <row r="46" spans="1:14" s="57" customFormat="1" ht="15.75" x14ac:dyDescent="0.25">
      <c r="A46" s="61" t="s">
        <v>145</v>
      </c>
      <c r="B46" s="59">
        <v>101.72946566715633</v>
      </c>
      <c r="C46" s="59">
        <v>101.72946566715633</v>
      </c>
      <c r="D46" s="59"/>
      <c r="E46" s="59">
        <f t="shared" si="0"/>
        <v>0</v>
      </c>
      <c r="F46" s="59"/>
      <c r="G46" s="59">
        <v>2.0025732648438734</v>
      </c>
      <c r="H46" s="59">
        <v>2.002573264843873</v>
      </c>
      <c r="I46" s="59"/>
      <c r="J46" s="59">
        <f t="shared" si="1"/>
        <v>0</v>
      </c>
      <c r="L46" s="1"/>
      <c r="N46" s="1"/>
    </row>
    <row r="47" spans="1:14" ht="15.75" x14ac:dyDescent="0.25">
      <c r="A47" s="35" t="s">
        <v>163</v>
      </c>
      <c r="B47" s="26">
        <v>101.72946566715633</v>
      </c>
      <c r="C47" s="26">
        <v>101.72946566715633</v>
      </c>
      <c r="D47" s="26"/>
      <c r="E47" s="26">
        <f t="shared" si="0"/>
        <v>0</v>
      </c>
      <c r="F47" s="26"/>
      <c r="G47" s="26">
        <v>2.0025732648438734</v>
      </c>
      <c r="H47" s="26">
        <v>2.002573264843873</v>
      </c>
      <c r="I47" s="26"/>
      <c r="J47" s="26">
        <f t="shared" si="1"/>
        <v>0</v>
      </c>
      <c r="L47" s="1"/>
      <c r="N47" s="1"/>
    </row>
    <row r="48" spans="1:14" s="57" customFormat="1" ht="15.75" x14ac:dyDescent="0.25">
      <c r="A48" s="61" t="s">
        <v>92</v>
      </c>
      <c r="B48" s="59">
        <v>99.076779612701344</v>
      </c>
      <c r="C48" s="59">
        <v>99.076779612701344</v>
      </c>
      <c r="D48" s="59"/>
      <c r="E48" s="59">
        <f t="shared" si="0"/>
        <v>0</v>
      </c>
      <c r="F48" s="59"/>
      <c r="G48" s="59">
        <v>0.30381643403653713</v>
      </c>
      <c r="H48" s="59">
        <v>0.30381643403653713</v>
      </c>
      <c r="I48" s="59"/>
      <c r="J48" s="59">
        <f t="shared" si="1"/>
        <v>0</v>
      </c>
      <c r="L48" s="1"/>
      <c r="N48" s="1"/>
    </row>
    <row r="49" spans="1:14" ht="15.75" x14ac:dyDescent="0.25">
      <c r="A49" s="35" t="s">
        <v>93</v>
      </c>
      <c r="B49" s="26">
        <v>99.076779612701344</v>
      </c>
      <c r="C49" s="26">
        <v>99.076779612701344</v>
      </c>
      <c r="D49" s="26"/>
      <c r="E49" s="26">
        <f t="shared" si="0"/>
        <v>0</v>
      </c>
      <c r="F49" s="26"/>
      <c r="G49" s="26">
        <v>0.30381643403653713</v>
      </c>
      <c r="H49" s="26">
        <v>0.30381643403653713</v>
      </c>
      <c r="I49" s="26"/>
      <c r="J49" s="26">
        <f t="shared" si="1"/>
        <v>0</v>
      </c>
      <c r="L49" s="1"/>
      <c r="N49" s="1"/>
    </row>
    <row r="50" spans="1:14" s="57" customFormat="1" ht="15.75" x14ac:dyDescent="0.25">
      <c r="A50" s="61" t="s">
        <v>94</v>
      </c>
      <c r="B50" s="59">
        <v>88.953109483464701</v>
      </c>
      <c r="C50" s="59">
        <v>88.396751316424329</v>
      </c>
      <c r="D50" s="59"/>
      <c r="E50" s="59">
        <f t="shared" si="0"/>
        <v>-0.62545106098150782</v>
      </c>
      <c r="F50" s="59"/>
      <c r="G50" s="59">
        <v>2.5162143752933246</v>
      </c>
      <c r="H50" s="59">
        <v>2.5004766857864831</v>
      </c>
      <c r="I50" s="59"/>
      <c r="J50" s="59">
        <f t="shared" si="1"/>
        <v>-1.5737689506841512E-2</v>
      </c>
      <c r="L50" s="1"/>
      <c r="N50" s="1"/>
    </row>
    <row r="51" spans="1:14" ht="15.75" x14ac:dyDescent="0.25">
      <c r="A51" s="35" t="s">
        <v>164</v>
      </c>
      <c r="B51" s="26">
        <v>87.951791131491888</v>
      </c>
      <c r="C51" s="26">
        <v>87.539783440080257</v>
      </c>
      <c r="D51" s="26"/>
      <c r="E51" s="26">
        <f t="shared" si="0"/>
        <v>-0.46844718693183074</v>
      </c>
      <c r="F51" s="26"/>
      <c r="G51" s="26">
        <v>2.219170060596249</v>
      </c>
      <c r="H51" s="26">
        <v>2.208774420874152</v>
      </c>
      <c r="I51" s="26"/>
      <c r="J51" s="26">
        <f t="shared" si="1"/>
        <v>-1.0395639722097005E-2</v>
      </c>
      <c r="L51" s="1"/>
      <c r="N51" s="1"/>
    </row>
    <row r="52" spans="1:14" s="57" customFormat="1" ht="15.75" x14ac:dyDescent="0.25">
      <c r="A52" s="58" t="s">
        <v>97</v>
      </c>
      <c r="B52" s="59">
        <v>97.222294189293592</v>
      </c>
      <c r="C52" s="59">
        <v>95.473846869990666</v>
      </c>
      <c r="D52" s="59"/>
      <c r="E52" s="59">
        <f t="shared" si="0"/>
        <v>-1.7984016257615476</v>
      </c>
      <c r="F52" s="59"/>
      <c r="G52" s="59">
        <v>0.29704431469707587</v>
      </c>
      <c r="H52" s="59">
        <v>0.29170226491233142</v>
      </c>
      <c r="I52" s="59"/>
      <c r="J52" s="59">
        <f t="shared" si="1"/>
        <v>-5.3420497847444515E-3</v>
      </c>
      <c r="L52" s="1"/>
      <c r="N52" s="1"/>
    </row>
    <row r="53" spans="1:14" ht="15.75" x14ac:dyDescent="0.25">
      <c r="A53" s="34" t="s">
        <v>144</v>
      </c>
      <c r="B53" s="26">
        <v>90.917183609093854</v>
      </c>
      <c r="C53" s="26">
        <v>90.917183609093854</v>
      </c>
      <c r="D53" s="26"/>
      <c r="E53" s="26">
        <f t="shared" si="0"/>
        <v>0</v>
      </c>
      <c r="F53" s="26"/>
      <c r="G53" s="26">
        <v>0.90629488142774473</v>
      </c>
      <c r="H53" s="26">
        <v>0.90629488142774461</v>
      </c>
      <c r="I53" s="26"/>
      <c r="J53" s="26">
        <f t="shared" si="1"/>
        <v>0</v>
      </c>
      <c r="L53" s="1"/>
      <c r="N53" s="1"/>
    </row>
    <row r="54" spans="1:14" s="57" customFormat="1" ht="15.75" x14ac:dyDescent="0.25">
      <c r="A54" s="58" t="s">
        <v>165</v>
      </c>
      <c r="B54" s="59">
        <v>90.917183609093854</v>
      </c>
      <c r="C54" s="59">
        <v>90.917183609093854</v>
      </c>
      <c r="D54" s="59"/>
      <c r="E54" s="59">
        <f t="shared" si="0"/>
        <v>0</v>
      </c>
      <c r="F54" s="59"/>
      <c r="G54" s="59">
        <v>0.90629488142774473</v>
      </c>
      <c r="H54" s="59">
        <v>0.90629488142774461</v>
      </c>
      <c r="I54" s="59"/>
      <c r="J54" s="59">
        <f t="shared" si="1"/>
        <v>0</v>
      </c>
      <c r="L54" s="1"/>
      <c r="N54" s="1"/>
    </row>
    <row r="55" spans="1:14" ht="15.75" x14ac:dyDescent="0.25">
      <c r="A55" s="34" t="s">
        <v>143</v>
      </c>
      <c r="B55" s="26">
        <v>93.722672956241681</v>
      </c>
      <c r="C55" s="26">
        <v>93.418270880354768</v>
      </c>
      <c r="D55" s="26"/>
      <c r="E55" s="26">
        <f t="shared" si="0"/>
        <v>-0.32479022021600912</v>
      </c>
      <c r="F55" s="26"/>
      <c r="G55" s="26">
        <v>0.73985483718439427</v>
      </c>
      <c r="H55" s="26">
        <v>0.73745186102942406</v>
      </c>
      <c r="I55" s="26"/>
      <c r="J55" s="26">
        <f t="shared" si="1"/>
        <v>-2.4029761549702044E-3</v>
      </c>
      <c r="L55" s="1"/>
      <c r="N55" s="1"/>
    </row>
    <row r="56" spans="1:14" s="57" customFormat="1" ht="15.75" x14ac:dyDescent="0.25">
      <c r="A56" s="58" t="s">
        <v>166</v>
      </c>
      <c r="B56" s="59">
        <v>93.722672956241681</v>
      </c>
      <c r="C56" s="59">
        <v>93.418270880354768</v>
      </c>
      <c r="D56" s="59"/>
      <c r="E56" s="59">
        <f t="shared" si="0"/>
        <v>-0.32479022021600912</v>
      </c>
      <c r="F56" s="59"/>
      <c r="G56" s="59">
        <v>0.73985483718439427</v>
      </c>
      <c r="H56" s="59">
        <v>0.73745186102942406</v>
      </c>
      <c r="I56" s="59"/>
      <c r="J56" s="59">
        <f t="shared" si="1"/>
        <v>-2.4029761549702044E-3</v>
      </c>
      <c r="L56" s="1"/>
      <c r="N56" s="1"/>
    </row>
    <row r="57" spans="1:14" ht="15.75" x14ac:dyDescent="0.25">
      <c r="A57" s="34" t="s">
        <v>142</v>
      </c>
      <c r="B57" s="26">
        <v>107.99393518239853</v>
      </c>
      <c r="C57" s="26">
        <v>107.92847783287914</v>
      </c>
      <c r="D57" s="26"/>
      <c r="E57" s="26">
        <f t="shared" si="0"/>
        <v>-6.0612060676223933E-2</v>
      </c>
      <c r="F57" s="26"/>
      <c r="G57" s="26">
        <v>3.2033965366245898</v>
      </c>
      <c r="H57" s="26">
        <v>3.2014548919721109</v>
      </c>
      <c r="I57" s="26"/>
      <c r="J57" s="26">
        <f t="shared" si="1"/>
        <v>-1.9416446524789244E-3</v>
      </c>
      <c r="L57" s="1"/>
      <c r="N57" s="1"/>
    </row>
    <row r="58" spans="1:14" s="57" customFormat="1" ht="15.75" x14ac:dyDescent="0.25">
      <c r="A58" s="58" t="s">
        <v>99</v>
      </c>
      <c r="B58" s="59">
        <v>97.84855793019868</v>
      </c>
      <c r="C58" s="59">
        <v>97.764043890526324</v>
      </c>
      <c r="D58" s="59"/>
      <c r="E58" s="59">
        <f t="shared" si="0"/>
        <v>-8.6372289444103245E-2</v>
      </c>
      <c r="F58" s="59"/>
      <c r="G58" s="59">
        <v>2.2479948893045392</v>
      </c>
      <c r="H58" s="59">
        <v>2.2460532446520602</v>
      </c>
      <c r="I58" s="59"/>
      <c r="J58" s="59">
        <f t="shared" si="1"/>
        <v>-1.9416446524789244E-3</v>
      </c>
      <c r="L58" s="1"/>
      <c r="N58" s="1"/>
    </row>
    <row r="59" spans="1:14" ht="15.75" x14ac:dyDescent="0.25">
      <c r="A59" s="35" t="s">
        <v>167</v>
      </c>
      <c r="B59" s="26">
        <v>142.84203836678674</v>
      </c>
      <c r="C59" s="26">
        <v>142.84203836678674</v>
      </c>
      <c r="D59" s="26"/>
      <c r="E59" s="26">
        <f t="shared" si="0"/>
        <v>0</v>
      </c>
      <c r="F59" s="26"/>
      <c r="G59" s="26">
        <v>0.95540164732005095</v>
      </c>
      <c r="H59" s="26">
        <v>0.95540164732005084</v>
      </c>
      <c r="I59" s="26"/>
      <c r="J59" s="26">
        <f t="shared" si="1"/>
        <v>0</v>
      </c>
      <c r="L59" s="1"/>
      <c r="N59" s="1"/>
    </row>
    <row r="60" spans="1:14" s="63" customFormat="1" ht="15.75" x14ac:dyDescent="0.25">
      <c r="A60" s="55" t="s">
        <v>2</v>
      </c>
      <c r="B60" s="60">
        <v>124.62215468329066</v>
      </c>
      <c r="C60" s="60">
        <v>124.48672404269715</v>
      </c>
      <c r="D60" s="60"/>
      <c r="E60" s="60">
        <f t="shared" si="0"/>
        <v>-0.10867300516324008</v>
      </c>
      <c r="F60" s="60"/>
      <c r="G60" s="60">
        <v>8.9663471543326274</v>
      </c>
      <c r="H60" s="60">
        <v>8.9566031554266452</v>
      </c>
      <c r="I60" s="60"/>
      <c r="J60" s="60">
        <f t="shared" si="1"/>
        <v>-9.7439989059822096E-3</v>
      </c>
      <c r="L60" s="1"/>
      <c r="N60" s="1"/>
    </row>
    <row r="61" spans="1:14" ht="15.75" x14ac:dyDescent="0.25">
      <c r="A61" s="34" t="s">
        <v>141</v>
      </c>
      <c r="B61" s="26">
        <v>104.38646504978441</v>
      </c>
      <c r="C61" s="26">
        <v>104.16073263574057</v>
      </c>
      <c r="D61" s="26"/>
      <c r="E61" s="26">
        <f t="shared" si="0"/>
        <v>-0.21624682274294926</v>
      </c>
      <c r="F61" s="26"/>
      <c r="G61" s="26">
        <v>4.5059616517770742</v>
      </c>
      <c r="H61" s="26">
        <v>4.4962176528710902</v>
      </c>
      <c r="I61" s="26"/>
      <c r="J61" s="26">
        <f t="shared" si="1"/>
        <v>-9.743998905983986E-3</v>
      </c>
      <c r="L61" s="1"/>
      <c r="N61" s="1"/>
    </row>
    <row r="62" spans="1:14" s="57" customFormat="1" ht="15.75" x14ac:dyDescent="0.25">
      <c r="A62" s="58" t="s">
        <v>102</v>
      </c>
      <c r="B62" s="59">
        <v>106.97493874047939</v>
      </c>
      <c r="C62" s="59">
        <v>106.69218106231537</v>
      </c>
      <c r="D62" s="59"/>
      <c r="E62" s="59">
        <f t="shared" si="0"/>
        <v>-0.26432142097317923</v>
      </c>
      <c r="F62" s="59"/>
      <c r="G62" s="59">
        <v>3.6864204460270402</v>
      </c>
      <c r="H62" s="59">
        <v>3.6766764471210562</v>
      </c>
      <c r="I62" s="59"/>
      <c r="J62" s="59">
        <f t="shared" si="1"/>
        <v>-9.743998905983986E-3</v>
      </c>
      <c r="L62" s="1"/>
      <c r="N62" s="1"/>
    </row>
    <row r="63" spans="1:14" ht="15.75" x14ac:dyDescent="0.25">
      <c r="A63" s="35" t="s">
        <v>168</v>
      </c>
      <c r="B63" s="26">
        <v>94.140086994291096</v>
      </c>
      <c r="C63" s="26">
        <v>94.140086994291096</v>
      </c>
      <c r="D63" s="26"/>
      <c r="E63" s="26">
        <f t="shared" si="0"/>
        <v>0</v>
      </c>
      <c r="F63" s="26"/>
      <c r="G63" s="26">
        <v>0.81954120575003353</v>
      </c>
      <c r="H63" s="26">
        <v>0.81954120575003353</v>
      </c>
      <c r="I63" s="26"/>
      <c r="J63" s="26">
        <f t="shared" si="1"/>
        <v>0</v>
      </c>
      <c r="L63" s="1"/>
      <c r="N63" s="1"/>
    </row>
    <row r="64" spans="1:14" s="57" customFormat="1" ht="15.75" x14ac:dyDescent="0.25">
      <c r="A64" s="61" t="s">
        <v>104</v>
      </c>
      <c r="B64" s="59">
        <v>154.97075477391954</v>
      </c>
      <c r="C64" s="59">
        <v>154.97075477391954</v>
      </c>
      <c r="D64" s="59"/>
      <c r="E64" s="59">
        <f t="shared" si="0"/>
        <v>0</v>
      </c>
      <c r="F64" s="59"/>
      <c r="G64" s="59">
        <v>4.4603855025555541</v>
      </c>
      <c r="H64" s="59">
        <v>4.4603855025555541</v>
      </c>
      <c r="I64" s="59"/>
      <c r="J64" s="59">
        <f t="shared" si="1"/>
        <v>0</v>
      </c>
      <c r="L64" s="1"/>
      <c r="N64" s="1"/>
    </row>
    <row r="65" spans="1:14" ht="15.75" x14ac:dyDescent="0.25">
      <c r="A65" s="35" t="s">
        <v>19</v>
      </c>
      <c r="B65" s="26">
        <v>160.90089003441557</v>
      </c>
      <c r="C65" s="26">
        <v>160.90089003441557</v>
      </c>
      <c r="D65" s="26"/>
      <c r="E65" s="26">
        <f t="shared" si="0"/>
        <v>0</v>
      </c>
      <c r="F65" s="26"/>
      <c r="G65" s="26">
        <v>3.5920135893946683</v>
      </c>
      <c r="H65" s="26">
        <v>3.5920135893946679</v>
      </c>
      <c r="I65" s="26"/>
      <c r="J65" s="26">
        <f t="shared" si="1"/>
        <v>0</v>
      </c>
      <c r="L65" s="1"/>
      <c r="N65" s="1"/>
    </row>
    <row r="66" spans="1:14" s="57" customFormat="1" ht="15.75" x14ac:dyDescent="0.25">
      <c r="A66" s="58" t="s">
        <v>106</v>
      </c>
      <c r="B66" s="59">
        <v>187.21568627450984</v>
      </c>
      <c r="C66" s="59">
        <v>187.21568627450984</v>
      </c>
      <c r="D66" s="59"/>
      <c r="E66" s="59">
        <f t="shared" si="0"/>
        <v>0</v>
      </c>
      <c r="F66" s="59"/>
      <c r="G66" s="59">
        <v>9.4009949940457541E-2</v>
      </c>
      <c r="H66" s="59">
        <v>9.4009949940457527E-2</v>
      </c>
      <c r="I66" s="59"/>
      <c r="J66" s="59">
        <f t="shared" si="1"/>
        <v>0</v>
      </c>
      <c r="L66" s="1"/>
      <c r="N66" s="1"/>
    </row>
    <row r="67" spans="1:14" ht="15.75" x14ac:dyDescent="0.25">
      <c r="A67" s="35" t="s">
        <v>108</v>
      </c>
      <c r="B67" s="26">
        <v>130.02298850574718</v>
      </c>
      <c r="C67" s="26">
        <v>130.02298850574718</v>
      </c>
      <c r="D67" s="26"/>
      <c r="E67" s="26">
        <f t="shared" si="0"/>
        <v>0</v>
      </c>
      <c r="F67" s="26"/>
      <c r="G67" s="26">
        <v>0.7743619632204285</v>
      </c>
      <c r="H67" s="26">
        <v>0.77436196322042838</v>
      </c>
      <c r="I67" s="26"/>
      <c r="J67" s="26">
        <f t="shared" si="1"/>
        <v>0</v>
      </c>
      <c r="L67" s="1"/>
      <c r="N67" s="1"/>
    </row>
    <row r="68" spans="1:14" s="57" customFormat="1" ht="15.75" x14ac:dyDescent="0.25">
      <c r="A68" s="55" t="s">
        <v>3</v>
      </c>
      <c r="B68" s="60">
        <v>98.610085954080219</v>
      </c>
      <c r="C68" s="60">
        <v>99.382865492644044</v>
      </c>
      <c r="D68" s="60"/>
      <c r="E68" s="60">
        <f t="shared" si="0"/>
        <v>0.78367190443753287</v>
      </c>
      <c r="F68" s="60"/>
      <c r="G68" s="60">
        <v>5.7107279764685996</v>
      </c>
      <c r="H68" s="60">
        <v>5.755481347159038</v>
      </c>
      <c r="I68" s="60"/>
      <c r="J68" s="60">
        <f t="shared" si="1"/>
        <v>4.4753370690438388E-2</v>
      </c>
      <c r="L68" s="1"/>
      <c r="N68" s="1"/>
    </row>
    <row r="69" spans="1:14" ht="15.75" x14ac:dyDescent="0.25">
      <c r="A69" s="34" t="s">
        <v>150</v>
      </c>
      <c r="B69" s="26">
        <v>83.476902994047123</v>
      </c>
      <c r="C69" s="26">
        <v>85.393203657268913</v>
      </c>
      <c r="D69" s="26"/>
      <c r="E69" s="26">
        <f t="shared" si="0"/>
        <v>2.2956058436409021</v>
      </c>
      <c r="F69" s="26"/>
      <c r="G69" s="26">
        <v>1.9495232953170101</v>
      </c>
      <c r="H69" s="26">
        <v>1.994276666007448</v>
      </c>
      <c r="I69" s="26"/>
      <c r="J69" s="26">
        <f t="shared" si="1"/>
        <v>4.4753370690437944E-2</v>
      </c>
      <c r="L69" s="1"/>
      <c r="N69" s="1"/>
    </row>
    <row r="70" spans="1:14" s="57" customFormat="1" ht="15.75" x14ac:dyDescent="0.25">
      <c r="A70" s="58" t="s">
        <v>109</v>
      </c>
      <c r="B70" s="59">
        <v>94.958273124388882</v>
      </c>
      <c r="C70" s="59">
        <v>94.958273124388882</v>
      </c>
      <c r="D70" s="59"/>
      <c r="E70" s="59">
        <f t="shared" si="0"/>
        <v>0</v>
      </c>
      <c r="F70" s="59"/>
      <c r="G70" s="59">
        <v>1.2002254335595464</v>
      </c>
      <c r="H70" s="59">
        <v>1.2002254335595461</v>
      </c>
      <c r="I70" s="59"/>
      <c r="J70" s="59">
        <f t="shared" si="1"/>
        <v>0</v>
      </c>
      <c r="L70" s="1"/>
      <c r="N70" s="1"/>
    </row>
    <row r="71" spans="1:14" ht="15.75" x14ac:dyDescent="0.25">
      <c r="A71" s="35" t="s">
        <v>169</v>
      </c>
      <c r="B71" s="26">
        <v>60.628448623656894</v>
      </c>
      <c r="C71" s="26">
        <v>65.584951648480384</v>
      </c>
      <c r="D71" s="26"/>
      <c r="E71" s="26">
        <f t="shared" ref="E71:E115" si="2">((C71/B71-1)*100)</f>
        <v>8.1752100496424127</v>
      </c>
      <c r="F71" s="26"/>
      <c r="G71" s="26">
        <v>0.5474277776189449</v>
      </c>
      <c r="H71" s="26">
        <v>0.59218114830938295</v>
      </c>
      <c r="I71" s="26"/>
      <c r="J71" s="26">
        <f t="shared" si="1"/>
        <v>4.4753370690438055E-2</v>
      </c>
      <c r="L71" s="1"/>
      <c r="N71" s="1"/>
    </row>
    <row r="72" spans="1:14" s="57" customFormat="1" ht="15.75" x14ac:dyDescent="0.25">
      <c r="A72" s="58" t="s">
        <v>170</v>
      </c>
      <c r="B72" s="59">
        <v>119.78160871574715</v>
      </c>
      <c r="C72" s="59">
        <v>119.78160871574715</v>
      </c>
      <c r="D72" s="59"/>
      <c r="E72" s="59">
        <f t="shared" si="2"/>
        <v>0</v>
      </c>
      <c r="F72" s="59"/>
      <c r="G72" s="59">
        <v>0.20187008413851892</v>
      </c>
      <c r="H72" s="59">
        <v>0.2018700841385189</v>
      </c>
      <c r="I72" s="59"/>
      <c r="J72" s="59">
        <f t="shared" ref="J72:J115" si="3">H72-G72</f>
        <v>0</v>
      </c>
      <c r="L72" s="1"/>
      <c r="N72" s="1"/>
    </row>
    <row r="73" spans="1:14" ht="15.75" x14ac:dyDescent="0.25">
      <c r="A73" s="34" t="s">
        <v>111</v>
      </c>
      <c r="B73" s="26">
        <v>108.83693169630835</v>
      </c>
      <c r="C73" s="26">
        <v>108.83693169630835</v>
      </c>
      <c r="D73" s="26"/>
      <c r="E73" s="26">
        <f t="shared" si="2"/>
        <v>0</v>
      </c>
      <c r="F73" s="26"/>
      <c r="G73" s="26">
        <v>3.76120468115159</v>
      </c>
      <c r="H73" s="26">
        <v>3.7612046811515896</v>
      </c>
      <c r="I73" s="26"/>
      <c r="J73" s="26">
        <f t="shared" si="3"/>
        <v>0</v>
      </c>
      <c r="L73" s="1"/>
      <c r="N73" s="1"/>
    </row>
    <row r="74" spans="1:14" s="57" customFormat="1" ht="15.75" x14ac:dyDescent="0.25">
      <c r="A74" s="58" t="s">
        <v>171</v>
      </c>
      <c r="B74" s="59">
        <v>106.62558214668248</v>
      </c>
      <c r="C74" s="59">
        <v>106.62558214668248</v>
      </c>
      <c r="D74" s="59"/>
      <c r="E74" s="59">
        <f t="shared" si="2"/>
        <v>0</v>
      </c>
      <c r="F74" s="59"/>
      <c r="G74" s="59">
        <v>1.2549546991219325</v>
      </c>
      <c r="H74" s="59">
        <v>1.2549546991219322</v>
      </c>
      <c r="I74" s="59"/>
      <c r="J74" s="59">
        <f t="shared" si="3"/>
        <v>0</v>
      </c>
      <c r="L74" s="1"/>
      <c r="N74" s="1"/>
    </row>
    <row r="75" spans="1:14" ht="15.75" x14ac:dyDescent="0.25">
      <c r="A75" s="35" t="s">
        <v>172</v>
      </c>
      <c r="B75" s="26">
        <v>94.805467753849143</v>
      </c>
      <c r="C75" s="26">
        <v>94.805467753849143</v>
      </c>
      <c r="D75" s="26"/>
      <c r="E75" s="26">
        <f t="shared" si="2"/>
        <v>0</v>
      </c>
      <c r="F75" s="26"/>
      <c r="G75" s="26">
        <v>0.40601326711202579</v>
      </c>
      <c r="H75" s="26">
        <v>0.40601326711202573</v>
      </c>
      <c r="I75" s="26"/>
      <c r="J75" s="26">
        <f t="shared" si="3"/>
        <v>0</v>
      </c>
      <c r="L75" s="1"/>
      <c r="N75" s="1"/>
    </row>
    <row r="76" spans="1:14" s="57" customFormat="1" ht="15.75" x14ac:dyDescent="0.25">
      <c r="A76" s="58" t="s">
        <v>173</v>
      </c>
      <c r="B76" s="59">
        <v>113.49049279677361</v>
      </c>
      <c r="C76" s="59">
        <v>113.49049279677361</v>
      </c>
      <c r="D76" s="59"/>
      <c r="E76" s="59">
        <f t="shared" si="2"/>
        <v>0</v>
      </c>
      <c r="F76" s="59"/>
      <c r="G76" s="59">
        <v>2.1002367149176315</v>
      </c>
      <c r="H76" s="59">
        <v>2.1002367149176311</v>
      </c>
      <c r="I76" s="59"/>
      <c r="J76" s="59">
        <f t="shared" si="3"/>
        <v>0</v>
      </c>
      <c r="L76" s="1"/>
      <c r="N76" s="1"/>
    </row>
    <row r="77" spans="1:14" ht="15.75" x14ac:dyDescent="0.25">
      <c r="A77" s="33" t="s">
        <v>4</v>
      </c>
      <c r="B77" s="37">
        <v>103.53539633280566</v>
      </c>
      <c r="C77" s="37">
        <v>103.53539633280566</v>
      </c>
      <c r="D77" s="37"/>
      <c r="E77" s="37">
        <f t="shared" si="2"/>
        <v>0</v>
      </c>
      <c r="F77" s="37"/>
      <c r="G77" s="37">
        <v>4.7428570211024885</v>
      </c>
      <c r="H77" s="37">
        <v>4.7428570211024876</v>
      </c>
      <c r="I77" s="37"/>
      <c r="J77" s="37">
        <f t="shared" si="3"/>
        <v>0</v>
      </c>
      <c r="L77" s="1"/>
      <c r="N77" s="1"/>
    </row>
    <row r="78" spans="1:14" s="57" customFormat="1" ht="15.75" x14ac:dyDescent="0.25">
      <c r="A78" s="61" t="s">
        <v>140</v>
      </c>
      <c r="B78" s="59">
        <v>94.062279060784689</v>
      </c>
      <c r="C78" s="59">
        <v>94.062279060784689</v>
      </c>
      <c r="D78" s="59"/>
      <c r="E78" s="59">
        <f t="shared" si="2"/>
        <v>0</v>
      </c>
      <c r="F78" s="59"/>
      <c r="G78" s="59">
        <v>0.94151045958009616</v>
      </c>
      <c r="H78" s="59">
        <v>0.94151045958009605</v>
      </c>
      <c r="I78" s="59"/>
      <c r="J78" s="59">
        <f t="shared" si="3"/>
        <v>0</v>
      </c>
      <c r="L78" s="1"/>
      <c r="N78" s="1"/>
    </row>
    <row r="79" spans="1:14" ht="15.75" x14ac:dyDescent="0.25">
      <c r="A79" s="35" t="s">
        <v>174</v>
      </c>
      <c r="B79" s="26">
        <v>94.062279060784689</v>
      </c>
      <c r="C79" s="26">
        <v>94.062279060784689</v>
      </c>
      <c r="D79" s="26"/>
      <c r="E79" s="26">
        <f t="shared" si="2"/>
        <v>0</v>
      </c>
      <c r="F79" s="26"/>
      <c r="G79" s="26">
        <v>0.94151045958009616</v>
      </c>
      <c r="H79" s="26">
        <v>0.94151045958009605</v>
      </c>
      <c r="I79" s="26"/>
      <c r="J79" s="26">
        <f t="shared" si="3"/>
        <v>0</v>
      </c>
      <c r="L79" s="1"/>
      <c r="N79" s="1"/>
    </row>
    <row r="80" spans="1:14" s="57" customFormat="1" ht="15.75" x14ac:dyDescent="0.25">
      <c r="A80" s="61" t="s">
        <v>139</v>
      </c>
      <c r="B80" s="59">
        <v>106.18404506983349</v>
      </c>
      <c r="C80" s="59">
        <v>106.18404506983349</v>
      </c>
      <c r="D80" s="59"/>
      <c r="E80" s="59">
        <f t="shared" si="2"/>
        <v>0</v>
      </c>
      <c r="F80" s="59"/>
      <c r="G80" s="59">
        <v>3.8013465615223914</v>
      </c>
      <c r="H80" s="59">
        <v>3.8013465615223909</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3.8013465615223914</v>
      </c>
      <c r="H81" s="26">
        <v>3.8013465615223909</v>
      </c>
      <c r="I81" s="26"/>
      <c r="J81" s="26">
        <f t="shared" si="3"/>
        <v>0</v>
      </c>
      <c r="L81" s="1"/>
      <c r="N81" s="1"/>
    </row>
    <row r="82" spans="1:14" s="57" customFormat="1" ht="15.75" x14ac:dyDescent="0.25">
      <c r="A82" s="55" t="s">
        <v>130</v>
      </c>
      <c r="B82" s="60">
        <v>97.144886515852946</v>
      </c>
      <c r="C82" s="60">
        <v>97.378577653601852</v>
      </c>
      <c r="D82" s="60"/>
      <c r="E82" s="60">
        <f t="shared" si="2"/>
        <v>0.24055938107536701</v>
      </c>
      <c r="F82" s="60"/>
      <c r="G82" s="60">
        <v>5.9771863647455277</v>
      </c>
      <c r="H82" s="60">
        <v>5.9915650472702797</v>
      </c>
      <c r="I82" s="60"/>
      <c r="J82" s="60">
        <f t="shared" si="3"/>
        <v>1.4378682524752051E-2</v>
      </c>
      <c r="L82" s="1"/>
      <c r="N82" s="1"/>
    </row>
    <row r="83" spans="1:14" ht="15.75" x14ac:dyDescent="0.25">
      <c r="A83" s="34" t="s">
        <v>138</v>
      </c>
      <c r="B83" s="26">
        <v>85.518910436453183</v>
      </c>
      <c r="C83" s="26">
        <v>85.960058476682065</v>
      </c>
      <c r="D83" s="26"/>
      <c r="E83" s="26">
        <f t="shared" si="2"/>
        <v>0.51584852750981014</v>
      </c>
      <c r="F83" s="26"/>
      <c r="G83" s="26">
        <v>2.7873846212499114</v>
      </c>
      <c r="H83" s="26">
        <v>2.8017633037746634</v>
      </c>
      <c r="I83" s="26"/>
      <c r="J83" s="26">
        <f t="shared" si="3"/>
        <v>1.4378682524752051E-2</v>
      </c>
      <c r="L83" s="1"/>
      <c r="N83" s="1"/>
    </row>
    <row r="84" spans="1:14" s="57" customFormat="1" ht="15.75" x14ac:dyDescent="0.25">
      <c r="A84" s="58" t="s">
        <v>176</v>
      </c>
      <c r="B84" s="59">
        <v>63.841488022842668</v>
      </c>
      <c r="C84" s="59">
        <v>64.922186610468117</v>
      </c>
      <c r="D84" s="59"/>
      <c r="E84" s="59">
        <f t="shared" si="2"/>
        <v>1.6927841456934267</v>
      </c>
      <c r="F84" s="59"/>
      <c r="G84" s="59">
        <v>0.84941027840630445</v>
      </c>
      <c r="H84" s="59">
        <v>0.86378896093105684</v>
      </c>
      <c r="I84" s="59"/>
      <c r="J84" s="59">
        <f t="shared" si="3"/>
        <v>1.4378682524752384E-2</v>
      </c>
      <c r="L84" s="1"/>
      <c r="N84" s="1"/>
    </row>
    <row r="85" spans="1:14" ht="15.75" x14ac:dyDescent="0.25">
      <c r="A85" s="35" t="s">
        <v>177</v>
      </c>
      <c r="B85" s="26">
        <v>93.019379760728725</v>
      </c>
      <c r="C85" s="26">
        <v>93.019379760728725</v>
      </c>
      <c r="D85" s="26"/>
      <c r="E85" s="26">
        <f t="shared" si="2"/>
        <v>0</v>
      </c>
      <c r="F85" s="26"/>
      <c r="G85" s="26">
        <v>0.12190166612503896</v>
      </c>
      <c r="H85" s="26">
        <v>0.12190166612503897</v>
      </c>
      <c r="I85" s="26"/>
      <c r="J85" s="26">
        <f t="shared" si="3"/>
        <v>0</v>
      </c>
      <c r="L85" s="1"/>
      <c r="N85" s="1"/>
    </row>
    <row r="86" spans="1:14" s="57" customFormat="1" ht="15.75" x14ac:dyDescent="0.25">
      <c r="A86" s="58" t="s">
        <v>112</v>
      </c>
      <c r="B86" s="59">
        <v>101.13968149722156</v>
      </c>
      <c r="C86" s="59">
        <v>101.13968149722156</v>
      </c>
      <c r="D86" s="59"/>
      <c r="E86" s="59">
        <f t="shared" si="2"/>
        <v>0</v>
      </c>
      <c r="F86" s="59"/>
      <c r="G86" s="59">
        <v>1.7749734228694658</v>
      </c>
      <c r="H86" s="59">
        <v>1.7749734228694656</v>
      </c>
      <c r="I86" s="59"/>
      <c r="J86" s="59">
        <f t="shared" si="3"/>
        <v>0</v>
      </c>
      <c r="L86" s="1"/>
      <c r="N86" s="1"/>
    </row>
    <row r="87" spans="1:14" ht="15.75" x14ac:dyDescent="0.25">
      <c r="A87" s="35" t="s">
        <v>178</v>
      </c>
      <c r="B87" s="26">
        <v>95.898292058715697</v>
      </c>
      <c r="C87" s="26">
        <v>95.898292058715697</v>
      </c>
      <c r="D87" s="26"/>
      <c r="E87" s="26">
        <f t="shared" si="2"/>
        <v>0</v>
      </c>
      <c r="F87" s="26"/>
      <c r="G87" s="26">
        <v>4.1099253849101451E-2</v>
      </c>
      <c r="H87" s="26">
        <v>4.1099253849101451E-2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0.97556985271723629</v>
      </c>
      <c r="H88" s="59">
        <v>0.97556985271723617</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0.97556985271723629</v>
      </c>
      <c r="H89" s="26">
        <v>0.97556985271723617</v>
      </c>
      <c r="I89" s="26"/>
      <c r="J89" s="26">
        <f t="shared" si="3"/>
        <v>0</v>
      </c>
      <c r="L89" s="1"/>
      <c r="N89" s="1"/>
    </row>
    <row r="90" spans="1:14" s="57" customFormat="1" ht="15.75" x14ac:dyDescent="0.25">
      <c r="A90" s="61" t="s">
        <v>136</v>
      </c>
      <c r="B90" s="59">
        <v>111.66541646312453</v>
      </c>
      <c r="C90" s="59">
        <v>111.66541646312453</v>
      </c>
      <c r="D90" s="59"/>
      <c r="E90" s="59">
        <f t="shared" si="2"/>
        <v>0</v>
      </c>
      <c r="F90" s="59"/>
      <c r="G90" s="59">
        <v>1.1223480265812225</v>
      </c>
      <c r="H90" s="59">
        <v>1.1223480265812225</v>
      </c>
      <c r="I90" s="59"/>
      <c r="J90" s="59">
        <f t="shared" si="3"/>
        <v>0</v>
      </c>
      <c r="L90" s="1"/>
      <c r="N90" s="1"/>
    </row>
    <row r="91" spans="1:14" ht="15.75" x14ac:dyDescent="0.25">
      <c r="A91" s="35" t="s">
        <v>180</v>
      </c>
      <c r="B91" s="26">
        <v>131.2786805666201</v>
      </c>
      <c r="C91" s="26">
        <v>131.2786805666201</v>
      </c>
      <c r="D91" s="26"/>
      <c r="E91" s="26">
        <f t="shared" si="2"/>
        <v>0</v>
      </c>
      <c r="F91" s="26"/>
      <c r="G91" s="26">
        <v>8.4353585272818013E-2</v>
      </c>
      <c r="H91" s="26">
        <v>8.4353585272818013E-2</v>
      </c>
      <c r="I91" s="26"/>
      <c r="J91" s="26">
        <f t="shared" si="3"/>
        <v>0</v>
      </c>
      <c r="L91" s="1"/>
      <c r="N91" s="1"/>
    </row>
    <row r="92" spans="1:14" s="57" customFormat="1" ht="15.75" x14ac:dyDescent="0.25">
      <c r="A92" s="58" t="s">
        <v>114</v>
      </c>
      <c r="B92" s="59">
        <v>110.32591945742723</v>
      </c>
      <c r="C92" s="59">
        <v>110.32591945742723</v>
      </c>
      <c r="D92" s="59"/>
      <c r="E92" s="59">
        <f t="shared" si="2"/>
        <v>0</v>
      </c>
      <c r="F92" s="59"/>
      <c r="G92" s="59">
        <v>1.0379944413084046</v>
      </c>
      <c r="H92" s="59">
        <v>1.0379944413084046</v>
      </c>
      <c r="I92" s="59"/>
      <c r="J92" s="59">
        <f t="shared" si="3"/>
        <v>0</v>
      </c>
      <c r="L92" s="1"/>
      <c r="N92" s="1"/>
    </row>
    <row r="93" spans="1:14" ht="15.75" x14ac:dyDescent="0.25">
      <c r="A93" s="34" t="s">
        <v>151</v>
      </c>
      <c r="B93" s="26">
        <v>106.95916832259813</v>
      </c>
      <c r="C93" s="26">
        <v>106.95916832259813</v>
      </c>
      <c r="D93" s="26"/>
      <c r="E93" s="26">
        <f t="shared" si="2"/>
        <v>0</v>
      </c>
      <c r="F93" s="26"/>
      <c r="G93" s="26">
        <v>1.0918838641971573</v>
      </c>
      <c r="H93" s="26">
        <v>1.0918838641971573</v>
      </c>
      <c r="I93" s="26"/>
      <c r="J93" s="26">
        <f t="shared" si="3"/>
        <v>0</v>
      </c>
      <c r="L93" s="1"/>
      <c r="N93" s="1"/>
    </row>
    <row r="94" spans="1:14" s="57" customFormat="1" ht="15.75" x14ac:dyDescent="0.25">
      <c r="A94" s="58" t="s">
        <v>116</v>
      </c>
      <c r="B94" s="59">
        <v>109.77278188004401</v>
      </c>
      <c r="C94" s="59">
        <v>109.77278188004401</v>
      </c>
      <c r="D94" s="59"/>
      <c r="E94" s="59">
        <f t="shared" si="2"/>
        <v>0</v>
      </c>
      <c r="F94" s="59"/>
      <c r="G94" s="59">
        <v>0.37791636603414508</v>
      </c>
      <c r="H94" s="59">
        <v>0.37791636603414508</v>
      </c>
      <c r="I94" s="59"/>
      <c r="J94" s="59">
        <f t="shared" si="3"/>
        <v>0</v>
      </c>
      <c r="L94" s="1"/>
      <c r="N94" s="1"/>
    </row>
    <row r="95" spans="1:14" ht="15.75" x14ac:dyDescent="0.25">
      <c r="A95" s="35" t="s">
        <v>181</v>
      </c>
      <c r="B95" s="26">
        <v>105.52746659909231</v>
      </c>
      <c r="C95" s="26">
        <v>105.52746659909231</v>
      </c>
      <c r="D95" s="26"/>
      <c r="E95" s="26">
        <f t="shared" si="2"/>
        <v>0</v>
      </c>
      <c r="F95" s="26"/>
      <c r="G95" s="26">
        <v>0.7139674981630123</v>
      </c>
      <c r="H95" s="26">
        <v>0.71396749816301219</v>
      </c>
      <c r="I95" s="26"/>
      <c r="J95" s="26">
        <f t="shared" si="3"/>
        <v>0</v>
      </c>
      <c r="L95" s="1"/>
      <c r="N95" s="1"/>
    </row>
    <row r="96" spans="1:14" s="57" customFormat="1" ht="15.75" x14ac:dyDescent="0.25">
      <c r="A96" s="55" t="s">
        <v>117</v>
      </c>
      <c r="B96" s="60">
        <v>133.26967092460922</v>
      </c>
      <c r="C96" s="60">
        <v>133.24140936751891</v>
      </c>
      <c r="D96" s="60"/>
      <c r="E96" s="60">
        <f t="shared" si="2"/>
        <v>-2.1206293145492605E-2</v>
      </c>
      <c r="F96" s="60"/>
      <c r="G96" s="60">
        <v>2.5895193789760724</v>
      </c>
      <c r="H96" s="60">
        <v>2.5889702379055075</v>
      </c>
      <c r="I96" s="60"/>
      <c r="J96" s="60">
        <f t="shared" si="3"/>
        <v>-5.4914107056491801E-4</v>
      </c>
      <c r="L96" s="1"/>
      <c r="N96" s="1"/>
    </row>
    <row r="97" spans="1:14" ht="15.75" x14ac:dyDescent="0.25">
      <c r="A97" s="34" t="s">
        <v>135</v>
      </c>
      <c r="B97" s="26">
        <v>123.26409156748828</v>
      </c>
      <c r="C97" s="26">
        <v>123.26409156748828</v>
      </c>
      <c r="D97" s="26"/>
      <c r="E97" s="26">
        <f>((C97/B97-1)*100)</f>
        <v>0</v>
      </c>
      <c r="F97" s="26"/>
      <c r="G97" s="26">
        <v>0.76194371852981246</v>
      </c>
      <c r="H97" s="26">
        <v>0.76194371852981246</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0.76194371852981246</v>
      </c>
      <c r="H98" s="59">
        <v>0.76194371852981246</v>
      </c>
      <c r="I98" s="59"/>
      <c r="J98" s="59">
        <f t="shared" si="3"/>
        <v>0</v>
      </c>
      <c r="L98" s="1"/>
      <c r="N98" s="1"/>
    </row>
    <row r="99" spans="1:14" ht="15.75" x14ac:dyDescent="0.25">
      <c r="A99" s="34" t="s">
        <v>118</v>
      </c>
      <c r="B99" s="26">
        <v>139.93240686636722</v>
      </c>
      <c r="C99" s="26">
        <v>139.88714267147293</v>
      </c>
      <c r="D99" s="26"/>
      <c r="E99" s="26">
        <f t="shared" si="2"/>
        <v>-3.2347185264602896E-2</v>
      </c>
      <c r="F99" s="26"/>
      <c r="G99" s="26">
        <v>1.6976471556107153</v>
      </c>
      <c r="H99" s="26">
        <v>1.6970980145401504</v>
      </c>
      <c r="I99" s="26"/>
      <c r="J99" s="26">
        <f t="shared" si="3"/>
        <v>-5.4914107056491801E-4</v>
      </c>
      <c r="L99" s="1"/>
      <c r="N99" s="1"/>
    </row>
    <row r="100" spans="1:14" s="57" customFormat="1" ht="15.75" x14ac:dyDescent="0.25">
      <c r="A100" s="58" t="s">
        <v>119</v>
      </c>
      <c r="B100" s="59">
        <v>139.93240686636722</v>
      </c>
      <c r="C100" s="59">
        <v>139.88714267147293</v>
      </c>
      <c r="D100" s="59"/>
      <c r="E100" s="59">
        <f t="shared" si="2"/>
        <v>-3.2347185264602896E-2</v>
      </c>
      <c r="F100" s="59"/>
      <c r="G100" s="59">
        <v>1.6976471556107153</v>
      </c>
      <c r="H100" s="59">
        <v>1.6970980145401504</v>
      </c>
      <c r="I100" s="59"/>
      <c r="J100" s="59">
        <f t="shared" si="3"/>
        <v>-5.4914107056491801E-4</v>
      </c>
      <c r="L100" s="1"/>
      <c r="N100" s="1"/>
    </row>
    <row r="101" spans="1:14" ht="15.75" x14ac:dyDescent="0.25">
      <c r="A101" s="34" t="s">
        <v>120</v>
      </c>
      <c r="B101" s="26">
        <v>116.28043992448846</v>
      </c>
      <c r="C101" s="26">
        <v>116.28043992448846</v>
      </c>
      <c r="D101" s="26"/>
      <c r="E101" s="26">
        <f t="shared" si="2"/>
        <v>0</v>
      </c>
      <c r="F101" s="26"/>
      <c r="G101" s="26">
        <v>0.12992850483554469</v>
      </c>
      <c r="H101" s="26">
        <v>0.12992850483554469</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0.12992850483554469</v>
      </c>
      <c r="H102" s="59">
        <v>0.12992850483554469</v>
      </c>
      <c r="I102" s="59"/>
      <c r="J102" s="59">
        <f t="shared" si="3"/>
        <v>0</v>
      </c>
      <c r="L102" s="1"/>
      <c r="N102" s="1"/>
    </row>
    <row r="103" spans="1:14" ht="15.75" x14ac:dyDescent="0.25">
      <c r="A103" s="33" t="s">
        <v>131</v>
      </c>
      <c r="B103" s="37">
        <v>122.91201040291971</v>
      </c>
      <c r="C103" s="37">
        <v>125.13737722936388</v>
      </c>
      <c r="D103" s="37"/>
      <c r="E103" s="37">
        <f t="shared" si="2"/>
        <v>1.8105365123791906</v>
      </c>
      <c r="F103" s="37"/>
      <c r="G103" s="37">
        <v>2.5950781745443967</v>
      </c>
      <c r="H103" s="37">
        <v>2.6420630124193063</v>
      </c>
      <c r="I103" s="37"/>
      <c r="J103" s="37">
        <f t="shared" si="3"/>
        <v>4.6984837874909591E-2</v>
      </c>
      <c r="L103" s="1"/>
      <c r="N103" s="1"/>
    </row>
    <row r="104" spans="1:14" s="57" customFormat="1" ht="15.75" x14ac:dyDescent="0.25">
      <c r="A104" s="61" t="s">
        <v>122</v>
      </c>
      <c r="B104" s="59">
        <v>122.90954206183078</v>
      </c>
      <c r="C104" s="59">
        <v>125.22221054185579</v>
      </c>
      <c r="D104" s="59"/>
      <c r="E104" s="59">
        <f t="shared" si="2"/>
        <v>1.8816020637857367</v>
      </c>
      <c r="F104" s="59"/>
      <c r="G104" s="59">
        <v>2.4970656005965943</v>
      </c>
      <c r="H104" s="59">
        <v>2.5440504384715035</v>
      </c>
      <c r="I104" s="59"/>
      <c r="J104" s="59">
        <f t="shared" si="3"/>
        <v>4.6984837874909147E-2</v>
      </c>
      <c r="L104" s="1"/>
      <c r="N104" s="1"/>
    </row>
    <row r="105" spans="1:14" ht="15.75" x14ac:dyDescent="0.25">
      <c r="A105" s="35" t="s">
        <v>183</v>
      </c>
      <c r="B105" s="26">
        <v>122.90954206183078</v>
      </c>
      <c r="C105" s="26">
        <v>125.22221054185579</v>
      </c>
      <c r="D105" s="26"/>
      <c r="E105" s="26">
        <f t="shared" si="2"/>
        <v>1.8816020637857367</v>
      </c>
      <c r="F105" s="26"/>
      <c r="G105" s="26">
        <v>2.4970656005965943</v>
      </c>
      <c r="H105" s="26">
        <v>2.5440504384715035</v>
      </c>
      <c r="I105" s="26"/>
      <c r="J105" s="26">
        <f t="shared" si="3"/>
        <v>4.6984837874909147E-2</v>
      </c>
      <c r="L105" s="1"/>
      <c r="N105" s="1"/>
    </row>
    <row r="106" spans="1:14" s="57" customFormat="1" ht="15.75" x14ac:dyDescent="0.25">
      <c r="A106" s="61" t="s">
        <v>123</v>
      </c>
      <c r="B106" s="59">
        <v>122.97492976527282</v>
      </c>
      <c r="C106" s="59">
        <v>122.97492976527282</v>
      </c>
      <c r="D106" s="59"/>
      <c r="E106" s="59">
        <f>((C106/B106-1)*100)</f>
        <v>0</v>
      </c>
      <c r="F106" s="59"/>
      <c r="G106" s="59">
        <v>9.8012573947802648E-2</v>
      </c>
      <c r="H106" s="59">
        <v>9.8012573947802634E-2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9.8012573947802648E-2</v>
      </c>
      <c r="H107" s="26">
        <v>9.8012573947802634E-2</v>
      </c>
      <c r="I107" s="26"/>
      <c r="J107" s="26">
        <f t="shared" si="3"/>
        <v>0</v>
      </c>
      <c r="L107" s="1"/>
      <c r="N107" s="1"/>
    </row>
    <row r="108" spans="1:14" s="57" customFormat="1" ht="15.75" x14ac:dyDescent="0.25">
      <c r="A108" s="55" t="s">
        <v>132</v>
      </c>
      <c r="B108" s="60">
        <v>97.221600594846436</v>
      </c>
      <c r="C108" s="60">
        <v>97.289282176654496</v>
      </c>
      <c r="D108" s="60"/>
      <c r="E108" s="60">
        <f t="shared" si="2"/>
        <v>6.9615786403387503E-2</v>
      </c>
      <c r="F108" s="60"/>
      <c r="G108" s="60">
        <v>7.4904594965057232</v>
      </c>
      <c r="H108" s="60">
        <v>7.4956740387894429</v>
      </c>
      <c r="I108" s="60"/>
      <c r="J108" s="60">
        <f t="shared" si="3"/>
        <v>5.2145422837197586E-3</v>
      </c>
      <c r="L108" s="1"/>
      <c r="N108" s="1"/>
    </row>
    <row r="109" spans="1:14" ht="15.75" x14ac:dyDescent="0.25">
      <c r="A109" s="34" t="s">
        <v>125</v>
      </c>
      <c r="B109" s="26">
        <v>98.392823139357574</v>
      </c>
      <c r="C109" s="26">
        <v>98.501349771895931</v>
      </c>
      <c r="D109" s="26"/>
      <c r="E109" s="26">
        <f t="shared" si="2"/>
        <v>0.11029933797574998</v>
      </c>
      <c r="F109" s="26"/>
      <c r="G109" s="26">
        <v>5.762998852163177</v>
      </c>
      <c r="H109" s="26">
        <v>5.7693554017446624</v>
      </c>
      <c r="I109" s="26"/>
      <c r="J109" s="26">
        <f t="shared" si="3"/>
        <v>6.35654958148546E-3</v>
      </c>
      <c r="L109" s="1"/>
      <c r="N109" s="1"/>
    </row>
    <row r="110" spans="1:14" s="57" customFormat="1" ht="15.75" x14ac:dyDescent="0.25">
      <c r="A110" s="58" t="s">
        <v>184</v>
      </c>
      <c r="B110" s="59">
        <v>130.270316498423</v>
      </c>
      <c r="C110" s="59">
        <v>130.270316498423</v>
      </c>
      <c r="D110" s="59"/>
      <c r="E110" s="59">
        <f t="shared" si="2"/>
        <v>0</v>
      </c>
      <c r="F110" s="59"/>
      <c r="G110" s="59">
        <v>0.10251362072913388</v>
      </c>
      <c r="H110" s="59">
        <v>0.10251362072913388</v>
      </c>
      <c r="I110" s="59"/>
      <c r="J110" s="59">
        <f t="shared" si="3"/>
        <v>0</v>
      </c>
      <c r="L110" s="1"/>
      <c r="N110" s="1"/>
    </row>
    <row r="111" spans="1:14" ht="15.75" x14ac:dyDescent="0.25">
      <c r="A111" s="35" t="s">
        <v>185</v>
      </c>
      <c r="B111" s="26">
        <v>97.958703299115655</v>
      </c>
      <c r="C111" s="26">
        <v>98.06870788865173</v>
      </c>
      <c r="D111" s="26"/>
      <c r="E111" s="26">
        <f t="shared" si="2"/>
        <v>0.11229690250205149</v>
      </c>
      <c r="F111" s="26"/>
      <c r="G111" s="26">
        <v>5.660485231434043</v>
      </c>
      <c r="H111" s="26">
        <v>5.6668417810155285</v>
      </c>
      <c r="I111" s="26"/>
      <c r="J111" s="26">
        <f t="shared" si="3"/>
        <v>6.35654958148546E-3</v>
      </c>
      <c r="L111" s="1"/>
      <c r="N111" s="1"/>
    </row>
    <row r="112" spans="1:14" s="57" customFormat="1" ht="15.75" x14ac:dyDescent="0.25">
      <c r="A112" s="61" t="s">
        <v>134</v>
      </c>
      <c r="B112" s="59">
        <v>75.877506219258862</v>
      </c>
      <c r="C112" s="59">
        <v>75.877506219258862</v>
      </c>
      <c r="D112" s="59"/>
      <c r="E112" s="59">
        <f t="shared" si="2"/>
        <v>0</v>
      </c>
      <c r="F112" s="59"/>
      <c r="G112" s="59">
        <v>0.38082640258645506</v>
      </c>
      <c r="H112" s="59">
        <v>0.380826402586455</v>
      </c>
      <c r="I112" s="59"/>
      <c r="J112" s="59">
        <f t="shared" si="3"/>
        <v>0</v>
      </c>
      <c r="L112" s="1"/>
      <c r="N112" s="1"/>
    </row>
    <row r="113" spans="1:14" ht="15.75" x14ac:dyDescent="0.25">
      <c r="A113" s="35" t="s">
        <v>126</v>
      </c>
      <c r="B113" s="26">
        <v>75.877506219258862</v>
      </c>
      <c r="C113" s="26">
        <v>75.877506219258862</v>
      </c>
      <c r="D113" s="26"/>
      <c r="E113" s="26">
        <f t="shared" si="2"/>
        <v>0</v>
      </c>
      <c r="F113" s="26"/>
      <c r="G113" s="26">
        <v>0.38082640258645506</v>
      </c>
      <c r="H113" s="26">
        <v>0.380826402586455</v>
      </c>
      <c r="I113" s="26"/>
      <c r="J113" s="26">
        <f t="shared" si="3"/>
        <v>0</v>
      </c>
      <c r="L113" s="1"/>
      <c r="N113" s="1"/>
    </row>
    <row r="114" spans="1:14" s="57" customFormat="1" ht="15.75" x14ac:dyDescent="0.25">
      <c r="A114" s="61" t="s">
        <v>133</v>
      </c>
      <c r="B114" s="59">
        <v>100.08487654320987</v>
      </c>
      <c r="C114" s="59">
        <v>100</v>
      </c>
      <c r="D114" s="59"/>
      <c r="E114" s="59">
        <f t="shared" si="2"/>
        <v>-8.4804564027440854E-2</v>
      </c>
      <c r="F114" s="59"/>
      <c r="G114" s="59">
        <v>1.3466342417560904</v>
      </c>
      <c r="H114" s="59">
        <v>1.3454922344583247</v>
      </c>
      <c r="I114" s="59"/>
      <c r="J114" s="59">
        <f t="shared" si="3"/>
        <v>-1.1420072977657014E-3</v>
      </c>
      <c r="L114" s="1"/>
      <c r="N114" s="1"/>
    </row>
    <row r="115" spans="1:14" ht="15.75" x14ac:dyDescent="0.25">
      <c r="A115" s="35" t="s">
        <v>186</v>
      </c>
      <c r="B115" s="26">
        <v>100.08487654320987</v>
      </c>
      <c r="C115" s="26">
        <v>100</v>
      </c>
      <c r="D115" s="26"/>
      <c r="E115" s="26">
        <f t="shared" si="2"/>
        <v>-8.4804564027440854E-2</v>
      </c>
      <c r="F115" s="26"/>
      <c r="G115" s="26">
        <v>1.3466342417560904</v>
      </c>
      <c r="H115" s="26">
        <v>1.3454922344583247</v>
      </c>
      <c r="I115" s="26"/>
      <c r="J115" s="26">
        <f t="shared" si="3"/>
        <v>-1.1420072977657014E-3</v>
      </c>
      <c r="L115" s="1"/>
      <c r="N115" s="1"/>
    </row>
    <row r="116" spans="1:14" ht="15.75" x14ac:dyDescent="0.25">
      <c r="A116" s="44"/>
      <c r="B116" s="43"/>
      <c r="C116" s="43"/>
      <c r="D116" s="43"/>
      <c r="E116" s="43"/>
      <c r="F116" s="43"/>
      <c r="G116" s="43"/>
      <c r="H116" s="43"/>
      <c r="I116" s="43"/>
      <c r="J116" s="43"/>
      <c r="N116" s="1"/>
    </row>
    <row r="117" spans="1:14" x14ac:dyDescent="0.25">
      <c r="A117" s="192" t="s">
        <v>54</v>
      </c>
      <c r="B117" s="193"/>
      <c r="C117" s="193"/>
    </row>
    <row r="118" spans="1:14" x14ac:dyDescent="0.25">
      <c r="A118" s="23"/>
      <c r="B118" s="8"/>
      <c r="C118" s="8"/>
    </row>
  </sheetData>
  <mergeCells count="4">
    <mergeCell ref="A3:A4"/>
    <mergeCell ref="B3:C3"/>
    <mergeCell ref="G3:H3"/>
    <mergeCell ref="A117:C117"/>
  </mergeCells>
  <pageMargins left="0.7" right="0.7" top="0.75" bottom="0.75" header="0.3" footer="0.3"/>
  <pageSetup paperSize="9" scale="68" fitToWidth="0" orientation="portrait" horizontalDpi="4294967295" verticalDpi="4294967295" r:id="rId1"/>
  <rowBreaks count="1" manualBreakCount="1">
    <brk id="6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sqref="A1:XFD1048576"/>
    </sheetView>
  </sheetViews>
  <sheetFormatPr defaultRowHeight="15" x14ac:dyDescent="0.25"/>
  <cols>
    <col min="1" max="1" width="62.7109375" style="4" customWidth="1"/>
    <col min="2" max="2" width="9.7109375" style="139" customWidth="1"/>
    <col min="3" max="4" width="9.7109375" style="3" bestFit="1" customWidth="1"/>
    <col min="5" max="5" width="1.85546875" customWidth="1"/>
    <col min="6" max="6" width="9.7109375" customWidth="1"/>
    <col min="7" max="7" width="9.7109375" style="85" customWidth="1"/>
    <col min="8" max="8" width="1.85546875" customWidth="1"/>
    <col min="9" max="9" width="9.7109375" customWidth="1"/>
    <col min="10" max="11" width="9.7109375" bestFit="1" customWidth="1"/>
    <col min="12" max="12" width="1.85546875" customWidth="1"/>
    <col min="13" max="14" width="9.7109375" customWidth="1"/>
  </cols>
  <sheetData>
    <row r="1" spans="1:14" ht="15.75" x14ac:dyDescent="0.25">
      <c r="A1" s="53" t="s">
        <v>255</v>
      </c>
      <c r="B1" s="129"/>
      <c r="C1" s="82"/>
      <c r="D1" s="82"/>
      <c r="E1" s="41"/>
    </row>
    <row r="2" spans="1:14" ht="6" customHeight="1" x14ac:dyDescent="0.25">
      <c r="A2" s="42"/>
      <c r="B2" s="130"/>
      <c r="C2" s="43"/>
      <c r="D2" s="43"/>
      <c r="E2" s="29"/>
      <c r="F2" s="29"/>
      <c r="G2" s="84"/>
      <c r="H2" s="29"/>
      <c r="I2" s="29"/>
      <c r="J2" s="29"/>
      <c r="K2" s="29"/>
      <c r="L2" s="29"/>
      <c r="M2" s="29"/>
      <c r="N2" s="29"/>
    </row>
    <row r="3" spans="1:14" ht="47.25" customHeight="1" x14ac:dyDescent="0.25">
      <c r="A3" s="189" t="s">
        <v>56</v>
      </c>
      <c r="B3" s="194" t="s">
        <v>242</v>
      </c>
      <c r="C3" s="194"/>
      <c r="D3" s="194"/>
      <c r="E3" s="79"/>
      <c r="F3" s="195" t="s">
        <v>243</v>
      </c>
      <c r="G3" s="195"/>
      <c r="H3" s="29"/>
      <c r="I3" s="195" t="s">
        <v>244</v>
      </c>
      <c r="J3" s="195"/>
      <c r="K3" s="195"/>
      <c r="L3" s="195"/>
      <c r="M3" s="195" t="s">
        <v>245</v>
      </c>
      <c r="N3" s="195"/>
    </row>
    <row r="4" spans="1:14" s="85" customFormat="1" ht="33.75" customHeight="1" x14ac:dyDescent="0.25">
      <c r="A4" s="190"/>
      <c r="B4" s="180">
        <v>43132</v>
      </c>
      <c r="C4" s="181">
        <v>43466</v>
      </c>
      <c r="D4" s="180">
        <v>43497</v>
      </c>
      <c r="E4" s="182"/>
      <c r="F4" s="183" t="s">
        <v>263</v>
      </c>
      <c r="G4" s="183" t="s">
        <v>264</v>
      </c>
      <c r="H4" s="182"/>
      <c r="I4" s="180">
        <v>43132</v>
      </c>
      <c r="J4" s="180">
        <v>43466</v>
      </c>
      <c r="K4" s="180">
        <v>43497</v>
      </c>
      <c r="L4" s="182"/>
      <c r="M4" s="183" t="s">
        <v>265</v>
      </c>
      <c r="N4" s="183" t="s">
        <v>266</v>
      </c>
    </row>
    <row r="5" spans="1:14" s="57" customFormat="1" ht="15.75" x14ac:dyDescent="0.25">
      <c r="A5" s="62" t="s">
        <v>241</v>
      </c>
      <c r="B5" s="131">
        <v>111.0034911865295</v>
      </c>
      <c r="C5" s="91">
        <v>109.2766872548938</v>
      </c>
      <c r="D5" s="91">
        <v>109.63054495776362</v>
      </c>
      <c r="E5" s="91"/>
      <c r="F5" s="91">
        <f>((D5/C5-1)*100)</f>
        <v>0.32381810957027302</v>
      </c>
      <c r="G5" s="91">
        <f>((D5/B5-1)*100)</f>
        <v>-1.2368495928283818</v>
      </c>
      <c r="H5" s="91"/>
      <c r="I5" s="91">
        <v>111.0034911865295</v>
      </c>
      <c r="J5" s="91">
        <v>109.2766872548938</v>
      </c>
      <c r="K5" s="91">
        <v>109.63054495776362</v>
      </c>
      <c r="M5" s="56">
        <f>K5-J5</f>
        <v>0.3538577028698171</v>
      </c>
      <c r="N5" s="56">
        <f>K5-I5</f>
        <v>-1.3729462287658833</v>
      </c>
    </row>
    <row r="6" spans="1:14" ht="6" customHeight="1" x14ac:dyDescent="0.25">
      <c r="A6" s="39"/>
      <c r="B6" s="132"/>
      <c r="C6"/>
      <c r="D6"/>
    </row>
    <row r="7" spans="1:14" ht="15.75" x14ac:dyDescent="0.25">
      <c r="A7" s="33" t="s">
        <v>127</v>
      </c>
      <c r="B7" s="133">
        <v>115.0333333341194</v>
      </c>
      <c r="C7" s="38">
        <v>109.42455391839101</v>
      </c>
      <c r="D7" s="38">
        <v>110.36295613064581</v>
      </c>
      <c r="E7" s="38"/>
      <c r="F7" s="38">
        <f t="shared" ref="F7:F70" si="0">((D7/C7-1)*100)</f>
        <v>0.85757919831654927</v>
      </c>
      <c r="G7" s="90">
        <f>((D7/B7-1)*100)</f>
        <v>-4.0600207506012893</v>
      </c>
      <c r="H7" s="38"/>
      <c r="I7" s="38">
        <v>32.710065540420914</v>
      </c>
      <c r="J7" s="38">
        <v>31.11519267207273</v>
      </c>
      <c r="K7" s="38">
        <v>31.382030091944539</v>
      </c>
      <c r="M7" s="38">
        <f>K7-J7</f>
        <v>0.26683741987180909</v>
      </c>
      <c r="N7" s="38">
        <f t="shared" ref="N7:N70" si="1">K7-I7</f>
        <v>-1.3280354484763741</v>
      </c>
    </row>
    <row r="8" spans="1:14" s="57" customFormat="1" ht="15.75" x14ac:dyDescent="0.25">
      <c r="A8" s="61" t="s">
        <v>57</v>
      </c>
      <c r="B8" s="134">
        <v>115.68659010797774</v>
      </c>
      <c r="C8" s="59">
        <v>109.54025924124228</v>
      </c>
      <c r="D8" s="59">
        <v>110.5677641812383</v>
      </c>
      <c r="E8" s="59"/>
      <c r="F8" s="59">
        <f t="shared" si="0"/>
        <v>0.93801580086927405</v>
      </c>
      <c r="G8" s="93">
        <f t="shared" ref="G8:G71" si="2">((D8/B8-1)*100)</f>
        <v>-4.4247357640688545</v>
      </c>
      <c r="H8" s="59"/>
      <c r="I8" s="59">
        <v>30.219828231861804</v>
      </c>
      <c r="J8" s="59">
        <v>28.614274270287066</v>
      </c>
      <c r="K8" s="59">
        <v>28.882680684246431</v>
      </c>
      <c r="M8" s="59">
        <f t="shared" ref="M8:M71" si="3">K8-J8</f>
        <v>0.26840641395936515</v>
      </c>
      <c r="N8" s="59">
        <f t="shared" si="1"/>
        <v>-1.3371475476153734</v>
      </c>
    </row>
    <row r="9" spans="1:14" ht="15.75" x14ac:dyDescent="0.25">
      <c r="A9" s="35" t="s">
        <v>58</v>
      </c>
      <c r="B9" s="72">
        <v>128.31983934546159</v>
      </c>
      <c r="C9" s="26">
        <v>111.71195077153142</v>
      </c>
      <c r="D9" s="26">
        <v>111.67785832918743</v>
      </c>
      <c r="E9" s="26"/>
      <c r="F9" s="26">
        <f t="shared" si="0"/>
        <v>-3.0518169370896686E-2</v>
      </c>
      <c r="G9" s="92">
        <f t="shared" si="2"/>
        <v>-12.969141093974379</v>
      </c>
      <c r="H9" s="26"/>
      <c r="I9" s="26">
        <v>5.2541714757353413</v>
      </c>
      <c r="J9" s="26">
        <v>4.574146509506912</v>
      </c>
      <c r="K9" s="26">
        <v>4.572750563727868</v>
      </c>
      <c r="M9" s="26">
        <f t="shared" si="3"/>
        <v>-1.3959457790440055E-3</v>
      </c>
      <c r="N9" s="26">
        <f t="shared" si="1"/>
        <v>-0.68142091200747323</v>
      </c>
    </row>
    <row r="10" spans="1:14" s="57" customFormat="1" ht="15.75" x14ac:dyDescent="0.25">
      <c r="A10" s="64" t="s">
        <v>6</v>
      </c>
      <c r="B10" s="134">
        <v>152.8419570711639</v>
      </c>
      <c r="C10" s="59">
        <v>115.3095636455451</v>
      </c>
      <c r="D10" s="59">
        <v>115.23854546808117</v>
      </c>
      <c r="E10" s="59"/>
      <c r="F10" s="59">
        <f t="shared" si="0"/>
        <v>-6.158914769830437E-2</v>
      </c>
      <c r="G10" s="93">
        <f t="shared" si="2"/>
        <v>-24.60280692792648</v>
      </c>
      <c r="H10" s="59"/>
      <c r="I10" s="59">
        <v>1.9031183407908012</v>
      </c>
      <c r="J10" s="59">
        <v>1.4357820957516609</v>
      </c>
      <c r="K10" s="59">
        <v>1.4348978097960825</v>
      </c>
      <c r="M10" s="59">
        <f t="shared" si="3"/>
        <v>-8.8428595557843437E-4</v>
      </c>
      <c r="N10" s="59">
        <f t="shared" si="1"/>
        <v>-0.46822053099471872</v>
      </c>
    </row>
    <row r="11" spans="1:14" ht="15.75" x14ac:dyDescent="0.25">
      <c r="A11" s="36" t="s">
        <v>7</v>
      </c>
      <c r="B11" s="72">
        <v>109.35713305722705</v>
      </c>
      <c r="C11" s="26">
        <v>109.20085942333756</v>
      </c>
      <c r="D11" s="26">
        <v>109.18150488304441</v>
      </c>
      <c r="E11" s="26"/>
      <c r="F11" s="26">
        <f t="shared" si="0"/>
        <v>-1.7723798507962574E-2</v>
      </c>
      <c r="G11" s="92">
        <f t="shared" si="2"/>
        <v>-0.16060056557145597</v>
      </c>
      <c r="H11" s="26"/>
      <c r="I11" s="26">
        <v>0.32794145579476625</v>
      </c>
      <c r="J11" s="26">
        <v>0.32747282058490529</v>
      </c>
      <c r="K11" s="26">
        <v>0.32741477996201651</v>
      </c>
      <c r="M11" s="26">
        <f t="shared" si="3"/>
        <v>-5.8040622888777538E-5</v>
      </c>
      <c r="N11" s="26">
        <f t="shared" si="1"/>
        <v>-5.2667583274973451E-4</v>
      </c>
    </row>
    <row r="12" spans="1:14" s="57" customFormat="1" ht="15.75" x14ac:dyDescent="0.25">
      <c r="A12" s="64" t="s">
        <v>59</v>
      </c>
      <c r="B12" s="134">
        <v>108.45448676162606</v>
      </c>
      <c r="C12" s="59">
        <v>108.54471353499193</v>
      </c>
      <c r="D12" s="59">
        <v>108.43672784905931</v>
      </c>
      <c r="E12" s="59"/>
      <c r="F12" s="59">
        <f t="shared" si="0"/>
        <v>-9.9484979429975695E-2</v>
      </c>
      <c r="G12" s="93">
        <f t="shared" si="2"/>
        <v>-1.6374530088170136E-2</v>
      </c>
      <c r="H12" s="59"/>
      <c r="I12" s="59">
        <v>0.48665565036552699</v>
      </c>
      <c r="J12" s="59">
        <v>0.48706051484263496</v>
      </c>
      <c r="K12" s="59">
        <v>0.48657596278963228</v>
      </c>
      <c r="M12" s="59">
        <f t="shared" si="3"/>
        <v>-4.8455205300268478E-4</v>
      </c>
      <c r="N12" s="59">
        <f t="shared" si="1"/>
        <v>-7.9687575894715756E-5</v>
      </c>
    </row>
    <row r="13" spans="1:14" ht="15.75" x14ac:dyDescent="0.25">
      <c r="A13" s="36" t="s">
        <v>60</v>
      </c>
      <c r="B13" s="72">
        <v>100.265606087587</v>
      </c>
      <c r="C13" s="26">
        <v>100.08259608673177</v>
      </c>
      <c r="D13" s="26">
        <v>100.00217468769752</v>
      </c>
      <c r="E13" s="26"/>
      <c r="F13" s="26">
        <f t="shared" si="0"/>
        <v>-8.0355028924861127E-2</v>
      </c>
      <c r="G13" s="92">
        <f t="shared" si="2"/>
        <v>-0.26273356355055455</v>
      </c>
      <c r="H13" s="26"/>
      <c r="I13" s="26">
        <v>0.35867011907965957</v>
      </c>
      <c r="J13" s="26">
        <v>0.35801545571740778</v>
      </c>
      <c r="K13" s="26">
        <v>0.35772777229441061</v>
      </c>
      <c r="M13" s="26">
        <f t="shared" si="3"/>
        <v>-2.8768342299717586E-4</v>
      </c>
      <c r="N13" s="26">
        <f t="shared" si="1"/>
        <v>-9.4234678524895976E-4</v>
      </c>
    </row>
    <row r="14" spans="1:14" s="57" customFormat="1" ht="15.75" x14ac:dyDescent="0.25">
      <c r="A14" s="64" t="s">
        <v>61</v>
      </c>
      <c r="B14" s="134">
        <v>124.93638825170504</v>
      </c>
      <c r="C14" s="59">
        <v>112.77596331359481</v>
      </c>
      <c r="D14" s="59">
        <v>112.79424186269925</v>
      </c>
      <c r="E14" s="59"/>
      <c r="F14" s="59">
        <f t="shared" si="0"/>
        <v>1.6207841252136035E-2</v>
      </c>
      <c r="G14" s="93">
        <f t="shared" si="2"/>
        <v>-9.7186628802998669</v>
      </c>
      <c r="H14" s="59"/>
      <c r="I14" s="59">
        <v>2.1777859097045869</v>
      </c>
      <c r="J14" s="59">
        <v>1.9658156226103036</v>
      </c>
      <c r="K14" s="59">
        <v>1.9661342388857259</v>
      </c>
      <c r="M14" s="59">
        <f t="shared" si="3"/>
        <v>3.1861627542228987E-4</v>
      </c>
      <c r="N14" s="59">
        <f>K14-I14</f>
        <v>-0.21165167081886094</v>
      </c>
    </row>
    <row r="15" spans="1:14" ht="15.75" x14ac:dyDescent="0.25">
      <c r="A15" s="35" t="s">
        <v>62</v>
      </c>
      <c r="B15" s="72">
        <v>91.804263148316679</v>
      </c>
      <c r="C15" s="26">
        <v>92.699392895525875</v>
      </c>
      <c r="D15" s="26">
        <v>91.244103023496152</v>
      </c>
      <c r="E15" s="26"/>
      <c r="F15" s="26">
        <f t="shared" si="0"/>
        <v>-1.569902268583212</v>
      </c>
      <c r="G15" s="92">
        <f t="shared" si="2"/>
        <v>-0.61016787849551557</v>
      </c>
      <c r="H15" s="26"/>
      <c r="I15" s="26">
        <v>0.95789083610969616</v>
      </c>
      <c r="J15" s="26">
        <v>0.96723067014981734</v>
      </c>
      <c r="K15" s="26">
        <v>0.95204609391670258</v>
      </c>
      <c r="M15" s="26">
        <f t="shared" si="3"/>
        <v>-1.5184576233114755E-2</v>
      </c>
      <c r="N15" s="26">
        <f t="shared" si="1"/>
        <v>-5.8447421929935794E-3</v>
      </c>
    </row>
    <row r="16" spans="1:14" s="57" customFormat="1" ht="15.75" x14ac:dyDescent="0.25">
      <c r="A16" s="64" t="s">
        <v>188</v>
      </c>
      <c r="B16" s="134">
        <v>114.90598209363561</v>
      </c>
      <c r="C16" s="59">
        <v>114.62510733548366</v>
      </c>
      <c r="D16" s="59">
        <v>112.82758718238462</v>
      </c>
      <c r="E16" s="59"/>
      <c r="F16" s="59">
        <f t="shared" si="0"/>
        <v>-1.5681731471256843</v>
      </c>
      <c r="G16" s="93">
        <f t="shared" si="2"/>
        <v>-1.8087786844355414</v>
      </c>
      <c r="H16" s="59"/>
      <c r="I16" s="59">
        <v>0.1027217354459173</v>
      </c>
      <c r="J16" s="59">
        <v>0.10247064370922415</v>
      </c>
      <c r="K16" s="59">
        <v>0.10086372659088927</v>
      </c>
      <c r="M16" s="59">
        <f t="shared" si="3"/>
        <v>-1.6069171183348829E-3</v>
      </c>
      <c r="N16" s="59">
        <f t="shared" si="1"/>
        <v>-1.8580088550280288E-3</v>
      </c>
    </row>
    <row r="17" spans="1:14" ht="15.75" x14ac:dyDescent="0.25">
      <c r="A17" s="36" t="s">
        <v>187</v>
      </c>
      <c r="B17" s="72">
        <v>87.376794100968766</v>
      </c>
      <c r="C17" s="26">
        <v>87.772931170166572</v>
      </c>
      <c r="D17" s="26">
        <v>85.836886121941745</v>
      </c>
      <c r="E17" s="26"/>
      <c r="F17" s="26">
        <f t="shared" si="0"/>
        <v>-2.2057427300352872</v>
      </c>
      <c r="G17" s="92">
        <f t="shared" si="2"/>
        <v>-1.7623763779288759</v>
      </c>
      <c r="H17" s="26"/>
      <c r="I17" s="26">
        <v>0.61339240207742263</v>
      </c>
      <c r="J17" s="26">
        <v>0.61617331743289283</v>
      </c>
      <c r="K17" s="26">
        <v>0.60258211927919947</v>
      </c>
      <c r="M17" s="26">
        <f t="shared" si="3"/>
        <v>-1.3591198153693362E-2</v>
      </c>
      <c r="N17" s="26">
        <f t="shared" si="1"/>
        <v>-1.0810282798223159E-2</v>
      </c>
    </row>
    <row r="18" spans="1:14" s="57" customFormat="1" ht="15.75" x14ac:dyDescent="0.25">
      <c r="A18" s="64" t="s">
        <v>189</v>
      </c>
      <c r="B18" s="134">
        <v>95.942785057484926</v>
      </c>
      <c r="C18" s="59">
        <v>98.645160306689903</v>
      </c>
      <c r="D18" s="59">
        <v>98.650532921619217</v>
      </c>
      <c r="E18" s="59"/>
      <c r="F18" s="59">
        <f t="shared" si="0"/>
        <v>5.4464049859204167E-3</v>
      </c>
      <c r="G18" s="93">
        <f t="shared" si="2"/>
        <v>2.8222527233412231</v>
      </c>
      <c r="H18" s="59"/>
      <c r="I18" s="59">
        <v>0.24177669858635606</v>
      </c>
      <c r="J18" s="59">
        <v>0.24858670900770027</v>
      </c>
      <c r="K18" s="59">
        <v>0.24860024804661404</v>
      </c>
      <c r="M18" s="59">
        <f t="shared" si="3"/>
        <v>1.3539038913767953E-5</v>
      </c>
      <c r="N18" s="59">
        <f t="shared" si="1"/>
        <v>6.8235494602579827E-3</v>
      </c>
    </row>
    <row r="19" spans="1:14" ht="15.75" x14ac:dyDescent="0.25">
      <c r="A19" s="35" t="s">
        <v>63</v>
      </c>
      <c r="B19" s="72">
        <v>110.45207463754562</v>
      </c>
      <c r="C19" s="26">
        <v>105.03972257831187</v>
      </c>
      <c r="D19" s="26">
        <v>108.46210219536324</v>
      </c>
      <c r="E19" s="26"/>
      <c r="F19" s="26">
        <f t="shared" si="0"/>
        <v>3.2581765574445809</v>
      </c>
      <c r="G19" s="92">
        <f t="shared" si="2"/>
        <v>-1.8016614434021028</v>
      </c>
      <c r="H19" s="26"/>
      <c r="I19" s="26">
        <v>9.5500551963380165</v>
      </c>
      <c r="J19" s="26">
        <v>9.0820851642918683</v>
      </c>
      <c r="K19" s="26">
        <v>9.3779955340419789</v>
      </c>
      <c r="M19" s="26">
        <f t="shared" si="3"/>
        <v>0.29591036975011065</v>
      </c>
      <c r="N19" s="26">
        <f t="shared" si="1"/>
        <v>-0.17205966229603753</v>
      </c>
    </row>
    <row r="20" spans="1:14" s="57" customFormat="1" ht="15.75" x14ac:dyDescent="0.25">
      <c r="A20" s="64" t="s">
        <v>190</v>
      </c>
      <c r="B20" s="134">
        <v>125.71013686826761</v>
      </c>
      <c r="C20" s="59">
        <v>115.34046156732559</v>
      </c>
      <c r="D20" s="59">
        <v>123.16201709804582</v>
      </c>
      <c r="E20" s="59"/>
      <c r="F20" s="59">
        <f t="shared" si="0"/>
        <v>6.7812764267071168</v>
      </c>
      <c r="G20" s="93">
        <f t="shared" si="2"/>
        <v>-2.0269803483644155</v>
      </c>
      <c r="H20" s="59"/>
      <c r="I20" s="59">
        <v>4.8825369670883862</v>
      </c>
      <c r="J20" s="59">
        <v>4.479782469679729</v>
      </c>
      <c r="K20" s="59">
        <v>4.7835689022638777</v>
      </c>
      <c r="M20" s="59">
        <f t="shared" si="3"/>
        <v>0.30378643258414861</v>
      </c>
      <c r="N20" s="59">
        <f t="shared" si="1"/>
        <v>-9.8968064824508595E-2</v>
      </c>
    </row>
    <row r="21" spans="1:14" ht="15.75" x14ac:dyDescent="0.25">
      <c r="A21" s="36" t="s">
        <v>191</v>
      </c>
      <c r="B21" s="72">
        <v>106.49911143712785</v>
      </c>
      <c r="C21" s="26">
        <v>103.69459724717832</v>
      </c>
      <c r="D21" s="26">
        <v>111.69278915246795</v>
      </c>
      <c r="E21" s="26"/>
      <c r="F21" s="26">
        <f t="shared" si="0"/>
        <v>7.7132195096184519</v>
      </c>
      <c r="G21" s="92">
        <f t="shared" si="2"/>
        <v>4.8767333785749045</v>
      </c>
      <c r="H21" s="26"/>
      <c r="I21" s="26">
        <v>0.75822311847342561</v>
      </c>
      <c r="J21" s="26">
        <v>0.73825630873941339</v>
      </c>
      <c r="K21" s="26">
        <v>0.79519963837609087</v>
      </c>
      <c r="M21" s="26">
        <f t="shared" si="3"/>
        <v>5.6943329636677475E-2</v>
      </c>
      <c r="N21" s="26">
        <f t="shared" si="1"/>
        <v>3.6976519902665261E-2</v>
      </c>
    </row>
    <row r="22" spans="1:14" s="57" customFormat="1" ht="15.75" x14ac:dyDescent="0.25">
      <c r="A22" s="64" t="s">
        <v>192</v>
      </c>
      <c r="B22" s="134">
        <v>96.515867926585514</v>
      </c>
      <c r="C22" s="59">
        <v>95.398730480350693</v>
      </c>
      <c r="D22" s="59">
        <v>93.798416422315086</v>
      </c>
      <c r="E22" s="59"/>
      <c r="F22" s="59">
        <f t="shared" si="0"/>
        <v>-1.6775003713128234</v>
      </c>
      <c r="G22" s="93">
        <f t="shared" si="2"/>
        <v>-2.8155489482179719</v>
      </c>
      <c r="H22" s="59"/>
      <c r="I22" s="59">
        <v>3.9092951107762075</v>
      </c>
      <c r="J22" s="59">
        <v>3.864046385872725</v>
      </c>
      <c r="K22" s="59">
        <v>3.79922699340201</v>
      </c>
      <c r="M22" s="59">
        <f t="shared" si="3"/>
        <v>-6.4819392470714998E-2</v>
      </c>
      <c r="N22" s="59">
        <f t="shared" si="1"/>
        <v>-0.11006811737419753</v>
      </c>
    </row>
    <row r="23" spans="1:14" ht="15.75" x14ac:dyDescent="0.25">
      <c r="A23" s="35" t="s">
        <v>152</v>
      </c>
      <c r="B23" s="72">
        <v>103.51325753879632</v>
      </c>
      <c r="C23" s="26">
        <v>103.38354260205372</v>
      </c>
      <c r="D23" s="26">
        <v>103.53326466802127</v>
      </c>
      <c r="E23" s="26"/>
      <c r="F23" s="26">
        <f t="shared" si="0"/>
        <v>0.14482195347460536</v>
      </c>
      <c r="G23" s="92">
        <f t="shared" si="2"/>
        <v>1.9328083861580581E-2</v>
      </c>
      <c r="H23" s="26"/>
      <c r="I23" s="26">
        <v>5.0591679673643357</v>
      </c>
      <c r="J23" s="26">
        <v>5.052828203082349</v>
      </c>
      <c r="K23" s="26">
        <v>5.0601458075917689</v>
      </c>
      <c r="M23" s="26">
        <f t="shared" si="3"/>
        <v>7.3176045094198727E-3</v>
      </c>
      <c r="N23" s="26">
        <f t="shared" si="1"/>
        <v>9.7784022743319099E-4</v>
      </c>
    </row>
    <row r="24" spans="1:14" s="57" customFormat="1" ht="15.75" x14ac:dyDescent="0.25">
      <c r="A24" s="64" t="s">
        <v>64</v>
      </c>
      <c r="B24" s="134">
        <v>98.873304667371627</v>
      </c>
      <c r="C24" s="59">
        <v>99.86945728427412</v>
      </c>
      <c r="D24" s="59">
        <v>100.19142297795082</v>
      </c>
      <c r="E24" s="59"/>
      <c r="F24" s="59">
        <f t="shared" si="0"/>
        <v>0.3223865458287678</v>
      </c>
      <c r="G24" s="93">
        <f t="shared" si="2"/>
        <v>1.333138722341265</v>
      </c>
      <c r="H24" s="59"/>
      <c r="I24" s="59">
        <v>8.7263173593744012E-2</v>
      </c>
      <c r="J24" s="59">
        <v>8.814235366188336E-2</v>
      </c>
      <c r="K24" s="59">
        <v>8.842651275126609E-2</v>
      </c>
      <c r="M24" s="59">
        <f t="shared" si="3"/>
        <v>2.8415908938272949E-4</v>
      </c>
      <c r="N24" s="59">
        <f t="shared" si="1"/>
        <v>1.1633391575220781E-3</v>
      </c>
    </row>
    <row r="25" spans="1:14" ht="15.75" x14ac:dyDescent="0.25">
      <c r="A25" s="36" t="s">
        <v>65</v>
      </c>
      <c r="B25" s="72">
        <v>103.37508465344042</v>
      </c>
      <c r="C25" s="26">
        <v>102.71344387933668</v>
      </c>
      <c r="D25" s="26">
        <v>102.74181960121813</v>
      </c>
      <c r="E25" s="26"/>
      <c r="F25" s="26">
        <f t="shared" si="0"/>
        <v>2.7626103078359776E-2</v>
      </c>
      <c r="G25" s="92">
        <f t="shared" si="2"/>
        <v>-0.61258963351303874</v>
      </c>
      <c r="H25" s="26"/>
      <c r="I25" s="26">
        <v>3.2440955788655761</v>
      </c>
      <c r="J25" s="26">
        <v>3.2233321045984153</v>
      </c>
      <c r="K25" s="26">
        <v>3.2242225856481901</v>
      </c>
      <c r="M25" s="26">
        <f t="shared" si="3"/>
        <v>8.9048104977473841E-4</v>
      </c>
      <c r="N25" s="26">
        <f t="shared" si="1"/>
        <v>-1.9872993217386004E-2</v>
      </c>
    </row>
    <row r="26" spans="1:14" s="57" customFormat="1" ht="15.75" x14ac:dyDescent="0.25">
      <c r="A26" s="64" t="s">
        <v>193</v>
      </c>
      <c r="B26" s="134">
        <v>102.07828964249506</v>
      </c>
      <c r="C26" s="59">
        <v>100.71753817643011</v>
      </c>
      <c r="D26" s="59">
        <v>98.25137471425019</v>
      </c>
      <c r="E26" s="59"/>
      <c r="F26" s="59">
        <f t="shared" si="0"/>
        <v>-2.4485938664027596</v>
      </c>
      <c r="G26" s="93">
        <f t="shared" si="2"/>
        <v>-3.7489998526109125</v>
      </c>
      <c r="H26" s="59"/>
      <c r="I26" s="59">
        <v>0.2607858379767295</v>
      </c>
      <c r="J26" s="59">
        <v>0.25730944047243515</v>
      </c>
      <c r="K26" s="59">
        <v>0.25100897729535182</v>
      </c>
      <c r="M26" s="59">
        <f t="shared" si="3"/>
        <v>-6.3004631770833264E-3</v>
      </c>
      <c r="N26" s="59">
        <f t="shared" si="1"/>
        <v>-9.7768606813776748E-3</v>
      </c>
    </row>
    <row r="27" spans="1:14" ht="15.75" x14ac:dyDescent="0.25">
      <c r="A27" s="36" t="s">
        <v>194</v>
      </c>
      <c r="B27" s="72">
        <v>103.59525082325243</v>
      </c>
      <c r="C27" s="26">
        <v>103.31965225353416</v>
      </c>
      <c r="D27" s="26">
        <v>103.65585256761763</v>
      </c>
      <c r="E27" s="26"/>
      <c r="F27" s="26">
        <f t="shared" si="0"/>
        <v>0.32539822458796941</v>
      </c>
      <c r="G27" s="92">
        <f t="shared" si="2"/>
        <v>5.8498573905274576E-2</v>
      </c>
      <c r="H27" s="26"/>
      <c r="I27" s="26">
        <v>2.960902948337232E-2</v>
      </c>
      <c r="J27" s="26">
        <v>2.9530259403551914E-2</v>
      </c>
      <c r="K27" s="26">
        <v>2.9626350343367289E-2</v>
      </c>
      <c r="M27" s="26">
        <f t="shared" si="3"/>
        <v>9.6090939815374893E-5</v>
      </c>
      <c r="N27" s="26">
        <f t="shared" si="1"/>
        <v>1.7320859994968824E-5</v>
      </c>
    </row>
    <row r="28" spans="1:14" s="57" customFormat="1" ht="15.75" x14ac:dyDescent="0.25">
      <c r="A28" s="64" t="s">
        <v>66</v>
      </c>
      <c r="B28" s="134">
        <v>100.13720295618957</v>
      </c>
      <c r="C28" s="59">
        <v>101.19739985624611</v>
      </c>
      <c r="D28" s="59">
        <v>101.39358612043034</v>
      </c>
      <c r="E28" s="59"/>
      <c r="F28" s="59">
        <f t="shared" si="0"/>
        <v>0.19386492584090309</v>
      </c>
      <c r="G28" s="93">
        <f t="shared" si="2"/>
        <v>1.2546617312553021</v>
      </c>
      <c r="H28" s="59"/>
      <c r="I28" s="59">
        <v>0.81855786416397069</v>
      </c>
      <c r="J28" s="59">
        <v>0.82722429866068026</v>
      </c>
      <c r="K28" s="59">
        <v>0.82882799643381666</v>
      </c>
      <c r="M28" s="59">
        <f t="shared" si="3"/>
        <v>1.6036977731364033E-3</v>
      </c>
      <c r="N28" s="59">
        <f t="shared" si="1"/>
        <v>1.0270132269845966E-2</v>
      </c>
    </row>
    <row r="29" spans="1:14" ht="15.75" x14ac:dyDescent="0.25">
      <c r="A29" s="36" t="s">
        <v>8</v>
      </c>
      <c r="B29" s="72">
        <v>110.60332114911569</v>
      </c>
      <c r="C29" s="26">
        <v>112.11053149854898</v>
      </c>
      <c r="D29" s="26">
        <v>114.03065703397323</v>
      </c>
      <c r="E29" s="26"/>
      <c r="F29" s="26">
        <f t="shared" si="0"/>
        <v>1.7127075483083454</v>
      </c>
      <c r="G29" s="92">
        <f t="shared" si="2"/>
        <v>3.0987639875992512</v>
      </c>
      <c r="H29" s="26"/>
      <c r="I29" s="26">
        <v>0.61885648328094389</v>
      </c>
      <c r="J29" s="26">
        <v>0.62728974628538281</v>
      </c>
      <c r="K29" s="26">
        <v>0.63803338511977681</v>
      </c>
      <c r="M29" s="26">
        <f t="shared" si="3"/>
        <v>1.0743638834393998E-2</v>
      </c>
      <c r="N29" s="26">
        <f t="shared" si="1"/>
        <v>1.9176901838832916E-2</v>
      </c>
    </row>
    <row r="30" spans="1:14" s="57" customFormat="1" ht="15.75" x14ac:dyDescent="0.25">
      <c r="A30" s="58" t="s">
        <v>153</v>
      </c>
      <c r="B30" s="134">
        <v>85.862037611006826</v>
      </c>
      <c r="C30" s="59">
        <v>85.278351288041378</v>
      </c>
      <c r="D30" s="59">
        <v>84.934543108145292</v>
      </c>
      <c r="E30" s="59"/>
      <c r="F30" s="59">
        <f t="shared" si="0"/>
        <v>-0.40315997519091429</v>
      </c>
      <c r="G30" s="93">
        <f t="shared" si="2"/>
        <v>-1.0802148757096841</v>
      </c>
      <c r="H30" s="59"/>
      <c r="I30" s="59">
        <v>0.80732553882484681</v>
      </c>
      <c r="J30" s="59">
        <v>0.80183737562369362</v>
      </c>
      <c r="K30" s="59">
        <v>0.79860468825905773</v>
      </c>
      <c r="M30" s="59">
        <f t="shared" si="3"/>
        <v>-3.2326873646358889E-3</v>
      </c>
      <c r="N30" s="59">
        <f t="shared" si="1"/>
        <v>-8.7208505657890845E-3</v>
      </c>
    </row>
    <row r="31" spans="1:14" ht="15.75" x14ac:dyDescent="0.25">
      <c r="A31" s="36" t="s">
        <v>195</v>
      </c>
      <c r="B31" s="72">
        <v>94.445198034699445</v>
      </c>
      <c r="C31" s="26">
        <v>94.385941487266834</v>
      </c>
      <c r="D31" s="26">
        <v>94.042639447275917</v>
      </c>
      <c r="E31" s="26"/>
      <c r="F31" s="26">
        <f t="shared" si="0"/>
        <v>-0.36372158245328023</v>
      </c>
      <c r="G31" s="92">
        <f t="shared" si="2"/>
        <v>-0.42623510331951664</v>
      </c>
      <c r="H31" s="26"/>
      <c r="I31" s="26">
        <v>3.180449009749526E-2</v>
      </c>
      <c r="J31" s="26">
        <v>3.1784535411441876E-2</v>
      </c>
      <c r="K31" s="26">
        <v>3.1668928196267952E-2</v>
      </c>
      <c r="M31" s="26">
        <f t="shared" si="3"/>
        <v>-1.1560721517392403E-4</v>
      </c>
      <c r="N31" s="26">
        <f t="shared" si="1"/>
        <v>-1.3556190122730738E-4</v>
      </c>
    </row>
    <row r="32" spans="1:14" s="57" customFormat="1" ht="15.75" x14ac:dyDescent="0.25">
      <c r="A32" s="64" t="s">
        <v>67</v>
      </c>
      <c r="B32" s="134">
        <v>132.05047088610948</v>
      </c>
      <c r="C32" s="59">
        <v>131.41775436624786</v>
      </c>
      <c r="D32" s="59">
        <v>131.46978767978518</v>
      </c>
      <c r="E32" s="59"/>
      <c r="F32" s="59">
        <f t="shared" si="0"/>
        <v>3.9593823367511938E-2</v>
      </c>
      <c r="G32" s="93">
        <f t="shared" si="2"/>
        <v>-0.43974338177492633</v>
      </c>
      <c r="H32" s="59"/>
      <c r="I32" s="59">
        <v>2.632207789641405E-2</v>
      </c>
      <c r="J32" s="59">
        <v>2.6195956320244063E-2</v>
      </c>
      <c r="K32" s="59">
        <v>2.6206328300918926E-2</v>
      </c>
      <c r="M32" s="59">
        <f t="shared" si="3"/>
        <v>1.0371980674862835E-5</v>
      </c>
      <c r="N32" s="59">
        <f t="shared" si="1"/>
        <v>-1.1574959549512376E-4</v>
      </c>
    </row>
    <row r="33" spans="1:14" ht="15.75" x14ac:dyDescent="0.25">
      <c r="A33" s="36" t="s">
        <v>68</v>
      </c>
      <c r="B33" s="72">
        <v>84.497657292686</v>
      </c>
      <c r="C33" s="26">
        <v>83.895155355326438</v>
      </c>
      <c r="D33" s="26">
        <v>83.54242879191635</v>
      </c>
      <c r="E33" s="26"/>
      <c r="F33" s="26">
        <f t="shared" si="0"/>
        <v>-0.42043734458344639</v>
      </c>
      <c r="G33" s="92">
        <f t="shared" si="2"/>
        <v>-1.130479271704421</v>
      </c>
      <c r="H33" s="26"/>
      <c r="I33" s="26">
        <v>0.74919897083093745</v>
      </c>
      <c r="J33" s="26">
        <v>0.74385688389200766</v>
      </c>
      <c r="K33" s="26">
        <v>0.74072943176187089</v>
      </c>
      <c r="M33" s="26">
        <f t="shared" si="3"/>
        <v>-3.1274521301367653E-3</v>
      </c>
      <c r="N33" s="26">
        <f t="shared" si="1"/>
        <v>-8.4695390690665562E-3</v>
      </c>
    </row>
    <row r="34" spans="1:14" s="57" customFormat="1" ht="15.75" x14ac:dyDescent="0.25">
      <c r="A34" s="58" t="s">
        <v>69</v>
      </c>
      <c r="B34" s="134">
        <v>128.18708816744268</v>
      </c>
      <c r="C34" s="59">
        <v>137.55058594423423</v>
      </c>
      <c r="D34" s="59">
        <v>136.55946660916794</v>
      </c>
      <c r="E34" s="59"/>
      <c r="F34" s="59">
        <f t="shared" si="0"/>
        <v>-0.72054897350135594</v>
      </c>
      <c r="G34" s="93">
        <f t="shared" si="2"/>
        <v>6.5313742291961185</v>
      </c>
      <c r="H34" s="59"/>
      <c r="I34" s="59">
        <v>2.1359327057581363</v>
      </c>
      <c r="J34" s="59">
        <v>2.2919531086525229</v>
      </c>
      <c r="K34" s="59">
        <v>2.2754384640549947</v>
      </c>
      <c r="M34" s="59">
        <f t="shared" si="3"/>
        <v>-1.6514644597528161E-2</v>
      </c>
      <c r="N34" s="59">
        <f t="shared" si="1"/>
        <v>0.13950575829685841</v>
      </c>
    </row>
    <row r="35" spans="1:14" ht="15.75" x14ac:dyDescent="0.25">
      <c r="A35" s="36" t="s">
        <v>70</v>
      </c>
      <c r="B35" s="72">
        <v>136.35954118033308</v>
      </c>
      <c r="C35" s="26">
        <v>121.70987645152987</v>
      </c>
      <c r="D35" s="26">
        <v>115.3055617280241</v>
      </c>
      <c r="E35" s="26"/>
      <c r="F35" s="26">
        <f t="shared" si="0"/>
        <v>-5.2619515442990705</v>
      </c>
      <c r="G35" s="92">
        <f t="shared" si="2"/>
        <v>-15.440048617108104</v>
      </c>
      <c r="H35" s="26"/>
      <c r="I35" s="26">
        <v>0.32789864448742023</v>
      </c>
      <c r="J35" s="26">
        <v>0.29267114837538022</v>
      </c>
      <c r="K35" s="26">
        <v>0.27727093436372408</v>
      </c>
      <c r="M35" s="26">
        <f t="shared" si="3"/>
        <v>-1.5400214011656144E-2</v>
      </c>
      <c r="N35" s="26">
        <f t="shared" si="1"/>
        <v>-5.0627710123696157E-2</v>
      </c>
    </row>
    <row r="36" spans="1:14" s="57" customFormat="1" ht="15.75" x14ac:dyDescent="0.25">
      <c r="A36" s="64" t="s">
        <v>9</v>
      </c>
      <c r="B36" s="134">
        <v>117.08941767890403</v>
      </c>
      <c r="C36" s="59">
        <v>113.63157734552813</v>
      </c>
      <c r="D36" s="59">
        <v>112.95525230556213</v>
      </c>
      <c r="E36" s="59"/>
      <c r="F36" s="59">
        <f t="shared" si="0"/>
        <v>-0.59519110423807975</v>
      </c>
      <c r="G36" s="93">
        <f t="shared" si="2"/>
        <v>-3.5307762693628564</v>
      </c>
      <c r="H36" s="59"/>
      <c r="I36" s="59">
        <v>0.32213816680646107</v>
      </c>
      <c r="J36" s="59">
        <v>0.31262490447939212</v>
      </c>
      <c r="K36" s="59">
        <v>0.31076418885829804</v>
      </c>
      <c r="M36" s="59">
        <f t="shared" si="3"/>
        <v>-1.8607156210940778E-3</v>
      </c>
      <c r="N36" s="59">
        <f t="shared" si="1"/>
        <v>-1.1373977948163028E-2</v>
      </c>
    </row>
    <row r="37" spans="1:14" ht="15.75" x14ac:dyDescent="0.25">
      <c r="A37" s="36" t="s">
        <v>10</v>
      </c>
      <c r="B37" s="72">
        <v>101.85220410133452</v>
      </c>
      <c r="C37" s="26">
        <v>101.15638735983912</v>
      </c>
      <c r="D37" s="26">
        <v>97.97346218752692</v>
      </c>
      <c r="E37" s="26"/>
      <c r="F37" s="26">
        <f t="shared" si="0"/>
        <v>-3.1465389931233045</v>
      </c>
      <c r="G37" s="92">
        <f t="shared" si="2"/>
        <v>-3.8082061630679842</v>
      </c>
      <c r="H37" s="26"/>
      <c r="I37" s="26">
        <v>0.1606956694866235</v>
      </c>
      <c r="J37" s="26">
        <v>0.15959785586441308</v>
      </c>
      <c r="K37" s="26">
        <v>0.1545760470974506</v>
      </c>
      <c r="M37" s="26">
        <f t="shared" si="3"/>
        <v>-5.0218087669624822E-3</v>
      </c>
      <c r="N37" s="26">
        <f t="shared" si="1"/>
        <v>-6.1196223891729074E-3</v>
      </c>
    </row>
    <row r="38" spans="1:14" s="57" customFormat="1" ht="15.75" x14ac:dyDescent="0.25">
      <c r="A38" s="64" t="s">
        <v>196</v>
      </c>
      <c r="B38" s="134">
        <v>106.80286346196262</v>
      </c>
      <c r="C38" s="59">
        <v>119.36253830770698</v>
      </c>
      <c r="D38" s="59">
        <v>120.28357729552305</v>
      </c>
      <c r="E38" s="59"/>
      <c r="F38" s="59">
        <f t="shared" si="0"/>
        <v>0.77163153605337431</v>
      </c>
      <c r="G38" s="93">
        <f t="shared" si="2"/>
        <v>12.622052814493623</v>
      </c>
      <c r="H38" s="59"/>
      <c r="I38" s="59">
        <v>0.4696748380696904</v>
      </c>
      <c r="J38" s="59">
        <v>0.52490709550334835</v>
      </c>
      <c r="K38" s="59">
        <v>0.528957444187234</v>
      </c>
      <c r="M38" s="59">
        <f t="shared" si="3"/>
        <v>4.0503486838856517E-3</v>
      </c>
      <c r="N38" s="59">
        <f t="shared" si="1"/>
        <v>5.9282606117543601E-2</v>
      </c>
    </row>
    <row r="39" spans="1:14" ht="15.75" x14ac:dyDescent="0.25">
      <c r="A39" s="36" t="s">
        <v>71</v>
      </c>
      <c r="B39" s="72">
        <v>170.9047700837464</v>
      </c>
      <c r="C39" s="26">
        <v>206.98625776601418</v>
      </c>
      <c r="D39" s="26">
        <v>207.43952348527753</v>
      </c>
      <c r="E39" s="26"/>
      <c r="F39" s="26">
        <f t="shared" si="0"/>
        <v>0.21898348429283399</v>
      </c>
      <c r="G39" s="92">
        <f t="shared" si="2"/>
        <v>21.37725786332847</v>
      </c>
      <c r="H39" s="26"/>
      <c r="I39" s="26">
        <v>0.70758788190069077</v>
      </c>
      <c r="J39" s="26">
        <v>0.85697413620132357</v>
      </c>
      <c r="K39" s="26">
        <v>0.85885076802426563</v>
      </c>
      <c r="M39" s="26">
        <f t="shared" si="3"/>
        <v>1.8766318229420653E-3</v>
      </c>
      <c r="N39" s="26">
        <f t="shared" si="1"/>
        <v>0.15126288612357486</v>
      </c>
    </row>
    <row r="40" spans="1:14" s="57" customFormat="1" ht="15.75" x14ac:dyDescent="0.25">
      <c r="A40" s="64" t="s">
        <v>197</v>
      </c>
      <c r="B40" s="134">
        <v>106.33993143255464</v>
      </c>
      <c r="C40" s="59">
        <v>104.35633064243753</v>
      </c>
      <c r="D40" s="59">
        <v>104.24212024476712</v>
      </c>
      <c r="E40" s="59"/>
      <c r="F40" s="59">
        <f t="shared" si="0"/>
        <v>-0.10944271130204353</v>
      </c>
      <c r="G40" s="93">
        <f t="shared" si="2"/>
        <v>-1.972740775291959</v>
      </c>
      <c r="H40" s="59"/>
      <c r="I40" s="59">
        <v>0.14793750500725023</v>
      </c>
      <c r="J40" s="59">
        <v>0.14517796822866524</v>
      </c>
      <c r="K40" s="59">
        <v>0.14501908152402257</v>
      </c>
      <c r="M40" s="59">
        <f t="shared" si="3"/>
        <v>-1.5888670464267451E-4</v>
      </c>
      <c r="N40" s="59">
        <f t="shared" si="1"/>
        <v>-2.9184234832276557E-3</v>
      </c>
    </row>
    <row r="41" spans="1:14" ht="15.75" x14ac:dyDescent="0.25">
      <c r="A41" s="35" t="s">
        <v>72</v>
      </c>
      <c r="B41" s="72">
        <v>139.56826005215504</v>
      </c>
      <c r="C41" s="26">
        <v>119.2609092455729</v>
      </c>
      <c r="D41" s="26">
        <v>119.89527980263323</v>
      </c>
      <c r="E41" s="26"/>
      <c r="F41" s="26">
        <f t="shared" si="0"/>
        <v>0.53191826313689905</v>
      </c>
      <c r="G41" s="92">
        <f t="shared" si="2"/>
        <v>-14.095597553605844</v>
      </c>
      <c r="H41" s="26"/>
      <c r="I41" s="26">
        <v>2.367296189813787</v>
      </c>
      <c r="J41" s="26">
        <v>2.0228517282172227</v>
      </c>
      <c r="K41" s="26">
        <v>2.0336116459957903</v>
      </c>
      <c r="M41" s="26">
        <f t="shared" si="3"/>
        <v>1.0759917778567551E-2</v>
      </c>
      <c r="N41" s="26">
        <f t="shared" si="1"/>
        <v>-0.33368454381799673</v>
      </c>
    </row>
    <row r="42" spans="1:14" s="57" customFormat="1" ht="15.75" x14ac:dyDescent="0.25">
      <c r="A42" s="64" t="s">
        <v>11</v>
      </c>
      <c r="B42" s="134">
        <v>78.701671869239064</v>
      </c>
      <c r="C42" s="59">
        <v>92.048012817163013</v>
      </c>
      <c r="D42" s="59">
        <v>83.33144099045623</v>
      </c>
      <c r="E42" s="59"/>
      <c r="F42" s="59">
        <f t="shared" si="0"/>
        <v>-9.4695926179533032</v>
      </c>
      <c r="G42" s="93">
        <f t="shared" si="2"/>
        <v>5.8826820463349527</v>
      </c>
      <c r="H42" s="59"/>
      <c r="I42" s="59">
        <v>3.9490420328470263E-2</v>
      </c>
      <c r="J42" s="59">
        <v>4.6187261721576577E-2</v>
      </c>
      <c r="K42" s="59">
        <v>4.1813516195155387E-2</v>
      </c>
      <c r="M42" s="59">
        <f t="shared" si="3"/>
        <v>-4.3737455264211897E-3</v>
      </c>
      <c r="N42" s="59">
        <f t="shared" si="1"/>
        <v>2.3230958666851237E-3</v>
      </c>
    </row>
    <row r="43" spans="1:14" ht="15.75" x14ac:dyDescent="0.25">
      <c r="A43" s="36" t="s">
        <v>198</v>
      </c>
      <c r="B43" s="72">
        <v>130.74779692341295</v>
      </c>
      <c r="C43" s="26">
        <v>138.06318667658581</v>
      </c>
      <c r="D43" s="26">
        <v>139.45309939996119</v>
      </c>
      <c r="E43" s="26"/>
      <c r="F43" s="26">
        <f t="shared" si="0"/>
        <v>1.0067221804978654</v>
      </c>
      <c r="G43" s="92">
        <f t="shared" si="2"/>
        <v>6.6580873111364625</v>
      </c>
      <c r="H43" s="26"/>
      <c r="I43" s="26">
        <v>0.51621677624999807</v>
      </c>
      <c r="J43" s="26">
        <v>0.54509930432507681</v>
      </c>
      <c r="K43" s="26">
        <v>0.55058693992745678</v>
      </c>
      <c r="M43" s="26">
        <f t="shared" si="3"/>
        <v>5.4876356023799699E-3</v>
      </c>
      <c r="N43" s="26">
        <f t="shared" si="1"/>
        <v>3.4370163677458709E-2</v>
      </c>
    </row>
    <row r="44" spans="1:14" s="57" customFormat="1" ht="15.75" x14ac:dyDescent="0.25">
      <c r="A44" s="64" t="s">
        <v>199</v>
      </c>
      <c r="B44" s="134">
        <v>170.43796965316983</v>
      </c>
      <c r="C44" s="59">
        <v>119.0084793247632</v>
      </c>
      <c r="D44" s="59">
        <v>121.81328477277422</v>
      </c>
      <c r="E44" s="59"/>
      <c r="F44" s="59">
        <f t="shared" si="0"/>
        <v>2.3568114338785584</v>
      </c>
      <c r="G44" s="93">
        <f t="shared" si="2"/>
        <v>-28.529256115490973</v>
      </c>
      <c r="H44" s="59"/>
      <c r="I44" s="59">
        <v>1.3163903919884634</v>
      </c>
      <c r="J44" s="59">
        <v>0.91917088115442946</v>
      </c>
      <c r="K44" s="59">
        <v>0.94083400557835917</v>
      </c>
      <c r="M44" s="59">
        <f>K44-J44</f>
        <v>2.1663124423929703E-2</v>
      </c>
      <c r="N44" s="59">
        <f>K44-I44</f>
        <v>-0.37555638641010425</v>
      </c>
    </row>
    <row r="45" spans="1:14" ht="15.75" x14ac:dyDescent="0.25">
      <c r="A45" s="36" t="s">
        <v>73</v>
      </c>
      <c r="B45" s="72">
        <v>113.75402167358642</v>
      </c>
      <c r="C45" s="26">
        <v>115.41486877750631</v>
      </c>
      <c r="D45" s="26">
        <v>113.36887471185986</v>
      </c>
      <c r="E45" s="26"/>
      <c r="F45" s="26">
        <f t="shared" si="0"/>
        <v>-1.7727300540371971</v>
      </c>
      <c r="G45" s="92">
        <f t="shared" si="2"/>
        <v>-0.33857876500553719</v>
      </c>
      <c r="H45" s="26"/>
      <c r="I45" s="26">
        <v>8.1116052376916256E-2</v>
      </c>
      <c r="J45" s="26">
        <v>8.230037411508033E-2</v>
      </c>
      <c r="K45" s="26">
        <v>8.0841410648557252E-2</v>
      </c>
      <c r="M45" s="26">
        <f t="shared" si="3"/>
        <v>-1.4589634665230777E-3</v>
      </c>
      <c r="N45" s="26">
        <f t="shared" si="1"/>
        <v>-2.7464172835900413E-4</v>
      </c>
    </row>
    <row r="46" spans="1:14" s="57" customFormat="1" ht="15.75" x14ac:dyDescent="0.25">
      <c r="A46" s="64" t="s">
        <v>240</v>
      </c>
      <c r="B46" s="134">
        <v>100.80164557708868</v>
      </c>
      <c r="C46" s="59">
        <v>100.38250879242061</v>
      </c>
      <c r="D46" s="59">
        <v>99.926306936712436</v>
      </c>
      <c r="E46" s="59"/>
      <c r="F46" s="59">
        <f t="shared" si="0"/>
        <v>-0.45446349288953414</v>
      </c>
      <c r="G46" s="93">
        <f t="shared" si="2"/>
        <v>-0.86837733190260336</v>
      </c>
      <c r="H46" s="59"/>
      <c r="I46" s="59">
        <v>0.29056395846106797</v>
      </c>
      <c r="J46" s="59">
        <v>0.28935578331082534</v>
      </c>
      <c r="K46" s="59">
        <v>0.28804076691111313</v>
      </c>
      <c r="M46" s="59">
        <f t="shared" si="3"/>
        <v>-1.31501639971221E-3</v>
      </c>
      <c r="N46" s="59">
        <f t="shared" si="1"/>
        <v>-2.5231915499548396E-3</v>
      </c>
    </row>
    <row r="47" spans="1:14" ht="15.75" x14ac:dyDescent="0.25">
      <c r="A47" s="36" t="s">
        <v>12</v>
      </c>
      <c r="B47" s="72">
        <v>103.58689539059154</v>
      </c>
      <c r="C47" s="26">
        <v>118.02778219498416</v>
      </c>
      <c r="D47" s="26">
        <v>110.27618969719616</v>
      </c>
      <c r="E47" s="26"/>
      <c r="F47" s="26">
        <f t="shared" si="0"/>
        <v>-6.567599893542198</v>
      </c>
      <c r="G47" s="92">
        <f t="shared" si="2"/>
        <v>6.4576646315941177</v>
      </c>
      <c r="H47" s="26"/>
      <c r="I47" s="26">
        <v>0.12351859040887123</v>
      </c>
      <c r="J47" s="26">
        <v>0.14073812359023399</v>
      </c>
      <c r="K47" s="26">
        <v>0.1314950067351485</v>
      </c>
      <c r="M47" s="26">
        <f>K47-J47</f>
        <v>-9.2431168550854981E-3</v>
      </c>
      <c r="N47" s="26">
        <f>K47-I47</f>
        <v>7.9764163262772692E-3</v>
      </c>
    </row>
    <row r="48" spans="1:14" s="57" customFormat="1" ht="15.75" x14ac:dyDescent="0.25">
      <c r="A48" s="58" t="s">
        <v>154</v>
      </c>
      <c r="B48" s="134">
        <v>137.98816218895846</v>
      </c>
      <c r="C48" s="59">
        <v>111.56665090861557</v>
      </c>
      <c r="D48" s="59">
        <v>111.24253545917645</v>
      </c>
      <c r="E48" s="59"/>
      <c r="F48" s="59">
        <f t="shared" si="0"/>
        <v>-0.2905128430399917</v>
      </c>
      <c r="G48" s="93">
        <f t="shared" si="2"/>
        <v>-19.382551593923715</v>
      </c>
      <c r="H48" s="59"/>
      <c r="I48" s="59">
        <v>1.5253148888017463</v>
      </c>
      <c r="J48" s="59">
        <v>1.2332527009934715</v>
      </c>
      <c r="K48" s="59">
        <v>1.2296699435099481</v>
      </c>
      <c r="M48" s="59">
        <f t="shared" si="3"/>
        <v>-3.5827574835234355E-3</v>
      </c>
      <c r="N48" s="59">
        <f t="shared" si="1"/>
        <v>-0.29564494529179819</v>
      </c>
    </row>
    <row r="49" spans="1:14" ht="15.75" x14ac:dyDescent="0.25">
      <c r="A49" s="36" t="s">
        <v>239</v>
      </c>
      <c r="B49" s="72">
        <v>166.40642290665929</v>
      </c>
      <c r="C49" s="26">
        <v>116.4452323088169</v>
      </c>
      <c r="D49" s="26">
        <v>116.4452323088169</v>
      </c>
      <c r="E49" s="26"/>
      <c r="F49" s="26">
        <f t="shared" si="0"/>
        <v>0</v>
      </c>
      <c r="G49" s="92">
        <f t="shared" si="2"/>
        <v>-30.023595078338182</v>
      </c>
      <c r="H49" s="26"/>
      <c r="I49" s="26">
        <v>0.99168237401931902</v>
      </c>
      <c r="J49" s="26">
        <v>0.69394367358050746</v>
      </c>
      <c r="K49" s="26">
        <v>0.69394367358050746</v>
      </c>
      <c r="M49" s="26">
        <f t="shared" si="3"/>
        <v>0</v>
      </c>
      <c r="N49" s="26">
        <f t="shared" si="1"/>
        <v>-0.29773870043881157</v>
      </c>
    </row>
    <row r="50" spans="1:14" s="57" customFormat="1" ht="15.75" x14ac:dyDescent="0.25">
      <c r="A50" s="64" t="s">
        <v>238</v>
      </c>
      <c r="B50" s="134">
        <v>105.04538832153257</v>
      </c>
      <c r="C50" s="59">
        <v>105.66277535865233</v>
      </c>
      <c r="D50" s="59">
        <v>105.3929330703685</v>
      </c>
      <c r="E50" s="59"/>
      <c r="F50" s="59">
        <f t="shared" si="0"/>
        <v>-0.25538065545590571</v>
      </c>
      <c r="G50" s="93">
        <f t="shared" si="2"/>
        <v>0.33085198159497065</v>
      </c>
      <c r="H50" s="59"/>
      <c r="I50" s="59">
        <v>3.0312796748608706E-2</v>
      </c>
      <c r="J50" s="59">
        <v>3.0490955238671617E-2</v>
      </c>
      <c r="K50" s="59">
        <v>3.0413087237328329E-2</v>
      </c>
      <c r="M50" s="59">
        <f t="shared" si="3"/>
        <v>-7.7868001343288362E-5</v>
      </c>
      <c r="N50" s="59">
        <f t="shared" si="1"/>
        <v>1.0029048871962321E-4</v>
      </c>
    </row>
    <row r="51" spans="1:14" ht="15.75" x14ac:dyDescent="0.25">
      <c r="A51" s="36" t="s">
        <v>237</v>
      </c>
      <c r="B51" s="72">
        <v>105.46286928442062</v>
      </c>
      <c r="C51" s="26">
        <v>107.28985954688042</v>
      </c>
      <c r="D51" s="26">
        <v>105.66917436862322</v>
      </c>
      <c r="E51" s="26"/>
      <c r="F51" s="26">
        <f t="shared" si="0"/>
        <v>-1.5105669679333023</v>
      </c>
      <c r="G51" s="92">
        <f t="shared" si="2"/>
        <v>0.19561869082682648</v>
      </c>
      <c r="H51" s="26"/>
      <c r="I51" s="26">
        <v>0.15199182935208611</v>
      </c>
      <c r="J51" s="26">
        <v>0.15462486592774405</v>
      </c>
      <c r="K51" s="26">
        <v>0.1522891537788284</v>
      </c>
      <c r="M51" s="26">
        <f t="shared" si="3"/>
        <v>-2.3357121489156474E-3</v>
      </c>
      <c r="N51" s="26">
        <f t="shared" si="1"/>
        <v>2.9732442674229587E-4</v>
      </c>
    </row>
    <row r="52" spans="1:14" s="57" customFormat="1" ht="15.75" x14ac:dyDescent="0.25">
      <c r="A52" s="64" t="s">
        <v>74</v>
      </c>
      <c r="B52" s="134">
        <v>102.57236424480591</v>
      </c>
      <c r="C52" s="59">
        <v>103.53322672457173</v>
      </c>
      <c r="D52" s="59">
        <v>103.60509520545274</v>
      </c>
      <c r="E52" s="59"/>
      <c r="F52" s="59">
        <f t="shared" si="0"/>
        <v>6.9415861124655365E-2</v>
      </c>
      <c r="G52" s="93">
        <f t="shared" si="2"/>
        <v>1.006831584950163</v>
      </c>
      <c r="H52" s="59"/>
      <c r="I52" s="59">
        <v>0.12298548912003664</v>
      </c>
      <c r="J52" s="59">
        <v>0.12413757470294327</v>
      </c>
      <c r="K52" s="59">
        <v>0.12422374586940257</v>
      </c>
      <c r="M52" s="59">
        <f t="shared" si="3"/>
        <v>8.6171166459300674E-5</v>
      </c>
      <c r="N52" s="59">
        <f t="shared" si="1"/>
        <v>1.2382567493659374E-3</v>
      </c>
    </row>
    <row r="53" spans="1:14" ht="15.75" x14ac:dyDescent="0.25">
      <c r="A53" s="36" t="s">
        <v>236</v>
      </c>
      <c r="B53" s="72">
        <v>101.94107148223662</v>
      </c>
      <c r="C53" s="26">
        <v>104.74848310781566</v>
      </c>
      <c r="D53" s="26">
        <v>104.2882097048761</v>
      </c>
      <c r="E53" s="26"/>
      <c r="F53" s="26">
        <f t="shared" si="0"/>
        <v>-0.43940817974978952</v>
      </c>
      <c r="G53" s="92">
        <f t="shared" si="2"/>
        <v>2.3024460980366035</v>
      </c>
      <c r="H53" s="26"/>
      <c r="I53" s="26">
        <v>0.14793143577407114</v>
      </c>
      <c r="J53" s="26">
        <v>0.15200540151272915</v>
      </c>
      <c r="K53" s="26">
        <v>0.1513374773448207</v>
      </c>
      <c r="M53" s="26">
        <f t="shared" si="3"/>
        <v>-6.6792416790845133E-4</v>
      </c>
      <c r="N53" s="26">
        <f t="shared" si="1"/>
        <v>3.4060415707495573E-3</v>
      </c>
    </row>
    <row r="54" spans="1:14" s="57" customFormat="1" ht="15.75" x14ac:dyDescent="0.25">
      <c r="A54" s="64" t="s">
        <v>75</v>
      </c>
      <c r="B54" s="134">
        <v>112.51955524369994</v>
      </c>
      <c r="C54" s="59">
        <v>109.21616600613673</v>
      </c>
      <c r="D54" s="59">
        <v>108.39417953262819</v>
      </c>
      <c r="E54" s="59"/>
      <c r="F54" s="59">
        <f t="shared" si="0"/>
        <v>-0.75262344721234165</v>
      </c>
      <c r="G54" s="93">
        <f t="shared" si="2"/>
        <v>-3.6663633287003616</v>
      </c>
      <c r="H54" s="59"/>
      <c r="I54" s="59">
        <v>8.0410963787624606E-2</v>
      </c>
      <c r="J54" s="59">
        <v>7.8050230030876147E-2</v>
      </c>
      <c r="K54" s="59">
        <v>7.7462805699060597E-2</v>
      </c>
      <c r="M54" s="59">
        <f t="shared" si="3"/>
        <v>-5.8742433181555032E-4</v>
      </c>
      <c r="N54" s="59">
        <f t="shared" si="1"/>
        <v>-2.9481580885640096E-3</v>
      </c>
    </row>
    <row r="55" spans="1:14" ht="15.75" x14ac:dyDescent="0.25">
      <c r="A55" s="35" t="s">
        <v>155</v>
      </c>
      <c r="B55" s="72">
        <v>125.48029474197718</v>
      </c>
      <c r="C55" s="26">
        <v>126.72474864399423</v>
      </c>
      <c r="D55" s="26">
        <v>126.44707689470461</v>
      </c>
      <c r="E55" s="26"/>
      <c r="F55" s="26">
        <f t="shared" si="0"/>
        <v>-0.21911406592699523</v>
      </c>
      <c r="G55" s="92">
        <f t="shared" si="2"/>
        <v>0.77046531865054835</v>
      </c>
      <c r="H55" s="26"/>
      <c r="I55" s="26">
        <v>2.5626734331158931</v>
      </c>
      <c r="J55" s="26">
        <v>2.5880888097692099</v>
      </c>
      <c r="K55" s="26">
        <v>2.582417943148323</v>
      </c>
      <c r="M55" s="26">
        <f t="shared" si="3"/>
        <v>-5.6708666208868941E-3</v>
      </c>
      <c r="N55" s="26">
        <f t="shared" si="1"/>
        <v>1.9744510032429829E-2</v>
      </c>
    </row>
    <row r="56" spans="1:14" s="57" customFormat="1" ht="15.75" x14ac:dyDescent="0.25">
      <c r="A56" s="64" t="s">
        <v>235</v>
      </c>
      <c r="B56" s="134">
        <v>108.61491371776387</v>
      </c>
      <c r="C56" s="59">
        <v>108.85675264250285</v>
      </c>
      <c r="D56" s="59">
        <v>110.82580505788356</v>
      </c>
      <c r="E56" s="59"/>
      <c r="F56" s="59">
        <f t="shared" si="0"/>
        <v>1.808847285613302</v>
      </c>
      <c r="G56" s="93">
        <f t="shared" si="2"/>
        <v>2.0355320134624266</v>
      </c>
      <c r="H56" s="59"/>
      <c r="I56" s="59">
        <v>0.64269172533122243</v>
      </c>
      <c r="J56" s="59">
        <v>0.64412272472598897</v>
      </c>
      <c r="K56" s="59">
        <v>0.65577392114821353</v>
      </c>
      <c r="M56" s="59">
        <f t="shared" si="3"/>
        <v>1.1651196422224563E-2</v>
      </c>
      <c r="N56" s="59">
        <f t="shared" si="1"/>
        <v>1.3082195816991105E-2</v>
      </c>
    </row>
    <row r="57" spans="1:14" ht="15.75" x14ac:dyDescent="0.25">
      <c r="A57" s="36" t="s">
        <v>234</v>
      </c>
      <c r="B57" s="72">
        <v>132.35998728465893</v>
      </c>
      <c r="C57" s="26">
        <v>134.01342588571467</v>
      </c>
      <c r="D57" s="26">
        <v>132.81927490248697</v>
      </c>
      <c r="E57" s="26"/>
      <c r="F57" s="26">
        <f t="shared" si="0"/>
        <v>-0.89106817121894499</v>
      </c>
      <c r="G57" s="92">
        <f t="shared" si="2"/>
        <v>0.34699883797983944</v>
      </c>
      <c r="H57" s="26"/>
      <c r="I57" s="26">
        <v>1.9199817077846706</v>
      </c>
      <c r="J57" s="26">
        <v>1.9439660850432208</v>
      </c>
      <c r="K57" s="26">
        <v>1.9266440220001095</v>
      </c>
      <c r="M57" s="26">
        <f t="shared" si="3"/>
        <v>-1.7322063043111235E-2</v>
      </c>
      <c r="N57" s="26">
        <f t="shared" si="1"/>
        <v>6.662314215438947E-3</v>
      </c>
    </row>
    <row r="58" spans="1:14" s="57" customFormat="1" ht="15.75" x14ac:dyDescent="0.25">
      <c r="A58" s="61" t="s">
        <v>76</v>
      </c>
      <c r="B58" s="134">
        <v>107.65614323402703</v>
      </c>
      <c r="C58" s="59">
        <v>108.11790055263332</v>
      </c>
      <c r="D58" s="59">
        <v>108.05007093188114</v>
      </c>
      <c r="E58" s="59"/>
      <c r="F58" s="59">
        <f t="shared" si="0"/>
        <v>-6.2736716496969436E-2</v>
      </c>
      <c r="G58" s="93">
        <f t="shared" si="2"/>
        <v>0.36591288339000716</v>
      </c>
      <c r="H58" s="59"/>
      <c r="I58" s="59">
        <v>2.4902373085591081</v>
      </c>
      <c r="J58" s="59">
        <v>2.5009184017856589</v>
      </c>
      <c r="K58" s="59">
        <v>2.49934940769811</v>
      </c>
      <c r="M58" s="59">
        <f t="shared" si="3"/>
        <v>-1.5689940875489583E-3</v>
      </c>
      <c r="N58" s="59">
        <f t="shared" si="1"/>
        <v>9.1120991390019057E-3</v>
      </c>
    </row>
    <row r="59" spans="1:14" ht="15.75" x14ac:dyDescent="0.25">
      <c r="A59" s="35" t="s">
        <v>156</v>
      </c>
      <c r="B59" s="72">
        <v>106.70433214334764</v>
      </c>
      <c r="C59" s="26">
        <v>106.35712782203927</v>
      </c>
      <c r="D59" s="26">
        <v>106.35696934624194</v>
      </c>
      <c r="E59" s="26"/>
      <c r="F59" s="26">
        <f t="shared" si="0"/>
        <v>-1.4900345710611163E-4</v>
      </c>
      <c r="G59" s="92">
        <f t="shared" si="2"/>
        <v>-0.32553767042846626</v>
      </c>
      <c r="H59" s="26"/>
      <c r="I59" s="26">
        <v>0.67500922486914583</v>
      </c>
      <c r="J59" s="26">
        <v>0.67281281807768845</v>
      </c>
      <c r="K59" s="26">
        <v>0.6728118155633297</v>
      </c>
      <c r="M59" s="26">
        <f t="shared" si="3"/>
        <v>-1.0025143587499841E-6</v>
      </c>
      <c r="N59" s="26">
        <f t="shared" si="1"/>
        <v>-2.1974093058161337E-3</v>
      </c>
    </row>
    <row r="60" spans="1:14" s="57" customFormat="1" ht="15.75" x14ac:dyDescent="0.25">
      <c r="A60" s="64" t="s">
        <v>13</v>
      </c>
      <c r="B60" s="134">
        <v>108.8614123073796</v>
      </c>
      <c r="C60" s="59">
        <v>107.92732038704487</v>
      </c>
      <c r="D60" s="59">
        <v>107.92732038704487</v>
      </c>
      <c r="E60" s="59"/>
      <c r="F60" s="59">
        <f t="shared" si="0"/>
        <v>0</v>
      </c>
      <c r="G60" s="93">
        <f t="shared" si="2"/>
        <v>-0.8580560370622714</v>
      </c>
      <c r="H60" s="59"/>
      <c r="I60" s="59">
        <v>0.52646658045592676</v>
      </c>
      <c r="J60" s="59">
        <v>0.52194920217920937</v>
      </c>
      <c r="K60" s="59">
        <v>0.52194920217920926</v>
      </c>
      <c r="M60" s="59">
        <f t="shared" si="3"/>
        <v>0</v>
      </c>
      <c r="N60" s="59">
        <f t="shared" si="1"/>
        <v>-4.5173782767174986E-3</v>
      </c>
    </row>
    <row r="61" spans="1:14" ht="15.75" x14ac:dyDescent="0.25">
      <c r="A61" s="36" t="s">
        <v>14</v>
      </c>
      <c r="B61" s="72">
        <v>99.702404631515719</v>
      </c>
      <c r="C61" s="26">
        <v>101.26024978147727</v>
      </c>
      <c r="D61" s="26">
        <v>101.25957688991376</v>
      </c>
      <c r="E61" s="26"/>
      <c r="F61" s="26">
        <f t="shared" si="0"/>
        <v>-6.645169896013492E-4</v>
      </c>
      <c r="G61" s="92">
        <f t="shared" si="2"/>
        <v>1.5618201628667894</v>
      </c>
      <c r="H61" s="26"/>
      <c r="I61" s="26">
        <v>0.14854264441321913</v>
      </c>
      <c r="J61" s="26">
        <v>0.15086361589847905</v>
      </c>
      <c r="K61" s="26">
        <v>0.15086261338412027</v>
      </c>
      <c r="M61" s="26">
        <f t="shared" si="3"/>
        <v>-1.0025143587777396E-6</v>
      </c>
      <c r="N61" s="26">
        <f t="shared" si="1"/>
        <v>2.3199689709011428E-3</v>
      </c>
    </row>
    <row r="62" spans="1:14" s="57" customFormat="1" ht="15.75" x14ac:dyDescent="0.25">
      <c r="A62" s="58" t="s">
        <v>157</v>
      </c>
      <c r="B62" s="134">
        <v>108.01442853192229</v>
      </c>
      <c r="C62" s="59">
        <v>108.7806990727226</v>
      </c>
      <c r="D62" s="59">
        <v>108.68739635487528</v>
      </c>
      <c r="E62" s="59"/>
      <c r="F62" s="59">
        <f t="shared" si="0"/>
        <v>-8.5771390184707919E-2</v>
      </c>
      <c r="G62" s="93">
        <f t="shared" si="2"/>
        <v>0.62303511864074679</v>
      </c>
      <c r="H62" s="59"/>
      <c r="I62" s="59">
        <v>1.8152280836899621</v>
      </c>
      <c r="J62" s="59">
        <v>1.8281055837079707</v>
      </c>
      <c r="K62" s="59">
        <v>1.82653759213478</v>
      </c>
      <c r="M62" s="59">
        <f t="shared" si="3"/>
        <v>-1.5679915731907634E-3</v>
      </c>
      <c r="N62" s="59">
        <f t="shared" si="1"/>
        <v>1.1309508444817817E-2</v>
      </c>
    </row>
    <row r="63" spans="1:14" ht="15.75" x14ac:dyDescent="0.25">
      <c r="A63" s="36" t="s">
        <v>233</v>
      </c>
      <c r="B63" s="72">
        <v>111.58563080235506</v>
      </c>
      <c r="C63" s="26">
        <v>110.7264401719566</v>
      </c>
      <c r="D63" s="26">
        <v>110.7264401719566</v>
      </c>
      <c r="E63" s="26"/>
      <c r="F63" s="26">
        <f t="shared" si="0"/>
        <v>0</v>
      </c>
      <c r="G63" s="92">
        <f t="shared" si="2"/>
        <v>-0.76998321757063559</v>
      </c>
      <c r="H63" s="26"/>
      <c r="I63" s="26">
        <v>0.68799908150915889</v>
      </c>
      <c r="J63" s="26">
        <v>0.6827016040444982</v>
      </c>
      <c r="K63" s="26">
        <v>0.6827016040444982</v>
      </c>
      <c r="M63" s="26">
        <f t="shared" si="3"/>
        <v>0</v>
      </c>
      <c r="N63" s="26">
        <f t="shared" si="1"/>
        <v>-5.2974774646606937E-3</v>
      </c>
    </row>
    <row r="64" spans="1:14" s="57" customFormat="1" ht="15.75" x14ac:dyDescent="0.25">
      <c r="A64" s="64" t="s">
        <v>77</v>
      </c>
      <c r="B64" s="134">
        <v>112.41673958810667</v>
      </c>
      <c r="C64" s="59">
        <v>117.67910242579272</v>
      </c>
      <c r="D64" s="59">
        <v>118.05719436500436</v>
      </c>
      <c r="E64" s="59"/>
      <c r="F64" s="59">
        <f t="shared" si="0"/>
        <v>0.32129063819981152</v>
      </c>
      <c r="G64" s="93">
        <f t="shared" si="2"/>
        <v>5.0174509575390935</v>
      </c>
      <c r="H64" s="59"/>
      <c r="I64" s="59">
        <v>0.46508435014956928</v>
      </c>
      <c r="J64" s="59">
        <v>0.48685550816023432</v>
      </c>
      <c r="K64" s="59">
        <v>0.48841972932951322</v>
      </c>
      <c r="M64" s="59">
        <f t="shared" si="3"/>
        <v>1.564221169278901E-3</v>
      </c>
      <c r="N64" s="59">
        <f t="shared" si="1"/>
        <v>2.3335379179943938E-2</v>
      </c>
    </row>
    <row r="65" spans="1:14" ht="15.75" x14ac:dyDescent="0.25">
      <c r="A65" s="36" t="s">
        <v>232</v>
      </c>
      <c r="B65" s="72">
        <v>101.8274090441186</v>
      </c>
      <c r="C65" s="26">
        <v>101.27437317122076</v>
      </c>
      <c r="D65" s="26">
        <v>100.79268822947542</v>
      </c>
      <c r="E65" s="26"/>
      <c r="F65" s="26">
        <f t="shared" si="0"/>
        <v>-0.47562372065337311</v>
      </c>
      <c r="G65" s="92">
        <f t="shared" si="2"/>
        <v>-1.0161515689698697</v>
      </c>
      <c r="H65" s="26"/>
      <c r="I65" s="26">
        <v>0.66214465203123418</v>
      </c>
      <c r="J65" s="26">
        <v>0.65854847150323825</v>
      </c>
      <c r="K65" s="26">
        <v>0.6554162587607687</v>
      </c>
      <c r="M65" s="26">
        <f t="shared" si="3"/>
        <v>-3.1322127424695534E-3</v>
      </c>
      <c r="N65" s="26">
        <f t="shared" si="1"/>
        <v>-6.7283932704654825E-3</v>
      </c>
    </row>
    <row r="66" spans="1:14" s="57" customFormat="1" ht="15.75" x14ac:dyDescent="0.25">
      <c r="A66" s="55" t="s">
        <v>247</v>
      </c>
      <c r="B66" s="135">
        <v>164.86918649109364</v>
      </c>
      <c r="C66" s="60">
        <v>166.13342153722812</v>
      </c>
      <c r="D66" s="60">
        <v>166.30029336659689</v>
      </c>
      <c r="E66" s="60"/>
      <c r="F66" s="60">
        <f t="shared" si="0"/>
        <v>0.10044446675732122</v>
      </c>
      <c r="G66" s="94">
        <f>((D66/B66-1)*100)</f>
        <v>0.86802567900130523</v>
      </c>
      <c r="H66" s="60"/>
      <c r="I66" s="60">
        <v>3.7164219532884952</v>
      </c>
      <c r="J66" s="60">
        <v>3.7449198853737284</v>
      </c>
      <c r="K66" s="60">
        <v>3.748681450183081</v>
      </c>
      <c r="M66" s="60">
        <f t="shared" si="3"/>
        <v>3.7615648093525245E-3</v>
      </c>
      <c r="N66" s="60">
        <f>K66-I66</f>
        <v>3.2259496894585737E-2</v>
      </c>
    </row>
    <row r="67" spans="1:14" ht="15.75" x14ac:dyDescent="0.25">
      <c r="A67" s="34" t="s">
        <v>1</v>
      </c>
      <c r="B67" s="72">
        <v>173.08709758537495</v>
      </c>
      <c r="C67" s="26">
        <v>171.54906710591533</v>
      </c>
      <c r="D67" s="26">
        <v>171.54906710591533</v>
      </c>
      <c r="E67" s="26"/>
      <c r="F67" s="26">
        <f t="shared" si="0"/>
        <v>0</v>
      </c>
      <c r="G67" s="92">
        <f t="shared" si="2"/>
        <v>-0.88858759602286064</v>
      </c>
      <c r="H67" s="26"/>
      <c r="I67" s="26">
        <v>2.8832099995063372</v>
      </c>
      <c r="J67" s="26">
        <v>2.8575901530834331</v>
      </c>
      <c r="K67" s="26">
        <v>2.8575901530834327</v>
      </c>
      <c r="M67" s="26">
        <f t="shared" si="3"/>
        <v>0</v>
      </c>
      <c r="N67" s="26">
        <f t="shared" si="1"/>
        <v>-2.5619846422904491E-2</v>
      </c>
    </row>
    <row r="68" spans="1:14" s="57" customFormat="1" ht="15.75" x14ac:dyDescent="0.25">
      <c r="A68" s="58" t="s">
        <v>78</v>
      </c>
      <c r="B68" s="134">
        <v>173.08709758537495</v>
      </c>
      <c r="C68" s="59">
        <v>171.54906710591533</v>
      </c>
      <c r="D68" s="59">
        <v>171.54906710591533</v>
      </c>
      <c r="E68" s="59"/>
      <c r="F68" s="59">
        <f t="shared" si="0"/>
        <v>0</v>
      </c>
      <c r="G68" s="93">
        <f t="shared" si="2"/>
        <v>-0.88858759602286064</v>
      </c>
      <c r="H68" s="59"/>
      <c r="I68" s="59">
        <v>2.8832099995063372</v>
      </c>
      <c r="J68" s="59">
        <v>2.8575901530834331</v>
      </c>
      <c r="K68" s="59">
        <v>2.8575901530834327</v>
      </c>
      <c r="M68" s="59">
        <f t="shared" si="3"/>
        <v>0</v>
      </c>
      <c r="N68" s="59">
        <f t="shared" si="1"/>
        <v>-2.5619846422904491E-2</v>
      </c>
    </row>
    <row r="69" spans="1:14" ht="15.75" x14ac:dyDescent="0.25">
      <c r="A69" s="36" t="s">
        <v>15</v>
      </c>
      <c r="B69" s="72">
        <v>173.08709758537495</v>
      </c>
      <c r="C69" s="26">
        <v>171.54906710591533</v>
      </c>
      <c r="D69" s="26">
        <v>171.54906710591533</v>
      </c>
      <c r="E69" s="26"/>
      <c r="F69" s="26">
        <f t="shared" si="0"/>
        <v>0</v>
      </c>
      <c r="G69" s="92">
        <f t="shared" si="2"/>
        <v>-0.88858759602286064</v>
      </c>
      <c r="H69" s="26"/>
      <c r="I69" s="26">
        <v>2.8832099995063372</v>
      </c>
      <c r="J69" s="26">
        <v>2.8575901530834331</v>
      </c>
      <c r="K69" s="26">
        <v>2.8575901530834327</v>
      </c>
      <c r="M69" s="26">
        <f t="shared" si="3"/>
        <v>0</v>
      </c>
      <c r="N69" s="26">
        <f t="shared" si="1"/>
        <v>-2.5619846422904491E-2</v>
      </c>
    </row>
    <row r="70" spans="1:14" s="57" customFormat="1" ht="15.75" x14ac:dyDescent="0.25">
      <c r="A70" s="61" t="s">
        <v>16</v>
      </c>
      <c r="B70" s="134">
        <v>141.60462068607856</v>
      </c>
      <c r="C70" s="59">
        <v>150.80195332542962</v>
      </c>
      <c r="D70" s="59">
        <v>151.44123238953415</v>
      </c>
      <c r="E70" s="59"/>
      <c r="F70" s="59">
        <f t="shared" si="0"/>
        <v>0.42391961775518627</v>
      </c>
      <c r="G70" s="93">
        <f t="shared" si="2"/>
        <v>6.9465329985680668</v>
      </c>
      <c r="H70" s="59"/>
      <c r="I70" s="59">
        <v>0.83321195378215707</v>
      </c>
      <c r="J70" s="59">
        <v>0.88732973229029488</v>
      </c>
      <c r="K70" s="59">
        <v>0.89109129709964818</v>
      </c>
      <c r="M70" s="59">
        <f t="shared" si="3"/>
        <v>3.7615648093533016E-3</v>
      </c>
      <c r="N70" s="59">
        <f t="shared" si="1"/>
        <v>5.7879343317491116E-2</v>
      </c>
    </row>
    <row r="71" spans="1:14" s="57" customFormat="1" ht="15.75" x14ac:dyDescent="0.25">
      <c r="A71" s="35" t="s">
        <v>16</v>
      </c>
      <c r="B71" s="72">
        <v>141.60462068607856</v>
      </c>
      <c r="C71" s="26">
        <v>150.80195332542962</v>
      </c>
      <c r="D71" s="26">
        <v>151.44123238953415</v>
      </c>
      <c r="E71" s="26"/>
      <c r="F71" s="26">
        <f t="shared" ref="F71:F134" si="4">((D71/C71-1)*100)</f>
        <v>0.42391961775518627</v>
      </c>
      <c r="G71" s="92">
        <f t="shared" si="2"/>
        <v>6.9465329985680668</v>
      </c>
      <c r="H71" s="26"/>
      <c r="I71" s="26">
        <v>0.83321195378215707</v>
      </c>
      <c r="J71" s="26">
        <v>0.88732973229029488</v>
      </c>
      <c r="K71" s="26">
        <v>0.89109129709964818</v>
      </c>
      <c r="L71"/>
      <c r="M71" s="26">
        <f t="shared" si="3"/>
        <v>3.7615648093533016E-3</v>
      </c>
      <c r="N71" s="26">
        <f t="shared" ref="N71:N134" si="5">K71-I71</f>
        <v>5.7879343317491116E-2</v>
      </c>
    </row>
    <row r="72" spans="1:14" s="4" customFormat="1" ht="15.75" x14ac:dyDescent="0.25">
      <c r="A72" s="64" t="s">
        <v>16</v>
      </c>
      <c r="B72" s="134">
        <v>141.60462068607856</v>
      </c>
      <c r="C72" s="59">
        <v>150.80195332542962</v>
      </c>
      <c r="D72" s="59">
        <v>151.44123238953415</v>
      </c>
      <c r="E72" s="59"/>
      <c r="F72" s="59">
        <f t="shared" si="4"/>
        <v>0.42391961775518627</v>
      </c>
      <c r="G72" s="93">
        <f t="shared" ref="G72:G135" si="6">((D72/B72-1)*100)</f>
        <v>6.9465329985680668</v>
      </c>
      <c r="H72" s="59"/>
      <c r="I72" s="59">
        <v>0.83321195378215707</v>
      </c>
      <c r="J72" s="59">
        <v>0.88732973229029488</v>
      </c>
      <c r="K72" s="59">
        <v>0.89109129709964818</v>
      </c>
      <c r="L72" s="57"/>
      <c r="M72" s="59">
        <f t="shared" ref="M72:M135" si="7">K72-J72</f>
        <v>3.7615648093533016E-3</v>
      </c>
      <c r="N72" s="59">
        <f t="shared" si="5"/>
        <v>5.7879343317491116E-2</v>
      </c>
    </row>
    <row r="73" spans="1:14" s="57" customFormat="1" ht="15.75" x14ac:dyDescent="0.25">
      <c r="A73" s="33" t="s">
        <v>128</v>
      </c>
      <c r="B73" s="136">
        <v>98.595904172013107</v>
      </c>
      <c r="C73" s="37">
        <v>97.146543876267202</v>
      </c>
      <c r="D73" s="37">
        <v>96.456007526978624</v>
      </c>
      <c r="E73" s="37"/>
      <c r="F73" s="37">
        <f t="shared" si="4"/>
        <v>-0.71081926513834048</v>
      </c>
      <c r="G73" s="95">
        <f t="shared" si="6"/>
        <v>-2.1703707299049246</v>
      </c>
      <c r="H73" s="37"/>
      <c r="I73" s="37">
        <v>3.8356893996837527</v>
      </c>
      <c r="J73" s="37">
        <v>3.7793047458849891</v>
      </c>
      <c r="K73" s="37">
        <v>3.7524407196629506</v>
      </c>
      <c r="L73"/>
      <c r="M73" s="37">
        <f t="shared" si="7"/>
        <v>-2.686402622203854E-2</v>
      </c>
      <c r="N73" s="37">
        <f t="shared" si="5"/>
        <v>-8.3248680020802102E-2</v>
      </c>
    </row>
    <row r="74" spans="1:14" s="4" customFormat="1" ht="15.75" x14ac:dyDescent="0.25">
      <c r="A74" s="61" t="s">
        <v>79</v>
      </c>
      <c r="B74" s="134">
        <v>97.855794899187302</v>
      </c>
      <c r="C74" s="59">
        <v>95.220652201396575</v>
      </c>
      <c r="D74" s="59">
        <v>94.505533404171274</v>
      </c>
      <c r="E74" s="59"/>
      <c r="F74" s="59">
        <f t="shared" si="4"/>
        <v>-0.75101228640273021</v>
      </c>
      <c r="G74" s="93">
        <f t="shared" si="6"/>
        <v>-3.4236720456540359</v>
      </c>
      <c r="H74" s="59"/>
      <c r="I74" s="59">
        <v>2.9298313995497369</v>
      </c>
      <c r="J74" s="59">
        <v>2.850934448927291</v>
      </c>
      <c r="K74" s="59">
        <v>2.829523580938559</v>
      </c>
      <c r="L74" s="57"/>
      <c r="M74" s="59">
        <f t="shared" si="7"/>
        <v>-2.141086798873193E-2</v>
      </c>
      <c r="N74" s="59">
        <f t="shared" si="5"/>
        <v>-0.10030781861117788</v>
      </c>
    </row>
    <row r="75" spans="1:14" s="57" customFormat="1" ht="15.75" x14ac:dyDescent="0.25">
      <c r="A75" s="35" t="s">
        <v>80</v>
      </c>
      <c r="B75" s="72">
        <v>94.220129239551056</v>
      </c>
      <c r="C75" s="26">
        <v>96.041718959393393</v>
      </c>
      <c r="D75" s="26">
        <v>95.629905717337365</v>
      </c>
      <c r="E75" s="26"/>
      <c r="F75" s="26">
        <f t="shared" si="4"/>
        <v>-0.42878578863226879</v>
      </c>
      <c r="G75" s="92">
        <f t="shared" si="6"/>
        <v>1.4962582721596673</v>
      </c>
      <c r="H75" s="26"/>
      <c r="I75" s="26">
        <v>0.48833776539059043</v>
      </c>
      <c r="J75" s="26">
        <v>0.49777896506231489</v>
      </c>
      <c r="K75" s="26">
        <v>0.49564455960132697</v>
      </c>
      <c r="L75"/>
      <c r="M75" s="26">
        <f t="shared" si="7"/>
        <v>-2.1344054609879204E-3</v>
      </c>
      <c r="N75" s="26">
        <f t="shared" si="5"/>
        <v>7.3067942107365447E-3</v>
      </c>
    </row>
    <row r="76" spans="1:14" s="4" customFormat="1" ht="15.75" x14ac:dyDescent="0.25">
      <c r="A76" s="64" t="s">
        <v>81</v>
      </c>
      <c r="B76" s="134">
        <v>94.220129239551056</v>
      </c>
      <c r="C76" s="59">
        <v>96.041718959393393</v>
      </c>
      <c r="D76" s="59">
        <v>95.629905717337365</v>
      </c>
      <c r="E76" s="59"/>
      <c r="F76" s="59">
        <f t="shared" si="4"/>
        <v>-0.42878578863226879</v>
      </c>
      <c r="G76" s="93">
        <f t="shared" si="6"/>
        <v>1.4962582721596673</v>
      </c>
      <c r="H76" s="59"/>
      <c r="I76" s="59">
        <v>0.48833776539059043</v>
      </c>
      <c r="J76" s="59">
        <v>0.49777896506231489</v>
      </c>
      <c r="K76" s="59">
        <v>0.49564455960132697</v>
      </c>
      <c r="L76" s="57"/>
      <c r="M76" s="59">
        <f t="shared" si="7"/>
        <v>-2.1344054609879204E-3</v>
      </c>
      <c r="N76" s="59">
        <f t="shared" si="5"/>
        <v>7.3067942107365447E-3</v>
      </c>
    </row>
    <row r="77" spans="1:14" s="57" customFormat="1" ht="15.75" x14ac:dyDescent="0.25">
      <c r="A77" s="35" t="s">
        <v>82</v>
      </c>
      <c r="B77" s="72">
        <v>100.70665399490919</v>
      </c>
      <c r="C77" s="26">
        <v>97.616930395102585</v>
      </c>
      <c r="D77" s="26">
        <v>96.723904414214743</v>
      </c>
      <c r="E77" s="26"/>
      <c r="F77" s="26">
        <f t="shared" si="4"/>
        <v>-0.91482694372106987</v>
      </c>
      <c r="G77" s="92">
        <f t="shared" si="6"/>
        <v>-3.9548028086562992</v>
      </c>
      <c r="H77" s="26"/>
      <c r="I77" s="26">
        <v>2.1738091428173085</v>
      </c>
      <c r="J77" s="26">
        <v>2.107115740310086</v>
      </c>
      <c r="K77" s="26">
        <v>2.0878392777823418</v>
      </c>
      <c r="L77"/>
      <c r="M77" s="26">
        <f t="shared" si="7"/>
        <v>-1.9276462527744176E-2</v>
      </c>
      <c r="N77" s="26">
        <f t="shared" si="5"/>
        <v>-8.596986503496673E-2</v>
      </c>
    </row>
    <row r="78" spans="1:14" s="4" customFormat="1" ht="15.75" x14ac:dyDescent="0.25">
      <c r="A78" s="64" t="s">
        <v>231</v>
      </c>
      <c r="B78" s="134">
        <v>95.407608643712734</v>
      </c>
      <c r="C78" s="59">
        <v>90.318061894939419</v>
      </c>
      <c r="D78" s="59">
        <v>88.199513143869922</v>
      </c>
      <c r="E78" s="59"/>
      <c r="F78" s="59">
        <f t="shared" si="4"/>
        <v>-2.3456534680005081</v>
      </c>
      <c r="G78" s="93">
        <f t="shared" si="6"/>
        <v>-7.5550531056286179</v>
      </c>
      <c r="H78" s="59"/>
      <c r="I78" s="59">
        <v>0.93998315986242242</v>
      </c>
      <c r="J78" s="59">
        <v>0.88983948365893462</v>
      </c>
      <c r="K78" s="59">
        <v>0.86896693295085092</v>
      </c>
      <c r="L78" s="57"/>
      <c r="M78" s="59">
        <f t="shared" si="7"/>
        <v>-2.0872550708083693E-2</v>
      </c>
      <c r="N78" s="59">
        <f t="shared" si="5"/>
        <v>-7.1016226911571501E-2</v>
      </c>
    </row>
    <row r="79" spans="1:14" s="57" customFormat="1" ht="15.75" x14ac:dyDescent="0.25">
      <c r="A79" s="36" t="s">
        <v>230</v>
      </c>
      <c r="B79" s="72">
        <v>105.30761816387751</v>
      </c>
      <c r="C79" s="26">
        <v>103.81596439610098</v>
      </c>
      <c r="D79" s="26">
        <v>103.86624232706043</v>
      </c>
      <c r="E79" s="26"/>
      <c r="F79" s="26">
        <f t="shared" si="4"/>
        <v>4.8429864570365133E-2</v>
      </c>
      <c r="G79" s="92">
        <f t="shared" si="6"/>
        <v>-1.3687289314378348</v>
      </c>
      <c r="H79" s="26"/>
      <c r="I79" s="26">
        <v>0.69958023861315066</v>
      </c>
      <c r="J79" s="26">
        <v>0.68967087481797473</v>
      </c>
      <c r="K79" s="26">
        <v>0.69000488148863037</v>
      </c>
      <c r="L79"/>
      <c r="M79" s="26">
        <f t="shared" si="7"/>
        <v>3.3400667065563994E-4</v>
      </c>
      <c r="N79" s="26">
        <f t="shared" si="5"/>
        <v>-9.5753571245202895E-3</v>
      </c>
    </row>
    <row r="80" spans="1:14" s="4" customFormat="1" ht="15.75" x14ac:dyDescent="0.25">
      <c r="A80" s="64" t="s">
        <v>229</v>
      </c>
      <c r="B80" s="134">
        <v>104.95857847837996</v>
      </c>
      <c r="C80" s="59">
        <v>103.65400466218942</v>
      </c>
      <c r="D80" s="59">
        <v>103.90195475366559</v>
      </c>
      <c r="E80" s="59"/>
      <c r="F80" s="59">
        <f t="shared" si="4"/>
        <v>0.23920936994594744</v>
      </c>
      <c r="G80" s="93">
        <f t="shared" si="6"/>
        <v>-1.0067054451695201</v>
      </c>
      <c r="H80" s="59"/>
      <c r="I80" s="59">
        <v>0.53424574434173533</v>
      </c>
      <c r="J80" s="59">
        <v>0.52760538183317651</v>
      </c>
      <c r="K80" s="59">
        <v>0.52886746334286061</v>
      </c>
      <c r="L80" s="57"/>
      <c r="M80" s="59">
        <f t="shared" si="7"/>
        <v>1.2620815096840987E-3</v>
      </c>
      <c r="N80" s="59">
        <f t="shared" si="5"/>
        <v>-5.3782809988747182E-3</v>
      </c>
    </row>
    <row r="81" spans="1:14" s="57" customFormat="1" ht="15.75" x14ac:dyDescent="0.25">
      <c r="A81" s="35" t="s">
        <v>158</v>
      </c>
      <c r="B81" s="72">
        <v>84.395297581236591</v>
      </c>
      <c r="C81" s="26">
        <v>77.571163237878068</v>
      </c>
      <c r="D81" s="26">
        <v>77.571163237878068</v>
      </c>
      <c r="E81" s="26"/>
      <c r="F81" s="26">
        <f t="shared" si="4"/>
        <v>0</v>
      </c>
      <c r="G81" s="92">
        <f t="shared" si="6"/>
        <v>-8.0859177453457054</v>
      </c>
      <c r="H81" s="26"/>
      <c r="I81" s="26">
        <v>0.26768449134183842</v>
      </c>
      <c r="J81" s="26">
        <v>0.24603974355489042</v>
      </c>
      <c r="K81" s="26">
        <v>0.24603974355489039</v>
      </c>
      <c r="L81"/>
      <c r="M81" s="26">
        <f t="shared" si="7"/>
        <v>0</v>
      </c>
      <c r="N81" s="26">
        <f t="shared" si="5"/>
        <v>-2.1644747786948026E-2</v>
      </c>
    </row>
    <row r="82" spans="1:14" s="4" customFormat="1" ht="15.75" x14ac:dyDescent="0.25">
      <c r="A82" s="64" t="s">
        <v>228</v>
      </c>
      <c r="B82" s="134">
        <v>84.395297581236591</v>
      </c>
      <c r="C82" s="59">
        <v>77.571163237878068</v>
      </c>
      <c r="D82" s="59">
        <v>77.571163237878068</v>
      </c>
      <c r="E82" s="59"/>
      <c r="F82" s="59">
        <f t="shared" si="4"/>
        <v>0</v>
      </c>
      <c r="G82" s="93">
        <f t="shared" si="6"/>
        <v>-8.0859177453457054</v>
      </c>
      <c r="H82" s="59"/>
      <c r="I82" s="59">
        <v>0.26768449134183842</v>
      </c>
      <c r="J82" s="59">
        <v>0.24603974355489042</v>
      </c>
      <c r="K82" s="59">
        <v>0.24603974355489039</v>
      </c>
      <c r="L82" s="57"/>
      <c r="M82" s="59">
        <f t="shared" si="7"/>
        <v>0</v>
      </c>
      <c r="N82" s="59">
        <f t="shared" si="5"/>
        <v>-2.1644747786948026E-2</v>
      </c>
    </row>
    <row r="83" spans="1:14" s="57" customFormat="1" ht="15.75" x14ac:dyDescent="0.25">
      <c r="A83" s="34" t="s">
        <v>83</v>
      </c>
      <c r="B83" s="72">
        <v>101.06823440827998</v>
      </c>
      <c r="C83" s="26">
        <v>103.57997255278832</v>
      </c>
      <c r="D83" s="26">
        <v>102.9715537117474</v>
      </c>
      <c r="E83" s="26"/>
      <c r="F83" s="26">
        <f t="shared" si="4"/>
        <v>-0.58739042504654115</v>
      </c>
      <c r="G83" s="92">
        <f t="shared" si="6"/>
        <v>1.883202288642627</v>
      </c>
      <c r="H83" s="26"/>
      <c r="I83" s="26">
        <v>0.90585800013401596</v>
      </c>
      <c r="J83" s="26">
        <v>0.92837029695769757</v>
      </c>
      <c r="K83" s="26">
        <v>0.92291713872439196</v>
      </c>
      <c r="L83"/>
      <c r="M83" s="26">
        <f t="shared" si="7"/>
        <v>-5.4531582333056106E-3</v>
      </c>
      <c r="N83" s="26">
        <f t="shared" si="5"/>
        <v>1.7059138590376E-2</v>
      </c>
    </row>
    <row r="84" spans="1:14" s="4" customFormat="1" ht="15.75" x14ac:dyDescent="0.25">
      <c r="A84" s="58" t="s">
        <v>159</v>
      </c>
      <c r="B84" s="134">
        <v>101.06823440827998</v>
      </c>
      <c r="C84" s="59">
        <v>103.57997255278832</v>
      </c>
      <c r="D84" s="59">
        <v>102.9715537117474</v>
      </c>
      <c r="E84" s="59"/>
      <c r="F84" s="59">
        <f t="shared" si="4"/>
        <v>-0.58739042504654115</v>
      </c>
      <c r="G84" s="93">
        <f t="shared" si="6"/>
        <v>1.883202288642627</v>
      </c>
      <c r="H84" s="59"/>
      <c r="I84" s="59">
        <v>0.90585800013401596</v>
      </c>
      <c r="J84" s="59">
        <v>0.92837029695769757</v>
      </c>
      <c r="K84" s="59">
        <v>0.92291713872439196</v>
      </c>
      <c r="L84" s="57"/>
      <c r="M84" s="59">
        <f t="shared" si="7"/>
        <v>-5.4531582333056106E-3</v>
      </c>
      <c r="N84" s="59">
        <f t="shared" si="5"/>
        <v>1.7059138590376E-2</v>
      </c>
    </row>
    <row r="85" spans="1:14" s="57" customFormat="1" ht="15.75" x14ac:dyDescent="0.25">
      <c r="A85" s="36" t="s">
        <v>159</v>
      </c>
      <c r="B85" s="72">
        <v>101.06823440827998</v>
      </c>
      <c r="C85" s="26">
        <v>103.57997255278832</v>
      </c>
      <c r="D85" s="26">
        <v>102.9715537117474</v>
      </c>
      <c r="E85" s="26"/>
      <c r="F85" s="26">
        <f t="shared" si="4"/>
        <v>-0.58739042504654115</v>
      </c>
      <c r="G85" s="92">
        <f t="shared" si="6"/>
        <v>1.883202288642627</v>
      </c>
      <c r="H85" s="26"/>
      <c r="I85" s="26">
        <v>0.90585800013401596</v>
      </c>
      <c r="J85" s="26">
        <v>0.92837029695769757</v>
      </c>
      <c r="K85" s="26">
        <v>0.92291713872439196</v>
      </c>
      <c r="L85"/>
      <c r="M85" s="26">
        <f t="shared" si="7"/>
        <v>-5.4531582333056106E-3</v>
      </c>
      <c r="N85" s="26">
        <f t="shared" si="5"/>
        <v>1.7059138590376E-2</v>
      </c>
    </row>
    <row r="86" spans="1:14" s="4" customFormat="1" ht="15.75" x14ac:dyDescent="0.25">
      <c r="A86" s="55" t="s">
        <v>129</v>
      </c>
      <c r="B86" s="135">
        <v>110.4784413522581</v>
      </c>
      <c r="C86" s="60">
        <v>110.57289711583508</v>
      </c>
      <c r="D86" s="60">
        <v>110.81990572180524</v>
      </c>
      <c r="E86" s="60"/>
      <c r="F86" s="60">
        <f t="shared" si="4"/>
        <v>0.22338982916527694</v>
      </c>
      <c r="G86" s="94">
        <f t="shared" si="6"/>
        <v>0.30907783036002723</v>
      </c>
      <c r="H86" s="60"/>
      <c r="I86" s="60">
        <v>25.730947225526993</v>
      </c>
      <c r="J86" s="60">
        <v>25.752946415939146</v>
      </c>
      <c r="K86" s="60">
        <v>25.810475878942739</v>
      </c>
      <c r="L86" s="57"/>
      <c r="M86" s="60">
        <f t="shared" si="7"/>
        <v>5.7529463003593406E-2</v>
      </c>
      <c r="N86" s="60">
        <f t="shared" si="5"/>
        <v>7.952865341574622E-2</v>
      </c>
    </row>
    <row r="87" spans="1:14" s="57" customFormat="1" ht="15.75" x14ac:dyDescent="0.25">
      <c r="A87" s="34" t="s">
        <v>149</v>
      </c>
      <c r="B87" s="72">
        <v>127.56887172748395</v>
      </c>
      <c r="C87" s="26">
        <v>132.91525365434234</v>
      </c>
      <c r="D87" s="26">
        <v>133.40576921969841</v>
      </c>
      <c r="E87" s="26"/>
      <c r="F87" s="26">
        <f t="shared" si="4"/>
        <v>0.36904384701526016</v>
      </c>
      <c r="G87" s="92">
        <f t="shared" si="6"/>
        <v>4.5754872745785491</v>
      </c>
      <c r="H87" s="26"/>
      <c r="I87" s="26">
        <v>14.900552462813847</v>
      </c>
      <c r="J87" s="26">
        <v>15.525031172303208</v>
      </c>
      <c r="K87" s="26">
        <v>15.582325344591792</v>
      </c>
      <c r="L87"/>
      <c r="M87" s="26">
        <f t="shared" si="7"/>
        <v>5.7294172288584022E-2</v>
      </c>
      <c r="N87" s="26">
        <f t="shared" si="5"/>
        <v>0.68177288177794537</v>
      </c>
    </row>
    <row r="88" spans="1:14" s="4" customFormat="1" ht="15.75" x14ac:dyDescent="0.25">
      <c r="A88" s="58" t="s">
        <v>160</v>
      </c>
      <c r="B88" s="134">
        <v>127.56887172748395</v>
      </c>
      <c r="C88" s="59">
        <v>132.91525365434234</v>
      </c>
      <c r="D88" s="59">
        <v>133.40576921969841</v>
      </c>
      <c r="E88" s="59"/>
      <c r="F88" s="59">
        <f t="shared" si="4"/>
        <v>0.36904384701526016</v>
      </c>
      <c r="G88" s="93">
        <f t="shared" si="6"/>
        <v>4.5754872745785491</v>
      </c>
      <c r="H88" s="59"/>
      <c r="I88" s="59">
        <v>14.900552462813847</v>
      </c>
      <c r="J88" s="59">
        <v>15.525031172303208</v>
      </c>
      <c r="K88" s="59">
        <v>15.582325344591792</v>
      </c>
      <c r="L88" s="57"/>
      <c r="M88" s="59">
        <f t="shared" si="7"/>
        <v>5.7294172288584022E-2</v>
      </c>
      <c r="N88" s="59">
        <f t="shared" si="5"/>
        <v>0.68177288177794537</v>
      </c>
    </row>
    <row r="89" spans="1:14" s="57" customFormat="1" ht="15.75" x14ac:dyDescent="0.25">
      <c r="A89" s="36" t="s">
        <v>160</v>
      </c>
      <c r="B89" s="72">
        <v>127.56887172748395</v>
      </c>
      <c r="C89" s="26">
        <v>132.91525365434234</v>
      </c>
      <c r="D89" s="26">
        <v>133.40576921969841</v>
      </c>
      <c r="E89" s="26"/>
      <c r="F89" s="26">
        <f t="shared" si="4"/>
        <v>0.36904384701526016</v>
      </c>
      <c r="G89" s="92">
        <f t="shared" si="6"/>
        <v>4.5754872745785491</v>
      </c>
      <c r="H89" s="26"/>
      <c r="I89" s="26">
        <v>14.900552462813847</v>
      </c>
      <c r="J89" s="26">
        <v>15.525031172303208</v>
      </c>
      <c r="K89" s="26">
        <v>15.582325344591792</v>
      </c>
      <c r="L89"/>
      <c r="M89" s="26">
        <f t="shared" si="7"/>
        <v>5.7294172288584022E-2</v>
      </c>
      <c r="N89" s="26">
        <f t="shared" si="5"/>
        <v>0.68177288177794537</v>
      </c>
    </row>
    <row r="90" spans="1:14" s="4" customFormat="1" ht="15.75" x14ac:dyDescent="0.25">
      <c r="A90" s="61" t="s">
        <v>148</v>
      </c>
      <c r="B90" s="134">
        <v>107.84434942147341</v>
      </c>
      <c r="C90" s="59">
        <v>108.08154298394798</v>
      </c>
      <c r="D90" s="59">
        <v>108.0891078627136</v>
      </c>
      <c r="E90" s="59"/>
      <c r="F90" s="59">
        <f t="shared" si="4"/>
        <v>6.999232761462082E-3</v>
      </c>
      <c r="G90" s="93">
        <f t="shared" si="6"/>
        <v>0.2269552763340732</v>
      </c>
      <c r="H90" s="59"/>
      <c r="I90" s="59">
        <v>3.3542869451447097</v>
      </c>
      <c r="J90" s="59">
        <v>3.3616643856350912</v>
      </c>
      <c r="K90" s="59">
        <v>3.361899676350101</v>
      </c>
      <c r="L90" s="57"/>
      <c r="M90" s="59">
        <f t="shared" si="7"/>
        <v>2.3529071500982823E-4</v>
      </c>
      <c r="N90" s="59">
        <f t="shared" si="5"/>
        <v>7.6127312053912988E-3</v>
      </c>
    </row>
    <row r="91" spans="1:14" s="57" customFormat="1" ht="15.75" x14ac:dyDescent="0.25">
      <c r="A91" s="35" t="s">
        <v>161</v>
      </c>
      <c r="B91" s="72">
        <v>103.97303414097362</v>
      </c>
      <c r="C91" s="26">
        <v>104.24059040865129</v>
      </c>
      <c r="D91" s="26">
        <v>104.25001750543031</v>
      </c>
      <c r="E91" s="26"/>
      <c r="F91" s="26">
        <f t="shared" si="4"/>
        <v>9.043594958613177E-3</v>
      </c>
      <c r="G91" s="92">
        <f t="shared" si="6"/>
        <v>0.26639923201734472</v>
      </c>
      <c r="H91" s="26"/>
      <c r="I91" s="26">
        <v>2.595060825006144</v>
      </c>
      <c r="J91" s="26">
        <v>2.6017387563993331</v>
      </c>
      <c r="K91" s="26">
        <v>2.6019740471143429</v>
      </c>
      <c r="L91"/>
      <c r="M91" s="26">
        <f t="shared" si="7"/>
        <v>2.3529071500982823E-4</v>
      </c>
      <c r="N91" s="26">
        <f t="shared" si="5"/>
        <v>6.9132221081988909E-3</v>
      </c>
    </row>
    <row r="92" spans="1:14" s="4" customFormat="1" ht="15.75" x14ac:dyDescent="0.25">
      <c r="A92" s="64" t="s">
        <v>227</v>
      </c>
      <c r="B92" s="134">
        <v>103.97303414097362</v>
      </c>
      <c r="C92" s="59">
        <v>104.24059040865129</v>
      </c>
      <c r="D92" s="59">
        <v>104.25001750543031</v>
      </c>
      <c r="E92" s="59"/>
      <c r="F92" s="59">
        <f t="shared" si="4"/>
        <v>9.043594958613177E-3</v>
      </c>
      <c r="G92" s="93">
        <f t="shared" si="6"/>
        <v>0.26639923201734472</v>
      </c>
      <c r="H92" s="59"/>
      <c r="I92" s="59">
        <v>2.595060825006144</v>
      </c>
      <c r="J92" s="59">
        <v>2.6017387563993331</v>
      </c>
      <c r="K92" s="59">
        <v>2.6019740471143429</v>
      </c>
      <c r="L92" s="57"/>
      <c r="M92" s="59">
        <f t="shared" si="7"/>
        <v>2.3529071500982823E-4</v>
      </c>
      <c r="N92" s="59">
        <f t="shared" si="5"/>
        <v>6.9132221081988909E-3</v>
      </c>
    </row>
    <row r="93" spans="1:14" s="57" customFormat="1" ht="15.75" x14ac:dyDescent="0.25">
      <c r="A93" s="35" t="s">
        <v>162</v>
      </c>
      <c r="B93" s="72">
        <v>123.57077379817248</v>
      </c>
      <c r="C93" s="26">
        <v>123.68462509770792</v>
      </c>
      <c r="D93" s="26">
        <v>123.68462509770792</v>
      </c>
      <c r="E93" s="26"/>
      <c r="F93" s="26">
        <f t="shared" si="4"/>
        <v>0</v>
      </c>
      <c r="G93" s="92">
        <f t="shared" si="6"/>
        <v>9.2134487821038391E-2</v>
      </c>
      <c r="H93" s="26"/>
      <c r="I93" s="26">
        <v>0.75922612013856494</v>
      </c>
      <c r="J93" s="26">
        <v>0.75992562923575813</v>
      </c>
      <c r="K93" s="26">
        <v>0.75992562923575813</v>
      </c>
      <c r="L93"/>
      <c r="M93" s="26">
        <f t="shared" si="7"/>
        <v>0</v>
      </c>
      <c r="N93" s="26">
        <f t="shared" si="5"/>
        <v>6.9950909719318499E-4</v>
      </c>
    </row>
    <row r="94" spans="1:14" s="4" customFormat="1" ht="15.75" x14ac:dyDescent="0.25">
      <c r="A94" s="64" t="s">
        <v>226</v>
      </c>
      <c r="B94" s="134">
        <v>123.57077379817248</v>
      </c>
      <c r="C94" s="59">
        <v>123.68462509770792</v>
      </c>
      <c r="D94" s="59">
        <v>123.68462509770792</v>
      </c>
      <c r="E94" s="59"/>
      <c r="F94" s="59">
        <f t="shared" si="4"/>
        <v>0</v>
      </c>
      <c r="G94" s="93">
        <f t="shared" si="6"/>
        <v>9.2134487821038391E-2</v>
      </c>
      <c r="H94" s="59"/>
      <c r="I94" s="59">
        <v>0.75922612013856494</v>
      </c>
      <c r="J94" s="59">
        <v>0.75992562923575813</v>
      </c>
      <c r="K94" s="59">
        <v>0.75992562923575813</v>
      </c>
      <c r="L94" s="57"/>
      <c r="M94" s="59">
        <f t="shared" si="7"/>
        <v>0</v>
      </c>
      <c r="N94" s="59">
        <f t="shared" si="5"/>
        <v>6.9950909719318499E-4</v>
      </c>
    </row>
    <row r="95" spans="1:14" s="57" customFormat="1" ht="15.75" x14ac:dyDescent="0.25">
      <c r="A95" s="34" t="s">
        <v>147</v>
      </c>
      <c r="B95" s="72">
        <v>102.12659867612302</v>
      </c>
      <c r="C95" s="26">
        <v>102.12659867612302</v>
      </c>
      <c r="D95" s="26">
        <v>102.12659867612302</v>
      </c>
      <c r="E95" s="26"/>
      <c r="F95" s="26">
        <f t="shared" si="4"/>
        <v>0</v>
      </c>
      <c r="G95" s="92">
        <f t="shared" si="6"/>
        <v>0</v>
      </c>
      <c r="H95" s="26"/>
      <c r="I95" s="26">
        <v>1.6149744798120507</v>
      </c>
      <c r="J95" s="26">
        <v>1.6149744798120507</v>
      </c>
      <c r="K95" s="26">
        <v>1.6149744798120507</v>
      </c>
      <c r="L95"/>
      <c r="M95" s="26">
        <f t="shared" si="7"/>
        <v>0</v>
      </c>
      <c r="N95" s="26">
        <f t="shared" si="5"/>
        <v>0</v>
      </c>
    </row>
    <row r="96" spans="1:14" s="4" customFormat="1" ht="15.75" x14ac:dyDescent="0.25">
      <c r="A96" s="58" t="s">
        <v>84</v>
      </c>
      <c r="B96" s="134">
        <v>100</v>
      </c>
      <c r="C96" s="59">
        <v>100</v>
      </c>
      <c r="D96" s="59">
        <v>100</v>
      </c>
      <c r="E96" s="59"/>
      <c r="F96" s="59">
        <f t="shared" si="4"/>
        <v>0</v>
      </c>
      <c r="G96" s="93">
        <f t="shared" si="6"/>
        <v>0</v>
      </c>
      <c r="H96" s="59"/>
      <c r="I96" s="59">
        <v>1.3959538897111059</v>
      </c>
      <c r="J96" s="59">
        <v>1.3959538897111059</v>
      </c>
      <c r="K96" s="59">
        <v>1.3959538897111059</v>
      </c>
      <c r="L96" s="57"/>
      <c r="M96" s="59">
        <f t="shared" si="7"/>
        <v>0</v>
      </c>
      <c r="N96" s="59">
        <f t="shared" si="5"/>
        <v>0</v>
      </c>
    </row>
    <row r="97" spans="1:14" s="57" customFormat="1" ht="15.75" x14ac:dyDescent="0.25">
      <c r="A97" s="36" t="s">
        <v>85</v>
      </c>
      <c r="B97" s="72">
        <v>100</v>
      </c>
      <c r="C97" s="26">
        <v>100</v>
      </c>
      <c r="D97" s="26">
        <v>100</v>
      </c>
      <c r="E97" s="26"/>
      <c r="F97" s="26">
        <f t="shared" si="4"/>
        <v>0</v>
      </c>
      <c r="G97" s="92">
        <f t="shared" si="6"/>
        <v>0</v>
      </c>
      <c r="H97" s="26"/>
      <c r="I97" s="26">
        <v>1.3959538897111059</v>
      </c>
      <c r="J97" s="26">
        <v>1.3959538897111059</v>
      </c>
      <c r="K97" s="26">
        <v>1.3959538897111059</v>
      </c>
      <c r="L97"/>
      <c r="M97" s="26">
        <f t="shared" si="7"/>
        <v>0</v>
      </c>
      <c r="N97" s="26">
        <f t="shared" si="5"/>
        <v>0</v>
      </c>
    </row>
    <row r="98" spans="1:14" s="4" customFormat="1" ht="15.75" x14ac:dyDescent="0.25">
      <c r="A98" s="58" t="s">
        <v>86</v>
      </c>
      <c r="B98" s="134">
        <v>118.13936217755054</v>
      </c>
      <c r="C98" s="59">
        <v>118.13936217755054</v>
      </c>
      <c r="D98" s="59">
        <v>118.13936217755054</v>
      </c>
      <c r="E98" s="59"/>
      <c r="F98" s="59">
        <f t="shared" si="4"/>
        <v>0</v>
      </c>
      <c r="G98" s="93">
        <f t="shared" si="6"/>
        <v>0</v>
      </c>
      <c r="H98" s="59"/>
      <c r="I98" s="59">
        <v>0.21902059010094485</v>
      </c>
      <c r="J98" s="59">
        <v>0.21902059010094488</v>
      </c>
      <c r="K98" s="59">
        <v>0.21902059010094491</v>
      </c>
      <c r="L98" s="57"/>
      <c r="M98" s="59">
        <f t="shared" si="7"/>
        <v>0</v>
      </c>
      <c r="N98" s="59">
        <f t="shared" si="5"/>
        <v>0</v>
      </c>
    </row>
    <row r="99" spans="1:14" s="57" customFormat="1" ht="15.75" x14ac:dyDescent="0.25">
      <c r="A99" s="36" t="s">
        <v>87</v>
      </c>
      <c r="B99" s="72">
        <v>118.13936217755054</v>
      </c>
      <c r="C99" s="26">
        <v>118.13936217755054</v>
      </c>
      <c r="D99" s="26">
        <v>118.13936217755054</v>
      </c>
      <c r="E99" s="26"/>
      <c r="F99" s="26">
        <f t="shared" si="4"/>
        <v>0</v>
      </c>
      <c r="G99" s="92">
        <f t="shared" si="6"/>
        <v>0</v>
      </c>
      <c r="H99" s="26"/>
      <c r="I99" s="26">
        <v>0.21902059010094485</v>
      </c>
      <c r="J99" s="26">
        <v>0.21902059010094488</v>
      </c>
      <c r="K99" s="26">
        <v>0.21902059010094491</v>
      </c>
      <c r="L99"/>
      <c r="M99" s="26">
        <f t="shared" si="7"/>
        <v>0</v>
      </c>
      <c r="N99" s="26">
        <f t="shared" si="5"/>
        <v>0</v>
      </c>
    </row>
    <row r="100" spans="1:14" s="4" customFormat="1" ht="15.75" x14ac:dyDescent="0.25">
      <c r="A100" s="61" t="s">
        <v>146</v>
      </c>
      <c r="B100" s="134">
        <v>84.717786719006057</v>
      </c>
      <c r="C100" s="59">
        <v>75.902813768821247</v>
      </c>
      <c r="D100" s="59">
        <v>75.902813768821247</v>
      </c>
      <c r="E100" s="59"/>
      <c r="F100" s="59">
        <f t="shared" si="4"/>
        <v>0</v>
      </c>
      <c r="G100" s="93">
        <f t="shared" si="6"/>
        <v>-10.405102979640535</v>
      </c>
      <c r="H100" s="59"/>
      <c r="I100" s="59">
        <v>5.8611333377563914</v>
      </c>
      <c r="J100" s="59">
        <v>5.2512763781887974</v>
      </c>
      <c r="K100" s="59">
        <v>5.2512763781887974</v>
      </c>
      <c r="L100" s="57"/>
      <c r="M100" s="59">
        <f t="shared" si="7"/>
        <v>0</v>
      </c>
      <c r="N100" s="59">
        <f t="shared" si="5"/>
        <v>-0.609856959567594</v>
      </c>
    </row>
    <row r="101" spans="1:14" s="57" customFormat="1" ht="15.75" x14ac:dyDescent="0.25">
      <c r="A101" s="35" t="s">
        <v>17</v>
      </c>
      <c r="B101" s="72">
        <v>72.027144072084539</v>
      </c>
      <c r="C101" s="26">
        <v>58.452764165300515</v>
      </c>
      <c r="D101" s="26">
        <v>58.452764165300515</v>
      </c>
      <c r="E101" s="26"/>
      <c r="F101" s="26">
        <f t="shared" si="4"/>
        <v>0</v>
      </c>
      <c r="G101" s="92">
        <f t="shared" si="6"/>
        <v>-18.846200389673683</v>
      </c>
      <c r="H101" s="26"/>
      <c r="I101" s="26">
        <v>3.2379248957511244</v>
      </c>
      <c r="J101" s="26">
        <v>2.6276990814307348</v>
      </c>
      <c r="K101" s="26">
        <v>2.6276990814307348</v>
      </c>
      <c r="L101"/>
      <c r="M101" s="26">
        <f t="shared" si="7"/>
        <v>0</v>
      </c>
      <c r="N101" s="26">
        <f t="shared" si="5"/>
        <v>-0.61022581432038958</v>
      </c>
    </row>
    <row r="102" spans="1:14" s="4" customFormat="1" ht="15.75" x14ac:dyDescent="0.25">
      <c r="A102" s="64" t="s">
        <v>17</v>
      </c>
      <c r="B102" s="134">
        <v>72.027144072084539</v>
      </c>
      <c r="C102" s="59">
        <v>58.452764165300515</v>
      </c>
      <c r="D102" s="59">
        <v>58.452764165300515</v>
      </c>
      <c r="E102" s="59"/>
      <c r="F102" s="59">
        <f t="shared" si="4"/>
        <v>0</v>
      </c>
      <c r="G102" s="93">
        <f t="shared" si="6"/>
        <v>-18.846200389673683</v>
      </c>
      <c r="H102" s="59"/>
      <c r="I102" s="59">
        <v>3.2379248957511244</v>
      </c>
      <c r="J102" s="59">
        <v>2.6276990814307348</v>
      </c>
      <c r="K102" s="59">
        <v>2.6276990814307348</v>
      </c>
      <c r="L102" s="57"/>
      <c r="M102" s="59">
        <f t="shared" si="7"/>
        <v>0</v>
      </c>
      <c r="N102" s="59">
        <f t="shared" si="5"/>
        <v>-0.61022581432038958</v>
      </c>
    </row>
    <row r="103" spans="1:14" s="57" customFormat="1" ht="15.75" x14ac:dyDescent="0.25">
      <c r="A103" s="35" t="s">
        <v>88</v>
      </c>
      <c r="B103" s="72">
        <v>97.709840830703527</v>
      </c>
      <c r="C103" s="26">
        <v>97.730952021833033</v>
      </c>
      <c r="D103" s="26">
        <v>97.730952021833033</v>
      </c>
      <c r="E103" s="26"/>
      <c r="F103" s="26">
        <f t="shared" si="4"/>
        <v>0</v>
      </c>
      <c r="G103" s="92">
        <f t="shared" si="6"/>
        <v>2.160600298806159E-2</v>
      </c>
      <c r="H103" s="26"/>
      <c r="I103" s="26">
        <v>1.7071864379589392</v>
      </c>
      <c r="J103" s="26">
        <v>1.7075552927117363</v>
      </c>
      <c r="K103" s="26">
        <v>1.7075552927117361</v>
      </c>
      <c r="L103"/>
      <c r="M103" s="26">
        <f t="shared" si="7"/>
        <v>0</v>
      </c>
      <c r="N103" s="26">
        <f t="shared" si="5"/>
        <v>3.6885475279690993E-4</v>
      </c>
    </row>
    <row r="104" spans="1:14" s="4" customFormat="1" ht="15.75" x14ac:dyDescent="0.25">
      <c r="A104" s="64" t="s">
        <v>89</v>
      </c>
      <c r="B104" s="134">
        <v>97.709840830703527</v>
      </c>
      <c r="C104" s="59">
        <v>97.730952021833033</v>
      </c>
      <c r="D104" s="59">
        <v>97.730952021833033</v>
      </c>
      <c r="E104" s="59"/>
      <c r="F104" s="59">
        <f t="shared" si="4"/>
        <v>0</v>
      </c>
      <c r="G104" s="93">
        <f t="shared" si="6"/>
        <v>2.160600298806159E-2</v>
      </c>
      <c r="H104" s="59"/>
      <c r="I104" s="59">
        <v>1.7071864379589392</v>
      </c>
      <c r="J104" s="59">
        <v>1.7075552927117363</v>
      </c>
      <c r="K104" s="59">
        <v>1.7075552927117361</v>
      </c>
      <c r="L104" s="57"/>
      <c r="M104" s="59">
        <f t="shared" si="7"/>
        <v>0</v>
      </c>
      <c r="N104" s="59">
        <f t="shared" si="5"/>
        <v>3.6885475279690993E-4</v>
      </c>
    </row>
    <row r="105" spans="1:14" s="57" customFormat="1" ht="15.75" x14ac:dyDescent="0.25">
      <c r="A105" s="35" t="s">
        <v>90</v>
      </c>
      <c r="B105" s="72">
        <v>135.54671882237798</v>
      </c>
      <c r="C105" s="26">
        <v>135.54671882237798</v>
      </c>
      <c r="D105" s="26">
        <v>135.54671882237798</v>
      </c>
      <c r="E105" s="26"/>
      <c r="F105" s="26">
        <f t="shared" si="4"/>
        <v>0</v>
      </c>
      <c r="G105" s="92">
        <f t="shared" si="6"/>
        <v>0</v>
      </c>
      <c r="H105" s="26"/>
      <c r="I105" s="26">
        <v>0.91602200404632728</v>
      </c>
      <c r="J105" s="26">
        <v>0.91602200404632728</v>
      </c>
      <c r="K105" s="26">
        <v>0.91602200404632728</v>
      </c>
      <c r="L105"/>
      <c r="M105" s="26">
        <f t="shared" si="7"/>
        <v>0</v>
      </c>
      <c r="N105" s="26">
        <f t="shared" si="5"/>
        <v>0</v>
      </c>
    </row>
    <row r="106" spans="1:14" s="4" customFormat="1" ht="15.75" x14ac:dyDescent="0.25">
      <c r="A106" s="64" t="s">
        <v>91</v>
      </c>
      <c r="B106" s="134">
        <v>135.54671882237798</v>
      </c>
      <c r="C106" s="59">
        <v>135.54671882237798</v>
      </c>
      <c r="D106" s="59">
        <v>135.54671882237798</v>
      </c>
      <c r="E106" s="59"/>
      <c r="F106" s="59">
        <f t="shared" si="4"/>
        <v>0</v>
      </c>
      <c r="G106" s="93">
        <f t="shared" si="6"/>
        <v>0</v>
      </c>
      <c r="H106" s="59"/>
      <c r="I106" s="59">
        <v>0.91602200404632728</v>
      </c>
      <c r="J106" s="59">
        <v>0.91602200404632728</v>
      </c>
      <c r="K106" s="59">
        <v>0.91602200404632728</v>
      </c>
      <c r="L106" s="57"/>
      <c r="M106" s="59">
        <f t="shared" si="7"/>
        <v>0</v>
      </c>
      <c r="N106" s="59">
        <f t="shared" si="5"/>
        <v>0</v>
      </c>
    </row>
    <row r="107" spans="1:14" s="57" customFormat="1" ht="15.75" x14ac:dyDescent="0.25">
      <c r="A107" s="33" t="s">
        <v>250</v>
      </c>
      <c r="B107" s="136">
        <v>98.23793682228829</v>
      </c>
      <c r="C107" s="37">
        <v>97.781407528258384</v>
      </c>
      <c r="D107" s="37">
        <v>97.502521022167059</v>
      </c>
      <c r="E107" s="37"/>
      <c r="F107" s="37">
        <f t="shared" si="4"/>
        <v>-0.28521424792410377</v>
      </c>
      <c r="G107" s="95">
        <f t="shared" si="6"/>
        <v>-0.74860672354265523</v>
      </c>
      <c r="H107" s="37"/>
      <c r="I107" s="37">
        <v>8.5606158618770909</v>
      </c>
      <c r="J107" s="37">
        <v>8.5208331461330342</v>
      </c>
      <c r="K107" s="37">
        <v>8.4965305159584226</v>
      </c>
      <c r="L107"/>
      <c r="M107" s="37">
        <f t="shared" si="7"/>
        <v>-2.430263017461165E-2</v>
      </c>
      <c r="N107" s="37">
        <f t="shared" si="5"/>
        <v>-6.4085345918668324E-2</v>
      </c>
    </row>
    <row r="108" spans="1:14" s="4" customFormat="1" ht="15.75" x14ac:dyDescent="0.25">
      <c r="A108" s="61" t="s">
        <v>145</v>
      </c>
      <c r="B108" s="134">
        <v>100.23362172117434</v>
      </c>
      <c r="C108" s="59">
        <v>99.653823494689746</v>
      </c>
      <c r="D108" s="59">
        <v>99.653823494689746</v>
      </c>
      <c r="E108" s="59"/>
      <c r="F108" s="59">
        <f t="shared" si="4"/>
        <v>0</v>
      </c>
      <c r="G108" s="93">
        <f t="shared" si="6"/>
        <v>-0.57844684899988064</v>
      </c>
      <c r="H108" s="59"/>
      <c r="I108" s="59">
        <v>2.0742661688851598</v>
      </c>
      <c r="J108" s="59">
        <v>2.0622676415913728</v>
      </c>
      <c r="K108" s="59">
        <v>2.0622676415913728</v>
      </c>
      <c r="L108" s="57"/>
      <c r="M108" s="59">
        <f t="shared" si="7"/>
        <v>0</v>
      </c>
      <c r="N108" s="59">
        <f t="shared" si="5"/>
        <v>-1.1998527293787031E-2</v>
      </c>
    </row>
    <row r="109" spans="1:14" s="57" customFormat="1" ht="15.75" x14ac:dyDescent="0.25">
      <c r="A109" s="35" t="s">
        <v>163</v>
      </c>
      <c r="B109" s="72">
        <v>100.23362172117434</v>
      </c>
      <c r="C109" s="26">
        <v>99.653823494689746</v>
      </c>
      <c r="D109" s="26">
        <v>99.653823494689746</v>
      </c>
      <c r="E109" s="26"/>
      <c r="F109" s="26">
        <f t="shared" si="4"/>
        <v>0</v>
      </c>
      <c r="G109" s="92">
        <f t="shared" si="6"/>
        <v>-0.57844684899988064</v>
      </c>
      <c r="H109" s="26"/>
      <c r="I109" s="26">
        <v>2.0742661688851598</v>
      </c>
      <c r="J109" s="26">
        <v>2.0622676415913728</v>
      </c>
      <c r="K109" s="26">
        <v>2.0622676415913728</v>
      </c>
      <c r="L109"/>
      <c r="M109" s="26">
        <f t="shared" si="7"/>
        <v>0</v>
      </c>
      <c r="N109" s="26">
        <f t="shared" si="5"/>
        <v>-1.1998527293787031E-2</v>
      </c>
    </row>
    <row r="110" spans="1:14" s="4" customFormat="1" ht="15.75" x14ac:dyDescent="0.25">
      <c r="A110" s="64" t="s">
        <v>225</v>
      </c>
      <c r="B110" s="134">
        <v>100.23362172117434</v>
      </c>
      <c r="C110" s="59">
        <v>99.653823494689746</v>
      </c>
      <c r="D110" s="59">
        <v>99.653823494689746</v>
      </c>
      <c r="E110" s="59"/>
      <c r="F110" s="59">
        <f t="shared" si="4"/>
        <v>0</v>
      </c>
      <c r="G110" s="93">
        <f t="shared" si="6"/>
        <v>-0.57844684899988064</v>
      </c>
      <c r="H110" s="59"/>
      <c r="I110" s="59">
        <v>2.0742661688851598</v>
      </c>
      <c r="J110" s="59">
        <v>2.0622676415913728</v>
      </c>
      <c r="K110" s="59">
        <v>2.0622676415913728</v>
      </c>
      <c r="L110" s="57"/>
      <c r="M110" s="59">
        <f t="shared" si="7"/>
        <v>0</v>
      </c>
      <c r="N110" s="59">
        <f t="shared" si="5"/>
        <v>-1.1998527293787031E-2</v>
      </c>
    </row>
    <row r="111" spans="1:14" s="57" customFormat="1" ht="15.75" x14ac:dyDescent="0.25">
      <c r="A111" s="34" t="s">
        <v>92</v>
      </c>
      <c r="B111" s="72">
        <v>92.23677717137042</v>
      </c>
      <c r="C111" s="26">
        <v>91.265656087093419</v>
      </c>
      <c r="D111" s="26">
        <v>91.265656087093419</v>
      </c>
      <c r="E111" s="26"/>
      <c r="F111" s="26">
        <f t="shared" si="4"/>
        <v>0</v>
      </c>
      <c r="G111" s="92">
        <f t="shared" si="6"/>
        <v>-1.0528566956244712</v>
      </c>
      <c r="H111" s="26"/>
      <c r="I111" s="26">
        <v>0.28833730814030911</v>
      </c>
      <c r="J111" s="26">
        <v>0.28530152948557053</v>
      </c>
      <c r="K111" s="26">
        <v>0.28530152948557058</v>
      </c>
      <c r="L111"/>
      <c r="M111" s="26">
        <f t="shared" si="7"/>
        <v>0</v>
      </c>
      <c r="N111" s="26">
        <f t="shared" si="5"/>
        <v>-3.0357786547385301E-3</v>
      </c>
    </row>
    <row r="112" spans="1:14" s="4" customFormat="1" ht="15.75" x14ac:dyDescent="0.25">
      <c r="A112" s="58" t="s">
        <v>93</v>
      </c>
      <c r="B112" s="134">
        <v>92.23677717137042</v>
      </c>
      <c r="C112" s="59">
        <v>91.265656087093419</v>
      </c>
      <c r="D112" s="59">
        <v>91.265656087093419</v>
      </c>
      <c r="E112" s="59"/>
      <c r="F112" s="59">
        <f t="shared" si="4"/>
        <v>0</v>
      </c>
      <c r="G112" s="93">
        <f t="shared" si="6"/>
        <v>-1.0528566956244712</v>
      </c>
      <c r="H112" s="59"/>
      <c r="I112" s="59">
        <v>0.28833730814030911</v>
      </c>
      <c r="J112" s="59">
        <v>0.28530152948557053</v>
      </c>
      <c r="K112" s="59">
        <v>0.28530152948557058</v>
      </c>
      <c r="L112" s="57"/>
      <c r="M112" s="59">
        <f t="shared" si="7"/>
        <v>0</v>
      </c>
      <c r="N112" s="59">
        <f t="shared" si="5"/>
        <v>-3.0357786547385301E-3</v>
      </c>
    </row>
    <row r="113" spans="1:14" s="57" customFormat="1" ht="15.75" x14ac:dyDescent="0.25">
      <c r="A113" s="36" t="s">
        <v>92</v>
      </c>
      <c r="B113" s="72">
        <v>92.23677717137042</v>
      </c>
      <c r="C113" s="26">
        <v>91.265656087093419</v>
      </c>
      <c r="D113" s="26">
        <v>91.265656087093419</v>
      </c>
      <c r="E113" s="26"/>
      <c r="F113" s="26">
        <f t="shared" si="4"/>
        <v>0</v>
      </c>
      <c r="G113" s="92">
        <f t="shared" si="6"/>
        <v>-1.0528566956244712</v>
      </c>
      <c r="H113" s="26"/>
      <c r="I113" s="26">
        <v>0.28833730814030911</v>
      </c>
      <c r="J113" s="26">
        <v>0.28530152948557053</v>
      </c>
      <c r="K113" s="26">
        <v>0.28530152948557058</v>
      </c>
      <c r="L113"/>
      <c r="M113" s="26">
        <f t="shared" si="7"/>
        <v>0</v>
      </c>
      <c r="N113" s="26">
        <f t="shared" si="5"/>
        <v>-3.0357786547385301E-3</v>
      </c>
    </row>
    <row r="114" spans="1:14" s="4" customFormat="1" ht="15.75" x14ac:dyDescent="0.25">
      <c r="A114" s="61" t="s">
        <v>94</v>
      </c>
      <c r="B114" s="134">
        <v>86.866533621858522</v>
      </c>
      <c r="C114" s="59">
        <v>86.492427419394815</v>
      </c>
      <c r="D114" s="59">
        <v>85.609303171136588</v>
      </c>
      <c r="E114" s="59"/>
      <c r="F114" s="59">
        <f t="shared" si="4"/>
        <v>-1.0210422745751235</v>
      </c>
      <c r="G114" s="93">
        <f t="shared" si="6"/>
        <v>-1.4473127892898563</v>
      </c>
      <c r="H114" s="59"/>
      <c r="I114" s="59">
        <v>2.1394817431444957</v>
      </c>
      <c r="J114" s="59">
        <v>2.1302676838653207</v>
      </c>
      <c r="K114" s="59">
        <v>2.1085167502514435</v>
      </c>
      <c r="L114" s="57"/>
      <c r="M114" s="59">
        <f t="shared" si="7"/>
        <v>-2.1750933613877255E-2</v>
      </c>
      <c r="N114" s="59">
        <f t="shared" si="5"/>
        <v>-3.0964992893052212E-2</v>
      </c>
    </row>
    <row r="115" spans="1:14" s="57" customFormat="1" ht="15.75" x14ac:dyDescent="0.25">
      <c r="A115" s="35" t="s">
        <v>164</v>
      </c>
      <c r="B115" s="72">
        <v>86.178073507939402</v>
      </c>
      <c r="C115" s="26">
        <v>85.785133047448795</v>
      </c>
      <c r="D115" s="26">
        <v>85.06685827026061</v>
      </c>
      <c r="E115" s="26"/>
      <c r="F115" s="26">
        <f t="shared" si="4"/>
        <v>-0.83729517186957869</v>
      </c>
      <c r="G115" s="92">
        <f t="shared" si="6"/>
        <v>-1.2894407967664945</v>
      </c>
      <c r="H115" s="26"/>
      <c r="I115" s="26">
        <v>1.9122488847993511</v>
      </c>
      <c r="J115" s="26">
        <v>1.9035297300679981</v>
      </c>
      <c r="K115" s="26">
        <v>1.8875915675430366</v>
      </c>
      <c r="L115"/>
      <c r="M115" s="26">
        <f t="shared" si="7"/>
        <v>-1.5938162524961497E-2</v>
      </c>
      <c r="N115" s="26">
        <f t="shared" si="5"/>
        <v>-2.4657317256314482E-2</v>
      </c>
    </row>
    <row r="116" spans="1:14" s="4" customFormat="1" ht="15.75" x14ac:dyDescent="0.25">
      <c r="A116" s="64" t="s">
        <v>224</v>
      </c>
      <c r="B116" s="134">
        <v>75.36047578401697</v>
      </c>
      <c r="C116" s="59">
        <v>75.970997426591623</v>
      </c>
      <c r="D116" s="59">
        <v>75.919427206919721</v>
      </c>
      <c r="E116" s="59"/>
      <c r="F116" s="59">
        <f t="shared" si="4"/>
        <v>-6.7881456633145376E-2</v>
      </c>
      <c r="G116" s="93">
        <f t="shared" si="6"/>
        <v>0.74170368099149009</v>
      </c>
      <c r="H116" s="59"/>
      <c r="I116" s="59">
        <v>0.39175128082505156</v>
      </c>
      <c r="J116" s="59">
        <v>0.39492499533470371</v>
      </c>
      <c r="K116" s="59">
        <v>0.39465691449526208</v>
      </c>
      <c r="L116" s="57"/>
      <c r="M116" s="59">
        <f t="shared" si="7"/>
        <v>-2.6808083944163119E-4</v>
      </c>
      <c r="N116" s="59">
        <f t="shared" si="5"/>
        <v>2.9056336702105168E-3</v>
      </c>
    </row>
    <row r="117" spans="1:14" s="57" customFormat="1" ht="15.75" x14ac:dyDescent="0.25">
      <c r="A117" s="36" t="s">
        <v>223</v>
      </c>
      <c r="B117" s="72">
        <v>80.100172917315362</v>
      </c>
      <c r="C117" s="26">
        <v>78.188256186009284</v>
      </c>
      <c r="D117" s="26">
        <v>78.188256186009284</v>
      </c>
      <c r="E117" s="26"/>
      <c r="F117" s="26">
        <f t="shared" si="4"/>
        <v>0</v>
      </c>
      <c r="G117" s="92">
        <f t="shared" si="6"/>
        <v>-2.3869071210116943</v>
      </c>
      <c r="H117" s="26"/>
      <c r="I117" s="26">
        <v>0.59580908176376723</v>
      </c>
      <c r="J117" s="26">
        <v>0.5815876723635135</v>
      </c>
      <c r="K117" s="26">
        <v>0.5815876723635135</v>
      </c>
      <c r="L117"/>
      <c r="M117" s="26">
        <f t="shared" si="7"/>
        <v>0</v>
      </c>
      <c r="N117" s="26">
        <f t="shared" si="5"/>
        <v>-1.4221409400253737E-2</v>
      </c>
    </row>
    <row r="118" spans="1:14" s="4" customFormat="1" ht="15.75" x14ac:dyDescent="0.25">
      <c r="A118" s="64" t="s">
        <v>18</v>
      </c>
      <c r="B118" s="134">
        <v>94.476433067721771</v>
      </c>
      <c r="C118" s="59">
        <v>95.336023495592187</v>
      </c>
      <c r="D118" s="59">
        <v>95.336023495592187</v>
      </c>
      <c r="E118" s="59"/>
      <c r="F118" s="59">
        <f t="shared" si="4"/>
        <v>0</v>
      </c>
      <c r="G118" s="93">
        <f t="shared" si="6"/>
        <v>0.90984640291642549</v>
      </c>
      <c r="H118" s="59"/>
      <c r="I118" s="59">
        <v>0.23705777103744832</v>
      </c>
      <c r="J118" s="59">
        <v>0.23921463264006645</v>
      </c>
      <c r="K118" s="59">
        <v>0.23921463264006645</v>
      </c>
      <c r="L118" s="57"/>
      <c r="M118" s="59">
        <f t="shared" si="7"/>
        <v>0</v>
      </c>
      <c r="N118" s="59">
        <f t="shared" si="5"/>
        <v>2.156861602618132E-3</v>
      </c>
    </row>
    <row r="119" spans="1:14" s="57" customFormat="1" ht="15.75" x14ac:dyDescent="0.25">
      <c r="A119" s="36" t="s">
        <v>95</v>
      </c>
      <c r="B119" s="72">
        <v>92.516435584256982</v>
      </c>
      <c r="C119" s="26">
        <v>92.569811438133826</v>
      </c>
      <c r="D119" s="26">
        <v>89.124986965032519</v>
      </c>
      <c r="E119" s="26"/>
      <c r="F119" s="26">
        <f t="shared" si="4"/>
        <v>-3.7213260128584613</v>
      </c>
      <c r="G119" s="92">
        <f t="shared" si="6"/>
        <v>-3.6657795966812734</v>
      </c>
      <c r="H119" s="26"/>
      <c r="I119" s="26">
        <v>0.40671109575781389</v>
      </c>
      <c r="J119" s="26">
        <v>0.4069457411143948</v>
      </c>
      <c r="K119" s="26">
        <v>0.39180196339208512</v>
      </c>
      <c r="L119"/>
      <c r="M119" s="26">
        <f t="shared" si="7"/>
        <v>-1.5143777722309681E-2</v>
      </c>
      <c r="N119" s="26">
        <f t="shared" si="5"/>
        <v>-1.4909132365728772E-2</v>
      </c>
    </row>
    <row r="120" spans="1:14" s="4" customFormat="1" ht="15.75" x14ac:dyDescent="0.25">
      <c r="A120" s="64" t="s">
        <v>96</v>
      </c>
      <c r="B120" s="134">
        <v>106.10463228840204</v>
      </c>
      <c r="C120" s="59">
        <v>106.08084944150485</v>
      </c>
      <c r="D120" s="59">
        <v>105.88206203944213</v>
      </c>
      <c r="E120" s="59"/>
      <c r="F120" s="59">
        <f t="shared" si="4"/>
        <v>-0.1873923550851031</v>
      </c>
      <c r="G120" s="93">
        <f t="shared" si="6"/>
        <v>-0.20976487468986615</v>
      </c>
      <c r="H120" s="59"/>
      <c r="I120" s="59">
        <v>0.28091965541527042</v>
      </c>
      <c r="J120" s="59">
        <v>0.28085668861531971</v>
      </c>
      <c r="K120" s="59">
        <v>0.28033038465210941</v>
      </c>
      <c r="L120" s="57"/>
      <c r="M120" s="59">
        <f t="shared" si="7"/>
        <v>-5.2630396321029504E-4</v>
      </c>
      <c r="N120" s="59">
        <f t="shared" si="5"/>
        <v>-5.8927076316100946E-4</v>
      </c>
    </row>
    <row r="121" spans="1:14" s="57" customFormat="1" ht="15.75" x14ac:dyDescent="0.25">
      <c r="A121" s="35" t="s">
        <v>97</v>
      </c>
      <c r="B121" s="72">
        <v>93.127374206778484</v>
      </c>
      <c r="C121" s="26">
        <v>92.924546317549172</v>
      </c>
      <c r="D121" s="26">
        <v>90.54228473655219</v>
      </c>
      <c r="E121" s="26"/>
      <c r="F121" s="26">
        <f t="shared" si="4"/>
        <v>-2.56365155968169</v>
      </c>
      <c r="G121" s="92">
        <f t="shared" si="6"/>
        <v>-2.7758642313767012</v>
      </c>
      <c r="H121" s="26"/>
      <c r="I121" s="26">
        <v>0.22723285834514481</v>
      </c>
      <c r="J121" s="26">
        <v>0.22673795379732253</v>
      </c>
      <c r="K121" s="26">
        <v>0.22092518270840711</v>
      </c>
      <c r="L121"/>
      <c r="M121" s="26">
        <f t="shared" si="7"/>
        <v>-5.8127710889154249E-3</v>
      </c>
      <c r="N121" s="26">
        <f t="shared" si="5"/>
        <v>-6.3076756367377029E-3</v>
      </c>
    </row>
    <row r="122" spans="1:14" s="4" customFormat="1" ht="15.75" x14ac:dyDescent="0.25">
      <c r="A122" s="64" t="s">
        <v>98</v>
      </c>
      <c r="B122" s="134">
        <v>93.127374206778484</v>
      </c>
      <c r="C122" s="59">
        <v>92.924546317549172</v>
      </c>
      <c r="D122" s="59">
        <v>90.54228473655219</v>
      </c>
      <c r="E122" s="59"/>
      <c r="F122" s="59">
        <f t="shared" si="4"/>
        <v>-2.56365155968169</v>
      </c>
      <c r="G122" s="93">
        <f t="shared" si="6"/>
        <v>-2.7758642313767012</v>
      </c>
      <c r="H122" s="59"/>
      <c r="I122" s="59">
        <v>0.22723285834514481</v>
      </c>
      <c r="J122" s="59">
        <v>0.22673795379732253</v>
      </c>
      <c r="K122" s="59">
        <v>0.22092518270840711</v>
      </c>
      <c r="L122" s="57"/>
      <c r="M122" s="59">
        <f t="shared" si="7"/>
        <v>-5.8127710889154249E-3</v>
      </c>
      <c r="N122" s="59">
        <f t="shared" si="5"/>
        <v>-6.3076756367377029E-3</v>
      </c>
    </row>
    <row r="123" spans="1:14" s="57" customFormat="1" ht="15.75" x14ac:dyDescent="0.25">
      <c r="A123" s="34" t="s">
        <v>144</v>
      </c>
      <c r="B123" s="72">
        <v>94.773238555044628</v>
      </c>
      <c r="C123" s="26">
        <v>94.79235040684695</v>
      </c>
      <c r="D123" s="26">
        <v>94.79235040684695</v>
      </c>
      <c r="E123" s="26"/>
      <c r="F123" s="26">
        <f t="shared" si="4"/>
        <v>0</v>
      </c>
      <c r="G123" s="92">
        <f t="shared" si="6"/>
        <v>2.0165873925703792E-2</v>
      </c>
      <c r="H123" s="26"/>
      <c r="I123" s="26">
        <v>0.84091598864974482</v>
      </c>
      <c r="J123" s="26">
        <v>0.84108556670783674</v>
      </c>
      <c r="K123" s="26">
        <v>0.84108556670783674</v>
      </c>
      <c r="L123"/>
      <c r="M123" s="26">
        <f t="shared" si="7"/>
        <v>0</v>
      </c>
      <c r="N123" s="26">
        <f t="shared" si="5"/>
        <v>1.6957805809192372E-4</v>
      </c>
    </row>
    <row r="124" spans="1:14" s="4" customFormat="1" ht="15.75" x14ac:dyDescent="0.25">
      <c r="A124" s="58" t="s">
        <v>165</v>
      </c>
      <c r="B124" s="134">
        <v>94.773238555044628</v>
      </c>
      <c r="C124" s="59">
        <v>94.79235040684695</v>
      </c>
      <c r="D124" s="59">
        <v>94.79235040684695</v>
      </c>
      <c r="E124" s="59"/>
      <c r="F124" s="59">
        <f t="shared" si="4"/>
        <v>0</v>
      </c>
      <c r="G124" s="93">
        <f t="shared" si="6"/>
        <v>2.0165873925703792E-2</v>
      </c>
      <c r="H124" s="59"/>
      <c r="I124" s="59">
        <v>0.84091598864974482</v>
      </c>
      <c r="J124" s="59">
        <v>0.84108556670783674</v>
      </c>
      <c r="K124" s="59">
        <v>0.84108556670783674</v>
      </c>
      <c r="L124" s="57"/>
      <c r="M124" s="59">
        <f t="shared" si="7"/>
        <v>0</v>
      </c>
      <c r="N124" s="59">
        <f t="shared" si="5"/>
        <v>1.6957805809192372E-4</v>
      </c>
    </row>
    <row r="125" spans="1:14" s="57" customFormat="1" ht="15.75" x14ac:dyDescent="0.25">
      <c r="A125" s="36" t="s">
        <v>222</v>
      </c>
      <c r="B125" s="72">
        <v>94.773238555044628</v>
      </c>
      <c r="C125" s="26">
        <v>94.79235040684695</v>
      </c>
      <c r="D125" s="26">
        <v>94.79235040684695</v>
      </c>
      <c r="E125" s="26"/>
      <c r="F125" s="26">
        <f t="shared" si="4"/>
        <v>0</v>
      </c>
      <c r="G125" s="92">
        <f t="shared" si="6"/>
        <v>2.0165873925703792E-2</v>
      </c>
      <c r="H125" s="26"/>
      <c r="I125" s="26">
        <v>0.84091598864974482</v>
      </c>
      <c r="J125" s="26">
        <v>0.84108556670783674</v>
      </c>
      <c r="K125" s="26">
        <v>0.84108556670783674</v>
      </c>
      <c r="L125"/>
      <c r="M125" s="26">
        <f t="shared" si="7"/>
        <v>0</v>
      </c>
      <c r="N125" s="26">
        <f t="shared" si="5"/>
        <v>1.6957805809192372E-4</v>
      </c>
    </row>
    <row r="126" spans="1:14" s="4" customFormat="1" ht="15.75" x14ac:dyDescent="0.25">
      <c r="A126" s="61" t="s">
        <v>143</v>
      </c>
      <c r="B126" s="134">
        <v>94.279231529430334</v>
      </c>
      <c r="C126" s="59">
        <v>92.174040558554154</v>
      </c>
      <c r="D126" s="59">
        <v>91.803346447146623</v>
      </c>
      <c r="E126" s="59"/>
      <c r="F126" s="59">
        <f t="shared" si="4"/>
        <v>-0.40216758336859559</v>
      </c>
      <c r="G126" s="93">
        <f t="shared" si="6"/>
        <v>-2.6261192864208249</v>
      </c>
      <c r="H126" s="59"/>
      <c r="I126" s="59">
        <v>0.52289915459427971</v>
      </c>
      <c r="J126" s="59">
        <v>0.51122317292712915</v>
      </c>
      <c r="K126" s="59">
        <v>0.50916719904694785</v>
      </c>
      <c r="L126" s="57"/>
      <c r="M126" s="59">
        <f t="shared" si="7"/>
        <v>-2.0559738801813054E-3</v>
      </c>
      <c r="N126" s="59">
        <f t="shared" si="5"/>
        <v>-1.3731955547331864E-2</v>
      </c>
    </row>
    <row r="127" spans="1:14" s="57" customFormat="1" ht="15.75" x14ac:dyDescent="0.25">
      <c r="A127" s="35" t="s">
        <v>166</v>
      </c>
      <c r="B127" s="72">
        <v>94.279231529430334</v>
      </c>
      <c r="C127" s="26">
        <v>92.174040558554154</v>
      </c>
      <c r="D127" s="26">
        <v>91.803346447146623</v>
      </c>
      <c r="E127" s="26"/>
      <c r="F127" s="26">
        <f t="shared" si="4"/>
        <v>-0.40216758336859559</v>
      </c>
      <c r="G127" s="92">
        <f t="shared" si="6"/>
        <v>-2.6261192864208249</v>
      </c>
      <c r="H127" s="26"/>
      <c r="I127" s="26">
        <v>0.52289915459427971</v>
      </c>
      <c r="J127" s="26">
        <v>0.51122317292712915</v>
      </c>
      <c r="K127" s="26">
        <v>0.50916719904694785</v>
      </c>
      <c r="L127"/>
      <c r="M127" s="26">
        <f t="shared" si="7"/>
        <v>-2.0559738801813054E-3</v>
      </c>
      <c r="N127" s="26">
        <f t="shared" si="5"/>
        <v>-1.3731955547331864E-2</v>
      </c>
    </row>
    <row r="128" spans="1:14" s="4" customFormat="1" ht="15.75" x14ac:dyDescent="0.25">
      <c r="A128" s="64" t="s">
        <v>221</v>
      </c>
      <c r="B128" s="134">
        <v>94.279231529430334</v>
      </c>
      <c r="C128" s="59">
        <v>92.174040558554154</v>
      </c>
      <c r="D128" s="59">
        <v>91.803346447146623</v>
      </c>
      <c r="E128" s="59"/>
      <c r="F128" s="59">
        <f t="shared" si="4"/>
        <v>-0.40216758336859559</v>
      </c>
      <c r="G128" s="93">
        <f t="shared" si="6"/>
        <v>-2.6261192864208249</v>
      </c>
      <c r="H128" s="59"/>
      <c r="I128" s="59">
        <v>0.52289915459427971</v>
      </c>
      <c r="J128" s="59">
        <v>0.51122317292712915</v>
      </c>
      <c r="K128" s="59">
        <v>0.50916719904694785</v>
      </c>
      <c r="L128" s="57"/>
      <c r="M128" s="59">
        <f t="shared" si="7"/>
        <v>-2.0559738801813054E-3</v>
      </c>
      <c r="N128" s="59">
        <f t="shared" si="5"/>
        <v>-1.3731955547331864E-2</v>
      </c>
    </row>
    <row r="129" spans="1:14" s="57" customFormat="1" ht="15.75" x14ac:dyDescent="0.25">
      <c r="A129" s="34" t="s">
        <v>142</v>
      </c>
      <c r="B129" s="72">
        <v>111.01908796880315</v>
      </c>
      <c r="C129" s="26">
        <v>110.85314132534862</v>
      </c>
      <c r="D129" s="26">
        <v>110.83271813784998</v>
      </c>
      <c r="E129" s="26"/>
      <c r="F129" s="26">
        <f t="shared" si="4"/>
        <v>-1.842364343893621E-2</v>
      </c>
      <c r="G129" s="92">
        <f t="shared" si="6"/>
        <v>-0.16787188073958959</v>
      </c>
      <c r="H129" s="26"/>
      <c r="I129" s="26">
        <v>2.694715498463101</v>
      </c>
      <c r="J129" s="26">
        <v>2.6906875515558046</v>
      </c>
      <c r="K129" s="26">
        <v>2.6901918288752498</v>
      </c>
      <c r="L129"/>
      <c r="M129" s="26">
        <f t="shared" si="7"/>
        <v>-4.9572268055486646E-4</v>
      </c>
      <c r="N129" s="26">
        <f t="shared" si="5"/>
        <v>-4.5236695878512201E-3</v>
      </c>
    </row>
    <row r="130" spans="1:14" s="4" customFormat="1" ht="15.75" x14ac:dyDescent="0.25">
      <c r="A130" s="58" t="s">
        <v>99</v>
      </c>
      <c r="B130" s="134">
        <v>98.393003849038138</v>
      </c>
      <c r="C130" s="59">
        <v>98.008999932041789</v>
      </c>
      <c r="D130" s="59">
        <v>97.980192136353949</v>
      </c>
      <c r="E130" s="59"/>
      <c r="F130" s="59">
        <f t="shared" si="4"/>
        <v>-2.9393010547817955E-2</v>
      </c>
      <c r="G130" s="93">
        <f t="shared" si="6"/>
        <v>-0.41955392816094284</v>
      </c>
      <c r="H130" s="59"/>
      <c r="I130" s="59">
        <v>1.6931404313027372</v>
      </c>
      <c r="J130" s="59">
        <v>1.6865325167944794</v>
      </c>
      <c r="K130" s="59">
        <v>1.6860367941139256</v>
      </c>
      <c r="L130" s="57"/>
      <c r="M130" s="59">
        <f t="shared" si="7"/>
        <v>-4.9572268055375623E-4</v>
      </c>
      <c r="N130" s="59">
        <f t="shared" si="5"/>
        <v>-7.1036371888115735E-3</v>
      </c>
    </row>
    <row r="131" spans="1:14" s="57" customFormat="1" ht="15.75" x14ac:dyDescent="0.25">
      <c r="A131" s="36" t="s">
        <v>220</v>
      </c>
      <c r="B131" s="72">
        <v>95.306427601025064</v>
      </c>
      <c r="C131" s="26">
        <v>95.159482278334025</v>
      </c>
      <c r="D131" s="26">
        <v>95.21233228989604</v>
      </c>
      <c r="E131" s="26"/>
      <c r="F131" s="26">
        <f t="shared" si="4"/>
        <v>5.5538355502426917E-2</v>
      </c>
      <c r="G131" s="92">
        <f t="shared" si="6"/>
        <v>-9.8729239462136409E-2</v>
      </c>
      <c r="H131" s="26"/>
      <c r="I131" s="26">
        <v>1.1844403622262507</v>
      </c>
      <c r="J131" s="26">
        <v>1.1826141688034502</v>
      </c>
      <c r="K131" s="26">
        <v>1.1832709732647422</v>
      </c>
      <c r="L131"/>
      <c r="M131" s="26">
        <f t="shared" si="7"/>
        <v>6.5680446129201542E-4</v>
      </c>
      <c r="N131" s="26">
        <f t="shared" si="5"/>
        <v>-1.1693889615085329E-3</v>
      </c>
    </row>
    <row r="132" spans="1:14" s="4" customFormat="1" ht="15.75" x14ac:dyDescent="0.25">
      <c r="A132" s="64" t="s">
        <v>100</v>
      </c>
      <c r="B132" s="134">
        <v>106.41752996918355</v>
      </c>
      <c r="C132" s="59">
        <v>105.41721764793749</v>
      </c>
      <c r="D132" s="59">
        <v>105.17611468940964</v>
      </c>
      <c r="E132" s="59"/>
      <c r="F132" s="59">
        <f t="shared" si="4"/>
        <v>-0.22871307354465076</v>
      </c>
      <c r="G132" s="93">
        <f t="shared" si="6"/>
        <v>-1.1665514883998807</v>
      </c>
      <c r="H132" s="59"/>
      <c r="I132" s="59">
        <v>0.50870006907648646</v>
      </c>
      <c r="J132" s="59">
        <v>0.50391834799102919</v>
      </c>
      <c r="K132" s="59">
        <v>0.50276582084918342</v>
      </c>
      <c r="L132" s="57"/>
      <c r="M132" s="59">
        <f t="shared" si="7"/>
        <v>-1.1525271418457717E-3</v>
      </c>
      <c r="N132" s="59">
        <f t="shared" si="5"/>
        <v>-5.9342482273030406E-3</v>
      </c>
    </row>
    <row r="133" spans="1:14" s="57" customFormat="1" ht="15.75" x14ac:dyDescent="0.25">
      <c r="A133" s="35" t="s">
        <v>167</v>
      </c>
      <c r="B133" s="72">
        <v>141.77364173348306</v>
      </c>
      <c r="C133" s="26">
        <v>142.13883792729376</v>
      </c>
      <c r="D133" s="26">
        <v>142.13883792729376</v>
      </c>
      <c r="E133" s="26"/>
      <c r="F133" s="26">
        <f t="shared" si="4"/>
        <v>0</v>
      </c>
      <c r="G133" s="92">
        <f t="shared" si="6"/>
        <v>0.25759103691307406</v>
      </c>
      <c r="H133" s="26"/>
      <c r="I133" s="26">
        <v>1.0015750671603636</v>
      </c>
      <c r="J133" s="26">
        <v>1.0041550347613246</v>
      </c>
      <c r="K133" s="26">
        <v>1.0041550347613246</v>
      </c>
      <c r="L133"/>
      <c r="M133" s="26">
        <f t="shared" si="7"/>
        <v>0</v>
      </c>
      <c r="N133" s="26">
        <f t="shared" si="5"/>
        <v>2.5799676009610195E-3</v>
      </c>
    </row>
    <row r="134" spans="1:14" s="4" customFormat="1" ht="15.75" x14ac:dyDescent="0.25">
      <c r="A134" s="64" t="s">
        <v>101</v>
      </c>
      <c r="B134" s="134">
        <v>141.77364173348306</v>
      </c>
      <c r="C134" s="59">
        <v>142.13883792729376</v>
      </c>
      <c r="D134" s="59">
        <v>142.13883792729376</v>
      </c>
      <c r="E134" s="59"/>
      <c r="F134" s="59">
        <f t="shared" si="4"/>
        <v>0</v>
      </c>
      <c r="G134" s="93">
        <f t="shared" si="6"/>
        <v>0.25759103691307406</v>
      </c>
      <c r="H134" s="59"/>
      <c r="I134" s="59">
        <v>1.0015750671603636</v>
      </c>
      <c r="J134" s="59">
        <v>1.0041550347613246</v>
      </c>
      <c r="K134" s="59">
        <v>1.0041550347613246</v>
      </c>
      <c r="L134" s="57"/>
      <c r="M134" s="59">
        <f t="shared" si="7"/>
        <v>0</v>
      </c>
      <c r="N134" s="59">
        <f t="shared" si="5"/>
        <v>2.5799676009610195E-3</v>
      </c>
    </row>
    <row r="135" spans="1:14" s="63" customFormat="1" ht="15.75" x14ac:dyDescent="0.25">
      <c r="A135" s="33" t="s">
        <v>2</v>
      </c>
      <c r="B135" s="136">
        <v>126.03814870491787</v>
      </c>
      <c r="C135" s="37">
        <v>126.41087793861178</v>
      </c>
      <c r="D135" s="37">
        <v>126.30923940637346</v>
      </c>
      <c r="E135" s="37"/>
      <c r="F135" s="37">
        <f t="shared" ref="F135:F198" si="8">((D135/C135-1)*100)</f>
        <v>-8.0403311721055637E-2</v>
      </c>
      <c r="G135" s="95">
        <f t="shared" si="6"/>
        <v>0.21508622924180099</v>
      </c>
      <c r="H135" s="37"/>
      <c r="I135" s="37">
        <v>6.8309256880330826</v>
      </c>
      <c r="J135" s="37">
        <v>6.8511266011953476</v>
      </c>
      <c r="K135" s="37">
        <v>6.8456180685177852</v>
      </c>
      <c r="L135" s="2"/>
      <c r="M135" s="37">
        <f t="shared" si="7"/>
        <v>-5.50853267756235E-3</v>
      </c>
      <c r="N135" s="37">
        <f t="shared" ref="N135:N198" si="9">K135-I135</f>
        <v>1.4692380484702561E-2</v>
      </c>
    </row>
    <row r="136" spans="1:14" s="4" customFormat="1" ht="15.75" x14ac:dyDescent="0.25">
      <c r="A136" s="61" t="s">
        <v>141</v>
      </c>
      <c r="B136" s="134">
        <v>104.24216226842238</v>
      </c>
      <c r="C136" s="59">
        <v>104.24363137239229</v>
      </c>
      <c r="D136" s="59">
        <v>104.07123737408583</v>
      </c>
      <c r="E136" s="59"/>
      <c r="F136" s="59">
        <f t="shared" si="8"/>
        <v>-0.16537604843274156</v>
      </c>
      <c r="G136" s="93">
        <f t="shared" ref="G136:G199" si="10">((D136/B136-1)*100)</f>
        <v>-0.16396906071117767</v>
      </c>
      <c r="H136" s="59"/>
      <c r="I136" s="59">
        <v>3.3308662881333571</v>
      </c>
      <c r="J136" s="59">
        <v>3.3309132306447231</v>
      </c>
      <c r="K136" s="59">
        <v>3.325404697967159</v>
      </c>
      <c r="L136" s="57"/>
      <c r="M136" s="59">
        <f t="shared" ref="M136:M199" si="11">K136-J136</f>
        <v>-5.5085326775641263E-3</v>
      </c>
      <c r="N136" s="59">
        <f t="shared" si="9"/>
        <v>-5.4615901661980715E-3</v>
      </c>
    </row>
    <row r="137" spans="1:14" s="57" customFormat="1" ht="15.75" x14ac:dyDescent="0.25">
      <c r="A137" s="35" t="s">
        <v>102</v>
      </c>
      <c r="B137" s="72">
        <v>107.75667171480713</v>
      </c>
      <c r="C137" s="26">
        <v>107.75843656848168</v>
      </c>
      <c r="D137" s="26">
        <v>107.53161635325374</v>
      </c>
      <c r="E137" s="26"/>
      <c r="F137" s="26">
        <f t="shared" si="8"/>
        <v>-0.21048951938329452</v>
      </c>
      <c r="G137" s="92">
        <f t="shared" si="10"/>
        <v>-0.20885515297747181</v>
      </c>
      <c r="H137" s="26"/>
      <c r="I137" s="26">
        <v>2.6169675695352392</v>
      </c>
      <c r="J137" s="26">
        <v>2.6170104305920789</v>
      </c>
      <c r="K137" s="26">
        <v>2.6115018979145148</v>
      </c>
      <c r="L137"/>
      <c r="M137" s="26">
        <f t="shared" si="11"/>
        <v>-5.5085326775641263E-3</v>
      </c>
      <c r="N137" s="26">
        <f t="shared" si="9"/>
        <v>-5.4656716207244216E-3</v>
      </c>
    </row>
    <row r="138" spans="1:14" s="4" customFormat="1" ht="15.75" x14ac:dyDescent="0.25">
      <c r="A138" s="64" t="s">
        <v>103</v>
      </c>
      <c r="B138" s="134">
        <v>107.75667171480713</v>
      </c>
      <c r="C138" s="59">
        <v>107.75843656848168</v>
      </c>
      <c r="D138" s="59">
        <v>107.53161635325374</v>
      </c>
      <c r="E138" s="59"/>
      <c r="F138" s="59">
        <f t="shared" si="8"/>
        <v>-0.21048951938329452</v>
      </c>
      <c r="G138" s="93">
        <f t="shared" si="10"/>
        <v>-0.20885515297747181</v>
      </c>
      <c r="H138" s="59"/>
      <c r="I138" s="59">
        <v>2.6169675695352392</v>
      </c>
      <c r="J138" s="59">
        <v>2.6170104305920789</v>
      </c>
      <c r="K138" s="59">
        <v>2.6115018979145148</v>
      </c>
      <c r="L138" s="57"/>
      <c r="M138" s="59">
        <f t="shared" si="11"/>
        <v>-5.5085326775641263E-3</v>
      </c>
      <c r="N138" s="59">
        <f t="shared" si="9"/>
        <v>-5.4656716207244216E-3</v>
      </c>
    </row>
    <row r="139" spans="1:14" s="57" customFormat="1" ht="15.75" x14ac:dyDescent="0.25">
      <c r="A139" s="35" t="s">
        <v>168</v>
      </c>
      <c r="B139" s="72">
        <v>93.11002099867045</v>
      </c>
      <c r="C139" s="26">
        <v>93.110553321122765</v>
      </c>
      <c r="D139" s="26">
        <v>93.110553321122765</v>
      </c>
      <c r="E139" s="26"/>
      <c r="F139" s="26">
        <f t="shared" si="8"/>
        <v>0</v>
      </c>
      <c r="G139" s="92">
        <f t="shared" si="10"/>
        <v>5.7171338445627384E-4</v>
      </c>
      <c r="H139" s="26"/>
      <c r="I139" s="26">
        <v>0.71389871859811849</v>
      </c>
      <c r="J139" s="26">
        <v>0.71390280005264406</v>
      </c>
      <c r="K139" s="26">
        <v>0.71390280005264417</v>
      </c>
      <c r="L139"/>
      <c r="M139" s="26">
        <f t="shared" si="11"/>
        <v>0</v>
      </c>
      <c r="N139" s="26">
        <f t="shared" si="9"/>
        <v>4.0814545256839807E-6</v>
      </c>
    </row>
    <row r="140" spans="1:14" s="4" customFormat="1" ht="15.75" x14ac:dyDescent="0.25">
      <c r="A140" s="64" t="s">
        <v>219</v>
      </c>
      <c r="B140" s="134">
        <v>93.11002099867045</v>
      </c>
      <c r="C140" s="59">
        <v>93.110553321122765</v>
      </c>
      <c r="D140" s="59">
        <v>93.110553321122765</v>
      </c>
      <c r="E140" s="59"/>
      <c r="F140" s="59">
        <f t="shared" si="8"/>
        <v>0</v>
      </c>
      <c r="G140" s="93">
        <f t="shared" si="10"/>
        <v>5.7171338445627384E-4</v>
      </c>
      <c r="H140" s="59"/>
      <c r="I140" s="59">
        <v>0.71389871859811849</v>
      </c>
      <c r="J140" s="59">
        <v>0.71390280005264406</v>
      </c>
      <c r="K140" s="59">
        <v>0.71390280005264417</v>
      </c>
      <c r="L140" s="57"/>
      <c r="M140" s="59">
        <f t="shared" si="11"/>
        <v>0</v>
      </c>
      <c r="N140" s="59">
        <f t="shared" si="9"/>
        <v>4.0814545256839807E-6</v>
      </c>
    </row>
    <row r="141" spans="1:14" s="57" customFormat="1" ht="15.75" x14ac:dyDescent="0.25">
      <c r="A141" s="34" t="s">
        <v>104</v>
      </c>
      <c r="B141" s="72">
        <v>157.34756115310969</v>
      </c>
      <c r="C141" s="26">
        <v>158.25359667055301</v>
      </c>
      <c r="D141" s="26">
        <v>158.25359667055301</v>
      </c>
      <c r="E141" s="26"/>
      <c r="F141" s="26">
        <f t="shared" si="8"/>
        <v>0</v>
      </c>
      <c r="G141" s="92">
        <f t="shared" si="10"/>
        <v>0.57581796044596789</v>
      </c>
      <c r="H141" s="26"/>
      <c r="I141" s="26">
        <v>3.5000593998997256</v>
      </c>
      <c r="J141" s="26">
        <v>3.5202133705506258</v>
      </c>
      <c r="K141" s="26">
        <v>3.5202133705506258</v>
      </c>
      <c r="L141"/>
      <c r="M141" s="26">
        <f t="shared" si="11"/>
        <v>0</v>
      </c>
      <c r="N141" s="26">
        <f t="shared" si="9"/>
        <v>2.0153970650900188E-2</v>
      </c>
    </row>
    <row r="142" spans="1:14" s="4" customFormat="1" ht="15.75" x14ac:dyDescent="0.25">
      <c r="A142" s="58" t="s">
        <v>19</v>
      </c>
      <c r="B142" s="134">
        <v>163.57117066583655</v>
      </c>
      <c r="C142" s="59">
        <v>163.57117066583655</v>
      </c>
      <c r="D142" s="59">
        <v>163.57117066583655</v>
      </c>
      <c r="E142" s="59"/>
      <c r="F142" s="59">
        <f t="shared" si="8"/>
        <v>0</v>
      </c>
      <c r="G142" s="93">
        <f t="shared" si="10"/>
        <v>0</v>
      </c>
      <c r="H142" s="59"/>
      <c r="I142" s="59">
        <v>2.8659697635359933</v>
      </c>
      <c r="J142" s="59">
        <v>2.8659697635359933</v>
      </c>
      <c r="K142" s="59">
        <v>2.8659697635359929</v>
      </c>
      <c r="L142" s="57"/>
      <c r="M142" s="59">
        <f t="shared" si="11"/>
        <v>0</v>
      </c>
      <c r="N142" s="59">
        <f t="shared" si="9"/>
        <v>0</v>
      </c>
    </row>
    <row r="143" spans="1:14" s="57" customFormat="1" ht="15.75" x14ac:dyDescent="0.25">
      <c r="A143" s="36" t="s">
        <v>105</v>
      </c>
      <c r="B143" s="72">
        <v>163.57117066583655</v>
      </c>
      <c r="C143" s="26">
        <v>163.57117066583655</v>
      </c>
      <c r="D143" s="26">
        <v>163.57117066583655</v>
      </c>
      <c r="E143" s="26"/>
      <c r="F143" s="26">
        <f t="shared" si="8"/>
        <v>0</v>
      </c>
      <c r="G143" s="92">
        <f t="shared" si="10"/>
        <v>0</v>
      </c>
      <c r="H143" s="26"/>
      <c r="I143" s="26">
        <v>2.8659697635359933</v>
      </c>
      <c r="J143" s="26">
        <v>2.8659697635359933</v>
      </c>
      <c r="K143" s="26">
        <v>2.8659697635359929</v>
      </c>
      <c r="L143"/>
      <c r="M143" s="26">
        <f t="shared" si="11"/>
        <v>0</v>
      </c>
      <c r="N143" s="26">
        <f t="shared" si="9"/>
        <v>0</v>
      </c>
    </row>
    <row r="144" spans="1:14" s="4" customFormat="1" ht="15.75" x14ac:dyDescent="0.25">
      <c r="A144" s="58" t="s">
        <v>106</v>
      </c>
      <c r="B144" s="134">
        <v>146.66666666666663</v>
      </c>
      <c r="C144" s="59">
        <v>187.21568627450981</v>
      </c>
      <c r="D144" s="59">
        <v>187.21568627450981</v>
      </c>
      <c r="E144" s="59"/>
      <c r="F144" s="59">
        <f t="shared" si="8"/>
        <v>0</v>
      </c>
      <c r="G144" s="93">
        <f t="shared" si="10"/>
        <v>27.647058823529449</v>
      </c>
      <c r="H144" s="59"/>
      <c r="I144" s="59">
        <v>0.10298628775933029</v>
      </c>
      <c r="J144" s="59">
        <v>0.13145896731632165</v>
      </c>
      <c r="K144" s="59">
        <v>0.13145896731632165</v>
      </c>
      <c r="L144" s="57"/>
      <c r="M144" s="59">
        <f t="shared" si="11"/>
        <v>0</v>
      </c>
      <c r="N144" s="59">
        <f t="shared" si="9"/>
        <v>2.8472679556991357E-2</v>
      </c>
    </row>
    <row r="145" spans="1:14" s="57" customFormat="1" ht="15.75" x14ac:dyDescent="0.25">
      <c r="A145" s="36" t="s">
        <v>107</v>
      </c>
      <c r="B145" s="72">
        <v>146.66666666666663</v>
      </c>
      <c r="C145" s="26">
        <v>187.21568627450981</v>
      </c>
      <c r="D145" s="26">
        <v>187.21568627450981</v>
      </c>
      <c r="E145" s="26"/>
      <c r="F145" s="26">
        <f t="shared" si="8"/>
        <v>0</v>
      </c>
      <c r="G145" s="92">
        <f t="shared" si="10"/>
        <v>27.647058823529449</v>
      </c>
      <c r="H145" s="26"/>
      <c r="I145" s="26">
        <v>0.10298628775933029</v>
      </c>
      <c r="J145" s="26">
        <v>0.13145896731632165</v>
      </c>
      <c r="K145" s="26">
        <v>0.13145896731632165</v>
      </c>
      <c r="L145"/>
      <c r="M145" s="26">
        <f t="shared" si="11"/>
        <v>0</v>
      </c>
      <c r="N145" s="26">
        <f t="shared" si="9"/>
        <v>2.8472679556991357E-2</v>
      </c>
    </row>
    <row r="146" spans="1:14" s="4" customFormat="1" ht="15.75" x14ac:dyDescent="0.25">
      <c r="A146" s="58" t="s">
        <v>108</v>
      </c>
      <c r="B146" s="134">
        <v>132.09195402298855</v>
      </c>
      <c r="C146" s="59">
        <v>130.02298850574718</v>
      </c>
      <c r="D146" s="59">
        <v>130.02298850574718</v>
      </c>
      <c r="E146" s="59"/>
      <c r="F146" s="59">
        <f t="shared" si="8"/>
        <v>0</v>
      </c>
      <c r="G146" s="93">
        <f t="shared" si="10"/>
        <v>-1.5663069961712406</v>
      </c>
      <c r="H146" s="59"/>
      <c r="I146" s="59">
        <v>0.53110334860440178</v>
      </c>
      <c r="J146" s="59">
        <v>0.52278463969831135</v>
      </c>
      <c r="K146" s="59">
        <v>0.52278463969831135</v>
      </c>
      <c r="L146" s="57"/>
      <c r="M146" s="59">
        <f t="shared" si="11"/>
        <v>0</v>
      </c>
      <c r="N146" s="59">
        <f t="shared" si="9"/>
        <v>-8.3187089060904329E-3</v>
      </c>
    </row>
    <row r="147" spans="1:14" s="57" customFormat="1" ht="15.75" x14ac:dyDescent="0.25">
      <c r="A147" s="36" t="s">
        <v>218</v>
      </c>
      <c r="B147" s="72">
        <v>132.09195402298855</v>
      </c>
      <c r="C147" s="26">
        <v>130.02298850574718</v>
      </c>
      <c r="D147" s="26">
        <v>130.02298850574718</v>
      </c>
      <c r="E147" s="26"/>
      <c r="F147" s="26">
        <f t="shared" si="8"/>
        <v>0</v>
      </c>
      <c r="G147" s="92">
        <f t="shared" si="10"/>
        <v>-1.5663069961712406</v>
      </c>
      <c r="H147" s="26"/>
      <c r="I147" s="26">
        <v>0.53110334860440178</v>
      </c>
      <c r="J147" s="26">
        <v>0.52278463969831135</v>
      </c>
      <c r="K147" s="26">
        <v>0.52278463969831135</v>
      </c>
      <c r="L147"/>
      <c r="M147" s="26">
        <f t="shared" si="11"/>
        <v>0</v>
      </c>
      <c r="N147" s="26">
        <f t="shared" si="9"/>
        <v>-8.3187089060904329E-3</v>
      </c>
    </row>
    <row r="148" spans="1:14" s="4" customFormat="1" ht="15.75" x14ac:dyDescent="0.25">
      <c r="A148" s="55" t="s">
        <v>3</v>
      </c>
      <c r="B148" s="155">
        <v>101.9189840403849</v>
      </c>
      <c r="C148" s="156">
        <v>101.21472781871533</v>
      </c>
      <c r="D148" s="156">
        <v>101.66161132478285</v>
      </c>
      <c r="E148" s="156"/>
      <c r="F148" s="156">
        <f t="shared" si="8"/>
        <v>0.44152023692434206</v>
      </c>
      <c r="G148" s="157">
        <f t="shared" si="10"/>
        <v>-0.25252676724099032</v>
      </c>
      <c r="H148" s="156"/>
      <c r="I148" s="156">
        <v>5.5422242066808716</v>
      </c>
      <c r="J148" s="156">
        <v>5.5039276526463823</v>
      </c>
      <c r="K148" s="156">
        <v>5.528228607058491</v>
      </c>
      <c r="L148" s="57"/>
      <c r="M148" s="156">
        <f t="shared" si="11"/>
        <v>2.4300954412108666E-2</v>
      </c>
      <c r="N148" s="156">
        <f t="shared" si="9"/>
        <v>-1.3995599622380617E-2</v>
      </c>
    </row>
    <row r="149" spans="1:14" s="161" customFormat="1" ht="15.75" x14ac:dyDescent="0.25">
      <c r="A149" s="158" t="s">
        <v>150</v>
      </c>
      <c r="B149" s="159">
        <v>93.26323756190078</v>
      </c>
      <c r="C149" s="71">
        <v>91.465540850298723</v>
      </c>
      <c r="D149" s="71">
        <v>92.409371217748273</v>
      </c>
      <c r="E149" s="71"/>
      <c r="F149" s="71">
        <f t="shared" si="8"/>
        <v>1.0318972136121873</v>
      </c>
      <c r="G149" s="160">
        <f t="shared" si="10"/>
        <v>-0.91554439506325025</v>
      </c>
      <c r="H149" s="71"/>
      <c r="I149" s="71">
        <v>2.4012637890022264</v>
      </c>
      <c r="J149" s="71">
        <v>2.354978198559226</v>
      </c>
      <c r="K149" s="71">
        <v>2.3792791529713333</v>
      </c>
      <c r="L149" s="41"/>
      <c r="M149" s="71">
        <f t="shared" si="11"/>
        <v>2.4300954412107334E-2</v>
      </c>
      <c r="N149" s="71">
        <f t="shared" si="9"/>
        <v>-2.1984636030893068E-2</v>
      </c>
    </row>
    <row r="150" spans="1:14" s="81" customFormat="1" ht="15.75" x14ac:dyDescent="0.25">
      <c r="A150" s="162" t="s">
        <v>109</v>
      </c>
      <c r="B150" s="172">
        <v>97.867146477822402</v>
      </c>
      <c r="C150" s="173">
        <v>95.355387578004908</v>
      </c>
      <c r="D150" s="173">
        <v>95.355387578004908</v>
      </c>
      <c r="E150" s="173"/>
      <c r="F150" s="173">
        <f t="shared" si="8"/>
        <v>0</v>
      </c>
      <c r="G150" s="174">
        <f t="shared" si="10"/>
        <v>-2.5664985546366981</v>
      </c>
      <c r="H150" s="173"/>
      <c r="I150" s="173">
        <v>1.6956393908036258</v>
      </c>
      <c r="J150" s="173">
        <v>1.6521208303468005</v>
      </c>
      <c r="K150" s="173">
        <v>1.6521208303468002</v>
      </c>
      <c r="L150" s="175"/>
      <c r="M150" s="173">
        <f t="shared" si="11"/>
        <v>0</v>
      </c>
      <c r="N150" s="173">
        <f t="shared" si="9"/>
        <v>-4.3518560456825561E-2</v>
      </c>
    </row>
    <row r="151" spans="1:14" s="57" customFormat="1" ht="15.75" x14ac:dyDescent="0.25">
      <c r="A151" s="36" t="s">
        <v>110</v>
      </c>
      <c r="B151" s="164">
        <v>97.867146477822402</v>
      </c>
      <c r="C151" s="165">
        <v>95.355387578004908</v>
      </c>
      <c r="D151" s="165">
        <v>95.355387578004908</v>
      </c>
      <c r="E151" s="165"/>
      <c r="F151" s="165">
        <f t="shared" si="8"/>
        <v>0</v>
      </c>
      <c r="G151" s="166">
        <f t="shared" si="10"/>
        <v>-2.5664985546366981</v>
      </c>
      <c r="H151" s="165"/>
      <c r="I151" s="165">
        <v>1.6956393908036258</v>
      </c>
      <c r="J151" s="165">
        <v>1.6521208303468005</v>
      </c>
      <c r="K151" s="165">
        <v>1.6521208303468002</v>
      </c>
      <c r="L151"/>
      <c r="M151" s="165">
        <f t="shared" si="11"/>
        <v>0</v>
      </c>
      <c r="N151" s="165">
        <f t="shared" si="9"/>
        <v>-4.3518560456825561E-2</v>
      </c>
    </row>
    <row r="152" spans="1:14" s="4" customFormat="1" ht="15.75" x14ac:dyDescent="0.25">
      <c r="A152" s="58" t="s">
        <v>169</v>
      </c>
      <c r="B152" s="134">
        <v>69.885845779519627</v>
      </c>
      <c r="C152" s="59">
        <v>61.043432030388381</v>
      </c>
      <c r="D152" s="59">
        <v>65.748442630955353</v>
      </c>
      <c r="E152" s="59"/>
      <c r="F152" s="59">
        <f t="shared" si="8"/>
        <v>7.7076442855060101</v>
      </c>
      <c r="G152" s="93">
        <f t="shared" si="10"/>
        <v>-5.9202304878976815</v>
      </c>
      <c r="H152" s="59"/>
      <c r="I152" s="59">
        <v>0.36095407566882487</v>
      </c>
      <c r="J152" s="59">
        <v>0.31528380802166261</v>
      </c>
      <c r="K152" s="59">
        <v>0.33958476243377</v>
      </c>
      <c r="L152" s="57"/>
      <c r="M152" s="59">
        <f t="shared" si="11"/>
        <v>2.4300954412107389E-2</v>
      </c>
      <c r="N152" s="59">
        <f t="shared" si="9"/>
        <v>-2.1369313235054865E-2</v>
      </c>
    </row>
    <row r="153" spans="1:14" s="57" customFormat="1" ht="15.75" x14ac:dyDescent="0.25">
      <c r="A153" s="36" t="s">
        <v>217</v>
      </c>
      <c r="B153" s="72">
        <v>69.885845779519627</v>
      </c>
      <c r="C153" s="26">
        <v>61.043432030388381</v>
      </c>
      <c r="D153" s="26">
        <v>65.748442630955353</v>
      </c>
      <c r="E153" s="26"/>
      <c r="F153" s="26">
        <f t="shared" si="8"/>
        <v>7.7076442855060101</v>
      </c>
      <c r="G153" s="92">
        <f t="shared" si="10"/>
        <v>-5.9202304878976815</v>
      </c>
      <c r="H153" s="26"/>
      <c r="I153" s="26">
        <v>0.36095407566882487</v>
      </c>
      <c r="J153" s="26">
        <v>0.31528380802166261</v>
      </c>
      <c r="K153" s="26">
        <v>0.33958476243377</v>
      </c>
      <c r="L153"/>
      <c r="M153" s="26">
        <f t="shared" si="11"/>
        <v>2.4300954412107389E-2</v>
      </c>
      <c r="N153" s="26">
        <f t="shared" si="9"/>
        <v>-2.1369313235054865E-2</v>
      </c>
    </row>
    <row r="154" spans="1:14" s="4" customFormat="1" ht="15.75" x14ac:dyDescent="0.25">
      <c r="A154" s="58" t="s">
        <v>170</v>
      </c>
      <c r="B154" s="134">
        <v>105.84648261514137</v>
      </c>
      <c r="C154" s="59">
        <v>119.0218461506097</v>
      </c>
      <c r="D154" s="59">
        <v>119.0218461506097</v>
      </c>
      <c r="E154" s="59"/>
      <c r="F154" s="59">
        <f t="shared" si="8"/>
        <v>0</v>
      </c>
      <c r="G154" s="93">
        <f t="shared" si="10"/>
        <v>12.447615839417224</v>
      </c>
      <c r="H154" s="59"/>
      <c r="I154" s="59">
        <v>0.34467032252977603</v>
      </c>
      <c r="J154" s="59">
        <v>0.38757356019076289</v>
      </c>
      <c r="K154" s="59">
        <v>0.38757356019076289</v>
      </c>
      <c r="L154" s="57"/>
      <c r="M154" s="59">
        <f t="shared" si="11"/>
        <v>0</v>
      </c>
      <c r="N154" s="59">
        <f t="shared" si="9"/>
        <v>4.2903237660986859E-2</v>
      </c>
    </row>
    <row r="155" spans="1:14" s="57" customFormat="1" ht="15.75" x14ac:dyDescent="0.25">
      <c r="A155" s="36" t="s">
        <v>216</v>
      </c>
      <c r="B155" s="72">
        <v>105.84648261514137</v>
      </c>
      <c r="C155" s="26">
        <v>119.0218461506097</v>
      </c>
      <c r="D155" s="26">
        <v>119.0218461506097</v>
      </c>
      <c r="E155" s="26"/>
      <c r="F155" s="26">
        <f t="shared" si="8"/>
        <v>0</v>
      </c>
      <c r="G155" s="92">
        <f t="shared" si="10"/>
        <v>12.447615839417224</v>
      </c>
      <c r="H155" s="26"/>
      <c r="I155" s="26">
        <v>0.34467032252977603</v>
      </c>
      <c r="J155" s="26">
        <v>0.38757356019076289</v>
      </c>
      <c r="K155" s="26">
        <v>0.38757356019076289</v>
      </c>
      <c r="L155"/>
      <c r="M155" s="26">
        <f t="shared" si="11"/>
        <v>0</v>
      </c>
      <c r="N155" s="26">
        <f t="shared" si="9"/>
        <v>4.2903237660986859E-2</v>
      </c>
    </row>
    <row r="156" spans="1:14" s="4" customFormat="1" ht="15.75" x14ac:dyDescent="0.25">
      <c r="A156" s="61" t="s">
        <v>111</v>
      </c>
      <c r="B156" s="134">
        <v>109.70273444617025</v>
      </c>
      <c r="C156" s="59">
        <v>109.98176347648563</v>
      </c>
      <c r="D156" s="59">
        <v>109.98176347648563</v>
      </c>
      <c r="E156" s="59"/>
      <c r="F156" s="59">
        <f t="shared" si="8"/>
        <v>0</v>
      </c>
      <c r="G156" s="93">
        <f t="shared" si="10"/>
        <v>0.25435011417358488</v>
      </c>
      <c r="H156" s="59"/>
      <c r="I156" s="59">
        <v>3.1409604176786452</v>
      </c>
      <c r="J156" s="59">
        <v>3.1489494540871572</v>
      </c>
      <c r="K156" s="59">
        <v>3.1489494540871572</v>
      </c>
      <c r="L156" s="57"/>
      <c r="M156" s="59">
        <f t="shared" si="11"/>
        <v>0</v>
      </c>
      <c r="N156" s="59">
        <f t="shared" si="9"/>
        <v>7.9890364085120069E-3</v>
      </c>
    </row>
    <row r="157" spans="1:14" s="57" customFormat="1" ht="15.75" x14ac:dyDescent="0.25">
      <c r="A157" s="35" t="s">
        <v>171</v>
      </c>
      <c r="B157" s="72">
        <v>111.27597451310695</v>
      </c>
      <c r="C157" s="26">
        <v>112.04659077801554</v>
      </c>
      <c r="D157" s="26">
        <v>112.04659077801554</v>
      </c>
      <c r="E157" s="26"/>
      <c r="F157" s="26">
        <f t="shared" si="8"/>
        <v>0</v>
      </c>
      <c r="G157" s="92">
        <f t="shared" si="10"/>
        <v>0.69252708707379096</v>
      </c>
      <c r="H157" s="26"/>
      <c r="I157" s="26">
        <v>1.0866853834896235</v>
      </c>
      <c r="J157" s="26">
        <v>1.0942109741215607</v>
      </c>
      <c r="K157" s="26">
        <v>1.0942109741215607</v>
      </c>
      <c r="L157"/>
      <c r="M157" s="26">
        <f t="shared" si="11"/>
        <v>0</v>
      </c>
      <c r="N157" s="26">
        <f t="shared" si="9"/>
        <v>7.5255906319371402E-3</v>
      </c>
    </row>
    <row r="158" spans="1:14" s="4" customFormat="1" ht="15.75" x14ac:dyDescent="0.25">
      <c r="A158" s="64" t="s">
        <v>215</v>
      </c>
      <c r="B158" s="134">
        <v>111.27597451310695</v>
      </c>
      <c r="C158" s="59">
        <v>112.04659077801554</v>
      </c>
      <c r="D158" s="59">
        <v>112.04659077801554</v>
      </c>
      <c r="E158" s="59"/>
      <c r="F158" s="59">
        <f t="shared" si="8"/>
        <v>0</v>
      </c>
      <c r="G158" s="93">
        <f t="shared" si="10"/>
        <v>0.69252708707379096</v>
      </c>
      <c r="H158" s="59"/>
      <c r="I158" s="59">
        <v>1.0866853834896235</v>
      </c>
      <c r="J158" s="59">
        <v>1.0942109741215607</v>
      </c>
      <c r="K158" s="59">
        <v>1.0942109741215607</v>
      </c>
      <c r="L158" s="57"/>
      <c r="M158" s="59">
        <f t="shared" si="11"/>
        <v>0</v>
      </c>
      <c r="N158" s="59">
        <f t="shared" si="9"/>
        <v>7.5255906319371402E-3</v>
      </c>
    </row>
    <row r="159" spans="1:14" s="57" customFormat="1" ht="15.75" x14ac:dyDescent="0.25">
      <c r="A159" s="35" t="s">
        <v>172</v>
      </c>
      <c r="B159" s="72">
        <v>95.293927061343496</v>
      </c>
      <c r="C159" s="26">
        <v>95.406786839739652</v>
      </c>
      <c r="D159" s="26">
        <v>95.406786839739652</v>
      </c>
      <c r="E159" s="26"/>
      <c r="F159" s="26">
        <f t="shared" si="8"/>
        <v>0</v>
      </c>
      <c r="G159" s="92">
        <f t="shared" si="10"/>
        <v>0.11843333764962605</v>
      </c>
      <c r="H159" s="26"/>
      <c r="I159" s="26">
        <v>0.39131361639495332</v>
      </c>
      <c r="J159" s="26">
        <v>0.39177706217152741</v>
      </c>
      <c r="K159" s="26">
        <v>0.39177706217152741</v>
      </c>
      <c r="L159"/>
      <c r="M159" s="26">
        <f t="shared" si="11"/>
        <v>0</v>
      </c>
      <c r="N159" s="26">
        <f t="shared" si="9"/>
        <v>4.6344577657408959E-4</v>
      </c>
    </row>
    <row r="160" spans="1:14" s="4" customFormat="1" ht="15.75" x14ac:dyDescent="0.25">
      <c r="A160" s="64" t="s">
        <v>214</v>
      </c>
      <c r="B160" s="134">
        <v>95.293927061343496</v>
      </c>
      <c r="C160" s="59">
        <v>95.406786839739652</v>
      </c>
      <c r="D160" s="59">
        <v>95.406786839739652</v>
      </c>
      <c r="E160" s="59"/>
      <c r="F160" s="59">
        <f t="shared" si="8"/>
        <v>0</v>
      </c>
      <c r="G160" s="93">
        <f t="shared" si="10"/>
        <v>0.11843333764962605</v>
      </c>
      <c r="H160" s="59"/>
      <c r="I160" s="59">
        <v>0.39131361639495332</v>
      </c>
      <c r="J160" s="59">
        <v>0.39177706217152741</v>
      </c>
      <c r="K160" s="59">
        <v>0.39177706217152741</v>
      </c>
      <c r="L160" s="57"/>
      <c r="M160" s="59">
        <f t="shared" si="11"/>
        <v>0</v>
      </c>
      <c r="N160" s="59">
        <f t="shared" si="9"/>
        <v>4.6344577657408959E-4</v>
      </c>
    </row>
    <row r="161" spans="1:14" s="57" customFormat="1" ht="15.75" x14ac:dyDescent="0.25">
      <c r="A161" s="35" t="s">
        <v>173</v>
      </c>
      <c r="B161" s="72">
        <v>112.6706111272193</v>
      </c>
      <c r="C161" s="26">
        <v>112.6706111272193</v>
      </c>
      <c r="D161" s="26">
        <v>112.6706111272193</v>
      </c>
      <c r="E161" s="26"/>
      <c r="F161" s="26">
        <f t="shared" si="8"/>
        <v>0</v>
      </c>
      <c r="G161" s="92">
        <f t="shared" si="10"/>
        <v>0</v>
      </c>
      <c r="H161" s="26"/>
      <c r="I161" s="26">
        <v>1.6629614177940686</v>
      </c>
      <c r="J161" s="26">
        <v>1.6629614177940686</v>
      </c>
      <c r="K161" s="26">
        <v>1.6629614177940686</v>
      </c>
      <c r="L161"/>
      <c r="M161" s="26">
        <f t="shared" si="11"/>
        <v>0</v>
      </c>
      <c r="N161" s="26">
        <f t="shared" si="9"/>
        <v>0</v>
      </c>
    </row>
    <row r="162" spans="1:14" s="4" customFormat="1" ht="15.75" x14ac:dyDescent="0.25">
      <c r="A162" s="64" t="s">
        <v>213</v>
      </c>
      <c r="B162" s="134">
        <v>112.6706111272193</v>
      </c>
      <c r="C162" s="59">
        <v>112.6706111272193</v>
      </c>
      <c r="D162" s="59">
        <v>112.6706111272193</v>
      </c>
      <c r="E162" s="59"/>
      <c r="F162" s="59">
        <f t="shared" si="8"/>
        <v>0</v>
      </c>
      <c r="G162" s="93">
        <f t="shared" si="10"/>
        <v>0</v>
      </c>
      <c r="H162" s="59"/>
      <c r="I162" s="59">
        <v>1.6629614177940686</v>
      </c>
      <c r="J162" s="59">
        <v>1.6629614177940686</v>
      </c>
      <c r="K162" s="59">
        <v>1.6629614177940686</v>
      </c>
      <c r="L162" s="57"/>
      <c r="M162" s="59">
        <f t="shared" si="11"/>
        <v>0</v>
      </c>
      <c r="N162" s="59">
        <f t="shared" si="9"/>
        <v>0</v>
      </c>
    </row>
    <row r="163" spans="1:14" s="57" customFormat="1" ht="15.75" x14ac:dyDescent="0.25">
      <c r="A163" s="33" t="s">
        <v>4</v>
      </c>
      <c r="B163" s="136">
        <v>99.79423455986678</v>
      </c>
      <c r="C163" s="37">
        <v>101.27220658908458</v>
      </c>
      <c r="D163" s="37">
        <v>101.27220658908458</v>
      </c>
      <c r="E163" s="37"/>
      <c r="F163" s="37">
        <f t="shared" si="8"/>
        <v>0</v>
      </c>
      <c r="G163" s="95">
        <f t="shared" si="10"/>
        <v>1.4810194554186973</v>
      </c>
      <c r="H163" s="37"/>
      <c r="I163" s="37">
        <v>4.7412547495791868</v>
      </c>
      <c r="J163" s="37">
        <v>4.8114736548514179</v>
      </c>
      <c r="K163" s="37">
        <v>4.811473654851417</v>
      </c>
      <c r="L163"/>
      <c r="M163" s="37">
        <f t="shared" si="11"/>
        <v>0</v>
      </c>
      <c r="N163" s="37">
        <f t="shared" si="9"/>
        <v>7.0218905272230181E-2</v>
      </c>
    </row>
    <row r="164" spans="1:14" s="4" customFormat="1" ht="15.75" x14ac:dyDescent="0.25">
      <c r="A164" s="61" t="s">
        <v>140</v>
      </c>
      <c r="B164" s="134">
        <v>79.611444385765466</v>
      </c>
      <c r="C164" s="59">
        <v>85.667956746601391</v>
      </c>
      <c r="D164" s="59">
        <v>85.667956746601391</v>
      </c>
      <c r="E164" s="59"/>
      <c r="F164" s="59">
        <f t="shared" si="8"/>
        <v>0</v>
      </c>
      <c r="G164" s="93">
        <f t="shared" si="10"/>
        <v>7.6075900990923762</v>
      </c>
      <c r="H164" s="59"/>
      <c r="I164" s="59">
        <v>0.92301115540660073</v>
      </c>
      <c r="J164" s="59">
        <v>0.99323006067883146</v>
      </c>
      <c r="K164" s="59">
        <v>0.99323006067883135</v>
      </c>
      <c r="L164" s="57"/>
      <c r="M164" s="59">
        <f t="shared" si="11"/>
        <v>0</v>
      </c>
      <c r="N164" s="59">
        <f t="shared" si="9"/>
        <v>7.0218905272230625E-2</v>
      </c>
    </row>
    <row r="165" spans="1:14" s="57" customFormat="1" ht="15.75" x14ac:dyDescent="0.25">
      <c r="A165" s="35" t="s">
        <v>174</v>
      </c>
      <c r="B165" s="72">
        <v>79.611444385765466</v>
      </c>
      <c r="C165" s="26">
        <v>85.667956746601391</v>
      </c>
      <c r="D165" s="26">
        <v>85.667956746601391</v>
      </c>
      <c r="E165" s="26"/>
      <c r="F165" s="26">
        <f t="shared" si="8"/>
        <v>0</v>
      </c>
      <c r="G165" s="92">
        <f t="shared" si="10"/>
        <v>7.6075900990923762</v>
      </c>
      <c r="H165" s="26"/>
      <c r="I165" s="26">
        <v>0.92301115540660073</v>
      </c>
      <c r="J165" s="26">
        <v>0.99323006067883146</v>
      </c>
      <c r="K165" s="26">
        <v>0.99323006067883135</v>
      </c>
      <c r="L165"/>
      <c r="M165" s="26">
        <f t="shared" si="11"/>
        <v>0</v>
      </c>
      <c r="N165" s="26">
        <f t="shared" si="9"/>
        <v>7.0218905272230625E-2</v>
      </c>
    </row>
    <row r="166" spans="1:14" s="4" customFormat="1" ht="15.75" x14ac:dyDescent="0.25">
      <c r="A166" s="64" t="s">
        <v>140</v>
      </c>
      <c r="B166" s="134">
        <v>79.611444385765466</v>
      </c>
      <c r="C166" s="59">
        <v>85.667956746601391</v>
      </c>
      <c r="D166" s="59">
        <v>85.667956746601391</v>
      </c>
      <c r="E166" s="59"/>
      <c r="F166" s="59">
        <f t="shared" si="8"/>
        <v>0</v>
      </c>
      <c r="G166" s="93">
        <f t="shared" si="10"/>
        <v>7.6075900990923762</v>
      </c>
      <c r="H166" s="59"/>
      <c r="I166" s="59">
        <v>0.92301115540660073</v>
      </c>
      <c r="J166" s="59">
        <v>0.99323006067883146</v>
      </c>
      <c r="K166" s="59">
        <v>0.99323006067883135</v>
      </c>
      <c r="L166" s="57"/>
      <c r="M166" s="59">
        <f t="shared" si="11"/>
        <v>0</v>
      </c>
      <c r="N166" s="59">
        <f t="shared" si="9"/>
        <v>7.0218905272230625E-2</v>
      </c>
    </row>
    <row r="167" spans="1:14" s="57" customFormat="1" ht="15.75" x14ac:dyDescent="0.25">
      <c r="A167" s="34" t="s">
        <v>139</v>
      </c>
      <c r="B167" s="72">
        <v>106.30932390895443</v>
      </c>
      <c r="C167" s="26">
        <v>106.30932390895443</v>
      </c>
      <c r="D167" s="26">
        <v>106.30932390895443</v>
      </c>
      <c r="E167" s="26"/>
      <c r="F167" s="26">
        <f t="shared" si="8"/>
        <v>0</v>
      </c>
      <c r="G167" s="92">
        <f t="shared" si="10"/>
        <v>0</v>
      </c>
      <c r="H167" s="26"/>
      <c r="I167" s="26">
        <v>3.8182435941725861</v>
      </c>
      <c r="J167" s="26">
        <v>3.8182435941725861</v>
      </c>
      <c r="K167" s="26">
        <v>3.8182435941725865</v>
      </c>
      <c r="L167"/>
      <c r="M167" s="26">
        <f t="shared" si="11"/>
        <v>0</v>
      </c>
      <c r="N167" s="26">
        <f t="shared" si="9"/>
        <v>0</v>
      </c>
    </row>
    <row r="168" spans="1:14" s="4" customFormat="1" ht="15.75" x14ac:dyDescent="0.25">
      <c r="A168" s="58" t="s">
        <v>175</v>
      </c>
      <c r="B168" s="134">
        <v>106.30932390895443</v>
      </c>
      <c r="C168" s="59">
        <v>106.30932390895443</v>
      </c>
      <c r="D168" s="59">
        <v>106.30932390895443</v>
      </c>
      <c r="E168" s="59"/>
      <c r="F168" s="59">
        <f t="shared" si="8"/>
        <v>0</v>
      </c>
      <c r="G168" s="93">
        <f t="shared" si="10"/>
        <v>0</v>
      </c>
      <c r="H168" s="59"/>
      <c r="I168" s="59">
        <v>3.8182435941725861</v>
      </c>
      <c r="J168" s="59">
        <v>3.8182435941725861</v>
      </c>
      <c r="K168" s="59">
        <v>3.8182435941725865</v>
      </c>
      <c r="L168" s="57"/>
      <c r="M168" s="59">
        <f t="shared" si="11"/>
        <v>0</v>
      </c>
      <c r="N168" s="59">
        <f t="shared" si="9"/>
        <v>0</v>
      </c>
    </row>
    <row r="169" spans="1:14" s="57" customFormat="1" ht="15.75" x14ac:dyDescent="0.25">
      <c r="A169" s="36" t="s">
        <v>212</v>
      </c>
      <c r="B169" s="72">
        <v>106.30932390895443</v>
      </c>
      <c r="C169" s="26">
        <v>106.30932390895443</v>
      </c>
      <c r="D169" s="26">
        <v>106.30932390895443</v>
      </c>
      <c r="E169" s="26"/>
      <c r="F169" s="26">
        <f t="shared" si="8"/>
        <v>0</v>
      </c>
      <c r="G169" s="92">
        <f t="shared" si="10"/>
        <v>0</v>
      </c>
      <c r="H169" s="26"/>
      <c r="I169" s="26">
        <v>3.8182435941725861</v>
      </c>
      <c r="J169" s="26">
        <v>3.8182435941725861</v>
      </c>
      <c r="K169" s="26">
        <v>3.8182435941725865</v>
      </c>
      <c r="L169"/>
      <c r="M169" s="26">
        <f t="shared" si="11"/>
        <v>0</v>
      </c>
      <c r="N169" s="26">
        <f t="shared" si="9"/>
        <v>0</v>
      </c>
    </row>
    <row r="170" spans="1:14" s="4" customFormat="1" ht="15.75" x14ac:dyDescent="0.25">
      <c r="A170" s="55" t="s">
        <v>130</v>
      </c>
      <c r="B170" s="135">
        <v>99.527704222013554</v>
      </c>
      <c r="C170" s="60">
        <v>97.768200475911385</v>
      </c>
      <c r="D170" s="60">
        <v>98.028417762247486</v>
      </c>
      <c r="E170" s="60"/>
      <c r="F170" s="60">
        <f t="shared" si="8"/>
        <v>0.26615738560127333</v>
      </c>
      <c r="G170" s="94">
        <f t="shared" si="10"/>
        <v>-1.506401128696444</v>
      </c>
      <c r="H170" s="60"/>
      <c r="I170" s="60">
        <v>5.0790972088062194</v>
      </c>
      <c r="J170" s="60">
        <v>4.9893062241194128</v>
      </c>
      <c r="K170" s="60">
        <v>5.0025856311251715</v>
      </c>
      <c r="L170" s="57"/>
      <c r="M170" s="60">
        <f t="shared" si="11"/>
        <v>1.3279407005758692E-2</v>
      </c>
      <c r="N170" s="60">
        <f t="shared" si="9"/>
        <v>-7.6511577681047882E-2</v>
      </c>
    </row>
    <row r="171" spans="1:14" s="57" customFormat="1" ht="15.75" x14ac:dyDescent="0.25">
      <c r="A171" s="34" t="s">
        <v>138</v>
      </c>
      <c r="B171" s="72">
        <v>89.867414248641481</v>
      </c>
      <c r="C171" s="26">
        <v>86.825200222870976</v>
      </c>
      <c r="D171" s="26">
        <v>87.314966232804622</v>
      </c>
      <c r="E171" s="26"/>
      <c r="F171" s="26">
        <f t="shared" si="8"/>
        <v>0.56408278780408772</v>
      </c>
      <c r="G171" s="92">
        <f t="shared" si="10"/>
        <v>-2.8402375178781192</v>
      </c>
      <c r="H171" s="26"/>
      <c r="I171" s="26">
        <v>2.4366451451468523</v>
      </c>
      <c r="J171" s="26">
        <v>2.3541592285510777</v>
      </c>
      <c r="K171" s="26">
        <v>2.367438635556836</v>
      </c>
      <c r="L171"/>
      <c r="M171" s="26">
        <f t="shared" si="11"/>
        <v>1.3279407005758248E-2</v>
      </c>
      <c r="N171" s="26">
        <f t="shared" si="9"/>
        <v>-6.9206509590016285E-2</v>
      </c>
    </row>
    <row r="172" spans="1:14" s="4" customFormat="1" ht="15.75" x14ac:dyDescent="0.25">
      <c r="A172" s="58" t="s">
        <v>176</v>
      </c>
      <c r="B172" s="134">
        <v>75.127290045121654</v>
      </c>
      <c r="C172" s="59">
        <v>66.574667981248737</v>
      </c>
      <c r="D172" s="59">
        <v>67.758986130380819</v>
      </c>
      <c r="E172" s="59"/>
      <c r="F172" s="59">
        <f t="shared" si="8"/>
        <v>1.7789321149384474</v>
      </c>
      <c r="G172" s="93">
        <f t="shared" si="10"/>
        <v>-9.807759484357037</v>
      </c>
      <c r="H172" s="59"/>
      <c r="I172" s="59">
        <v>0.84237994873244637</v>
      </c>
      <c r="J172" s="59">
        <v>0.74648194241056032</v>
      </c>
      <c r="K172" s="59">
        <v>0.75976134941631823</v>
      </c>
      <c r="L172" s="57"/>
      <c r="M172" s="59">
        <f t="shared" si="11"/>
        <v>1.3279407005757915E-2</v>
      </c>
      <c r="N172" s="59">
        <f t="shared" si="9"/>
        <v>-8.2618599316128138E-2</v>
      </c>
    </row>
    <row r="173" spans="1:14" s="57" customFormat="1" ht="15.75" x14ac:dyDescent="0.25">
      <c r="A173" s="36" t="s">
        <v>211</v>
      </c>
      <c r="B173" s="72">
        <v>83.937438532602968</v>
      </c>
      <c r="C173" s="26">
        <v>65.804826428634485</v>
      </c>
      <c r="D173" s="26">
        <v>65.804826428634485</v>
      </c>
      <c r="E173" s="26"/>
      <c r="F173" s="26">
        <f t="shared" si="8"/>
        <v>0</v>
      </c>
      <c r="G173" s="92">
        <f t="shared" si="10"/>
        <v>-21.602532101245163</v>
      </c>
      <c r="H173" s="26"/>
      <c r="I173" s="26">
        <v>0.16569235194548335</v>
      </c>
      <c r="J173" s="26">
        <v>0.12989860842715217</v>
      </c>
      <c r="K173" s="26">
        <v>0.1298986084271522</v>
      </c>
      <c r="L173"/>
      <c r="M173" s="26">
        <f t="shared" si="11"/>
        <v>0</v>
      </c>
      <c r="N173" s="26">
        <f t="shared" si="9"/>
        <v>-3.5793743518331145E-2</v>
      </c>
    </row>
    <row r="174" spans="1:14" s="4" customFormat="1" ht="15.75" x14ac:dyDescent="0.25">
      <c r="A174" s="64" t="s">
        <v>210</v>
      </c>
      <c r="B174" s="134">
        <v>73.244859704721136</v>
      </c>
      <c r="C174" s="59">
        <v>66.739157047239104</v>
      </c>
      <c r="D174" s="59">
        <v>68.176523873108152</v>
      </c>
      <c r="E174" s="59"/>
      <c r="F174" s="59">
        <f t="shared" si="8"/>
        <v>2.1537083916892463</v>
      </c>
      <c r="G174" s="93">
        <f t="shared" si="10"/>
        <v>-6.9197153930602662</v>
      </c>
      <c r="H174" s="59"/>
      <c r="I174" s="59">
        <v>0.67668759678696311</v>
      </c>
      <c r="J174" s="59">
        <v>0.61658333398340803</v>
      </c>
      <c r="K174" s="59">
        <v>0.62986274098916606</v>
      </c>
      <c r="L174" s="57"/>
      <c r="M174" s="59">
        <f t="shared" si="11"/>
        <v>1.3279407005758026E-2</v>
      </c>
      <c r="N174" s="59">
        <f t="shared" si="9"/>
        <v>-4.6824855797797049E-2</v>
      </c>
    </row>
    <row r="175" spans="1:14" s="57" customFormat="1" ht="15.75" x14ac:dyDescent="0.25">
      <c r="A175" s="35" t="s">
        <v>177</v>
      </c>
      <c r="B175" s="72">
        <v>99.262187476460838</v>
      </c>
      <c r="C175" s="26">
        <v>93.019379760728725</v>
      </c>
      <c r="D175" s="26">
        <v>93.019379760728725</v>
      </c>
      <c r="E175" s="26"/>
      <c r="F175" s="26">
        <f t="shared" si="8"/>
        <v>0</v>
      </c>
      <c r="G175" s="92">
        <f t="shared" si="10"/>
        <v>-6.2892102969346109</v>
      </c>
      <c r="H175" s="26"/>
      <c r="I175" s="26">
        <v>0.14932741656095092</v>
      </c>
      <c r="J175" s="26">
        <v>0.13993590130245315</v>
      </c>
      <c r="K175" s="26">
        <v>0.13993590130245318</v>
      </c>
      <c r="L175"/>
      <c r="M175" s="26">
        <f t="shared" si="11"/>
        <v>0</v>
      </c>
      <c r="N175" s="26">
        <f t="shared" si="9"/>
        <v>-9.3915152584977402E-3</v>
      </c>
    </row>
    <row r="176" spans="1:14" s="4" customFormat="1" ht="15.75" x14ac:dyDescent="0.25">
      <c r="A176" s="64" t="s">
        <v>209</v>
      </c>
      <c r="B176" s="134">
        <v>99.262187476460838</v>
      </c>
      <c r="C176" s="59">
        <v>93.019379760728725</v>
      </c>
      <c r="D176" s="59">
        <v>93.019379760728725</v>
      </c>
      <c r="E176" s="59"/>
      <c r="F176" s="59">
        <f t="shared" si="8"/>
        <v>0</v>
      </c>
      <c r="G176" s="93">
        <f t="shared" si="10"/>
        <v>-6.2892102969346109</v>
      </c>
      <c r="H176" s="59"/>
      <c r="I176" s="59">
        <v>0.14932741656095092</v>
      </c>
      <c r="J176" s="59">
        <v>0.13993590130245315</v>
      </c>
      <c r="K176" s="59">
        <v>0.13993590130245318</v>
      </c>
      <c r="L176" s="57"/>
      <c r="M176" s="59">
        <f t="shared" si="11"/>
        <v>0</v>
      </c>
      <c r="N176" s="59">
        <f t="shared" si="9"/>
        <v>-9.3915152584977402E-3</v>
      </c>
    </row>
    <row r="177" spans="1:14" s="57" customFormat="1" ht="15.75" x14ac:dyDescent="0.25">
      <c r="A177" s="35" t="s">
        <v>112</v>
      </c>
      <c r="B177" s="72">
        <v>98.005887410937021</v>
      </c>
      <c r="C177" s="26">
        <v>99.71833726732298</v>
      </c>
      <c r="D177" s="26">
        <v>99.71833726732298</v>
      </c>
      <c r="E177" s="26"/>
      <c r="F177" s="26">
        <f t="shared" si="8"/>
        <v>0</v>
      </c>
      <c r="G177" s="92">
        <f t="shared" si="10"/>
        <v>1.7472928429347112</v>
      </c>
      <c r="H177" s="26"/>
      <c r="I177" s="26">
        <v>1.3352716182334623</v>
      </c>
      <c r="J177" s="26">
        <v>1.3586027236525939</v>
      </c>
      <c r="K177" s="26">
        <v>1.3586027236525939</v>
      </c>
      <c r="L177"/>
      <c r="M177" s="26">
        <f t="shared" si="11"/>
        <v>0</v>
      </c>
      <c r="N177" s="26">
        <f t="shared" si="9"/>
        <v>2.3331105419131637E-2</v>
      </c>
    </row>
    <row r="178" spans="1:14" s="4" customFormat="1" ht="15.75" x14ac:dyDescent="0.25">
      <c r="A178" s="64" t="s">
        <v>113</v>
      </c>
      <c r="B178" s="134">
        <v>98.005887410937021</v>
      </c>
      <c r="C178" s="59">
        <v>99.71833726732298</v>
      </c>
      <c r="D178" s="59">
        <v>99.71833726732298</v>
      </c>
      <c r="E178" s="59"/>
      <c r="F178" s="59">
        <f t="shared" si="8"/>
        <v>0</v>
      </c>
      <c r="G178" s="93">
        <f t="shared" si="10"/>
        <v>1.7472928429347112</v>
      </c>
      <c r="H178" s="59"/>
      <c r="I178" s="59">
        <v>1.3352716182334623</v>
      </c>
      <c r="J178" s="59">
        <v>1.3586027236525939</v>
      </c>
      <c r="K178" s="59">
        <v>1.3586027236525939</v>
      </c>
      <c r="L178" s="57"/>
      <c r="M178" s="59">
        <f t="shared" si="11"/>
        <v>0</v>
      </c>
      <c r="N178" s="59">
        <f t="shared" si="9"/>
        <v>2.3331105419131637E-2</v>
      </c>
    </row>
    <row r="179" spans="1:14" s="57" customFormat="1" ht="15.75" x14ac:dyDescent="0.25">
      <c r="A179" s="35" t="s">
        <v>178</v>
      </c>
      <c r="B179" s="72">
        <v>141.99941030830831</v>
      </c>
      <c r="C179" s="26">
        <v>141.31638512047454</v>
      </c>
      <c r="D179" s="26">
        <v>141.31638512047454</v>
      </c>
      <c r="E179" s="26"/>
      <c r="F179" s="26">
        <f t="shared" si="8"/>
        <v>0</v>
      </c>
      <c r="G179" s="92">
        <f t="shared" si="10"/>
        <v>-0.48100565090432035</v>
      </c>
      <c r="H179" s="26"/>
      <c r="I179" s="26">
        <v>0.10966616161999256</v>
      </c>
      <c r="J179" s="26">
        <v>0.10913866118547051</v>
      </c>
      <c r="K179" s="26">
        <v>0.10913866118547053</v>
      </c>
      <c r="L179"/>
      <c r="M179" s="26">
        <f t="shared" si="11"/>
        <v>0</v>
      </c>
      <c r="N179" s="26">
        <f t="shared" si="9"/>
        <v>-5.2750043452202966E-4</v>
      </c>
    </row>
    <row r="180" spans="1:14" s="4" customFormat="1" ht="15.75" x14ac:dyDescent="0.25">
      <c r="A180" s="64" t="s">
        <v>208</v>
      </c>
      <c r="B180" s="134">
        <v>141.99941030830831</v>
      </c>
      <c r="C180" s="59">
        <v>141.31638512047454</v>
      </c>
      <c r="D180" s="59">
        <v>141.31638512047454</v>
      </c>
      <c r="E180" s="59"/>
      <c r="F180" s="59">
        <f t="shared" si="8"/>
        <v>0</v>
      </c>
      <c r="G180" s="93">
        <f t="shared" si="10"/>
        <v>-0.48100565090432035</v>
      </c>
      <c r="H180" s="59"/>
      <c r="I180" s="59">
        <v>0.10966616161999256</v>
      </c>
      <c r="J180" s="59">
        <v>0.10913866118547051</v>
      </c>
      <c r="K180" s="59">
        <v>0.10913866118547053</v>
      </c>
      <c r="L180" s="57"/>
      <c r="M180" s="59">
        <f t="shared" si="11"/>
        <v>0</v>
      </c>
      <c r="N180" s="59">
        <f t="shared" si="9"/>
        <v>-5.2750043452202966E-4</v>
      </c>
    </row>
    <row r="181" spans="1:14" s="57" customFormat="1" ht="15.75" x14ac:dyDescent="0.25">
      <c r="A181" s="34" t="s">
        <v>137</v>
      </c>
      <c r="B181" s="72">
        <v>112.15517289409321</v>
      </c>
      <c r="C181" s="26">
        <v>112.15517289409321</v>
      </c>
      <c r="D181" s="26">
        <v>112.15517289409321</v>
      </c>
      <c r="E181" s="26"/>
      <c r="F181" s="26">
        <f t="shared" si="8"/>
        <v>0</v>
      </c>
      <c r="G181" s="92">
        <f t="shared" si="10"/>
        <v>0</v>
      </c>
      <c r="H181" s="26"/>
      <c r="I181" s="26">
        <v>0.76458043551000709</v>
      </c>
      <c r="J181" s="26">
        <v>0.76458043551000709</v>
      </c>
      <c r="K181" s="26">
        <v>0.76458043551000721</v>
      </c>
      <c r="L181"/>
      <c r="M181" s="26">
        <f t="shared" si="11"/>
        <v>0</v>
      </c>
      <c r="N181" s="26">
        <f t="shared" si="9"/>
        <v>0</v>
      </c>
    </row>
    <row r="182" spans="1:14" s="4" customFormat="1" ht="15.75" x14ac:dyDescent="0.25">
      <c r="A182" s="58" t="s">
        <v>179</v>
      </c>
      <c r="B182" s="134">
        <v>112.15517289409321</v>
      </c>
      <c r="C182" s="59">
        <v>112.15517289409321</v>
      </c>
      <c r="D182" s="59">
        <v>112.15517289409321</v>
      </c>
      <c r="E182" s="59"/>
      <c r="F182" s="59">
        <f t="shared" si="8"/>
        <v>0</v>
      </c>
      <c r="G182" s="93">
        <f t="shared" si="10"/>
        <v>0</v>
      </c>
      <c r="H182" s="59"/>
      <c r="I182" s="59">
        <v>0.76458043551000709</v>
      </c>
      <c r="J182" s="59">
        <v>0.76458043551000709</v>
      </c>
      <c r="K182" s="59">
        <v>0.76458043551000721</v>
      </c>
      <c r="L182" s="57"/>
      <c r="M182" s="59">
        <f t="shared" si="11"/>
        <v>0</v>
      </c>
      <c r="N182" s="59">
        <f t="shared" si="9"/>
        <v>0</v>
      </c>
    </row>
    <row r="183" spans="1:14" s="57" customFormat="1" ht="15.75" x14ac:dyDescent="0.25">
      <c r="A183" s="36" t="s">
        <v>207</v>
      </c>
      <c r="B183" s="72">
        <v>112.15517289409321</v>
      </c>
      <c r="C183" s="26">
        <v>112.15517289409321</v>
      </c>
      <c r="D183" s="26">
        <v>112.15517289409321</v>
      </c>
      <c r="E183" s="26"/>
      <c r="F183" s="26">
        <f t="shared" si="8"/>
        <v>0</v>
      </c>
      <c r="G183" s="92">
        <f t="shared" si="10"/>
        <v>0</v>
      </c>
      <c r="H183" s="26"/>
      <c r="I183" s="26">
        <v>0.76458043551000709</v>
      </c>
      <c r="J183" s="26">
        <v>0.76458043551000709</v>
      </c>
      <c r="K183" s="26">
        <v>0.76458043551000721</v>
      </c>
      <c r="L183"/>
      <c r="M183" s="26">
        <f t="shared" si="11"/>
        <v>0</v>
      </c>
      <c r="N183" s="26">
        <f t="shared" si="9"/>
        <v>0</v>
      </c>
    </row>
    <row r="184" spans="1:14" s="4" customFormat="1" ht="15.75" x14ac:dyDescent="0.25">
      <c r="A184" s="61" t="s">
        <v>136</v>
      </c>
      <c r="B184" s="134">
        <v>113.43777297054528</v>
      </c>
      <c r="C184" s="59">
        <v>113.43778088472017</v>
      </c>
      <c r="D184" s="59">
        <v>113.43778088472017</v>
      </c>
      <c r="E184" s="59"/>
      <c r="F184" s="59">
        <f t="shared" si="8"/>
        <v>0</v>
      </c>
      <c r="G184" s="93">
        <f t="shared" si="10"/>
        <v>6.9766663113313143E-6</v>
      </c>
      <c r="H184" s="59"/>
      <c r="I184" s="59">
        <v>0.99682977531240602</v>
      </c>
      <c r="J184" s="59">
        <v>0.99682984485789305</v>
      </c>
      <c r="K184" s="59">
        <v>0.99682984485789317</v>
      </c>
      <c r="L184" s="57"/>
      <c r="M184" s="59">
        <f t="shared" si="11"/>
        <v>0</v>
      </c>
      <c r="N184" s="59">
        <f t="shared" si="9"/>
        <v>6.9545487146882579E-8</v>
      </c>
    </row>
    <row r="185" spans="1:14" s="57" customFormat="1" ht="15.75" x14ac:dyDescent="0.25">
      <c r="A185" s="35" t="s">
        <v>180</v>
      </c>
      <c r="B185" s="72">
        <v>143.42317105079044</v>
      </c>
      <c r="C185" s="26">
        <v>143.42317105079044</v>
      </c>
      <c r="D185" s="26">
        <v>143.42317105079044</v>
      </c>
      <c r="E185" s="26"/>
      <c r="F185" s="26">
        <f t="shared" si="8"/>
        <v>0</v>
      </c>
      <c r="G185" s="92">
        <f t="shared" si="10"/>
        <v>0</v>
      </c>
      <c r="H185" s="26"/>
      <c r="I185" s="26">
        <v>0.17244843443115337</v>
      </c>
      <c r="J185" s="26">
        <v>0.17244843443115343</v>
      </c>
      <c r="K185" s="26">
        <v>0.17244843443115343</v>
      </c>
      <c r="L185"/>
      <c r="M185" s="26">
        <f t="shared" si="11"/>
        <v>0</v>
      </c>
      <c r="N185" s="26">
        <f t="shared" si="9"/>
        <v>0</v>
      </c>
    </row>
    <row r="186" spans="1:14" s="4" customFormat="1" ht="15.75" x14ac:dyDescent="0.25">
      <c r="A186" s="64" t="s">
        <v>206</v>
      </c>
      <c r="B186" s="134">
        <v>143.42317105079044</v>
      </c>
      <c r="C186" s="59">
        <v>143.42317105079044</v>
      </c>
      <c r="D186" s="59">
        <v>143.42317105079044</v>
      </c>
      <c r="E186" s="59"/>
      <c r="F186" s="59">
        <f t="shared" si="8"/>
        <v>0</v>
      </c>
      <c r="G186" s="93">
        <f t="shared" si="10"/>
        <v>0</v>
      </c>
      <c r="H186" s="59"/>
      <c r="I186" s="59">
        <v>0.17244843443115337</v>
      </c>
      <c r="J186" s="59">
        <v>0.17244843443115343</v>
      </c>
      <c r="K186" s="59">
        <v>0.17244843443115343</v>
      </c>
      <c r="L186" s="57"/>
      <c r="M186" s="59">
        <f t="shared" si="11"/>
        <v>0</v>
      </c>
      <c r="N186" s="59">
        <f t="shared" si="9"/>
        <v>0</v>
      </c>
    </row>
    <row r="187" spans="1:14" s="57" customFormat="1" ht="15.75" x14ac:dyDescent="0.25">
      <c r="A187" s="35" t="s">
        <v>114</v>
      </c>
      <c r="B187" s="72">
        <v>108.68453715088216</v>
      </c>
      <c r="C187" s="26">
        <v>108.68454631959902</v>
      </c>
      <c r="D187" s="26">
        <v>108.68454631959902</v>
      </c>
      <c r="E187" s="26"/>
      <c r="F187" s="26">
        <f t="shared" si="8"/>
        <v>0</v>
      </c>
      <c r="G187" s="92">
        <f t="shared" si="10"/>
        <v>8.4360821661633167E-6</v>
      </c>
      <c r="H187" s="26"/>
      <c r="I187" s="26">
        <v>0.82438134088125259</v>
      </c>
      <c r="J187" s="26">
        <v>0.82438141042673985</v>
      </c>
      <c r="K187" s="26">
        <v>0.82438141042673974</v>
      </c>
      <c r="L187"/>
      <c r="M187" s="26">
        <f t="shared" si="11"/>
        <v>0</v>
      </c>
      <c r="N187" s="26">
        <f t="shared" si="9"/>
        <v>6.9545487146882579E-8</v>
      </c>
    </row>
    <row r="188" spans="1:14" s="4" customFormat="1" ht="15.75" x14ac:dyDescent="0.25">
      <c r="A188" s="64" t="s">
        <v>205</v>
      </c>
      <c r="B188" s="134">
        <v>101.16429659235817</v>
      </c>
      <c r="C188" s="59">
        <v>101.16430822451875</v>
      </c>
      <c r="D188" s="59">
        <v>101.16430822451875</v>
      </c>
      <c r="E188" s="59"/>
      <c r="F188" s="59">
        <f t="shared" si="8"/>
        <v>0</v>
      </c>
      <c r="G188" s="93">
        <f t="shared" si="10"/>
        <v>1.1498286411892877E-5</v>
      </c>
      <c r="H188" s="59"/>
      <c r="I188" s="59">
        <v>0.60483349012119625</v>
      </c>
      <c r="J188" s="59">
        <v>0.60483355966668328</v>
      </c>
      <c r="K188" s="59">
        <v>0.60483355966668328</v>
      </c>
      <c r="L188" s="57"/>
      <c r="M188" s="59">
        <f t="shared" si="11"/>
        <v>0</v>
      </c>
      <c r="N188" s="59">
        <f t="shared" si="9"/>
        <v>6.9545487035860276E-8</v>
      </c>
    </row>
    <row r="189" spans="1:14" s="57" customFormat="1" ht="15.75" x14ac:dyDescent="0.25">
      <c r="A189" s="36" t="s">
        <v>115</v>
      </c>
      <c r="B189" s="72">
        <v>136.6741984315868</v>
      </c>
      <c r="C189" s="26">
        <v>136.6741984315868</v>
      </c>
      <c r="D189" s="26">
        <v>136.6741984315868</v>
      </c>
      <c r="E189" s="26"/>
      <c r="F189" s="26">
        <f t="shared" si="8"/>
        <v>0</v>
      </c>
      <c r="G189" s="92">
        <f t="shared" si="10"/>
        <v>0</v>
      </c>
      <c r="H189" s="26"/>
      <c r="I189" s="26">
        <v>0.21954785076005651</v>
      </c>
      <c r="J189" s="26">
        <v>0.21954785076005651</v>
      </c>
      <c r="K189" s="26">
        <v>0.21954785076005648</v>
      </c>
      <c r="L189"/>
      <c r="M189" s="26">
        <f t="shared" si="11"/>
        <v>0</v>
      </c>
      <c r="N189" s="26">
        <f t="shared" si="9"/>
        <v>0</v>
      </c>
    </row>
    <row r="190" spans="1:14" s="4" customFormat="1" ht="15" customHeight="1" x14ac:dyDescent="0.25">
      <c r="A190" s="61" t="s">
        <v>151</v>
      </c>
      <c r="B190" s="134">
        <v>105.97609135241588</v>
      </c>
      <c r="C190" s="59">
        <v>105.09739310327271</v>
      </c>
      <c r="D190" s="59">
        <v>105.09739310327271</v>
      </c>
      <c r="E190" s="59"/>
      <c r="F190" s="59">
        <f t="shared" si="8"/>
        <v>0</v>
      </c>
      <c r="G190" s="93">
        <f t="shared" si="10"/>
        <v>-0.82914762936587838</v>
      </c>
      <c r="H190" s="59"/>
      <c r="I190" s="59">
        <v>0.8810418528369538</v>
      </c>
      <c r="J190" s="59">
        <v>0.87373671520043505</v>
      </c>
      <c r="K190" s="59">
        <v>0.87373671520043494</v>
      </c>
      <c r="L190" s="57"/>
      <c r="M190" s="59">
        <f t="shared" si="11"/>
        <v>0</v>
      </c>
      <c r="N190" s="59">
        <f t="shared" si="9"/>
        <v>-7.3051376365188547E-3</v>
      </c>
    </row>
    <row r="191" spans="1:14" s="57" customFormat="1" ht="15.75" x14ac:dyDescent="0.25">
      <c r="A191" s="35" t="s">
        <v>116</v>
      </c>
      <c r="B191" s="72">
        <v>107.26386750279251</v>
      </c>
      <c r="C191" s="26">
        <v>106.50868675389727</v>
      </c>
      <c r="D191" s="26">
        <v>106.50868675389727</v>
      </c>
      <c r="E191" s="26"/>
      <c r="F191" s="26">
        <f t="shared" si="8"/>
        <v>0</v>
      </c>
      <c r="G191" s="92">
        <f t="shared" si="10"/>
        <v>-0.70404020149243962</v>
      </c>
      <c r="H191" s="26"/>
      <c r="I191" s="26">
        <v>0.29189249658636013</v>
      </c>
      <c r="J191" s="26">
        <v>0.28983745606525219</v>
      </c>
      <c r="K191" s="26">
        <v>0.28983745606525213</v>
      </c>
      <c r="L191"/>
      <c r="M191" s="26">
        <f t="shared" si="11"/>
        <v>0</v>
      </c>
      <c r="N191" s="26">
        <f t="shared" si="9"/>
        <v>-2.0550405211079981E-3</v>
      </c>
    </row>
    <row r="192" spans="1:14" s="4" customFormat="1" ht="15.75" x14ac:dyDescent="0.25">
      <c r="A192" s="64" t="s">
        <v>20</v>
      </c>
      <c r="B192" s="134">
        <v>107.26386750279251</v>
      </c>
      <c r="C192" s="59">
        <v>106.50868675389727</v>
      </c>
      <c r="D192" s="59">
        <v>106.50868675389727</v>
      </c>
      <c r="E192" s="59"/>
      <c r="F192" s="59">
        <f t="shared" si="8"/>
        <v>0</v>
      </c>
      <c r="G192" s="93">
        <f t="shared" si="10"/>
        <v>-0.70404020149243962</v>
      </c>
      <c r="H192" s="59"/>
      <c r="I192" s="59">
        <v>0.29189249658636013</v>
      </c>
      <c r="J192" s="59">
        <v>0.28983745606525219</v>
      </c>
      <c r="K192" s="59">
        <v>0.28983745606525213</v>
      </c>
      <c r="L192" s="57"/>
      <c r="M192" s="59">
        <f t="shared" si="11"/>
        <v>0</v>
      </c>
      <c r="N192" s="59">
        <f t="shared" si="9"/>
        <v>-2.0550405211079981E-3</v>
      </c>
    </row>
    <row r="193" spans="1:14" s="57" customFormat="1" ht="15.75" x14ac:dyDescent="0.25">
      <c r="A193" s="35" t="s">
        <v>181</v>
      </c>
      <c r="B193" s="72">
        <v>105.34945334017473</v>
      </c>
      <c r="C193" s="26">
        <v>104.41065088673351</v>
      </c>
      <c r="D193" s="26">
        <v>104.41065088673351</v>
      </c>
      <c r="E193" s="26"/>
      <c r="F193" s="26">
        <f t="shared" si="8"/>
        <v>0</v>
      </c>
      <c r="G193" s="92">
        <f t="shared" si="10"/>
        <v>-0.89113177494126727</v>
      </c>
      <c r="H193" s="26"/>
      <c r="I193" s="26">
        <v>0.58914935625059373</v>
      </c>
      <c r="J193" s="26">
        <v>0.58389925913518281</v>
      </c>
      <c r="K193" s="26">
        <v>0.58389925913518281</v>
      </c>
      <c r="L193"/>
      <c r="M193" s="26">
        <f t="shared" si="11"/>
        <v>0</v>
      </c>
      <c r="N193" s="26">
        <f t="shared" si="9"/>
        <v>-5.2500971154109122E-3</v>
      </c>
    </row>
    <row r="194" spans="1:14" s="4" customFormat="1" ht="15.75" x14ac:dyDescent="0.25">
      <c r="A194" s="64" t="s">
        <v>204</v>
      </c>
      <c r="B194" s="134">
        <v>105.34945334017473</v>
      </c>
      <c r="C194" s="59">
        <v>104.41065088673351</v>
      </c>
      <c r="D194" s="59">
        <v>104.41065088673351</v>
      </c>
      <c r="E194" s="59"/>
      <c r="F194" s="59">
        <f t="shared" si="8"/>
        <v>0</v>
      </c>
      <c r="G194" s="93">
        <f t="shared" si="10"/>
        <v>-0.89113177494126727</v>
      </c>
      <c r="H194" s="59"/>
      <c r="I194" s="59">
        <v>0.58914935625059373</v>
      </c>
      <c r="J194" s="59">
        <v>0.58389925913518281</v>
      </c>
      <c r="K194" s="59">
        <v>0.58389925913518281</v>
      </c>
      <c r="L194" s="57"/>
      <c r="M194" s="59">
        <f t="shared" si="11"/>
        <v>0</v>
      </c>
      <c r="N194" s="59">
        <f t="shared" si="9"/>
        <v>-5.2500971154109122E-3</v>
      </c>
    </row>
    <row r="195" spans="1:14" s="57" customFormat="1" ht="15.75" x14ac:dyDescent="0.25">
      <c r="A195" s="33" t="s">
        <v>117</v>
      </c>
      <c r="B195" s="136">
        <v>133.11915518648536</v>
      </c>
      <c r="C195" s="37">
        <v>133.13100225735727</v>
      </c>
      <c r="D195" s="37">
        <v>133.11915518648536</v>
      </c>
      <c r="E195" s="37"/>
      <c r="F195" s="37">
        <f t="shared" si="8"/>
        <v>-8.8988069428141969E-3</v>
      </c>
      <c r="G195" s="95">
        <f t="shared" si="10"/>
        <v>0</v>
      </c>
      <c r="H195" s="37"/>
      <c r="I195" s="37">
        <v>3.3257772455646499</v>
      </c>
      <c r="J195" s="37">
        <v>3.3260732263998434</v>
      </c>
      <c r="K195" s="37">
        <v>3.3257772455646499</v>
      </c>
      <c r="L195"/>
      <c r="M195" s="37">
        <f t="shared" si="11"/>
        <v>-2.9598083519344343E-4</v>
      </c>
      <c r="N195" s="37">
        <f t="shared" si="9"/>
        <v>0</v>
      </c>
    </row>
    <row r="196" spans="1:14" s="4" customFormat="1" ht="15.75" x14ac:dyDescent="0.25">
      <c r="A196" s="61" t="s">
        <v>135</v>
      </c>
      <c r="B196" s="134">
        <v>140.40183998572448</v>
      </c>
      <c r="C196" s="59">
        <v>140.40183998572448</v>
      </c>
      <c r="D196" s="59">
        <v>140.40183998572448</v>
      </c>
      <c r="E196" s="59"/>
      <c r="F196" s="59">
        <f t="shared" si="8"/>
        <v>0</v>
      </c>
      <c r="G196" s="93">
        <f t="shared" si="10"/>
        <v>0</v>
      </c>
      <c r="H196" s="59"/>
      <c r="I196" s="59">
        <v>0.93726084942762511</v>
      </c>
      <c r="J196" s="59">
        <v>0.93726084942762489</v>
      </c>
      <c r="K196" s="59">
        <v>0.937260849427625</v>
      </c>
      <c r="L196" s="57"/>
      <c r="M196" s="59">
        <f t="shared" si="11"/>
        <v>0</v>
      </c>
      <c r="N196" s="59">
        <f t="shared" si="9"/>
        <v>0</v>
      </c>
    </row>
    <row r="197" spans="1:14" s="57" customFormat="1" ht="15.75" x14ac:dyDescent="0.25">
      <c r="A197" s="35" t="s">
        <v>182</v>
      </c>
      <c r="B197" s="72">
        <v>140.40183998572448</v>
      </c>
      <c r="C197" s="26">
        <v>140.40183998572448</v>
      </c>
      <c r="D197" s="26">
        <v>140.40183998572448</v>
      </c>
      <c r="E197" s="26"/>
      <c r="F197" s="26">
        <f t="shared" si="8"/>
        <v>0</v>
      </c>
      <c r="G197" s="92">
        <f t="shared" si="10"/>
        <v>0</v>
      </c>
      <c r="H197" s="26"/>
      <c r="I197" s="26">
        <v>0.93726084942762511</v>
      </c>
      <c r="J197" s="26">
        <v>0.93726084942762489</v>
      </c>
      <c r="K197" s="26">
        <v>0.937260849427625</v>
      </c>
      <c r="L197"/>
      <c r="M197" s="26">
        <f t="shared" si="11"/>
        <v>0</v>
      </c>
      <c r="N197" s="26">
        <f t="shared" si="9"/>
        <v>0</v>
      </c>
    </row>
    <row r="198" spans="1:14" s="4" customFormat="1" ht="15.75" x14ac:dyDescent="0.25">
      <c r="A198" s="64" t="s">
        <v>135</v>
      </c>
      <c r="B198" s="134">
        <v>140.40183998572448</v>
      </c>
      <c r="C198" s="59">
        <v>140.40183998572448</v>
      </c>
      <c r="D198" s="59">
        <v>140.40183998572448</v>
      </c>
      <c r="E198" s="59"/>
      <c r="F198" s="59">
        <f t="shared" si="8"/>
        <v>0</v>
      </c>
      <c r="G198" s="93">
        <f t="shared" si="10"/>
        <v>0</v>
      </c>
      <c r="H198" s="59"/>
      <c r="I198" s="59">
        <v>0.93726084942762511</v>
      </c>
      <c r="J198" s="59">
        <v>0.93726084942762489</v>
      </c>
      <c r="K198" s="59">
        <v>0.937260849427625</v>
      </c>
      <c r="L198" s="57"/>
      <c r="M198" s="59">
        <f t="shared" si="11"/>
        <v>0</v>
      </c>
      <c r="N198" s="59">
        <f t="shared" si="9"/>
        <v>0</v>
      </c>
    </row>
    <row r="199" spans="1:14" s="57" customFormat="1" ht="15.75" x14ac:dyDescent="0.25">
      <c r="A199" s="34" t="s">
        <v>118</v>
      </c>
      <c r="B199" s="72">
        <v>130.52120292839754</v>
      </c>
      <c r="C199" s="26">
        <v>130.53839671489777</v>
      </c>
      <c r="D199" s="26">
        <v>130.52120292839754</v>
      </c>
      <c r="E199" s="26"/>
      <c r="F199" s="26">
        <f t="shared" ref="F199:F226" si="12">((D199/C199-1)*100)</f>
        <v>-1.3171439923365114E-2</v>
      </c>
      <c r="G199" s="92">
        <f t="shared" si="10"/>
        <v>0</v>
      </c>
      <c r="H199" s="26"/>
      <c r="I199" s="26">
        <v>2.2468450828281554</v>
      </c>
      <c r="J199" s="26">
        <v>2.2471410636633489</v>
      </c>
      <c r="K199" s="26">
        <v>2.2468450828281554</v>
      </c>
      <c r="L199"/>
      <c r="M199" s="26">
        <f t="shared" si="11"/>
        <v>-2.9598083519344343E-4</v>
      </c>
      <c r="N199" s="26">
        <f t="shared" ref="N199:N225" si="13">K199-I199</f>
        <v>0</v>
      </c>
    </row>
    <row r="200" spans="1:14" s="4" customFormat="1" ht="15.75" x14ac:dyDescent="0.25">
      <c r="A200" s="58" t="s">
        <v>119</v>
      </c>
      <c r="B200" s="134">
        <v>130.52120292839754</v>
      </c>
      <c r="C200" s="59">
        <v>130.53839671489777</v>
      </c>
      <c r="D200" s="59">
        <v>130.52120292839754</v>
      </c>
      <c r="E200" s="59"/>
      <c r="F200" s="59">
        <f t="shared" si="12"/>
        <v>-1.3171439923365114E-2</v>
      </c>
      <c r="G200" s="93">
        <f t="shared" ref="G200:G224" si="14">((D200/B200-1)*100)</f>
        <v>0</v>
      </c>
      <c r="H200" s="59"/>
      <c r="I200" s="59">
        <v>2.2468450828281554</v>
      </c>
      <c r="J200" s="59">
        <v>2.2471410636633489</v>
      </c>
      <c r="K200" s="59">
        <v>2.2468450828281554</v>
      </c>
      <c r="L200" s="57"/>
      <c r="M200" s="59">
        <f t="shared" ref="M200:M224" si="15">K200-J200</f>
        <v>-2.9598083519344343E-4</v>
      </c>
      <c r="N200" s="59">
        <f t="shared" si="13"/>
        <v>0</v>
      </c>
    </row>
    <row r="201" spans="1:14" s="57" customFormat="1" ht="15.75" x14ac:dyDescent="0.25">
      <c r="A201" s="36" t="s">
        <v>118</v>
      </c>
      <c r="B201" s="72">
        <v>130.52120292839754</v>
      </c>
      <c r="C201" s="26">
        <v>130.53839671489777</v>
      </c>
      <c r="D201" s="26">
        <v>130.52120292839754</v>
      </c>
      <c r="E201" s="26"/>
      <c r="F201" s="26">
        <f t="shared" si="12"/>
        <v>-1.3171439923365114E-2</v>
      </c>
      <c r="G201" s="92">
        <f t="shared" si="14"/>
        <v>0</v>
      </c>
      <c r="H201" s="26"/>
      <c r="I201" s="26">
        <v>2.2468450828281554</v>
      </c>
      <c r="J201" s="26">
        <v>2.2471410636633489</v>
      </c>
      <c r="K201" s="26">
        <v>2.2468450828281554</v>
      </c>
      <c r="L201"/>
      <c r="M201" s="26">
        <f t="shared" si="15"/>
        <v>-2.9598083519344343E-4</v>
      </c>
      <c r="N201" s="26">
        <f t="shared" si="13"/>
        <v>0</v>
      </c>
    </row>
    <row r="202" spans="1:14" s="4" customFormat="1" ht="15.75" x14ac:dyDescent="0.25">
      <c r="A202" s="61" t="s">
        <v>120</v>
      </c>
      <c r="B202" s="134">
        <v>129.55828833898522</v>
      </c>
      <c r="C202" s="59">
        <v>129.55828833898522</v>
      </c>
      <c r="D202" s="59">
        <v>129.55828833898522</v>
      </c>
      <c r="E202" s="59"/>
      <c r="F202" s="59">
        <f t="shared" si="12"/>
        <v>0</v>
      </c>
      <c r="G202" s="93">
        <f t="shared" si="14"/>
        <v>0</v>
      </c>
      <c r="H202" s="59"/>
      <c r="I202" s="59">
        <v>0.14167131330887003</v>
      </c>
      <c r="J202" s="59">
        <v>0.14167131330887003</v>
      </c>
      <c r="K202" s="59">
        <v>0.14167131330887003</v>
      </c>
      <c r="L202" s="57"/>
      <c r="M202" s="59">
        <f t="shared" si="15"/>
        <v>0</v>
      </c>
      <c r="N202" s="59">
        <f t="shared" si="13"/>
        <v>0</v>
      </c>
    </row>
    <row r="203" spans="1:14" s="57" customFormat="1" ht="15.75" x14ac:dyDescent="0.25">
      <c r="A203" s="35" t="s">
        <v>121</v>
      </c>
      <c r="B203" s="72">
        <v>129.55828833898522</v>
      </c>
      <c r="C203" s="26">
        <v>129.55828833898522</v>
      </c>
      <c r="D203" s="26">
        <v>129.55828833898522</v>
      </c>
      <c r="E203" s="26"/>
      <c r="F203" s="26">
        <f t="shared" si="12"/>
        <v>0</v>
      </c>
      <c r="G203" s="92">
        <f t="shared" si="14"/>
        <v>0</v>
      </c>
      <c r="H203" s="26"/>
      <c r="I203" s="26">
        <v>0.14167131330887003</v>
      </c>
      <c r="J203" s="26">
        <v>0.14167131330887003</v>
      </c>
      <c r="K203" s="26">
        <v>0.14167131330887003</v>
      </c>
      <c r="L203"/>
      <c r="M203" s="26">
        <f t="shared" si="15"/>
        <v>0</v>
      </c>
      <c r="N203" s="26">
        <f t="shared" si="13"/>
        <v>0</v>
      </c>
    </row>
    <row r="204" spans="1:14" s="4" customFormat="1" ht="15.75" x14ac:dyDescent="0.25">
      <c r="A204" s="64" t="s">
        <v>120</v>
      </c>
      <c r="B204" s="134">
        <v>129.55828833898522</v>
      </c>
      <c r="C204" s="59">
        <v>129.55828833898522</v>
      </c>
      <c r="D204" s="59">
        <v>129.55828833898522</v>
      </c>
      <c r="E204" s="59"/>
      <c r="F204" s="59">
        <f t="shared" si="12"/>
        <v>0</v>
      </c>
      <c r="G204" s="93">
        <f t="shared" si="14"/>
        <v>0</v>
      </c>
      <c r="H204" s="59"/>
      <c r="I204" s="59">
        <v>0.14167131330887003</v>
      </c>
      <c r="J204" s="59">
        <v>0.14167131330887003</v>
      </c>
      <c r="K204" s="59">
        <v>0.14167131330887003</v>
      </c>
      <c r="L204" s="57"/>
      <c r="M204" s="59">
        <f t="shared" si="15"/>
        <v>0</v>
      </c>
      <c r="N204" s="59">
        <f t="shared" si="13"/>
        <v>0</v>
      </c>
    </row>
    <row r="205" spans="1:14" s="57" customFormat="1" ht="15.75" x14ac:dyDescent="0.25">
      <c r="A205" s="33" t="s">
        <v>131</v>
      </c>
      <c r="B205" s="136">
        <v>127.98068250768148</v>
      </c>
      <c r="C205" s="37">
        <v>128.68975329525239</v>
      </c>
      <c r="D205" s="37">
        <v>129.53967405650508</v>
      </c>
      <c r="E205" s="37"/>
      <c r="F205" s="37">
        <f t="shared" si="12"/>
        <v>0.66044167425103328</v>
      </c>
      <c r="G205" s="95">
        <f t="shared" si="14"/>
        <v>1.2181459875634237</v>
      </c>
      <c r="H205" s="37"/>
      <c r="I205" s="37">
        <v>3.8705804739095351</v>
      </c>
      <c r="J205" s="37">
        <v>3.8920252380037335</v>
      </c>
      <c r="K205" s="37">
        <v>3.9177297946478782</v>
      </c>
      <c r="L205"/>
      <c r="M205" s="37">
        <f t="shared" si="15"/>
        <v>2.5704556644144727E-2</v>
      </c>
      <c r="N205" s="37">
        <f t="shared" si="13"/>
        <v>4.7149320738343103E-2</v>
      </c>
    </row>
    <row r="206" spans="1:14" s="4" customFormat="1" ht="15.75" x14ac:dyDescent="0.25">
      <c r="A206" s="61" t="s">
        <v>122</v>
      </c>
      <c r="B206" s="134">
        <v>128.14357660268783</v>
      </c>
      <c r="C206" s="59">
        <v>128.87572153118828</v>
      </c>
      <c r="D206" s="59">
        <v>129.75329988568532</v>
      </c>
      <c r="E206" s="59"/>
      <c r="F206" s="59">
        <f t="shared" si="12"/>
        <v>0.6809493239459119</v>
      </c>
      <c r="G206" s="93">
        <f t="shared" si="14"/>
        <v>1.2561872593805257</v>
      </c>
      <c r="H206" s="59"/>
      <c r="I206" s="59">
        <v>3.7533672138652956</v>
      </c>
      <c r="J206" s="59">
        <v>3.7748119779594935</v>
      </c>
      <c r="K206" s="59">
        <v>3.8005165346036387</v>
      </c>
      <c r="L206" s="57"/>
      <c r="M206" s="59">
        <f t="shared" si="15"/>
        <v>2.5704556644145171E-2</v>
      </c>
      <c r="N206" s="59">
        <f t="shared" si="13"/>
        <v>4.7149320738343103E-2</v>
      </c>
    </row>
    <row r="207" spans="1:14" s="57" customFormat="1" ht="15.75" x14ac:dyDescent="0.25">
      <c r="A207" s="35" t="s">
        <v>183</v>
      </c>
      <c r="B207" s="72">
        <v>128.14357660268783</v>
      </c>
      <c r="C207" s="26">
        <v>128.87572153118828</v>
      </c>
      <c r="D207" s="26">
        <v>129.75329988568532</v>
      </c>
      <c r="E207" s="26"/>
      <c r="F207" s="26">
        <f t="shared" si="12"/>
        <v>0.6809493239459119</v>
      </c>
      <c r="G207" s="92">
        <f t="shared" si="14"/>
        <v>1.2561872593805257</v>
      </c>
      <c r="H207" s="26"/>
      <c r="I207" s="26">
        <v>3.7533672138652956</v>
      </c>
      <c r="J207" s="26">
        <v>3.7748119779594935</v>
      </c>
      <c r="K207" s="26">
        <v>3.8005165346036387</v>
      </c>
      <c r="L207"/>
      <c r="M207" s="26">
        <f t="shared" si="15"/>
        <v>2.5704556644145171E-2</v>
      </c>
      <c r="N207" s="26">
        <f t="shared" si="13"/>
        <v>4.7149320738343103E-2</v>
      </c>
    </row>
    <row r="208" spans="1:14" s="4" customFormat="1" ht="15.75" x14ac:dyDescent="0.25">
      <c r="A208" s="64" t="s">
        <v>21</v>
      </c>
      <c r="B208" s="134">
        <v>118.6452934369818</v>
      </c>
      <c r="C208" s="59">
        <v>122.18420997443577</v>
      </c>
      <c r="D208" s="59">
        <v>122.2469622249682</v>
      </c>
      <c r="E208" s="59"/>
      <c r="F208" s="59">
        <f t="shared" si="12"/>
        <v>5.1358723476258028E-2</v>
      </c>
      <c r="G208" s="93">
        <f t="shared" si="14"/>
        <v>3.0356609045763872</v>
      </c>
      <c r="H208" s="59"/>
      <c r="I208" s="59">
        <v>0.71895460141975354</v>
      </c>
      <c r="J208" s="59">
        <v>0.74039936551395169</v>
      </c>
      <c r="K208" s="59">
        <v>0.74077962517670592</v>
      </c>
      <c r="L208" s="57"/>
      <c r="M208" s="59">
        <f t="shared" si="15"/>
        <v>3.8025966275423428E-4</v>
      </c>
      <c r="N208" s="59">
        <f t="shared" si="13"/>
        <v>2.1825023756952389E-2</v>
      </c>
    </row>
    <row r="209" spans="1:14" s="57" customFormat="1" ht="15.75" x14ac:dyDescent="0.25">
      <c r="A209" s="36" t="s">
        <v>203</v>
      </c>
      <c r="B209" s="72">
        <v>130.62119887414377</v>
      </c>
      <c r="C209" s="26">
        <v>130.62119887414377</v>
      </c>
      <c r="D209" s="26">
        <v>131.71132419816428</v>
      </c>
      <c r="E209" s="26"/>
      <c r="F209" s="26">
        <f t="shared" si="12"/>
        <v>0.83456998819224637</v>
      </c>
      <c r="G209" s="92">
        <f t="shared" si="14"/>
        <v>0.83456998819224637</v>
      </c>
      <c r="H209" s="26"/>
      <c r="I209" s="26">
        <v>3.0344126124455419</v>
      </c>
      <c r="J209" s="26">
        <v>3.0344126124455419</v>
      </c>
      <c r="K209" s="26">
        <v>3.0597369094269329</v>
      </c>
      <c r="L209"/>
      <c r="M209" s="26">
        <f t="shared" si="15"/>
        <v>2.5324296981390937E-2</v>
      </c>
      <c r="N209" s="26">
        <f t="shared" si="13"/>
        <v>2.5324296981390937E-2</v>
      </c>
    </row>
    <row r="210" spans="1:14" s="4" customFormat="1" ht="15.75" x14ac:dyDescent="0.25">
      <c r="A210" s="61" t="s">
        <v>123</v>
      </c>
      <c r="B210" s="134">
        <v>122.97492976527279</v>
      </c>
      <c r="C210" s="59">
        <v>122.97492976527279</v>
      </c>
      <c r="D210" s="59">
        <v>122.97492976527279</v>
      </c>
      <c r="E210" s="59"/>
      <c r="F210" s="59">
        <f t="shared" si="12"/>
        <v>0</v>
      </c>
      <c r="G210" s="93">
        <f t="shared" si="14"/>
        <v>0</v>
      </c>
      <c r="H210" s="59"/>
      <c r="I210" s="59">
        <v>0.11721326004424018</v>
      </c>
      <c r="J210" s="59">
        <v>0.11721326004424018</v>
      </c>
      <c r="K210" s="59">
        <v>0.11721326004424019</v>
      </c>
      <c r="L210" s="57"/>
      <c r="M210" s="59">
        <f t="shared" si="15"/>
        <v>0</v>
      </c>
      <c r="N210" s="59">
        <f t="shared" si="13"/>
        <v>0</v>
      </c>
    </row>
    <row r="211" spans="1:14" s="57" customFormat="1" ht="15.75" x14ac:dyDescent="0.25">
      <c r="A211" s="35" t="s">
        <v>124</v>
      </c>
      <c r="B211" s="72">
        <v>122.97492976527279</v>
      </c>
      <c r="C211" s="26">
        <v>122.97492976527279</v>
      </c>
      <c r="D211" s="26">
        <v>122.97492976527279</v>
      </c>
      <c r="E211" s="26"/>
      <c r="F211" s="26">
        <f t="shared" si="12"/>
        <v>0</v>
      </c>
      <c r="G211" s="92">
        <f t="shared" si="14"/>
        <v>0</v>
      </c>
      <c r="H211" s="26"/>
      <c r="I211" s="26">
        <v>0.11721326004424018</v>
      </c>
      <c r="J211" s="26">
        <v>0.11721326004424018</v>
      </c>
      <c r="K211" s="26">
        <v>0.11721326004424019</v>
      </c>
      <c r="L211"/>
      <c r="M211" s="26">
        <f t="shared" si="15"/>
        <v>0</v>
      </c>
      <c r="N211" s="26">
        <f t="shared" si="13"/>
        <v>0</v>
      </c>
    </row>
    <row r="212" spans="1:14" s="4" customFormat="1" ht="15.75" x14ac:dyDescent="0.25">
      <c r="A212" s="64" t="s">
        <v>123</v>
      </c>
      <c r="B212" s="134">
        <v>122.97492976527279</v>
      </c>
      <c r="C212" s="59">
        <v>122.97492976527279</v>
      </c>
      <c r="D212" s="59">
        <v>122.97492976527279</v>
      </c>
      <c r="E212" s="59"/>
      <c r="F212" s="59">
        <f t="shared" si="12"/>
        <v>0</v>
      </c>
      <c r="G212" s="93">
        <f t="shared" si="14"/>
        <v>0</v>
      </c>
      <c r="H212" s="59"/>
      <c r="I212" s="59">
        <v>0.11721326004424018</v>
      </c>
      <c r="J212" s="59">
        <v>0.11721326004424018</v>
      </c>
      <c r="K212" s="59">
        <v>0.11721326004424019</v>
      </c>
      <c r="L212" s="57"/>
      <c r="M212" s="59">
        <f t="shared" si="15"/>
        <v>0</v>
      </c>
      <c r="N212" s="59">
        <f t="shared" si="13"/>
        <v>0</v>
      </c>
    </row>
    <row r="213" spans="1:14" s="57" customFormat="1" ht="15.75" x14ac:dyDescent="0.25">
      <c r="A213" s="33" t="s">
        <v>132</v>
      </c>
      <c r="B213" s="136">
        <v>98.312517025938561</v>
      </c>
      <c r="C213" s="37">
        <v>97.333083163668277</v>
      </c>
      <c r="D213" s="37">
        <v>97.6034537960915</v>
      </c>
      <c r="E213" s="37"/>
      <c r="F213" s="37">
        <f t="shared" si="12"/>
        <v>0.27777876096721776</v>
      </c>
      <c r="G213" s="95">
        <f t="shared" si="14"/>
        <v>-0.72123392961243038</v>
      </c>
      <c r="H213" s="37"/>
      <c r="I213" s="37">
        <v>7.0598916331587072</v>
      </c>
      <c r="J213" s="37">
        <v>6.9895577922740326</v>
      </c>
      <c r="K213" s="37">
        <v>7.0089732993064997</v>
      </c>
      <c r="L213"/>
      <c r="M213" s="37">
        <f t="shared" si="15"/>
        <v>1.9415507032467083E-2</v>
      </c>
      <c r="N213" s="37">
        <f t="shared" si="13"/>
        <v>-5.0918333852207454E-2</v>
      </c>
    </row>
    <row r="214" spans="1:14" s="4" customFormat="1" ht="15.75" x14ac:dyDescent="0.25">
      <c r="A214" s="61" t="s">
        <v>125</v>
      </c>
      <c r="B214" s="134">
        <v>98.791671560094088</v>
      </c>
      <c r="C214" s="59">
        <v>98.542543222837281</v>
      </c>
      <c r="D214" s="59">
        <v>98.597196943780759</v>
      </c>
      <c r="E214" s="59"/>
      <c r="F214" s="59">
        <f t="shared" si="12"/>
        <v>5.5462056443866814E-2</v>
      </c>
      <c r="G214" s="93">
        <f t="shared" si="14"/>
        <v>-0.1968532501193998</v>
      </c>
      <c r="H214" s="59"/>
      <c r="I214" s="59">
        <v>5.1807871734134325</v>
      </c>
      <c r="J214" s="59">
        <v>5.1677225003108136</v>
      </c>
      <c r="K214" s="59">
        <v>5.1705886254807991</v>
      </c>
      <c r="L214" s="57"/>
      <c r="M214" s="59">
        <f t="shared" si="15"/>
        <v>2.8661251699855228E-3</v>
      </c>
      <c r="N214" s="59">
        <f t="shared" si="13"/>
        <v>-1.0198547932633417E-2</v>
      </c>
    </row>
    <row r="215" spans="1:14" s="57" customFormat="1" ht="15.75" x14ac:dyDescent="0.25">
      <c r="A215" s="35" t="s">
        <v>184</v>
      </c>
      <c r="B215" s="72">
        <v>121.33659467916443</v>
      </c>
      <c r="C215" s="26">
        <v>124.37826857483969</v>
      </c>
      <c r="D215" s="26">
        <v>124.37826857483969</v>
      </c>
      <c r="E215" s="26"/>
      <c r="F215" s="26">
        <f t="shared" si="12"/>
        <v>0</v>
      </c>
      <c r="G215" s="92">
        <f t="shared" si="14"/>
        <v>2.5068067088234836</v>
      </c>
      <c r="H215" s="26"/>
      <c r="I215" s="26">
        <v>0.14116518944423348</v>
      </c>
      <c r="J215" s="26">
        <v>0.14470392788374489</v>
      </c>
      <c r="K215" s="26">
        <v>0.14470392788374489</v>
      </c>
      <c r="L215"/>
      <c r="M215" s="26">
        <f t="shared" si="15"/>
        <v>0</v>
      </c>
      <c r="N215" s="26">
        <f t="shared" si="13"/>
        <v>3.538738439511413E-3</v>
      </c>
    </row>
    <row r="216" spans="1:14" s="4" customFormat="1" ht="15.75" x14ac:dyDescent="0.25">
      <c r="A216" s="64" t="s">
        <v>202</v>
      </c>
      <c r="B216" s="134">
        <v>121.33659467916443</v>
      </c>
      <c r="C216" s="59">
        <v>124.37826857483969</v>
      </c>
      <c r="D216" s="59">
        <v>124.37826857483969</v>
      </c>
      <c r="E216" s="59"/>
      <c r="F216" s="59">
        <f t="shared" si="12"/>
        <v>0</v>
      </c>
      <c r="G216" s="93">
        <f t="shared" si="14"/>
        <v>2.5068067088234836</v>
      </c>
      <c r="H216" s="59"/>
      <c r="I216" s="59">
        <v>0.14116518944423348</v>
      </c>
      <c r="J216" s="59">
        <v>0.14470392788374489</v>
      </c>
      <c r="K216" s="59">
        <v>0.14470392788374489</v>
      </c>
      <c r="L216" s="57"/>
      <c r="M216" s="59">
        <f t="shared" si="15"/>
        <v>0</v>
      </c>
      <c r="N216" s="59">
        <f t="shared" si="13"/>
        <v>3.538738439511413E-3</v>
      </c>
    </row>
    <row r="217" spans="1:14" s="57" customFormat="1" ht="15.75" x14ac:dyDescent="0.25">
      <c r="A217" s="35" t="s">
        <v>185</v>
      </c>
      <c r="B217" s="72">
        <v>98.280163501496716</v>
      </c>
      <c r="C217" s="26">
        <v>97.95637215241662</v>
      </c>
      <c r="D217" s="26">
        <v>98.012265878417864</v>
      </c>
      <c r="E217" s="26"/>
      <c r="F217" s="26">
        <f t="shared" si="12"/>
        <v>5.7059816296867183E-2</v>
      </c>
      <c r="G217" s="92">
        <f t="shared" si="14"/>
        <v>-0.27258565058733142</v>
      </c>
      <c r="H217" s="26"/>
      <c r="I217" s="26">
        <v>5.0396219839691989</v>
      </c>
      <c r="J217" s="26">
        <v>5.0230185724270697</v>
      </c>
      <c r="K217" s="26">
        <v>5.0258846975970553</v>
      </c>
      <c r="L217"/>
      <c r="M217" s="26">
        <f t="shared" si="15"/>
        <v>2.8661251699855228E-3</v>
      </c>
      <c r="N217" s="26">
        <f t="shared" si="13"/>
        <v>-1.3737286372143664E-2</v>
      </c>
    </row>
    <row r="218" spans="1:14" s="4" customFormat="1" ht="15.75" x14ac:dyDescent="0.25">
      <c r="A218" s="64" t="s">
        <v>201</v>
      </c>
      <c r="B218" s="134">
        <v>98.280163501496716</v>
      </c>
      <c r="C218" s="59">
        <v>97.95637215241662</v>
      </c>
      <c r="D218" s="59">
        <v>98.012265878417864</v>
      </c>
      <c r="E218" s="59"/>
      <c r="F218" s="59">
        <f t="shared" si="12"/>
        <v>5.7059816296867183E-2</v>
      </c>
      <c r="G218" s="93">
        <f t="shared" si="14"/>
        <v>-0.27258565058733142</v>
      </c>
      <c r="H218" s="59"/>
      <c r="I218" s="59">
        <v>5.0396219839691989</v>
      </c>
      <c r="J218" s="59">
        <v>5.0230185724270697</v>
      </c>
      <c r="K218" s="59">
        <v>5.0258846975970553</v>
      </c>
      <c r="L218" s="57"/>
      <c r="M218" s="59">
        <f t="shared" si="15"/>
        <v>2.8661251699855228E-3</v>
      </c>
      <c r="N218" s="59">
        <f t="shared" si="13"/>
        <v>-1.3737286372143664E-2</v>
      </c>
    </row>
    <row r="219" spans="1:14" s="57" customFormat="1" ht="15.75" x14ac:dyDescent="0.25">
      <c r="A219" s="34" t="s">
        <v>134</v>
      </c>
      <c r="B219" s="72">
        <v>87.378190235726791</v>
      </c>
      <c r="C219" s="26">
        <v>75.139016243303814</v>
      </c>
      <c r="D219" s="26">
        <v>78.942302081780099</v>
      </c>
      <c r="E219" s="26"/>
      <c r="F219" s="26">
        <f t="shared" si="12"/>
        <v>5.0616657345646576</v>
      </c>
      <c r="G219" s="92">
        <f t="shared" si="14"/>
        <v>-9.6544551119547748</v>
      </c>
      <c r="H219" s="26"/>
      <c r="I219" s="26">
        <v>0.40885734937670559</v>
      </c>
      <c r="J219" s="26">
        <v>0.35158818159464822</v>
      </c>
      <c r="K219" s="26">
        <v>0.36938440010920354</v>
      </c>
      <c r="L219"/>
      <c r="M219" s="26">
        <f t="shared" si="15"/>
        <v>1.7796218514555318E-2</v>
      </c>
      <c r="N219" s="26">
        <f t="shared" si="13"/>
        <v>-3.9472949267502055E-2</v>
      </c>
    </row>
    <row r="220" spans="1:14" s="4" customFormat="1" ht="15.75" x14ac:dyDescent="0.25">
      <c r="A220" s="58" t="s">
        <v>126</v>
      </c>
      <c r="B220" s="134">
        <v>87.378190235726791</v>
      </c>
      <c r="C220" s="59">
        <v>75.139016243303814</v>
      </c>
      <c r="D220" s="59">
        <v>78.942302081780099</v>
      </c>
      <c r="E220" s="59"/>
      <c r="F220" s="59">
        <f t="shared" si="12"/>
        <v>5.0616657345646576</v>
      </c>
      <c r="G220" s="93">
        <f t="shared" si="14"/>
        <v>-9.6544551119547748</v>
      </c>
      <c r="H220" s="59"/>
      <c r="I220" s="59">
        <v>0.40885734937670559</v>
      </c>
      <c r="J220" s="59">
        <v>0.35158818159464822</v>
      </c>
      <c r="K220" s="59">
        <v>0.36938440010920354</v>
      </c>
      <c r="L220" s="57"/>
      <c r="M220" s="59">
        <f t="shared" si="15"/>
        <v>1.7796218514555318E-2</v>
      </c>
      <c r="N220" s="59">
        <f t="shared" si="13"/>
        <v>-3.9472949267502055E-2</v>
      </c>
    </row>
    <row r="221" spans="1:14" s="57" customFormat="1" ht="15.75" x14ac:dyDescent="0.25">
      <c r="A221" s="36" t="s">
        <v>200</v>
      </c>
      <c r="B221" s="72">
        <v>87.378190235726791</v>
      </c>
      <c r="C221" s="26">
        <v>75.139016243303814</v>
      </c>
      <c r="D221" s="26">
        <v>78.942302081780099</v>
      </c>
      <c r="E221" s="26"/>
      <c r="F221" s="26">
        <f t="shared" si="12"/>
        <v>5.0616657345646576</v>
      </c>
      <c r="G221" s="92">
        <f t="shared" si="14"/>
        <v>-9.6544551119547748</v>
      </c>
      <c r="H221" s="26"/>
      <c r="I221" s="26">
        <v>0.40885734937670559</v>
      </c>
      <c r="J221" s="26">
        <v>0.35158818159464822</v>
      </c>
      <c r="K221" s="26">
        <v>0.36938440010920354</v>
      </c>
      <c r="L221"/>
      <c r="M221" s="26">
        <f t="shared" si="15"/>
        <v>1.7796218514555318E-2</v>
      </c>
      <c r="N221" s="26">
        <f t="shared" si="13"/>
        <v>-3.9472949267502055E-2</v>
      </c>
    </row>
    <row r="222" spans="1:14" s="4" customFormat="1" ht="15.75" x14ac:dyDescent="0.25">
      <c r="A222" s="61" t="s">
        <v>133</v>
      </c>
      <c r="B222" s="134">
        <v>100.08487654320987</v>
      </c>
      <c r="C222" s="59">
        <v>100.08487654320987</v>
      </c>
      <c r="D222" s="59">
        <v>100</v>
      </c>
      <c r="E222" s="59"/>
      <c r="F222" s="59">
        <f t="shared" si="12"/>
        <v>-8.4804564027440854E-2</v>
      </c>
      <c r="G222" s="93">
        <f t="shared" si="14"/>
        <v>-8.4804564027440854E-2</v>
      </c>
      <c r="H222" s="59"/>
      <c r="I222" s="59">
        <v>1.4702471103685693</v>
      </c>
      <c r="J222" s="59">
        <v>1.4702471103685693</v>
      </c>
      <c r="K222" s="59">
        <v>1.4690002737164951</v>
      </c>
      <c r="L222" s="57"/>
      <c r="M222" s="59">
        <f t="shared" si="15"/>
        <v>-1.2468366520741458E-3</v>
      </c>
      <c r="N222" s="59">
        <f t="shared" si="13"/>
        <v>-1.2468366520741458E-3</v>
      </c>
    </row>
    <row r="223" spans="1:14" s="57" customFormat="1" ht="15.75" x14ac:dyDescent="0.25">
      <c r="A223" s="35" t="s">
        <v>186</v>
      </c>
      <c r="B223" s="72">
        <v>100.08487654320987</v>
      </c>
      <c r="C223" s="26">
        <v>100.08487654320987</v>
      </c>
      <c r="D223" s="26">
        <v>100</v>
      </c>
      <c r="E223" s="26"/>
      <c r="F223" s="26">
        <f t="shared" si="12"/>
        <v>-8.4804564027440854E-2</v>
      </c>
      <c r="G223" s="92">
        <f t="shared" si="14"/>
        <v>-8.4804564027440854E-2</v>
      </c>
      <c r="H223" s="26"/>
      <c r="I223" s="26">
        <v>1.4702471103685693</v>
      </c>
      <c r="J223" s="26">
        <v>1.4702471103685693</v>
      </c>
      <c r="K223" s="26">
        <v>1.4690002737164951</v>
      </c>
      <c r="L223"/>
      <c r="M223" s="26">
        <f t="shared" si="15"/>
        <v>-1.2468366520741458E-3</v>
      </c>
      <c r="N223" s="26">
        <f t="shared" si="13"/>
        <v>-1.2468366520741458E-3</v>
      </c>
    </row>
    <row r="224" spans="1:14" s="4" customFormat="1" ht="15.75" x14ac:dyDescent="0.25">
      <c r="A224" s="64" t="s">
        <v>133</v>
      </c>
      <c r="B224" s="134">
        <v>100.08487654320987</v>
      </c>
      <c r="C224" s="59">
        <v>100.08487654320987</v>
      </c>
      <c r="D224" s="59">
        <v>100</v>
      </c>
      <c r="E224" s="59"/>
      <c r="F224" s="59">
        <f t="shared" si="12"/>
        <v>-8.4804564027440854E-2</v>
      </c>
      <c r="G224" s="93">
        <f t="shared" si="14"/>
        <v>-8.4804564027440854E-2</v>
      </c>
      <c r="H224" s="59"/>
      <c r="I224" s="59">
        <v>1.4702471103685693</v>
      </c>
      <c r="J224" s="59">
        <v>1.4702471103685693</v>
      </c>
      <c r="K224" s="59">
        <v>1.4690002737164951</v>
      </c>
      <c r="L224" s="57"/>
      <c r="M224" s="59">
        <f t="shared" si="15"/>
        <v>-1.2468366520741458E-3</v>
      </c>
      <c r="N224" s="59">
        <f t="shared" si="13"/>
        <v>-1.2468366520741458E-3</v>
      </c>
    </row>
    <row r="225" spans="1:14" ht="6.75" customHeight="1" x14ac:dyDescent="0.25">
      <c r="A225" s="44"/>
      <c r="B225" s="137"/>
      <c r="C225" s="43"/>
      <c r="D225" s="43"/>
      <c r="E225" s="43"/>
      <c r="F225" s="43"/>
      <c r="G225" s="88"/>
      <c r="H225" s="43"/>
      <c r="I225" s="43"/>
      <c r="J225" s="43"/>
      <c r="K225" s="43"/>
      <c r="L225" s="29"/>
      <c r="M225" s="43"/>
      <c r="N225" s="176"/>
    </row>
    <row r="226" spans="1:14" x14ac:dyDescent="0.25">
      <c r="A226" s="192" t="s">
        <v>54</v>
      </c>
      <c r="B226" s="193"/>
      <c r="C226" s="193"/>
      <c r="D226" s="193"/>
    </row>
    <row r="227" spans="1:14" ht="409.6" customHeight="1" x14ac:dyDescent="0.25">
      <c r="A227" s="23"/>
      <c r="B227" s="138"/>
      <c r="C227" s="8"/>
      <c r="D227" s="8"/>
    </row>
  </sheetData>
  <sortState ref="C230:D243">
    <sortCondition ref="C230"/>
  </sortState>
  <mergeCells count="6">
    <mergeCell ref="M3:N3"/>
    <mergeCell ref="A3:A4"/>
    <mergeCell ref="A226:D226"/>
    <mergeCell ref="B3:D3"/>
    <mergeCell ref="F3:G3"/>
    <mergeCell ref="I3:L3"/>
  </mergeCells>
  <pageMargins left="0.17" right="0.19" top="0.42" bottom="0.41" header="0.3" footer="0.3"/>
  <pageSetup paperSize="9" scale="59" orientation="portrait" horizontalDpi="4294967295" verticalDpi="4294967295" r:id="rId1"/>
  <rowBreaks count="2" manualBreakCount="2">
    <brk id="8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J16" sqref="J16"/>
    </sheetView>
  </sheetViews>
  <sheetFormatPr defaultRowHeight="15" x14ac:dyDescent="0.25"/>
  <cols>
    <col min="1" max="1" width="57.42578125" style="139" customWidth="1"/>
    <col min="2" max="2" width="9.7109375" style="139"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4" ht="15.75" x14ac:dyDescent="0.25">
      <c r="A1" s="141" t="s">
        <v>256</v>
      </c>
      <c r="B1" s="129"/>
      <c r="C1" s="142"/>
      <c r="D1" s="142"/>
      <c r="E1" s="87"/>
    </row>
    <row r="2" spans="1:14" x14ac:dyDescent="0.25">
      <c r="A2" s="130"/>
      <c r="B2" s="130"/>
      <c r="C2" s="88"/>
      <c r="D2" s="88"/>
      <c r="E2" s="84"/>
      <c r="F2" s="84"/>
      <c r="G2" s="84"/>
      <c r="H2" s="84"/>
      <c r="I2" s="84"/>
      <c r="J2" s="84"/>
      <c r="K2" s="84"/>
      <c r="L2" s="84"/>
      <c r="M2" s="84"/>
      <c r="N2" s="84"/>
    </row>
    <row r="3" spans="1:14" ht="45" customHeight="1" x14ac:dyDescent="0.25">
      <c r="A3" s="196" t="s">
        <v>56</v>
      </c>
      <c r="B3" s="191" t="s">
        <v>242</v>
      </c>
      <c r="C3" s="191"/>
      <c r="D3" s="191"/>
      <c r="E3" s="102"/>
      <c r="F3" s="188" t="s">
        <v>243</v>
      </c>
      <c r="G3" s="188"/>
      <c r="H3" s="84"/>
      <c r="I3" s="84"/>
      <c r="J3" s="188" t="s">
        <v>244</v>
      </c>
      <c r="K3" s="188"/>
      <c r="L3" s="84"/>
      <c r="M3" s="188" t="s">
        <v>245</v>
      </c>
      <c r="N3" s="188"/>
    </row>
    <row r="4" spans="1:14" ht="33" customHeight="1" x14ac:dyDescent="0.25">
      <c r="A4" s="197"/>
      <c r="B4" s="180">
        <v>43132</v>
      </c>
      <c r="C4" s="181">
        <v>43466</v>
      </c>
      <c r="D4" s="180">
        <v>43497</v>
      </c>
      <c r="E4" s="182"/>
      <c r="F4" s="183" t="s">
        <v>263</v>
      </c>
      <c r="G4" s="183" t="s">
        <v>264</v>
      </c>
      <c r="H4" s="182"/>
      <c r="I4" s="180">
        <v>43132</v>
      </c>
      <c r="J4" s="180">
        <v>43466</v>
      </c>
      <c r="K4" s="180">
        <v>43497</v>
      </c>
      <c r="L4" s="182"/>
      <c r="M4" s="183" t="s">
        <v>265</v>
      </c>
      <c r="N4" s="183" t="s">
        <v>266</v>
      </c>
    </row>
    <row r="5" spans="1:14" s="103" customFormat="1" ht="15.75" x14ac:dyDescent="0.25">
      <c r="A5" s="143" t="s">
        <v>241</v>
      </c>
      <c r="B5" s="91">
        <v>112.84447365174462</v>
      </c>
      <c r="C5" s="91">
        <v>112.52893998511631</v>
      </c>
      <c r="D5" s="91">
        <v>112.71089669337843</v>
      </c>
      <c r="E5" s="91"/>
      <c r="F5" s="91">
        <f t="shared" ref="F5:F68" si="0">((D5/C5-1)*100)</f>
        <v>0.16169770041927212</v>
      </c>
      <c r="G5" s="91">
        <f>((D5/B5-1)*100)</f>
        <v>-0.11837261856387782</v>
      </c>
      <c r="H5" s="91"/>
      <c r="I5" s="91">
        <v>112.84447365174462</v>
      </c>
      <c r="J5" s="91">
        <v>112.52893998511631</v>
      </c>
      <c r="K5" s="91">
        <v>112.71089669337843</v>
      </c>
      <c r="M5" s="91">
        <f>K5-J5</f>
        <v>0.18195670826212051</v>
      </c>
      <c r="N5" s="56">
        <f>K5-I5</f>
        <v>-0.13357695836619143</v>
      </c>
    </row>
    <row r="6" spans="1:14" ht="9.75" customHeight="1" x14ac:dyDescent="0.25">
      <c r="A6" s="140"/>
      <c r="B6" s="140"/>
      <c r="C6" s="140"/>
      <c r="D6" s="140"/>
      <c r="E6" s="140"/>
      <c r="F6" s="140"/>
      <c r="G6" s="140"/>
      <c r="H6" s="140"/>
      <c r="I6" s="140"/>
      <c r="J6" s="140"/>
      <c r="K6" s="140"/>
      <c r="L6" s="140"/>
      <c r="M6" s="140"/>
      <c r="N6"/>
    </row>
    <row r="7" spans="1:14" ht="15.75" x14ac:dyDescent="0.25">
      <c r="A7" s="144" t="s">
        <v>127</v>
      </c>
      <c r="B7" s="90">
        <v>112.5956244728432</v>
      </c>
      <c r="C7" s="90">
        <v>105.91938074766452</v>
      </c>
      <c r="D7" s="90">
        <v>106.30694012020972</v>
      </c>
      <c r="E7" s="90"/>
      <c r="F7" s="90">
        <f t="shared" si="0"/>
        <v>0.36590033836063629</v>
      </c>
      <c r="G7" s="90">
        <f t="shared" ref="G7:G70" si="1">((D7/B7-1)*100)</f>
        <v>-5.5851942578374665</v>
      </c>
      <c r="H7" s="90"/>
      <c r="I7" s="90">
        <v>26.779870120755874</v>
      </c>
      <c r="J7" s="90">
        <v>25.191984794910756</v>
      </c>
      <c r="K7" s="90">
        <v>25.284162352515093</v>
      </c>
      <c r="M7" s="90">
        <f>K7-J7</f>
        <v>9.2177557604337323E-2</v>
      </c>
      <c r="N7" s="38">
        <f>K7-I7</f>
        <v>-1.4957077682407807</v>
      </c>
    </row>
    <row r="8" spans="1:14" s="103" customFormat="1" ht="15.75" x14ac:dyDescent="0.25">
      <c r="A8" s="145" t="s">
        <v>57</v>
      </c>
      <c r="B8" s="93">
        <v>113.11199957518869</v>
      </c>
      <c r="C8" s="93">
        <v>105.89580847173015</v>
      </c>
      <c r="D8" s="93">
        <v>106.3147912481391</v>
      </c>
      <c r="E8" s="93"/>
      <c r="F8" s="93">
        <f t="shared" si="0"/>
        <v>0.39565567556982817</v>
      </c>
      <c r="G8" s="93">
        <f t="shared" si="1"/>
        <v>-6.0092725374652156</v>
      </c>
      <c r="H8" s="93"/>
      <c r="I8" s="93">
        <v>24.459229425383089</v>
      </c>
      <c r="J8" s="93">
        <v>22.898807238172314</v>
      </c>
      <c r="K8" s="93">
        <v>22.989407668647939</v>
      </c>
      <c r="M8" s="93">
        <f t="shared" ref="M8:M71" si="2">K8-J8</f>
        <v>9.060043047562516E-2</v>
      </c>
      <c r="N8" s="59">
        <f t="shared" ref="N8:N71" si="3">K8-I8</f>
        <v>-1.4698217567351506</v>
      </c>
    </row>
    <row r="9" spans="1:14" ht="15.75" x14ac:dyDescent="0.25">
      <c r="A9" s="146" t="s">
        <v>58</v>
      </c>
      <c r="B9" s="92">
        <v>121.5457916544192</v>
      </c>
      <c r="C9" s="92">
        <v>108.31738927004965</v>
      </c>
      <c r="D9" s="92">
        <v>108.26670143022884</v>
      </c>
      <c r="E9" s="92"/>
      <c r="F9" s="92">
        <f t="shared" si="0"/>
        <v>-4.6795662416154737E-2</v>
      </c>
      <c r="G9" s="92">
        <f t="shared" si="1"/>
        <v>-10.925174819664408</v>
      </c>
      <c r="H9" s="92"/>
      <c r="I9" s="92">
        <v>3.5462852466258226</v>
      </c>
      <c r="J9" s="92">
        <v>3.1603262794449627</v>
      </c>
      <c r="K9" s="92">
        <v>3.1588473838279851</v>
      </c>
      <c r="M9" s="92">
        <f t="shared" si="2"/>
        <v>-1.4788956169775602E-3</v>
      </c>
      <c r="N9" s="26">
        <f>K9-I9</f>
        <v>-0.38743786279783743</v>
      </c>
    </row>
    <row r="10" spans="1:14" s="103" customFormat="1" ht="15.75" x14ac:dyDescent="0.25">
      <c r="A10" s="147" t="s">
        <v>6</v>
      </c>
      <c r="B10" s="93">
        <v>143.46360756866576</v>
      </c>
      <c r="C10" s="93">
        <v>108.77221497835144</v>
      </c>
      <c r="D10" s="93">
        <v>108.45963381935312</v>
      </c>
      <c r="E10" s="93"/>
      <c r="F10" s="93">
        <f t="shared" si="0"/>
        <v>-0.28737224764664449</v>
      </c>
      <c r="G10" s="93">
        <f t="shared" si="1"/>
        <v>-24.399200844408398</v>
      </c>
      <c r="H10" s="93"/>
      <c r="I10" s="93">
        <v>1.0874838400271951</v>
      </c>
      <c r="J10" s="93">
        <v>0.82451590363294902</v>
      </c>
      <c r="K10" s="93">
        <v>0.82214647374847505</v>
      </c>
      <c r="M10" s="93">
        <f t="shared" si="2"/>
        <v>-2.3694298844739725E-3</v>
      </c>
      <c r="N10" s="59">
        <f t="shared" si="3"/>
        <v>-0.26533736627872007</v>
      </c>
    </row>
    <row r="11" spans="1:14" ht="15.75" x14ac:dyDescent="0.25">
      <c r="A11" s="148" t="s">
        <v>7</v>
      </c>
      <c r="B11" s="92">
        <v>97.383884919746578</v>
      </c>
      <c r="C11" s="92">
        <v>97.153067094960207</v>
      </c>
      <c r="D11" s="92">
        <v>97.124776887120078</v>
      </c>
      <c r="E11" s="92"/>
      <c r="F11" s="92">
        <f t="shared" si="0"/>
        <v>-2.9119212276107476E-2</v>
      </c>
      <c r="G11" s="92">
        <f t="shared" si="1"/>
        <v>-0.26606869590387605</v>
      </c>
      <c r="H11" s="92"/>
      <c r="I11" s="92">
        <v>0.43338258687805131</v>
      </c>
      <c r="J11" s="92">
        <v>0.4323553899646615</v>
      </c>
      <c r="K11" s="92">
        <v>0.43222949148087059</v>
      </c>
      <c r="M11" s="92">
        <f t="shared" si="2"/>
        <v>-1.258984837909094E-4</v>
      </c>
      <c r="N11" s="26">
        <f>K11-I11</f>
        <v>-1.1530953971807256E-3</v>
      </c>
    </row>
    <row r="12" spans="1:14" s="103" customFormat="1" ht="15.75" x14ac:dyDescent="0.25">
      <c r="A12" s="147" t="s">
        <v>59</v>
      </c>
      <c r="B12" s="93">
        <v>116.48919583351282</v>
      </c>
      <c r="C12" s="93">
        <v>118.27209510874157</v>
      </c>
      <c r="D12" s="93">
        <v>118.27209510874157</v>
      </c>
      <c r="E12" s="93"/>
      <c r="F12" s="93">
        <f t="shared" si="0"/>
        <v>0</v>
      </c>
      <c r="G12" s="93">
        <f t="shared" si="1"/>
        <v>1.5305275845297173</v>
      </c>
      <c r="H12" s="93"/>
      <c r="I12" s="93">
        <v>0.38747717185547359</v>
      </c>
      <c r="J12" s="93">
        <v>0.39340761685447723</v>
      </c>
      <c r="K12" s="93">
        <v>0.39340761685447728</v>
      </c>
      <c r="M12" s="93">
        <f t="shared" si="2"/>
        <v>0</v>
      </c>
      <c r="N12" s="59">
        <f t="shared" si="3"/>
        <v>5.9304449990036923E-3</v>
      </c>
    </row>
    <row r="13" spans="1:14" ht="15.75" x14ac:dyDescent="0.25">
      <c r="A13" s="148" t="s">
        <v>60</v>
      </c>
      <c r="B13" s="92">
        <v>93.312605528717896</v>
      </c>
      <c r="C13" s="92">
        <v>93.453313373675343</v>
      </c>
      <c r="D13" s="92">
        <v>93.2502807415608</v>
      </c>
      <c r="E13" s="92"/>
      <c r="F13" s="92">
        <f t="shared" si="0"/>
        <v>-0.21725568070840584</v>
      </c>
      <c r="G13" s="92">
        <f t="shared" si="1"/>
        <v>-6.6791390942255724E-2</v>
      </c>
      <c r="H13" s="92"/>
      <c r="I13" s="92">
        <v>0.28679907360069318</v>
      </c>
      <c r="J13" s="92">
        <v>0.28723154335495088</v>
      </c>
      <c r="K13" s="92">
        <v>0.28660751651022581</v>
      </c>
      <c r="M13" s="92">
        <f t="shared" si="2"/>
        <v>-6.2402684472506742E-4</v>
      </c>
      <c r="N13" s="26">
        <f>K13-I13</f>
        <v>-1.9155709046736469E-4</v>
      </c>
    </row>
    <row r="14" spans="1:14" s="103" customFormat="1" ht="15.75" x14ac:dyDescent="0.25">
      <c r="A14" s="147" t="s">
        <v>61</v>
      </c>
      <c r="B14" s="93">
        <v>125.73145249904624</v>
      </c>
      <c r="C14" s="93">
        <v>113.78992330249044</v>
      </c>
      <c r="D14" s="93">
        <v>113.94257733893424</v>
      </c>
      <c r="E14" s="93"/>
      <c r="F14" s="93">
        <f t="shared" si="0"/>
        <v>0.13415426604868053</v>
      </c>
      <c r="G14" s="93">
        <f t="shared" si="1"/>
        <v>-9.3762339699379744</v>
      </c>
      <c r="H14" s="93"/>
      <c r="I14" s="93">
        <v>1.3511425742644096</v>
      </c>
      <c r="J14" s="93">
        <v>1.2228158256379242</v>
      </c>
      <c r="K14" s="93">
        <v>1.224456285233936</v>
      </c>
      <c r="M14" s="93">
        <f t="shared" si="2"/>
        <v>1.6404595960117785E-3</v>
      </c>
      <c r="N14" s="59">
        <f t="shared" si="3"/>
        <v>-0.12668628903047363</v>
      </c>
    </row>
    <row r="15" spans="1:14" ht="15.75" x14ac:dyDescent="0.25">
      <c r="A15" s="146" t="s">
        <v>62</v>
      </c>
      <c r="B15" s="92">
        <v>94.332724509134366</v>
      </c>
      <c r="C15" s="92">
        <v>96.851794008271483</v>
      </c>
      <c r="D15" s="92">
        <v>94.371478844367289</v>
      </c>
      <c r="E15" s="92"/>
      <c r="F15" s="92">
        <f t="shared" si="0"/>
        <v>-2.5609387924113935</v>
      </c>
      <c r="G15" s="92">
        <f t="shared" si="1"/>
        <v>4.1082599314901103E-2</v>
      </c>
      <c r="H15" s="92"/>
      <c r="I15" s="92">
        <v>1.2214469099226364</v>
      </c>
      <c r="J15" s="92">
        <v>1.2540645372795505</v>
      </c>
      <c r="K15" s="92">
        <v>1.2219487120624843</v>
      </c>
      <c r="M15" s="92">
        <f t="shared" si="2"/>
        <v>-3.211582521706613E-2</v>
      </c>
      <c r="N15" s="26">
        <f t="shared" si="3"/>
        <v>5.0180213984796218E-4</v>
      </c>
    </row>
    <row r="16" spans="1:14" s="103" customFormat="1" ht="15.75" x14ac:dyDescent="0.25">
      <c r="A16" s="147" t="s">
        <v>188</v>
      </c>
      <c r="B16" s="93">
        <v>114.82006324739412</v>
      </c>
      <c r="C16" s="93">
        <v>114.45218587413035</v>
      </c>
      <c r="D16" s="93">
        <v>112.24749798468511</v>
      </c>
      <c r="E16" s="93"/>
      <c r="F16" s="93">
        <f t="shared" si="0"/>
        <v>-1.9262960096453341</v>
      </c>
      <c r="G16" s="93">
        <f t="shared" si="1"/>
        <v>-2.2405189388949309</v>
      </c>
      <c r="H16" s="93"/>
      <c r="I16" s="93">
        <v>0.18153174308794257</v>
      </c>
      <c r="J16" s="93">
        <v>0.1809501250420851</v>
      </c>
      <c r="K16" s="93">
        <v>0.17746449000395118</v>
      </c>
      <c r="M16" s="93">
        <f t="shared" si="2"/>
        <v>-3.4856350381339274E-3</v>
      </c>
      <c r="N16" s="59">
        <f>K16-I16</f>
        <v>-4.0672530839913901E-3</v>
      </c>
    </row>
    <row r="17" spans="1:14" ht="15.75" x14ac:dyDescent="0.25">
      <c r="A17" s="148" t="s">
        <v>187</v>
      </c>
      <c r="B17" s="92">
        <v>89.371520136038043</v>
      </c>
      <c r="C17" s="92">
        <v>91.40072887235516</v>
      </c>
      <c r="D17" s="92">
        <v>88.0350412995044</v>
      </c>
      <c r="E17" s="92"/>
      <c r="F17" s="92">
        <f t="shared" si="0"/>
        <v>-3.6823421589461058</v>
      </c>
      <c r="G17" s="92">
        <f t="shared" si="1"/>
        <v>-1.4954191609355072</v>
      </c>
      <c r="H17" s="92"/>
      <c r="I17" s="92">
        <v>0.7526398466339459</v>
      </c>
      <c r="J17" s="92">
        <v>0.76972877328267308</v>
      </c>
      <c r="K17" s="92">
        <v>0.74138472615454654</v>
      </c>
      <c r="M17" s="92">
        <f t="shared" si="2"/>
        <v>-2.8344047128126548E-2</v>
      </c>
      <c r="N17" s="26">
        <f t="shared" si="3"/>
        <v>-1.1255120479399361E-2</v>
      </c>
    </row>
    <row r="18" spans="1:14" s="103" customFormat="1" ht="15.75" x14ac:dyDescent="0.25">
      <c r="A18" s="147" t="s">
        <v>189</v>
      </c>
      <c r="B18" s="93">
        <v>97.520295613843928</v>
      </c>
      <c r="C18" s="93">
        <v>102.98920622624807</v>
      </c>
      <c r="D18" s="93">
        <v>102.89207029795836</v>
      </c>
      <c r="E18" s="93"/>
      <c r="F18" s="93">
        <f t="shared" si="0"/>
        <v>-9.4316610302180859E-2</v>
      </c>
      <c r="G18" s="93">
        <f t="shared" si="1"/>
        <v>5.5083658743050989</v>
      </c>
      <c r="H18" s="93"/>
      <c r="I18" s="93">
        <v>0.28727532020074786</v>
      </c>
      <c r="J18" s="93">
        <v>0.30338563895479237</v>
      </c>
      <c r="K18" s="93">
        <v>0.3030994959039866</v>
      </c>
      <c r="M18" s="93">
        <f t="shared" si="2"/>
        <v>-2.8614305080576496E-4</v>
      </c>
      <c r="N18" s="59">
        <f t="shared" si="3"/>
        <v>1.5824175703238741E-2</v>
      </c>
    </row>
    <row r="19" spans="1:14" ht="15.75" x14ac:dyDescent="0.25">
      <c r="A19" s="146" t="s">
        <v>63</v>
      </c>
      <c r="B19" s="92">
        <v>105.95623774145059</v>
      </c>
      <c r="C19" s="92">
        <v>94.073930161070436</v>
      </c>
      <c r="D19" s="92">
        <v>96.302085023190955</v>
      </c>
      <c r="E19" s="92"/>
      <c r="F19" s="92">
        <f t="shared" si="0"/>
        <v>2.3685146972232785</v>
      </c>
      <c r="G19" s="92">
        <f t="shared" si="1"/>
        <v>-9.1114529206078885</v>
      </c>
      <c r="H19" s="92"/>
      <c r="I19" s="92">
        <v>8.0981530614248047</v>
      </c>
      <c r="J19" s="92">
        <v>7.1899975100390519</v>
      </c>
      <c r="K19" s="92">
        <v>7.3602936577943163</v>
      </c>
      <c r="M19" s="92">
        <f t="shared" si="2"/>
        <v>0.17029614775526447</v>
      </c>
      <c r="N19" s="26">
        <f t="shared" si="3"/>
        <v>-0.73785940363048841</v>
      </c>
    </row>
    <row r="20" spans="1:14" s="103" customFormat="1" ht="15.75" x14ac:dyDescent="0.25">
      <c r="A20" s="147" t="s">
        <v>190</v>
      </c>
      <c r="B20" s="93">
        <v>119.37731030873277</v>
      </c>
      <c r="C20" s="93">
        <v>101.37990887036739</v>
      </c>
      <c r="D20" s="93">
        <v>106.06124320336363</v>
      </c>
      <c r="E20" s="93"/>
      <c r="F20" s="93">
        <f t="shared" si="0"/>
        <v>4.6176154478321463</v>
      </c>
      <c r="G20" s="93">
        <f t="shared" si="1"/>
        <v>-11.154604732617301</v>
      </c>
      <c r="H20" s="93"/>
      <c r="I20" s="93">
        <v>4.5071607443846204</v>
      </c>
      <c r="J20" s="93">
        <v>3.8276582404821045</v>
      </c>
      <c r="K20" s="93">
        <v>4.004404778684826</v>
      </c>
      <c r="M20" s="93">
        <f t="shared" si="2"/>
        <v>0.17674653820272157</v>
      </c>
      <c r="N20" s="59">
        <f t="shared" si="3"/>
        <v>-0.50275596569979442</v>
      </c>
    </row>
    <row r="21" spans="1:14" ht="15.75" x14ac:dyDescent="0.25">
      <c r="A21" s="148" t="s">
        <v>191</v>
      </c>
      <c r="B21" s="92">
        <v>116.15204919872311</v>
      </c>
      <c r="C21" s="92">
        <v>89.466568188570918</v>
      </c>
      <c r="D21" s="92">
        <v>92.333785948350069</v>
      </c>
      <c r="E21" s="92"/>
      <c r="F21" s="92">
        <f t="shared" si="0"/>
        <v>3.2047923798036448</v>
      </c>
      <c r="G21" s="92">
        <f t="shared" si="1"/>
        <v>-20.506106792504941</v>
      </c>
      <c r="H21" s="92"/>
      <c r="I21" s="92">
        <v>0.81384170726112914</v>
      </c>
      <c r="J21" s="92">
        <v>0.62686474409769821</v>
      </c>
      <c r="K21" s="92">
        <v>0.64695445764821702</v>
      </c>
      <c r="M21" s="92">
        <f t="shared" si="2"/>
        <v>2.0089713550518806E-2</v>
      </c>
      <c r="N21" s="26">
        <f t="shared" si="3"/>
        <v>-0.16688724961291213</v>
      </c>
    </row>
    <row r="22" spans="1:14" s="103" customFormat="1" ht="15.75" x14ac:dyDescent="0.25">
      <c r="A22" s="147" t="s">
        <v>192</v>
      </c>
      <c r="B22" s="93">
        <v>87.698730409259099</v>
      </c>
      <c r="C22" s="93">
        <v>86.382654979137982</v>
      </c>
      <c r="D22" s="93">
        <v>85.544553719034724</v>
      </c>
      <c r="E22" s="93"/>
      <c r="F22" s="93">
        <f t="shared" si="0"/>
        <v>-0.97021938062179514</v>
      </c>
      <c r="G22" s="93">
        <f t="shared" si="1"/>
        <v>-2.456337372470041</v>
      </c>
      <c r="H22" s="93"/>
      <c r="I22" s="93">
        <v>2.7771506097790541</v>
      </c>
      <c r="J22" s="93">
        <v>2.7354745254592499</v>
      </c>
      <c r="K22" s="93">
        <v>2.7089344214612723</v>
      </c>
      <c r="M22" s="93">
        <f t="shared" si="2"/>
        <v>-2.6540103997977571E-2</v>
      </c>
      <c r="N22" s="59">
        <f t="shared" si="3"/>
        <v>-6.8216188317781867E-2</v>
      </c>
    </row>
    <row r="23" spans="1:14" ht="15.75" x14ac:dyDescent="0.25">
      <c r="A23" s="146" t="s">
        <v>152</v>
      </c>
      <c r="B23" s="92">
        <v>101.99795604832755</v>
      </c>
      <c r="C23" s="92">
        <v>102.75493681053493</v>
      </c>
      <c r="D23" s="92">
        <v>102.89183808957215</v>
      </c>
      <c r="E23" s="92"/>
      <c r="F23" s="92">
        <f t="shared" si="0"/>
        <v>0.13323085321890193</v>
      </c>
      <c r="G23" s="92">
        <f t="shared" si="1"/>
        <v>0.87637250379906106</v>
      </c>
      <c r="H23" s="92"/>
      <c r="I23" s="92">
        <v>3.6584253774301772</v>
      </c>
      <c r="J23" s="92">
        <v>3.6855764865109699</v>
      </c>
      <c r="K23" s="92">
        <v>3.6904868115099836</v>
      </c>
      <c r="M23" s="92">
        <f t="shared" si="2"/>
        <v>4.910324999013671E-3</v>
      </c>
      <c r="N23" s="26">
        <f t="shared" si="3"/>
        <v>3.2061434079806439E-2</v>
      </c>
    </row>
    <row r="24" spans="1:14" s="103" customFormat="1" ht="15.75" x14ac:dyDescent="0.25">
      <c r="A24" s="147" t="s">
        <v>64</v>
      </c>
      <c r="B24" s="93">
        <v>102.53656870944154</v>
      </c>
      <c r="C24" s="93">
        <v>104.57775676262334</v>
      </c>
      <c r="D24" s="93">
        <v>103.77178334727677</v>
      </c>
      <c r="E24" s="93"/>
      <c r="F24" s="93">
        <f t="shared" si="0"/>
        <v>-0.77069296597747083</v>
      </c>
      <c r="G24" s="93">
        <f t="shared" si="1"/>
        <v>1.2046576683636179</v>
      </c>
      <c r="H24" s="93"/>
      <c r="I24" s="93">
        <v>0.10275375838990053</v>
      </c>
      <c r="J24" s="93">
        <v>0.10479927002233418</v>
      </c>
      <c r="K24" s="93">
        <v>0.10399158941987631</v>
      </c>
      <c r="M24" s="93">
        <f t="shared" si="2"/>
        <v>-8.0768060245786644E-4</v>
      </c>
      <c r="N24" s="59">
        <f t="shared" si="3"/>
        <v>1.2378310299757805E-3</v>
      </c>
    </row>
    <row r="25" spans="1:14" ht="15.75" x14ac:dyDescent="0.25">
      <c r="A25" s="148" t="s">
        <v>65</v>
      </c>
      <c r="B25" s="92">
        <v>103.2244743416078</v>
      </c>
      <c r="C25" s="92">
        <v>103.51688280941488</v>
      </c>
      <c r="D25" s="92">
        <v>103.48010720159012</v>
      </c>
      <c r="E25" s="92"/>
      <c r="F25" s="92">
        <f t="shared" si="0"/>
        <v>-3.5526193241808279E-2</v>
      </c>
      <c r="G25" s="92">
        <f t="shared" si="1"/>
        <v>0.24764752895358733</v>
      </c>
      <c r="H25" s="92"/>
      <c r="I25" s="92">
        <v>2.3722923835670597</v>
      </c>
      <c r="J25" s="92">
        <v>2.3790124796052701</v>
      </c>
      <c r="K25" s="92">
        <v>2.3781673070345186</v>
      </c>
      <c r="M25" s="92">
        <f t="shared" si="2"/>
        <v>-8.4517257075145125E-4</v>
      </c>
      <c r="N25" s="26">
        <f t="shared" si="3"/>
        <v>5.8749234674588813E-3</v>
      </c>
    </row>
    <row r="26" spans="1:14" s="103" customFormat="1" ht="15.75" x14ac:dyDescent="0.25">
      <c r="A26" s="147" t="s">
        <v>193</v>
      </c>
      <c r="B26" s="93">
        <v>99.297637105875751</v>
      </c>
      <c r="C26" s="93">
        <v>101.10494265009228</v>
      </c>
      <c r="D26" s="93">
        <v>101.08131820803032</v>
      </c>
      <c r="E26" s="93"/>
      <c r="F26" s="93">
        <f t="shared" si="0"/>
        <v>-2.336625830817729E-2</v>
      </c>
      <c r="G26" s="93">
        <f t="shared" si="1"/>
        <v>1.7962976301769684</v>
      </c>
      <c r="H26" s="93"/>
      <c r="I26" s="93">
        <v>0.22954927139088616</v>
      </c>
      <c r="J26" s="93">
        <v>0.23372727283127567</v>
      </c>
      <c r="K26" s="93">
        <v>0.23367265951296928</v>
      </c>
      <c r="M26" s="93">
        <f t="shared" si="2"/>
        <v>-5.4613318306390157E-5</v>
      </c>
      <c r="N26" s="59">
        <f t="shared" si="3"/>
        <v>4.123388122083127E-3</v>
      </c>
    </row>
    <row r="27" spans="1:14" ht="15.75" x14ac:dyDescent="0.25">
      <c r="A27" s="148" t="s">
        <v>194</v>
      </c>
      <c r="B27" s="92">
        <v>105.9653309794187</v>
      </c>
      <c r="C27" s="92">
        <v>104.86031058366589</v>
      </c>
      <c r="D27" s="92">
        <v>105.5753496767302</v>
      </c>
      <c r="E27" s="92"/>
      <c r="F27" s="92">
        <f t="shared" si="0"/>
        <v>0.68189679115415736</v>
      </c>
      <c r="G27" s="92">
        <f t="shared" si="1"/>
        <v>-0.36802725861748709</v>
      </c>
      <c r="H27" s="92"/>
      <c r="I27" s="92">
        <v>3.0889073976486537E-2</v>
      </c>
      <c r="J27" s="92">
        <v>3.0566958654102805E-2</v>
      </c>
      <c r="K27" s="92">
        <v>3.0775393764318554E-2</v>
      </c>
      <c r="M27" s="92">
        <f t="shared" si="2"/>
        <v>2.0843511021574959E-4</v>
      </c>
      <c r="N27" s="26">
        <f t="shared" si="3"/>
        <v>-1.1368021216798252E-4</v>
      </c>
    </row>
    <row r="28" spans="1:14" s="103" customFormat="1" ht="15.75" x14ac:dyDescent="0.25">
      <c r="A28" s="147" t="s">
        <v>66</v>
      </c>
      <c r="B28" s="93">
        <v>102.39208176157372</v>
      </c>
      <c r="C28" s="93">
        <v>103.77311983956626</v>
      </c>
      <c r="D28" s="93">
        <v>103.77311983956626</v>
      </c>
      <c r="E28" s="93"/>
      <c r="F28" s="93">
        <f t="shared" si="0"/>
        <v>0</v>
      </c>
      <c r="G28" s="93">
        <f t="shared" si="1"/>
        <v>1.3487742940986092</v>
      </c>
      <c r="H28" s="93"/>
      <c r="I28" s="93">
        <v>0.58525272289740315</v>
      </c>
      <c r="J28" s="93">
        <v>0.59314646117935554</v>
      </c>
      <c r="K28" s="93">
        <v>0.59314646117935554</v>
      </c>
      <c r="M28" s="93">
        <f t="shared" si="2"/>
        <v>0</v>
      </c>
      <c r="N28" s="59">
        <f t="shared" si="3"/>
        <v>7.8937382819523894E-3</v>
      </c>
    </row>
    <row r="29" spans="1:14" ht="15.75" x14ac:dyDescent="0.25">
      <c r="A29" s="148" t="s">
        <v>8</v>
      </c>
      <c r="B29" s="92">
        <v>94.733678379588326</v>
      </c>
      <c r="C29" s="92">
        <v>96.595280589836548</v>
      </c>
      <c r="D29" s="92">
        <v>98.393335614897467</v>
      </c>
      <c r="E29" s="92"/>
      <c r="F29" s="92">
        <f t="shared" si="0"/>
        <v>1.8614315462220477</v>
      </c>
      <c r="G29" s="92">
        <f t="shared" si="1"/>
        <v>3.8631005339466062</v>
      </c>
      <c r="H29" s="92"/>
      <c r="I29" s="92">
        <v>0.3376881672084408</v>
      </c>
      <c r="J29" s="92">
        <v>0.34432404421863161</v>
      </c>
      <c r="K29" s="92">
        <v>0.35073340059894487</v>
      </c>
      <c r="M29" s="92">
        <f t="shared" si="2"/>
        <v>6.4093563803132581E-3</v>
      </c>
      <c r="N29" s="26">
        <f t="shared" si="3"/>
        <v>1.3045233390504063E-2</v>
      </c>
    </row>
    <row r="30" spans="1:14" s="103" customFormat="1" ht="15.75" x14ac:dyDescent="0.25">
      <c r="A30" s="149" t="s">
        <v>153</v>
      </c>
      <c r="B30" s="93">
        <v>89.366130451199297</v>
      </c>
      <c r="C30" s="93">
        <v>88.448974877603149</v>
      </c>
      <c r="D30" s="93">
        <v>88.626108337374689</v>
      </c>
      <c r="E30" s="93"/>
      <c r="F30" s="93">
        <f t="shared" si="0"/>
        <v>0.20026626653011359</v>
      </c>
      <c r="G30" s="93">
        <f t="shared" si="1"/>
        <v>-0.82807894902500179</v>
      </c>
      <c r="H30" s="93"/>
      <c r="I30" s="93">
        <v>0.52480630488208446</v>
      </c>
      <c r="J30" s="93">
        <v>0.51942027076433961</v>
      </c>
      <c r="K30" s="93">
        <v>0.52046049434820008</v>
      </c>
      <c r="M30" s="93">
        <f t="shared" si="2"/>
        <v>1.0402235838604668E-3</v>
      </c>
      <c r="N30" s="59">
        <f t="shared" si="3"/>
        <v>-4.3458105338843867E-3</v>
      </c>
    </row>
    <row r="31" spans="1:14" ht="15.75" x14ac:dyDescent="0.25">
      <c r="A31" s="148" t="s">
        <v>195</v>
      </c>
      <c r="B31" s="92">
        <v>82.433823536155174</v>
      </c>
      <c r="C31" s="92">
        <v>83.069857850373339</v>
      </c>
      <c r="D31" s="92">
        <v>83.069857850373339</v>
      </c>
      <c r="E31" s="92"/>
      <c r="F31" s="92">
        <f t="shared" si="0"/>
        <v>0</v>
      </c>
      <c r="G31" s="92">
        <f t="shared" si="1"/>
        <v>0.7715695899259245</v>
      </c>
      <c r="H31" s="92"/>
      <c r="I31" s="92">
        <v>1.4520503856938306E-2</v>
      </c>
      <c r="J31" s="92">
        <v>1.4632539649002465E-2</v>
      </c>
      <c r="K31" s="92">
        <v>1.4632539649002465E-2</v>
      </c>
      <c r="M31" s="92">
        <f t="shared" si="2"/>
        <v>0</v>
      </c>
      <c r="N31" s="26">
        <f t="shared" si="3"/>
        <v>1.1203579206415896E-4</v>
      </c>
    </row>
    <row r="32" spans="1:14" s="103" customFormat="1" ht="15.75" x14ac:dyDescent="0.25">
      <c r="A32" s="147" t="s">
        <v>67</v>
      </c>
      <c r="B32" s="93">
        <v>137.96603172440669</v>
      </c>
      <c r="C32" s="93">
        <v>138.14873853661987</v>
      </c>
      <c r="D32" s="93">
        <v>138.14873853661987</v>
      </c>
      <c r="E32" s="93"/>
      <c r="F32" s="93">
        <f t="shared" si="0"/>
        <v>0</v>
      </c>
      <c r="G32" s="93">
        <f t="shared" si="1"/>
        <v>0.13242883768531666</v>
      </c>
      <c r="H32" s="93"/>
      <c r="I32" s="93">
        <v>4.6393463051294506E-2</v>
      </c>
      <c r="J32" s="93">
        <v>4.64549013751753E-2</v>
      </c>
      <c r="K32" s="93">
        <v>4.6454901375175307E-2</v>
      </c>
      <c r="M32" s="93">
        <f t="shared" si="2"/>
        <v>0</v>
      </c>
      <c r="N32" s="59">
        <f t="shared" si="3"/>
        <v>6.1438323880801116E-5</v>
      </c>
    </row>
    <row r="33" spans="1:14" ht="15.75" x14ac:dyDescent="0.25">
      <c r="A33" s="148" t="s">
        <v>68</v>
      </c>
      <c r="B33" s="92">
        <v>86.545031299320755</v>
      </c>
      <c r="C33" s="92">
        <v>85.507834142335895</v>
      </c>
      <c r="D33" s="92">
        <v>85.701901117049673</v>
      </c>
      <c r="E33" s="92"/>
      <c r="F33" s="92">
        <f t="shared" si="0"/>
        <v>0.22695812221220635</v>
      </c>
      <c r="G33" s="92">
        <f t="shared" si="1"/>
        <v>-0.97420980686351299</v>
      </c>
      <c r="H33" s="92"/>
      <c r="I33" s="92">
        <v>0.46389233797385176</v>
      </c>
      <c r="J33" s="92">
        <v>0.45833282974016187</v>
      </c>
      <c r="K33" s="92">
        <v>0.45937305332402223</v>
      </c>
      <c r="M33" s="92">
        <f t="shared" si="2"/>
        <v>1.0402235838603557E-3</v>
      </c>
      <c r="N33" s="26">
        <f t="shared" si="3"/>
        <v>-4.5192846498295358E-3</v>
      </c>
    </row>
    <row r="34" spans="1:14" s="103" customFormat="1" ht="15.75" x14ac:dyDescent="0.25">
      <c r="A34" s="149" t="s">
        <v>69</v>
      </c>
      <c r="B34" s="93">
        <v>135.81073924774648</v>
      </c>
      <c r="C34" s="93">
        <v>138.5335960089356</v>
      </c>
      <c r="D34" s="93">
        <v>134.19918808554394</v>
      </c>
      <c r="E34" s="93"/>
      <c r="F34" s="93">
        <f t="shared" si="0"/>
        <v>-3.1287774577887117</v>
      </c>
      <c r="G34" s="93">
        <f t="shared" si="1"/>
        <v>-1.1866154113650329</v>
      </c>
      <c r="H34" s="93"/>
      <c r="I34" s="93">
        <v>1.6907545525268339</v>
      </c>
      <c r="J34" s="93">
        <v>1.7246523318214519</v>
      </c>
      <c r="K34" s="93">
        <v>1.6706917984381953</v>
      </c>
      <c r="M34" s="93">
        <f t="shared" si="2"/>
        <v>-5.3960533383256681E-2</v>
      </c>
      <c r="N34" s="59">
        <f t="shared" si="3"/>
        <v>-2.0062754088638668E-2</v>
      </c>
    </row>
    <row r="35" spans="1:14" ht="15.75" x14ac:dyDescent="0.25">
      <c r="A35" s="148" t="s">
        <v>70</v>
      </c>
      <c r="B35" s="92">
        <v>102.32461495683629</v>
      </c>
      <c r="C35" s="92">
        <v>94.989167591249739</v>
      </c>
      <c r="D35" s="92">
        <v>85.914515236149285</v>
      </c>
      <c r="E35" s="92"/>
      <c r="F35" s="92">
        <f t="shared" si="0"/>
        <v>-9.5533549616413254</v>
      </c>
      <c r="G35" s="92">
        <f t="shared" si="1"/>
        <v>-16.037294376929047</v>
      </c>
      <c r="H35" s="92"/>
      <c r="I35" s="92">
        <v>0.22021966408116952</v>
      </c>
      <c r="J35" s="92">
        <v>0.20443255600931418</v>
      </c>
      <c r="K35" s="92">
        <v>0.18490238827658817</v>
      </c>
      <c r="M35" s="92">
        <f t="shared" si="2"/>
        <v>-1.9530167732726006E-2</v>
      </c>
      <c r="N35" s="26">
        <f t="shared" si="3"/>
        <v>-3.5317275804581355E-2</v>
      </c>
    </row>
    <row r="36" spans="1:14" s="103" customFormat="1" ht="15.75" x14ac:dyDescent="0.25">
      <c r="A36" s="147" t="s">
        <v>9</v>
      </c>
      <c r="B36" s="93">
        <v>117.45884903801431</v>
      </c>
      <c r="C36" s="93">
        <v>123.20627854682841</v>
      </c>
      <c r="D36" s="93">
        <v>115.81164794096453</v>
      </c>
      <c r="E36" s="93"/>
      <c r="F36" s="93">
        <f t="shared" si="0"/>
        <v>-6.0018293654193311</v>
      </c>
      <c r="G36" s="93">
        <f t="shared" si="1"/>
        <v>-1.402364411485657</v>
      </c>
      <c r="H36" s="93"/>
      <c r="I36" s="93">
        <v>0.32296288134684492</v>
      </c>
      <c r="J36" s="93">
        <v>0.33876591713092408</v>
      </c>
      <c r="K36" s="93">
        <v>0.31843376483652819</v>
      </c>
      <c r="M36" s="93">
        <f t="shared" si="2"/>
        <v>-2.0332152294395889E-2</v>
      </c>
      <c r="N36" s="59">
        <f t="shared" si="3"/>
        <v>-4.529116510316733E-3</v>
      </c>
    </row>
    <row r="37" spans="1:14" ht="15.75" x14ac:dyDescent="0.25">
      <c r="A37" s="148" t="s">
        <v>10</v>
      </c>
      <c r="B37" s="92">
        <v>102.92992288715804</v>
      </c>
      <c r="C37" s="92">
        <v>104.64129416562689</v>
      </c>
      <c r="D37" s="92">
        <v>101.80149978123997</v>
      </c>
      <c r="E37" s="92"/>
      <c r="F37" s="92">
        <f t="shared" si="0"/>
        <v>-2.7138372160153912</v>
      </c>
      <c r="G37" s="92">
        <f t="shared" si="1"/>
        <v>-1.0963022940910561</v>
      </c>
      <c r="H37" s="92"/>
      <c r="I37" s="92">
        <v>0.16416456715921443</v>
      </c>
      <c r="J37" s="92">
        <v>0.16689406036486418</v>
      </c>
      <c r="K37" s="92">
        <v>0.16236482724336332</v>
      </c>
      <c r="M37" s="92">
        <f t="shared" si="2"/>
        <v>-4.5292331215008585E-3</v>
      </c>
      <c r="N37" s="26">
        <f t="shared" si="3"/>
        <v>-1.7997399158511118E-3</v>
      </c>
    </row>
    <row r="38" spans="1:14" s="103" customFormat="1" ht="15.75" x14ac:dyDescent="0.25">
      <c r="A38" s="147" t="s">
        <v>196</v>
      </c>
      <c r="B38" s="93">
        <v>164.21427712381768</v>
      </c>
      <c r="C38" s="93">
        <v>172.46113857763518</v>
      </c>
      <c r="D38" s="93">
        <v>168.16108217308994</v>
      </c>
      <c r="E38" s="93"/>
      <c r="F38" s="93">
        <f t="shared" si="0"/>
        <v>-2.4933480319159096</v>
      </c>
      <c r="G38" s="93">
        <f t="shared" si="1"/>
        <v>2.4034481766139981</v>
      </c>
      <c r="H38" s="93"/>
      <c r="I38" s="93">
        <v>0.48842678359864466</v>
      </c>
      <c r="J38" s="93">
        <v>0.51295563751574136</v>
      </c>
      <c r="K38" s="93">
        <v>0.50016586822314091</v>
      </c>
      <c r="M38" s="93">
        <f t="shared" si="2"/>
        <v>-1.278976929260045E-2</v>
      </c>
      <c r="N38" s="59">
        <f t="shared" si="3"/>
        <v>1.1739084624496243E-2</v>
      </c>
    </row>
    <row r="39" spans="1:14" ht="15.75" x14ac:dyDescent="0.25">
      <c r="A39" s="148" t="s">
        <v>71</v>
      </c>
      <c r="B39" s="92">
        <v>189.09491573878014</v>
      </c>
      <c r="C39" s="92">
        <v>192.94700423547326</v>
      </c>
      <c r="D39" s="92">
        <v>194.81794990116097</v>
      </c>
      <c r="E39" s="92"/>
      <c r="F39" s="92">
        <f t="shared" si="0"/>
        <v>0.96966815997019395</v>
      </c>
      <c r="G39" s="92">
        <f t="shared" si="1"/>
        <v>3.0265404757295222</v>
      </c>
      <c r="H39" s="92"/>
      <c r="I39" s="92">
        <v>0.41142074714988958</v>
      </c>
      <c r="J39" s="92">
        <v>0.41980187744736575</v>
      </c>
      <c r="K39" s="92">
        <v>0.42387256258793005</v>
      </c>
      <c r="M39" s="92">
        <f t="shared" si="2"/>
        <v>4.0706851405643008E-3</v>
      </c>
      <c r="N39" s="26">
        <f t="shared" si="3"/>
        <v>1.245181543804047E-2</v>
      </c>
    </row>
    <row r="40" spans="1:14" s="103" customFormat="1" ht="15.75" x14ac:dyDescent="0.25">
      <c r="A40" s="147" t="s">
        <v>197</v>
      </c>
      <c r="B40" s="93">
        <v>104.10960521682084</v>
      </c>
      <c r="C40" s="93">
        <v>101.91973050457368</v>
      </c>
      <c r="D40" s="93">
        <v>100.86082143572504</v>
      </c>
      <c r="E40" s="93"/>
      <c r="F40" s="93">
        <f t="shared" si="0"/>
        <v>-1.0389637645294991</v>
      </c>
      <c r="G40" s="93">
        <f t="shared" si="1"/>
        <v>-3.120541831207424</v>
      </c>
      <c r="H40" s="93"/>
      <c r="I40" s="93">
        <v>8.3559909191070827E-2</v>
      </c>
      <c r="J40" s="93">
        <v>8.180228335324248E-2</v>
      </c>
      <c r="K40" s="93">
        <v>8.0952387270644563E-2</v>
      </c>
      <c r="M40" s="93">
        <f t="shared" si="2"/>
        <v>-8.4989608259791738E-4</v>
      </c>
      <c r="N40" s="59">
        <f t="shared" si="3"/>
        <v>-2.6075219204262645E-3</v>
      </c>
    </row>
    <row r="41" spans="1:14" ht="15.75" x14ac:dyDescent="0.25">
      <c r="A41" s="146" t="s">
        <v>72</v>
      </c>
      <c r="B41" s="92">
        <v>130.3952058151873</v>
      </c>
      <c r="C41" s="92">
        <v>111.82155918373505</v>
      </c>
      <c r="D41" s="92">
        <v>112.52239798111844</v>
      </c>
      <c r="E41" s="92"/>
      <c r="F41" s="92">
        <f t="shared" si="0"/>
        <v>0.62674747383180129</v>
      </c>
      <c r="G41" s="92">
        <f t="shared" si="1"/>
        <v>-13.706644904875166</v>
      </c>
      <c r="H41" s="92"/>
      <c r="I41" s="92">
        <v>1.9937949351874811</v>
      </c>
      <c r="J41" s="92">
        <v>1.7097964373114312</v>
      </c>
      <c r="K41" s="92">
        <v>1.7205125432899468</v>
      </c>
      <c r="M41" s="92">
        <f t="shared" si="2"/>
        <v>1.0716105978515689E-2</v>
      </c>
      <c r="N41" s="26">
        <f t="shared" si="3"/>
        <v>-0.27328239189753423</v>
      </c>
    </row>
    <row r="42" spans="1:14" s="103" customFormat="1" ht="15.75" x14ac:dyDescent="0.25">
      <c r="A42" s="147" t="s">
        <v>11</v>
      </c>
      <c r="B42" s="93">
        <v>59.364010960058977</v>
      </c>
      <c r="C42" s="93">
        <v>64.102212837468244</v>
      </c>
      <c r="D42" s="93">
        <v>62.252967937283358</v>
      </c>
      <c r="E42" s="93"/>
      <c r="F42" s="93">
        <f t="shared" si="0"/>
        <v>-2.8848378524367946</v>
      </c>
      <c r="G42" s="93">
        <f t="shared" si="1"/>
        <v>4.8665124382651914</v>
      </c>
      <c r="H42" s="93"/>
      <c r="I42" s="93">
        <v>2.6942159342616259E-2</v>
      </c>
      <c r="J42" s="93">
        <v>2.9092576538390542E-2</v>
      </c>
      <c r="K42" s="93">
        <v>2.8253302878161909E-2</v>
      </c>
      <c r="M42" s="93">
        <f t="shared" si="2"/>
        <v>-8.3927366022863367E-4</v>
      </c>
      <c r="N42" s="59">
        <f t="shared" si="3"/>
        <v>1.3111435355456502E-3</v>
      </c>
    </row>
    <row r="43" spans="1:14" ht="15.75" x14ac:dyDescent="0.25">
      <c r="A43" s="148" t="s">
        <v>198</v>
      </c>
      <c r="B43" s="92">
        <v>144.42721237670034</v>
      </c>
      <c r="C43" s="92">
        <v>156.19524654075568</v>
      </c>
      <c r="D43" s="92">
        <v>149.85017616800442</v>
      </c>
      <c r="E43" s="92"/>
      <c r="F43" s="92">
        <f t="shared" si="0"/>
        <v>-4.062268547395032</v>
      </c>
      <c r="G43" s="92">
        <f t="shared" si="1"/>
        <v>3.7548074923441144</v>
      </c>
      <c r="H43" s="92"/>
      <c r="I43" s="92">
        <v>0.48080609802351898</v>
      </c>
      <c r="J43" s="92">
        <v>0.51998252810699352</v>
      </c>
      <c r="K43" s="92">
        <v>0.49885944141575345</v>
      </c>
      <c r="M43" s="92">
        <f t="shared" si="2"/>
        <v>-2.1123086691240078E-2</v>
      </c>
      <c r="N43" s="26">
        <f t="shared" si="3"/>
        <v>1.8053343392234467E-2</v>
      </c>
    </row>
    <row r="44" spans="1:14" s="103" customFormat="1" ht="15.75" x14ac:dyDescent="0.25">
      <c r="A44" s="147" t="s">
        <v>199</v>
      </c>
      <c r="B44" s="93">
        <v>142.91743154413442</v>
      </c>
      <c r="C44" s="93">
        <v>100.99888698631605</v>
      </c>
      <c r="D44" s="93">
        <v>105.40266788714297</v>
      </c>
      <c r="E44" s="93"/>
      <c r="F44" s="93">
        <f t="shared" si="0"/>
        <v>4.3602271591602459</v>
      </c>
      <c r="G44" s="93">
        <f t="shared" si="1"/>
        <v>-26.249256827293664</v>
      </c>
      <c r="H44" s="93"/>
      <c r="I44" s="93">
        <v>1.1674999231941963</v>
      </c>
      <c r="J44" s="93">
        <v>0.82506515493045041</v>
      </c>
      <c r="K44" s="93">
        <v>0.8610398698964955</v>
      </c>
      <c r="M44" s="93">
        <f t="shared" si="2"/>
        <v>3.5974714966045096E-2</v>
      </c>
      <c r="N44" s="59">
        <f t="shared" si="3"/>
        <v>-0.30646005329770076</v>
      </c>
    </row>
    <row r="45" spans="1:14" ht="15.75" x14ac:dyDescent="0.25">
      <c r="A45" s="148" t="s">
        <v>73</v>
      </c>
      <c r="B45" s="92">
        <v>122.93718889465207</v>
      </c>
      <c r="C45" s="92">
        <v>123.11023084356678</v>
      </c>
      <c r="D45" s="92">
        <v>118.64149272016621</v>
      </c>
      <c r="E45" s="92"/>
      <c r="F45" s="92">
        <f t="shared" si="0"/>
        <v>-3.6298673902081191</v>
      </c>
      <c r="G45" s="92">
        <f t="shared" si="1"/>
        <v>-3.4942202706187975</v>
      </c>
      <c r="H45" s="92"/>
      <c r="I45" s="92">
        <v>7.2264939337195619E-2</v>
      </c>
      <c r="J45" s="92">
        <v>7.2366656856959546E-2</v>
      </c>
      <c r="K45" s="92">
        <v>6.9739843178324976E-2</v>
      </c>
      <c r="M45" s="92">
        <f t="shared" si="2"/>
        <v>-2.6268136786345708E-3</v>
      </c>
      <c r="N45" s="26">
        <f t="shared" si="3"/>
        <v>-2.5250961588706433E-3</v>
      </c>
    </row>
    <row r="46" spans="1:14" s="103" customFormat="1" ht="15.75" x14ac:dyDescent="0.25">
      <c r="A46" s="147" t="s">
        <v>240</v>
      </c>
      <c r="B46" s="93">
        <v>93.292830767940032</v>
      </c>
      <c r="C46" s="93">
        <v>94.561573773194425</v>
      </c>
      <c r="D46" s="93">
        <v>93.650496243965037</v>
      </c>
      <c r="E46" s="93"/>
      <c r="F46" s="93">
        <f t="shared" si="0"/>
        <v>-0.96347542968627797</v>
      </c>
      <c r="G46" s="93">
        <f t="shared" si="1"/>
        <v>0.38337937983110582</v>
      </c>
      <c r="H46" s="93"/>
      <c r="I46" s="93">
        <v>0.16694139319942061</v>
      </c>
      <c r="J46" s="93">
        <v>0.1692117254764639</v>
      </c>
      <c r="K46" s="93">
        <v>0.16758141207735</v>
      </c>
      <c r="M46" s="93">
        <f t="shared" si="2"/>
        <v>-1.6303133991139029E-3</v>
      </c>
      <c r="N46" s="59">
        <f t="shared" si="3"/>
        <v>6.4001887792938805E-4</v>
      </c>
    </row>
    <row r="47" spans="1:14" ht="15.75" x14ac:dyDescent="0.25">
      <c r="A47" s="148" t="s">
        <v>12</v>
      </c>
      <c r="B47" s="92">
        <v>82.543703925463134</v>
      </c>
      <c r="C47" s="92">
        <v>97.876082393111062</v>
      </c>
      <c r="D47" s="92">
        <v>98.875755239677517</v>
      </c>
      <c r="E47" s="92"/>
      <c r="F47" s="92">
        <f t="shared" si="0"/>
        <v>1.0213658149407223</v>
      </c>
      <c r="G47" s="92">
        <f t="shared" si="1"/>
        <v>19.785944339209927</v>
      </c>
      <c r="H47" s="92"/>
      <c r="I47" s="92">
        <v>7.9340422090533741E-2</v>
      </c>
      <c r="J47" s="92">
        <v>9.4077795402173314E-2</v>
      </c>
      <c r="K47" s="92">
        <v>9.5038673843860999E-2</v>
      </c>
      <c r="M47" s="92">
        <f t="shared" si="2"/>
        <v>9.6087844168768477E-4</v>
      </c>
      <c r="N47" s="26">
        <f t="shared" si="3"/>
        <v>1.5698251753327258E-2</v>
      </c>
    </row>
    <row r="48" spans="1:14" s="103" customFormat="1" ht="15.75" x14ac:dyDescent="0.25">
      <c r="A48" s="149" t="s">
        <v>154</v>
      </c>
      <c r="B48" s="93">
        <v>125.72880204618809</v>
      </c>
      <c r="C48" s="93">
        <v>108.04589105942486</v>
      </c>
      <c r="D48" s="93">
        <v>107.22940009070045</v>
      </c>
      <c r="E48" s="93"/>
      <c r="F48" s="93">
        <f t="shared" si="0"/>
        <v>-0.75568905093793548</v>
      </c>
      <c r="G48" s="93">
        <f t="shared" si="1"/>
        <v>-14.713734366682063</v>
      </c>
      <c r="H48" s="93"/>
      <c r="I48" s="93">
        <v>0.99073160387640624</v>
      </c>
      <c r="J48" s="93">
        <v>0.85139186248060617</v>
      </c>
      <c r="K48" s="93">
        <v>0.84495798739526384</v>
      </c>
      <c r="M48" s="93">
        <f t="shared" si="2"/>
        <v>-6.4338750853423221E-3</v>
      </c>
      <c r="N48" s="59">
        <f t="shared" si="3"/>
        <v>-0.1457736164811424</v>
      </c>
    </row>
    <row r="49" spans="1:14" ht="15.75" x14ac:dyDescent="0.25">
      <c r="A49" s="148" t="s">
        <v>239</v>
      </c>
      <c r="B49" s="92">
        <v>168.61312383964889</v>
      </c>
      <c r="C49" s="92">
        <v>107.69824550640809</v>
      </c>
      <c r="D49" s="92">
        <v>107.69824550640809</v>
      </c>
      <c r="E49" s="92"/>
      <c r="F49" s="92">
        <f t="shared" si="0"/>
        <v>0</v>
      </c>
      <c r="G49" s="92">
        <f t="shared" si="1"/>
        <v>-36.127008945739512</v>
      </c>
      <c r="H49" s="92"/>
      <c r="I49" s="92">
        <v>0.41505831028788009</v>
      </c>
      <c r="J49" s="92">
        <v>0.26511015740014249</v>
      </c>
      <c r="K49" s="92">
        <v>0.26511015740014249</v>
      </c>
      <c r="M49" s="92">
        <f t="shared" si="2"/>
        <v>0</v>
      </c>
      <c r="N49" s="26">
        <f t="shared" si="3"/>
        <v>-0.14994815288773761</v>
      </c>
    </row>
    <row r="50" spans="1:14" s="103" customFormat="1" ht="15.75" x14ac:dyDescent="0.25">
      <c r="A50" s="147" t="s">
        <v>238</v>
      </c>
      <c r="B50" s="93">
        <v>102.3696762022862</v>
      </c>
      <c r="C50" s="93">
        <v>103.99239721119376</v>
      </c>
      <c r="D50" s="93">
        <v>103.27880362808423</v>
      </c>
      <c r="E50" s="93"/>
      <c r="F50" s="93">
        <f t="shared" si="0"/>
        <v>-0.68619783969430248</v>
      </c>
      <c r="G50" s="93">
        <f t="shared" si="1"/>
        <v>0.88808274044118729</v>
      </c>
      <c r="H50" s="93"/>
      <c r="I50" s="93">
        <v>3.6986116272055433E-2</v>
      </c>
      <c r="J50" s="93">
        <v>3.7572404615822036E-2</v>
      </c>
      <c r="K50" s="93">
        <v>3.7314583587027057E-2</v>
      </c>
      <c r="M50" s="93">
        <f t="shared" si="2"/>
        <v>-2.5782102879497865E-4</v>
      </c>
      <c r="N50" s="59">
        <f t="shared" si="3"/>
        <v>3.2846731497162412E-4</v>
      </c>
    </row>
    <row r="51" spans="1:14" ht="15.75" x14ac:dyDescent="0.25">
      <c r="A51" s="148" t="s">
        <v>237</v>
      </c>
      <c r="B51" s="92">
        <v>110.98390978569843</v>
      </c>
      <c r="C51" s="92">
        <v>114.15461892703424</v>
      </c>
      <c r="D51" s="92">
        <v>111.38095028871105</v>
      </c>
      <c r="E51" s="92"/>
      <c r="F51" s="92">
        <f t="shared" si="0"/>
        <v>-2.4297471835949769</v>
      </c>
      <c r="G51" s="92">
        <f t="shared" si="1"/>
        <v>0.35774600460487527</v>
      </c>
      <c r="H51" s="92"/>
      <c r="I51" s="92">
        <v>0.20272774946379893</v>
      </c>
      <c r="J51" s="92">
        <v>0.20851949648071777</v>
      </c>
      <c r="K51" s="92">
        <v>0.20345299988773113</v>
      </c>
      <c r="M51" s="92">
        <f t="shared" si="2"/>
        <v>-5.0664965929866357E-3</v>
      </c>
      <c r="N51" s="26">
        <f t="shared" si="3"/>
        <v>7.2525042393220551E-4</v>
      </c>
    </row>
    <row r="52" spans="1:14" s="103" customFormat="1" ht="15.75" x14ac:dyDescent="0.25">
      <c r="A52" s="147" t="s">
        <v>74</v>
      </c>
      <c r="B52" s="93">
        <v>100.00734123205189</v>
      </c>
      <c r="C52" s="93">
        <v>99.682268219489885</v>
      </c>
      <c r="D52" s="93">
        <v>99.821083530361193</v>
      </c>
      <c r="E52" s="93"/>
      <c r="F52" s="93">
        <f t="shared" si="0"/>
        <v>0.13925777708594378</v>
      </c>
      <c r="G52" s="93">
        <f t="shared" si="1"/>
        <v>-0.18624402908433701</v>
      </c>
      <c r="H52" s="93"/>
      <c r="I52" s="93">
        <v>0.11862001270662875</v>
      </c>
      <c r="J52" s="93">
        <v>0.11823443936365571</v>
      </c>
      <c r="K52" s="93">
        <v>0.11839909001566359</v>
      </c>
      <c r="M52" s="93">
        <f t="shared" si="2"/>
        <v>1.6465065200788054E-4</v>
      </c>
      <c r="N52" s="59">
        <f t="shared" si="3"/>
        <v>-2.2092269096515849E-4</v>
      </c>
    </row>
    <row r="53" spans="1:14" ht="15.75" x14ac:dyDescent="0.25">
      <c r="A53" s="148" t="s">
        <v>236</v>
      </c>
      <c r="B53" s="92">
        <v>106.01251327759789</v>
      </c>
      <c r="C53" s="92">
        <v>111.3315334576109</v>
      </c>
      <c r="D53" s="92">
        <v>111.3315334576109</v>
      </c>
      <c r="E53" s="92"/>
      <c r="F53" s="92">
        <f t="shared" si="0"/>
        <v>0</v>
      </c>
      <c r="G53" s="92">
        <f t="shared" si="1"/>
        <v>5.0173512687931021</v>
      </c>
      <c r="H53" s="92"/>
      <c r="I53" s="92">
        <v>0.15200007245706765</v>
      </c>
      <c r="J53" s="92">
        <v>0.15962645002105877</v>
      </c>
      <c r="K53" s="92">
        <v>0.15962645002105877</v>
      </c>
      <c r="M53" s="92">
        <f t="shared" si="2"/>
        <v>0</v>
      </c>
      <c r="N53" s="26">
        <f t="shared" si="3"/>
        <v>7.6263775639911213E-3</v>
      </c>
    </row>
    <row r="54" spans="1:14" s="103" customFormat="1" ht="15.75" x14ac:dyDescent="0.25">
      <c r="A54" s="147" t="s">
        <v>75</v>
      </c>
      <c r="B54" s="93">
        <v>107.03277972976394</v>
      </c>
      <c r="C54" s="93">
        <v>102.10137893257476</v>
      </c>
      <c r="D54" s="93">
        <v>100.01409076971788</v>
      </c>
      <c r="E54" s="93"/>
      <c r="F54" s="93">
        <f t="shared" si="0"/>
        <v>-2.0443290626224297</v>
      </c>
      <c r="G54" s="93">
        <f t="shared" si="1"/>
        <v>-6.5575134811660778</v>
      </c>
      <c r="H54" s="93"/>
      <c r="I54" s="93">
        <v>6.5339342688975538E-2</v>
      </c>
      <c r="J54" s="93">
        <v>6.2328914599209431E-2</v>
      </c>
      <c r="K54" s="93">
        <v>6.105470648364069E-2</v>
      </c>
      <c r="M54" s="93">
        <f t="shared" si="2"/>
        <v>-1.274208115568741E-3</v>
      </c>
      <c r="N54" s="59">
        <f t="shared" si="3"/>
        <v>-4.2846362053348477E-3</v>
      </c>
    </row>
    <row r="55" spans="1:14" ht="15.75" x14ac:dyDescent="0.25">
      <c r="A55" s="146" t="s">
        <v>155</v>
      </c>
      <c r="B55" s="92">
        <v>134.55400188128954</v>
      </c>
      <c r="C55" s="92">
        <v>137.93651368551647</v>
      </c>
      <c r="D55" s="92">
        <v>137.81974989632567</v>
      </c>
      <c r="E55" s="92"/>
      <c r="F55" s="92">
        <f t="shared" si="0"/>
        <v>-8.4650384492834796E-2</v>
      </c>
      <c r="G55" s="92">
        <f t="shared" si="1"/>
        <v>2.4270909592992718</v>
      </c>
      <c r="H55" s="92"/>
      <c r="I55" s="92">
        <v>2.7348314335068422</v>
      </c>
      <c r="J55" s="92">
        <v>2.803581522519945</v>
      </c>
      <c r="K55" s="92">
        <v>2.8012082799815623</v>
      </c>
      <c r="M55" s="92">
        <f t="shared" si="2"/>
        <v>-2.3732425383826694E-3</v>
      </c>
      <c r="N55" s="26">
        <f t="shared" si="3"/>
        <v>6.6376846474720086E-2</v>
      </c>
    </row>
    <row r="56" spans="1:14" s="103" customFormat="1" ht="15.75" x14ac:dyDescent="0.25">
      <c r="A56" s="147" t="s">
        <v>235</v>
      </c>
      <c r="B56" s="93">
        <v>112.84424876628074</v>
      </c>
      <c r="C56" s="93">
        <v>113.04639094343814</v>
      </c>
      <c r="D56" s="93">
        <v>112.40799099493086</v>
      </c>
      <c r="E56" s="93"/>
      <c r="F56" s="93">
        <f t="shared" si="0"/>
        <v>-0.56472386529058394</v>
      </c>
      <c r="G56" s="93">
        <f t="shared" si="1"/>
        <v>-0.38660168871649248</v>
      </c>
      <c r="H56" s="93"/>
      <c r="I56" s="93">
        <v>0.4194968561796274</v>
      </c>
      <c r="J56" s="93">
        <v>0.42024831678790769</v>
      </c>
      <c r="K56" s="93">
        <v>0.41787507424952447</v>
      </c>
      <c r="M56" s="93">
        <f t="shared" si="2"/>
        <v>-2.3732425383832245E-3</v>
      </c>
      <c r="N56" s="59">
        <f t="shared" si="3"/>
        <v>-1.6217819301029279E-3</v>
      </c>
    </row>
    <row r="57" spans="1:14" ht="15.75" x14ac:dyDescent="0.25">
      <c r="A57" s="148" t="s">
        <v>234</v>
      </c>
      <c r="B57" s="92">
        <v>139.41354428614687</v>
      </c>
      <c r="C57" s="92">
        <v>143.50795460824227</v>
      </c>
      <c r="D57" s="92">
        <v>143.50795460824227</v>
      </c>
      <c r="E57" s="92"/>
      <c r="F57" s="92">
        <f t="shared" si="0"/>
        <v>0</v>
      </c>
      <c r="G57" s="92">
        <f t="shared" si="1"/>
        <v>2.936881307379724</v>
      </c>
      <c r="H57" s="92"/>
      <c r="I57" s="92">
        <v>2.3153345773272149</v>
      </c>
      <c r="J57" s="92">
        <v>2.3833332057320371</v>
      </c>
      <c r="K57" s="92">
        <v>2.3833332057320376</v>
      </c>
      <c r="M57" s="92">
        <f t="shared" si="2"/>
        <v>0</v>
      </c>
      <c r="N57" s="26">
        <f t="shared" si="3"/>
        <v>6.7998628404822625E-2</v>
      </c>
    </row>
    <row r="58" spans="1:14" s="103" customFormat="1" ht="15.75" x14ac:dyDescent="0.25">
      <c r="A58" s="145" t="s">
        <v>76</v>
      </c>
      <c r="B58" s="93">
        <v>107.42665991879657</v>
      </c>
      <c r="C58" s="93">
        <v>106.15534150218134</v>
      </c>
      <c r="D58" s="93">
        <v>106.22834957277276</v>
      </c>
      <c r="E58" s="93"/>
      <c r="F58" s="93">
        <f t="shared" si="0"/>
        <v>6.8774749869660035E-2</v>
      </c>
      <c r="G58" s="93">
        <f t="shared" si="1"/>
        <v>-1.115468308266887</v>
      </c>
      <c r="H58" s="93"/>
      <c r="I58" s="93">
        <v>2.3206406953727838</v>
      </c>
      <c r="J58" s="93">
        <v>2.293177556738442</v>
      </c>
      <c r="K58" s="93">
        <v>2.2947546838671564</v>
      </c>
      <c r="M58" s="93">
        <f t="shared" si="2"/>
        <v>1.577127128714384E-3</v>
      </c>
      <c r="N58" s="59">
        <f t="shared" si="3"/>
        <v>-2.5886011505627415E-2</v>
      </c>
    </row>
    <row r="59" spans="1:14" ht="15.75" x14ac:dyDescent="0.25">
      <c r="A59" s="146" t="s">
        <v>156</v>
      </c>
      <c r="B59" s="92">
        <v>106.80465130593655</v>
      </c>
      <c r="C59" s="92">
        <v>104.84168189779048</v>
      </c>
      <c r="D59" s="92">
        <v>104.84123805147985</v>
      </c>
      <c r="E59" s="92"/>
      <c r="F59" s="92">
        <f t="shared" si="0"/>
        <v>-4.2334909416963384E-4</v>
      </c>
      <c r="G59" s="92">
        <f t="shared" si="1"/>
        <v>-1.8383218618752806</v>
      </c>
      <c r="H59" s="92"/>
      <c r="I59" s="92">
        <v>0.52328295561210381</v>
      </c>
      <c r="J59" s="92">
        <v>0.5136655052378829</v>
      </c>
      <c r="K59" s="92">
        <v>0.51366333063961944</v>
      </c>
      <c r="M59" s="92">
        <f t="shared" si="2"/>
        <v>-2.1745982634602257E-6</v>
      </c>
      <c r="N59" s="26">
        <f t="shared" si="3"/>
        <v>-9.6196249724843641E-3</v>
      </c>
    </row>
    <row r="60" spans="1:14" s="103" customFormat="1" ht="15.75" x14ac:dyDescent="0.25">
      <c r="A60" s="147" t="s">
        <v>13</v>
      </c>
      <c r="B60" s="93">
        <v>108.53097920075656</v>
      </c>
      <c r="C60" s="93">
        <v>105.4937486627291</v>
      </c>
      <c r="D60" s="93">
        <v>105.4937486627291</v>
      </c>
      <c r="E60" s="93"/>
      <c r="F60" s="93">
        <f t="shared" si="0"/>
        <v>0</v>
      </c>
      <c r="G60" s="93">
        <f t="shared" si="1"/>
        <v>-2.7984917858423608</v>
      </c>
      <c r="H60" s="93"/>
      <c r="I60" s="93">
        <v>0.40266177915811946</v>
      </c>
      <c r="J60" s="93">
        <v>0.39139332234365282</v>
      </c>
      <c r="K60" s="93">
        <v>0.39139332234365287</v>
      </c>
      <c r="M60" s="93">
        <f t="shared" si="2"/>
        <v>0</v>
      </c>
      <c r="N60" s="59">
        <f t="shared" si="3"/>
        <v>-1.1268456814466588E-2</v>
      </c>
    </row>
    <row r="61" spans="1:14" ht="15.75" x14ac:dyDescent="0.25">
      <c r="A61" s="148" t="s">
        <v>14</v>
      </c>
      <c r="B61" s="92">
        <v>101.41938260703644</v>
      </c>
      <c r="C61" s="92">
        <v>102.80756384330422</v>
      </c>
      <c r="D61" s="92">
        <v>102.80573542129912</v>
      </c>
      <c r="E61" s="92"/>
      <c r="F61" s="92">
        <f t="shared" si="0"/>
        <v>-1.7784897693773338E-3</v>
      </c>
      <c r="G61" s="92">
        <f t="shared" si="1"/>
        <v>1.366950555826496</v>
      </c>
      <c r="H61" s="92"/>
      <c r="I61" s="92">
        <v>0.12062117645398433</v>
      </c>
      <c r="J61" s="92">
        <v>0.12227218289423014</v>
      </c>
      <c r="K61" s="92">
        <v>0.12227000829596658</v>
      </c>
      <c r="M61" s="92">
        <f t="shared" si="2"/>
        <v>-2.1745982635573702E-6</v>
      </c>
      <c r="N61" s="26">
        <f t="shared" si="3"/>
        <v>1.6488318419822512E-3</v>
      </c>
    </row>
    <row r="62" spans="1:14" s="103" customFormat="1" ht="15.75" x14ac:dyDescent="0.25">
      <c r="A62" s="149" t="s">
        <v>157</v>
      </c>
      <c r="B62" s="93">
        <v>107.60911558577317</v>
      </c>
      <c r="C62" s="93">
        <v>106.54068124562522</v>
      </c>
      <c r="D62" s="93">
        <v>106.63523518907431</v>
      </c>
      <c r="E62" s="93"/>
      <c r="F62" s="93">
        <f t="shared" si="0"/>
        <v>8.8749144780764233E-2</v>
      </c>
      <c r="G62" s="93">
        <f t="shared" si="1"/>
        <v>-0.90501663488034012</v>
      </c>
      <c r="H62" s="93"/>
      <c r="I62" s="93">
        <v>1.7973577397606799</v>
      </c>
      <c r="J62" s="93">
        <v>1.7795120515005594</v>
      </c>
      <c r="K62" s="93">
        <v>1.7810913532275368</v>
      </c>
      <c r="M62" s="93">
        <f t="shared" si="2"/>
        <v>1.5793017269774001E-3</v>
      </c>
      <c r="N62" s="59">
        <f t="shared" si="3"/>
        <v>-1.6266386533143162E-2</v>
      </c>
    </row>
    <row r="63" spans="1:14" ht="15.75" x14ac:dyDescent="0.25">
      <c r="A63" s="148" t="s">
        <v>233</v>
      </c>
      <c r="B63" s="92">
        <v>110.37861342189237</v>
      </c>
      <c r="C63" s="92">
        <v>107.81007995078288</v>
      </c>
      <c r="D63" s="92">
        <v>107.81007995078288</v>
      </c>
      <c r="E63" s="92"/>
      <c r="F63" s="92">
        <f t="shared" si="0"/>
        <v>0</v>
      </c>
      <c r="G63" s="92">
        <f t="shared" si="1"/>
        <v>-2.3270209612907267</v>
      </c>
      <c r="H63" s="92"/>
      <c r="I63" s="92">
        <v>1.0042419561018325</v>
      </c>
      <c r="J63" s="92">
        <v>0.98087303528126724</v>
      </c>
      <c r="K63" s="92">
        <v>0.98087303528126724</v>
      </c>
      <c r="M63" s="92">
        <f t="shared" si="2"/>
        <v>0</v>
      </c>
      <c r="N63" s="26">
        <f t="shared" si="3"/>
        <v>-2.3368920820565298E-2</v>
      </c>
    </row>
    <row r="64" spans="1:14" s="103" customFormat="1" ht="15.75" x14ac:dyDescent="0.25">
      <c r="A64" s="147" t="s">
        <v>77</v>
      </c>
      <c r="B64" s="93">
        <v>116.64780402832375</v>
      </c>
      <c r="C64" s="93">
        <v>121.28800413300257</v>
      </c>
      <c r="D64" s="93">
        <v>121.72111825883283</v>
      </c>
      <c r="E64" s="93"/>
      <c r="F64" s="93">
        <f t="shared" si="0"/>
        <v>0.35709559978851502</v>
      </c>
      <c r="G64" s="93">
        <f t="shared" si="1"/>
        <v>4.3492582417387071</v>
      </c>
      <c r="H64" s="93"/>
      <c r="I64" s="93">
        <v>0.27883594440919107</v>
      </c>
      <c r="J64" s="93">
        <v>0.28992791985796662</v>
      </c>
      <c r="K64" s="93">
        <v>0.29096323970233778</v>
      </c>
      <c r="M64" s="93">
        <f t="shared" si="2"/>
        <v>1.0353198443711631E-3</v>
      </c>
      <c r="N64" s="59">
        <f t="shared" si="3"/>
        <v>1.2127295293146712E-2</v>
      </c>
    </row>
    <row r="65" spans="1:14" ht="15.75" x14ac:dyDescent="0.25">
      <c r="A65" s="148" t="s">
        <v>232</v>
      </c>
      <c r="B65" s="92">
        <v>98.632762844132472</v>
      </c>
      <c r="C65" s="92">
        <v>97.564744122173522</v>
      </c>
      <c r="D65" s="92">
        <v>97.669073384033979</v>
      </c>
      <c r="E65" s="92"/>
      <c r="F65" s="92">
        <f t="shared" si="0"/>
        <v>0.10693336286498045</v>
      </c>
      <c r="G65" s="92">
        <f t="shared" si="1"/>
        <v>-0.97704802370931487</v>
      </c>
      <c r="H65" s="92"/>
      <c r="I65" s="92">
        <v>0.51427983924965615</v>
      </c>
      <c r="J65" s="92">
        <v>0.5087110963613255</v>
      </c>
      <c r="K65" s="92">
        <v>0.50925507824393201</v>
      </c>
      <c r="M65" s="92">
        <f t="shared" si="2"/>
        <v>5.4398188260651459E-4</v>
      </c>
      <c r="N65" s="26">
        <f t="shared" si="3"/>
        <v>-5.0247610057241321E-3</v>
      </c>
    </row>
    <row r="66" spans="1:14" s="103" customFormat="1" ht="15.75" x14ac:dyDescent="0.25">
      <c r="A66" s="150" t="s">
        <v>247</v>
      </c>
      <c r="B66" s="94">
        <v>170.15349332399563</v>
      </c>
      <c r="C66" s="94">
        <v>165.2916890517435</v>
      </c>
      <c r="D66" s="94">
        <v>165.94177310095253</v>
      </c>
      <c r="E66" s="94"/>
      <c r="F66" s="94">
        <f t="shared" si="0"/>
        <v>0.39329506095464595</v>
      </c>
      <c r="G66" s="94">
        <f t="shared" si="1"/>
        <v>-2.4752475783870076</v>
      </c>
      <c r="H66" s="94"/>
      <c r="I66" s="94">
        <v>2.1356414619207817</v>
      </c>
      <c r="J66" s="94">
        <v>2.0746196716493688</v>
      </c>
      <c r="K66" s="94">
        <v>2.0827790483515596</v>
      </c>
      <c r="M66" s="94">
        <f t="shared" si="2"/>
        <v>8.1593767021908015E-3</v>
      </c>
      <c r="N66" s="60">
        <f t="shared" si="3"/>
        <v>-5.2862413569222166E-2</v>
      </c>
    </row>
    <row r="67" spans="1:14" ht="15.75" x14ac:dyDescent="0.25">
      <c r="A67" s="151" t="s">
        <v>1</v>
      </c>
      <c r="B67" s="92">
        <v>176.24762727642786</v>
      </c>
      <c r="C67" s="92">
        <v>176.24762727642786</v>
      </c>
      <c r="D67" s="92">
        <v>176.24762727642786</v>
      </c>
      <c r="E67" s="92"/>
      <c r="F67" s="92">
        <f t="shared" si="0"/>
        <v>0</v>
      </c>
      <c r="G67" s="92">
        <f t="shared" si="1"/>
        <v>0</v>
      </c>
      <c r="H67" s="92"/>
      <c r="I67" s="92">
        <v>1.5329609607053736</v>
      </c>
      <c r="J67" s="92">
        <v>1.5329609607053738</v>
      </c>
      <c r="K67" s="92">
        <v>1.532960960705374</v>
      </c>
      <c r="M67" s="92">
        <f t="shared" si="2"/>
        <v>0</v>
      </c>
      <c r="N67" s="26">
        <f t="shared" si="3"/>
        <v>0</v>
      </c>
    </row>
    <row r="68" spans="1:14" s="103" customFormat="1" ht="15.75" x14ac:dyDescent="0.25">
      <c r="A68" s="149" t="s">
        <v>78</v>
      </c>
      <c r="B68" s="93">
        <v>176.24762727642786</v>
      </c>
      <c r="C68" s="93">
        <v>176.24762727642786</v>
      </c>
      <c r="D68" s="93">
        <v>176.24762727642786</v>
      </c>
      <c r="E68" s="93"/>
      <c r="F68" s="93">
        <f t="shared" si="0"/>
        <v>0</v>
      </c>
      <c r="G68" s="93">
        <f t="shared" si="1"/>
        <v>0</v>
      </c>
      <c r="H68" s="93"/>
      <c r="I68" s="93">
        <v>1.5329609607053736</v>
      </c>
      <c r="J68" s="93">
        <v>1.5329609607053738</v>
      </c>
      <c r="K68" s="93">
        <v>1.532960960705374</v>
      </c>
      <c r="M68" s="93">
        <f t="shared" si="2"/>
        <v>0</v>
      </c>
      <c r="N68" s="59">
        <f t="shared" si="3"/>
        <v>0</v>
      </c>
    </row>
    <row r="69" spans="1:14" ht="15.75" x14ac:dyDescent="0.25">
      <c r="A69" s="148" t="s">
        <v>15</v>
      </c>
      <c r="B69" s="92">
        <v>176.24762727642786</v>
      </c>
      <c r="C69" s="92">
        <v>176.24762727642786</v>
      </c>
      <c r="D69" s="92">
        <v>176.24762727642786</v>
      </c>
      <c r="E69" s="92"/>
      <c r="F69" s="92">
        <f t="shared" ref="F69:F132" si="4">((D69/C69-1)*100)</f>
        <v>0</v>
      </c>
      <c r="G69" s="92">
        <f t="shared" si="1"/>
        <v>0</v>
      </c>
      <c r="H69" s="92"/>
      <c r="I69" s="92">
        <v>1.5329609607053736</v>
      </c>
      <c r="J69" s="92">
        <v>1.5329609607053738</v>
      </c>
      <c r="K69" s="92">
        <v>1.532960960705374</v>
      </c>
      <c r="M69" s="92">
        <f t="shared" si="2"/>
        <v>0</v>
      </c>
      <c r="N69" s="26">
        <f t="shared" si="3"/>
        <v>0</v>
      </c>
    </row>
    <row r="70" spans="1:14" s="103" customFormat="1" ht="15.75" x14ac:dyDescent="0.25">
      <c r="A70" s="145" t="s">
        <v>16</v>
      </c>
      <c r="B70" s="93">
        <v>156.39835820379065</v>
      </c>
      <c r="C70" s="93">
        <v>140.56292335255759</v>
      </c>
      <c r="D70" s="93">
        <v>142.68031908315675</v>
      </c>
      <c r="E70" s="93"/>
      <c r="F70" s="93">
        <f t="shared" si="4"/>
        <v>1.5063685928673687</v>
      </c>
      <c r="G70" s="93">
        <f t="shared" si="1"/>
        <v>-8.7712168325699285</v>
      </c>
      <c r="H70" s="93"/>
      <c r="I70" s="93">
        <v>0.60268050121540839</v>
      </c>
      <c r="J70" s="93">
        <v>0.54165871094399509</v>
      </c>
      <c r="K70" s="93">
        <v>0.54981808764618578</v>
      </c>
      <c r="M70" s="93">
        <f t="shared" si="2"/>
        <v>8.1593767021906904E-3</v>
      </c>
      <c r="N70" s="59">
        <f t="shared" si="3"/>
        <v>-5.286241356922261E-2</v>
      </c>
    </row>
    <row r="71" spans="1:14" ht="15.75" x14ac:dyDescent="0.25">
      <c r="A71" s="146" t="s">
        <v>16</v>
      </c>
      <c r="B71" s="92">
        <v>156.39835820379065</v>
      </c>
      <c r="C71" s="92">
        <v>140.56292335255759</v>
      </c>
      <c r="D71" s="92">
        <v>142.68031908315675</v>
      </c>
      <c r="E71" s="92"/>
      <c r="F71" s="92">
        <f t="shared" si="4"/>
        <v>1.5063685928673687</v>
      </c>
      <c r="G71" s="92">
        <f t="shared" ref="G71:G134" si="5">((D71/B71-1)*100)</f>
        <v>-8.7712168325699285</v>
      </c>
      <c r="H71" s="92"/>
      <c r="I71" s="92">
        <v>0.60268050121540839</v>
      </c>
      <c r="J71" s="92">
        <v>0.54165871094399509</v>
      </c>
      <c r="K71" s="92">
        <v>0.54981808764618578</v>
      </c>
      <c r="M71" s="92">
        <f t="shared" si="2"/>
        <v>8.1593767021906904E-3</v>
      </c>
      <c r="N71" s="26">
        <f t="shared" si="3"/>
        <v>-5.286241356922261E-2</v>
      </c>
    </row>
    <row r="72" spans="1:14" s="103" customFormat="1" ht="15.75" x14ac:dyDescent="0.25">
      <c r="A72" s="147" t="s">
        <v>16</v>
      </c>
      <c r="B72" s="93">
        <v>156.39835820379065</v>
      </c>
      <c r="C72" s="93">
        <v>140.56292335255759</v>
      </c>
      <c r="D72" s="93">
        <v>142.68031908315675</v>
      </c>
      <c r="E72" s="93"/>
      <c r="F72" s="93">
        <f t="shared" si="4"/>
        <v>1.5063685928673687</v>
      </c>
      <c r="G72" s="93">
        <f t="shared" si="5"/>
        <v>-8.7712168325699285</v>
      </c>
      <c r="H72" s="93"/>
      <c r="I72" s="93">
        <v>0.60268050121540839</v>
      </c>
      <c r="J72" s="93">
        <v>0.54165871094399509</v>
      </c>
      <c r="K72" s="93">
        <v>0.54981808764618578</v>
      </c>
      <c r="M72" s="93">
        <f t="shared" ref="M72:M135" si="6">K72-J72</f>
        <v>8.1593767021906904E-3</v>
      </c>
      <c r="N72" s="59">
        <f t="shared" ref="N72:N135" si="7">K72-I72</f>
        <v>-5.286241356922261E-2</v>
      </c>
    </row>
    <row r="73" spans="1:14" ht="15.75" x14ac:dyDescent="0.25">
      <c r="A73" s="144" t="s">
        <v>128</v>
      </c>
      <c r="B73" s="95">
        <v>94.320789774268917</v>
      </c>
      <c r="C73" s="95">
        <v>92.134978828142877</v>
      </c>
      <c r="D73" s="95">
        <v>90.312761274513605</v>
      </c>
      <c r="E73" s="95"/>
      <c r="F73" s="95">
        <f t="shared" si="4"/>
        <v>-1.9777695472511181</v>
      </c>
      <c r="G73" s="95">
        <f t="shared" si="5"/>
        <v>-4.2493585023486657</v>
      </c>
      <c r="H73" s="95"/>
      <c r="I73" s="95">
        <v>3.1363876223727285</v>
      </c>
      <c r="J73" s="95">
        <v>3.0637042785130828</v>
      </c>
      <c r="K73" s="95">
        <v>3.003111268274822</v>
      </c>
      <c r="M73" s="95">
        <f t="shared" si="6"/>
        <v>-6.0593010238260803E-2</v>
      </c>
      <c r="N73" s="37">
        <f t="shared" si="7"/>
        <v>-0.1332763540979065</v>
      </c>
    </row>
    <row r="74" spans="1:14" s="103" customFormat="1" ht="15.75" x14ac:dyDescent="0.25">
      <c r="A74" s="145" t="s">
        <v>79</v>
      </c>
      <c r="B74" s="93">
        <v>93.118154278589898</v>
      </c>
      <c r="C74" s="93">
        <v>89.253331457299836</v>
      </c>
      <c r="D74" s="93">
        <v>87.433151029463389</v>
      </c>
      <c r="E74" s="93"/>
      <c r="F74" s="93">
        <f t="shared" si="4"/>
        <v>-2.0393417232915878</v>
      </c>
      <c r="G74" s="93">
        <f t="shared" si="5"/>
        <v>-6.1051502718988404</v>
      </c>
      <c r="H74" s="93"/>
      <c r="I74" s="93">
        <v>2.4947217967883688</v>
      </c>
      <c r="J74" s="93">
        <v>2.3911796056045569</v>
      </c>
      <c r="K74" s="93">
        <v>2.3424152822286248</v>
      </c>
      <c r="M74" s="93">
        <f t="shared" si="6"/>
        <v>-4.8764323375932062E-2</v>
      </c>
      <c r="N74" s="59">
        <f t="shared" si="7"/>
        <v>-0.15230651455974398</v>
      </c>
    </row>
    <row r="75" spans="1:14" ht="15.75" x14ac:dyDescent="0.25">
      <c r="A75" s="146" t="s">
        <v>80</v>
      </c>
      <c r="B75" s="92">
        <v>95.695108541093546</v>
      </c>
      <c r="C75" s="92">
        <v>98.11668923854613</v>
      </c>
      <c r="D75" s="92">
        <v>97.056722980269214</v>
      </c>
      <c r="E75" s="92"/>
      <c r="F75" s="92">
        <f t="shared" si="4"/>
        <v>-1.0803118883270457</v>
      </c>
      <c r="G75" s="92">
        <f t="shared" si="5"/>
        <v>1.4228673334864883</v>
      </c>
      <c r="H75" s="92"/>
      <c r="I75" s="92">
        <v>0.41798727196549634</v>
      </c>
      <c r="J75" s="92">
        <v>0.42856450966346976</v>
      </c>
      <c r="K75" s="92">
        <v>0.4239346763164249</v>
      </c>
      <c r="M75" s="92">
        <f t="shared" si="6"/>
        <v>-4.6298333470448649E-3</v>
      </c>
      <c r="N75" s="26">
        <f t="shared" si="7"/>
        <v>5.9474043509285535E-3</v>
      </c>
    </row>
    <row r="76" spans="1:14" s="103" customFormat="1" ht="15.75" x14ac:dyDescent="0.25">
      <c r="A76" s="147" t="s">
        <v>81</v>
      </c>
      <c r="B76" s="93">
        <v>95.695108541093546</v>
      </c>
      <c r="C76" s="93">
        <v>98.11668923854613</v>
      </c>
      <c r="D76" s="93">
        <v>97.056722980269214</v>
      </c>
      <c r="E76" s="93"/>
      <c r="F76" s="93">
        <f t="shared" si="4"/>
        <v>-1.0803118883270457</v>
      </c>
      <c r="G76" s="93">
        <f t="shared" si="5"/>
        <v>1.4228673334864883</v>
      </c>
      <c r="H76" s="93"/>
      <c r="I76" s="93">
        <v>0.41798727196549634</v>
      </c>
      <c r="J76" s="93">
        <v>0.42856450966346976</v>
      </c>
      <c r="K76" s="93">
        <v>0.4239346763164249</v>
      </c>
      <c r="M76" s="93">
        <f t="shared" si="6"/>
        <v>-4.6298333470448649E-3</v>
      </c>
      <c r="N76" s="59">
        <f t="shared" si="7"/>
        <v>5.9474043509285535E-3</v>
      </c>
    </row>
    <row r="77" spans="1:14" ht="15.75" x14ac:dyDescent="0.25">
      <c r="A77" s="146" t="s">
        <v>82</v>
      </c>
      <c r="B77" s="92">
        <v>96.65071001354994</v>
      </c>
      <c r="C77" s="92">
        <v>90.824306555218669</v>
      </c>
      <c r="D77" s="92">
        <v>88.626316295083114</v>
      </c>
      <c r="E77" s="92"/>
      <c r="F77" s="92">
        <f t="shared" si="4"/>
        <v>-2.420046288819433</v>
      </c>
      <c r="G77" s="92">
        <f t="shared" si="5"/>
        <v>-8.3024674286840128</v>
      </c>
      <c r="H77" s="92"/>
      <c r="I77" s="92">
        <v>1.9406954956728844</v>
      </c>
      <c r="J77" s="92">
        <v>1.8237043742835941</v>
      </c>
      <c r="K77" s="92">
        <v>1.7795698842547065</v>
      </c>
      <c r="M77" s="92">
        <f t="shared" si="6"/>
        <v>-4.4134490028887585E-2</v>
      </c>
      <c r="N77" s="26">
        <f t="shared" si="7"/>
        <v>-0.16112561141817783</v>
      </c>
    </row>
    <row r="78" spans="1:14" s="103" customFormat="1" ht="15.75" x14ac:dyDescent="0.25">
      <c r="A78" s="147" t="s">
        <v>231</v>
      </c>
      <c r="B78" s="93">
        <v>88.051051376346678</v>
      </c>
      <c r="C78" s="93">
        <v>76.078625642091538</v>
      </c>
      <c r="D78" s="93">
        <v>70.685850295602307</v>
      </c>
      <c r="E78" s="93"/>
      <c r="F78" s="93">
        <f t="shared" si="4"/>
        <v>-7.0884237208218011</v>
      </c>
      <c r="G78" s="93">
        <f t="shared" si="5"/>
        <v>-19.721741886445233</v>
      </c>
      <c r="H78" s="93"/>
      <c r="I78" s="93">
        <v>0.76248895005662309</v>
      </c>
      <c r="J78" s="93">
        <v>0.65881225131142918</v>
      </c>
      <c r="K78" s="93">
        <v>0.6121128474137898</v>
      </c>
      <c r="M78" s="93">
        <f t="shared" si="6"/>
        <v>-4.669940389763938E-2</v>
      </c>
      <c r="N78" s="59">
        <f t="shared" si="7"/>
        <v>-0.1503761026428333</v>
      </c>
    </row>
    <row r="79" spans="1:14" ht="15.75" x14ac:dyDescent="0.25">
      <c r="A79" s="148" t="s">
        <v>230</v>
      </c>
      <c r="B79" s="92">
        <v>105.71233426499295</v>
      </c>
      <c r="C79" s="92">
        <v>104.56380151631635</v>
      </c>
      <c r="D79" s="92">
        <v>104.56380151631635</v>
      </c>
      <c r="E79" s="92"/>
      <c r="F79" s="92">
        <f t="shared" si="4"/>
        <v>0</v>
      </c>
      <c r="G79" s="92">
        <f t="shared" si="5"/>
        <v>-1.086469953257807</v>
      </c>
      <c r="H79" s="92"/>
      <c r="I79" s="92">
        <v>0.76693840579245831</v>
      </c>
      <c r="J79" s="92">
        <v>0.75860585045352891</v>
      </c>
      <c r="K79" s="92">
        <v>0.75860585045352902</v>
      </c>
      <c r="M79" s="92">
        <f t="shared" si="6"/>
        <v>0</v>
      </c>
      <c r="N79" s="26">
        <f t="shared" si="7"/>
        <v>-8.3325553389292928E-3</v>
      </c>
    </row>
    <row r="80" spans="1:14" s="103" customFormat="1" ht="15.75" x14ac:dyDescent="0.25">
      <c r="A80" s="147" t="s">
        <v>229</v>
      </c>
      <c r="B80" s="93">
        <v>98.746348675579256</v>
      </c>
      <c r="C80" s="93">
        <v>97.550191817471514</v>
      </c>
      <c r="D80" s="93">
        <v>98.166033052620676</v>
      </c>
      <c r="E80" s="93"/>
      <c r="F80" s="93">
        <f t="shared" si="4"/>
        <v>0.63130704683951322</v>
      </c>
      <c r="G80" s="93">
        <f t="shared" si="5"/>
        <v>-0.58768312017808411</v>
      </c>
      <c r="H80" s="93"/>
      <c r="I80" s="93">
        <v>0.41126813982380273</v>
      </c>
      <c r="J80" s="93">
        <v>0.40628627251863608</v>
      </c>
      <c r="K80" s="93">
        <v>0.40885118638738788</v>
      </c>
      <c r="M80" s="93">
        <f t="shared" si="6"/>
        <v>2.5649138687517947E-3</v>
      </c>
      <c r="N80" s="59">
        <f t="shared" si="7"/>
        <v>-2.4169534364148482E-3</v>
      </c>
    </row>
    <row r="81" spans="1:14" ht="15.75" x14ac:dyDescent="0.25">
      <c r="A81" s="146" t="s">
        <v>158</v>
      </c>
      <c r="B81" s="92">
        <v>58.048342404740048</v>
      </c>
      <c r="C81" s="92">
        <v>59.273703913112776</v>
      </c>
      <c r="D81" s="92">
        <v>59.273703913112776</v>
      </c>
      <c r="E81" s="92"/>
      <c r="F81" s="92">
        <f t="shared" si="4"/>
        <v>0</v>
      </c>
      <c r="G81" s="92">
        <f t="shared" si="5"/>
        <v>2.1109328149784945</v>
      </c>
      <c r="H81" s="92"/>
      <c r="I81" s="92">
        <v>0.13603902914998786</v>
      </c>
      <c r="J81" s="92">
        <v>0.13891072165749313</v>
      </c>
      <c r="K81" s="92">
        <v>0.13891072165749316</v>
      </c>
      <c r="M81" s="92">
        <f t="shared" si="6"/>
        <v>0</v>
      </c>
      <c r="N81" s="26">
        <f t="shared" si="7"/>
        <v>2.8716925075052968E-3</v>
      </c>
    </row>
    <row r="82" spans="1:14" s="103" customFormat="1" ht="15.75" x14ac:dyDescent="0.25">
      <c r="A82" s="147" t="s">
        <v>228</v>
      </c>
      <c r="B82" s="93">
        <v>58.048342404740048</v>
      </c>
      <c r="C82" s="93">
        <v>59.273703913112776</v>
      </c>
      <c r="D82" s="93">
        <v>59.273703913112776</v>
      </c>
      <c r="E82" s="93"/>
      <c r="F82" s="93">
        <f t="shared" si="4"/>
        <v>0</v>
      </c>
      <c r="G82" s="93">
        <f t="shared" si="5"/>
        <v>2.1109328149784945</v>
      </c>
      <c r="H82" s="93"/>
      <c r="I82" s="93">
        <v>0.13603902914998786</v>
      </c>
      <c r="J82" s="93">
        <v>0.13891072165749313</v>
      </c>
      <c r="K82" s="93">
        <v>0.13891072165749316</v>
      </c>
      <c r="M82" s="93">
        <f t="shared" si="6"/>
        <v>0</v>
      </c>
      <c r="N82" s="59">
        <f t="shared" si="7"/>
        <v>2.8716925075052968E-3</v>
      </c>
    </row>
    <row r="83" spans="1:14" ht="15.75" x14ac:dyDescent="0.25">
      <c r="A83" s="151" t="s">
        <v>83</v>
      </c>
      <c r="B83" s="92">
        <v>99.307267732175603</v>
      </c>
      <c r="C83" s="92">
        <v>104.08313032441585</v>
      </c>
      <c r="D83" s="92">
        <v>102.25246625236935</v>
      </c>
      <c r="E83" s="92"/>
      <c r="F83" s="92">
        <f t="shared" si="4"/>
        <v>-1.7588480153705177</v>
      </c>
      <c r="G83" s="92">
        <f t="shared" si="5"/>
        <v>2.9657431801836776</v>
      </c>
      <c r="H83" s="92"/>
      <c r="I83" s="92">
        <v>0.64166582558435969</v>
      </c>
      <c r="J83" s="92">
        <v>0.6725246729085258</v>
      </c>
      <c r="K83" s="92">
        <v>0.66069598604619706</v>
      </c>
      <c r="M83" s="92">
        <f t="shared" si="6"/>
        <v>-1.1828686862328741E-2</v>
      </c>
      <c r="N83" s="26">
        <f t="shared" si="7"/>
        <v>1.9030160461837364E-2</v>
      </c>
    </row>
    <row r="84" spans="1:14" s="103" customFormat="1" ht="15.75" x14ac:dyDescent="0.25">
      <c r="A84" s="149" t="s">
        <v>159</v>
      </c>
      <c r="B84" s="93">
        <v>99.307267732175603</v>
      </c>
      <c r="C84" s="93">
        <v>104.08313032441585</v>
      </c>
      <c r="D84" s="93">
        <v>102.25246625236935</v>
      </c>
      <c r="E84" s="93"/>
      <c r="F84" s="93">
        <f t="shared" si="4"/>
        <v>-1.7588480153705177</v>
      </c>
      <c r="G84" s="93">
        <f t="shared" si="5"/>
        <v>2.9657431801836776</v>
      </c>
      <c r="H84" s="93"/>
      <c r="I84" s="93">
        <v>0.64166582558435969</v>
      </c>
      <c r="J84" s="93">
        <v>0.6725246729085258</v>
      </c>
      <c r="K84" s="93">
        <v>0.66069598604619706</v>
      </c>
      <c r="M84" s="93">
        <f t="shared" si="6"/>
        <v>-1.1828686862328741E-2</v>
      </c>
      <c r="N84" s="59">
        <f t="shared" si="7"/>
        <v>1.9030160461837364E-2</v>
      </c>
    </row>
    <row r="85" spans="1:14" ht="15.75" x14ac:dyDescent="0.25">
      <c r="A85" s="148" t="s">
        <v>159</v>
      </c>
      <c r="B85" s="92">
        <v>99.307267732175603</v>
      </c>
      <c r="C85" s="92">
        <v>104.08313032441585</v>
      </c>
      <c r="D85" s="92">
        <v>102.25246625236935</v>
      </c>
      <c r="E85" s="92"/>
      <c r="F85" s="92">
        <f t="shared" si="4"/>
        <v>-1.7588480153705177</v>
      </c>
      <c r="G85" s="92">
        <f t="shared" si="5"/>
        <v>2.9657431801836776</v>
      </c>
      <c r="H85" s="92"/>
      <c r="I85" s="92">
        <v>0.64166582558435969</v>
      </c>
      <c r="J85" s="92">
        <v>0.6725246729085258</v>
      </c>
      <c r="K85" s="92">
        <v>0.66069598604619706</v>
      </c>
      <c r="M85" s="92">
        <f t="shared" si="6"/>
        <v>-1.1828686862328741E-2</v>
      </c>
      <c r="N85" s="26">
        <f t="shared" si="7"/>
        <v>1.9030160461837364E-2</v>
      </c>
    </row>
    <row r="86" spans="1:14" s="103" customFormat="1" ht="15.75" x14ac:dyDescent="0.25">
      <c r="A86" s="150" t="s">
        <v>129</v>
      </c>
      <c r="B86" s="94">
        <v>118.17281912630531</v>
      </c>
      <c r="C86" s="94">
        <v>122.26778157341545</v>
      </c>
      <c r="D86" s="94">
        <v>122.63700694428405</v>
      </c>
      <c r="E86" s="94"/>
      <c r="F86" s="94">
        <f t="shared" si="4"/>
        <v>0.30198091935356164</v>
      </c>
      <c r="G86" s="94">
        <f t="shared" si="5"/>
        <v>3.7776773466048352</v>
      </c>
      <c r="H86" s="94"/>
      <c r="I86" s="94">
        <v>39.296353197889381</v>
      </c>
      <c r="J86" s="94">
        <v>40.658063038133989</v>
      </c>
      <c r="K86" s="94">
        <v>40.780842630687907</v>
      </c>
      <c r="M86" s="94">
        <f t="shared" si="6"/>
        <v>0.12277959255391835</v>
      </c>
      <c r="N86" s="60">
        <f t="shared" si="7"/>
        <v>1.4844894327985259</v>
      </c>
    </row>
    <row r="87" spans="1:14" ht="15.75" x14ac:dyDescent="0.25">
      <c r="A87" s="151" t="s">
        <v>149</v>
      </c>
      <c r="B87" s="92">
        <v>128.42823763213607</v>
      </c>
      <c r="C87" s="92">
        <v>134.06878297044389</v>
      </c>
      <c r="D87" s="92">
        <v>134.58628720478174</v>
      </c>
      <c r="E87" s="92"/>
      <c r="F87" s="92">
        <f t="shared" si="4"/>
        <v>0.38599905427048053</v>
      </c>
      <c r="G87" s="92">
        <f t="shared" si="5"/>
        <v>4.7949342653790028</v>
      </c>
      <c r="H87" s="92"/>
      <c r="I87" s="92">
        <v>30.842210737277011</v>
      </c>
      <c r="J87" s="92">
        <v>32.196795143360333</v>
      </c>
      <c r="K87" s="92">
        <v>32.321074468119114</v>
      </c>
      <c r="M87" s="92">
        <f t="shared" si="6"/>
        <v>0.12427932475878123</v>
      </c>
      <c r="N87" s="26">
        <f t="shared" si="7"/>
        <v>1.4788637308421038</v>
      </c>
    </row>
    <row r="88" spans="1:14" s="103" customFormat="1" ht="15.75" x14ac:dyDescent="0.25">
      <c r="A88" s="149" t="s">
        <v>160</v>
      </c>
      <c r="B88" s="93">
        <v>128.42823763213607</v>
      </c>
      <c r="C88" s="93">
        <v>134.06878297044389</v>
      </c>
      <c r="D88" s="93">
        <v>134.58628720478174</v>
      </c>
      <c r="E88" s="93"/>
      <c r="F88" s="93">
        <f t="shared" si="4"/>
        <v>0.38599905427048053</v>
      </c>
      <c r="G88" s="93">
        <f t="shared" si="5"/>
        <v>4.7949342653790028</v>
      </c>
      <c r="H88" s="93"/>
      <c r="I88" s="93">
        <v>30.842210737277011</v>
      </c>
      <c r="J88" s="93">
        <v>32.196795143360333</v>
      </c>
      <c r="K88" s="93">
        <v>32.321074468119114</v>
      </c>
      <c r="M88" s="93">
        <f t="shared" si="6"/>
        <v>0.12427932475878123</v>
      </c>
      <c r="N88" s="59">
        <f t="shared" si="7"/>
        <v>1.4788637308421038</v>
      </c>
    </row>
    <row r="89" spans="1:14" ht="15.75" x14ac:dyDescent="0.25">
      <c r="A89" s="148" t="s">
        <v>160</v>
      </c>
      <c r="B89" s="92">
        <v>128.42823763213607</v>
      </c>
      <c r="C89" s="92">
        <v>134.06878297044389</v>
      </c>
      <c r="D89" s="92">
        <v>134.58628720478174</v>
      </c>
      <c r="E89" s="92"/>
      <c r="F89" s="92">
        <f t="shared" si="4"/>
        <v>0.38599905427048053</v>
      </c>
      <c r="G89" s="92">
        <f t="shared" si="5"/>
        <v>4.7949342653790028</v>
      </c>
      <c r="H89" s="92"/>
      <c r="I89" s="92">
        <v>30.842210737277011</v>
      </c>
      <c r="J89" s="92">
        <v>32.196795143360333</v>
      </c>
      <c r="K89" s="92">
        <v>32.321074468119114</v>
      </c>
      <c r="M89" s="92">
        <f t="shared" si="6"/>
        <v>0.12427932475878123</v>
      </c>
      <c r="N89" s="26">
        <f t="shared" si="7"/>
        <v>1.4788637308421038</v>
      </c>
    </row>
    <row r="90" spans="1:14" s="103" customFormat="1" ht="15.75" x14ac:dyDescent="0.25">
      <c r="A90" s="145" t="s">
        <v>148</v>
      </c>
      <c r="B90" s="93">
        <v>108.52977142567724</v>
      </c>
      <c r="C90" s="93">
        <v>109.11338341498832</v>
      </c>
      <c r="D90" s="93">
        <v>108.99054715326733</v>
      </c>
      <c r="E90" s="93"/>
      <c r="F90" s="93">
        <f t="shared" si="4"/>
        <v>-0.11257671412663317</v>
      </c>
      <c r="G90" s="93">
        <f t="shared" si="5"/>
        <v>0.42456159405590554</v>
      </c>
      <c r="H90" s="93"/>
      <c r="I90" s="93">
        <v>1.3250614363594715</v>
      </c>
      <c r="J90" s="93">
        <v>1.3321868705207585</v>
      </c>
      <c r="K90" s="93">
        <v>1.3306871383158998</v>
      </c>
      <c r="M90" s="93">
        <f t="shared" si="6"/>
        <v>-1.4997322048586614E-3</v>
      </c>
      <c r="N90" s="59">
        <f t="shared" si="7"/>
        <v>5.6257019564283084E-3</v>
      </c>
    </row>
    <row r="91" spans="1:14" ht="15.75" x14ac:dyDescent="0.25">
      <c r="A91" s="146" t="s">
        <v>161</v>
      </c>
      <c r="B91" s="92">
        <v>95.276994233239009</v>
      </c>
      <c r="C91" s="92">
        <v>96.220371671627163</v>
      </c>
      <c r="D91" s="92">
        <v>95.968091215672203</v>
      </c>
      <c r="E91" s="92"/>
      <c r="F91" s="92">
        <f t="shared" si="4"/>
        <v>-0.26219027381844118</v>
      </c>
      <c r="G91" s="92">
        <f t="shared" si="5"/>
        <v>0.72535556772643783</v>
      </c>
      <c r="H91" s="92"/>
      <c r="I91" s="92">
        <v>0.5663933660371343</v>
      </c>
      <c r="J91" s="92">
        <v>0.57200146405777663</v>
      </c>
      <c r="K91" s="92">
        <v>0.57050173185291808</v>
      </c>
      <c r="M91" s="92">
        <f t="shared" si="6"/>
        <v>-1.4997322048585504E-3</v>
      </c>
      <c r="N91" s="26">
        <f t="shared" si="7"/>
        <v>4.1083658157837766E-3</v>
      </c>
    </row>
    <row r="92" spans="1:14" s="103" customFormat="1" ht="15.75" x14ac:dyDescent="0.25">
      <c r="A92" s="147" t="s">
        <v>227</v>
      </c>
      <c r="B92" s="93">
        <v>95.276994233239009</v>
      </c>
      <c r="C92" s="93">
        <v>96.220371671627163</v>
      </c>
      <c r="D92" s="93">
        <v>95.968091215672203</v>
      </c>
      <c r="E92" s="93"/>
      <c r="F92" s="93">
        <f t="shared" si="4"/>
        <v>-0.26219027381844118</v>
      </c>
      <c r="G92" s="93">
        <f t="shared" si="5"/>
        <v>0.72535556772643783</v>
      </c>
      <c r="H92" s="93"/>
      <c r="I92" s="93">
        <v>0.5663933660371343</v>
      </c>
      <c r="J92" s="93">
        <v>0.57200146405777663</v>
      </c>
      <c r="K92" s="93">
        <v>0.57050173185291808</v>
      </c>
      <c r="M92" s="93">
        <f t="shared" si="6"/>
        <v>-1.4997322048585504E-3</v>
      </c>
      <c r="N92" s="59">
        <f t="shared" si="7"/>
        <v>4.1083658157837766E-3</v>
      </c>
    </row>
    <row r="93" spans="1:14" ht="15.75" x14ac:dyDescent="0.25">
      <c r="A93" s="146" t="s">
        <v>162</v>
      </c>
      <c r="B93" s="92">
        <v>121.10601416389966</v>
      </c>
      <c r="C93" s="92">
        <v>121.34822619222746</v>
      </c>
      <c r="D93" s="92">
        <v>121.34822619222746</v>
      </c>
      <c r="E93" s="92"/>
      <c r="F93" s="92">
        <f t="shared" si="4"/>
        <v>0</v>
      </c>
      <c r="G93" s="92">
        <f t="shared" si="5"/>
        <v>0.20000000000000018</v>
      </c>
      <c r="H93" s="92"/>
      <c r="I93" s="92">
        <v>0.75866807032233718</v>
      </c>
      <c r="J93" s="92">
        <v>0.76018540646298194</v>
      </c>
      <c r="K93" s="92">
        <v>0.76018540646298205</v>
      </c>
      <c r="M93" s="92">
        <f t="shared" si="6"/>
        <v>0</v>
      </c>
      <c r="N93" s="26">
        <f t="shared" si="7"/>
        <v>1.5173361406448649E-3</v>
      </c>
    </row>
    <row r="94" spans="1:14" s="103" customFormat="1" ht="15.75" x14ac:dyDescent="0.25">
      <c r="A94" s="147" t="s">
        <v>226</v>
      </c>
      <c r="B94" s="93">
        <v>121.10601416389966</v>
      </c>
      <c r="C94" s="93">
        <v>121.34822619222746</v>
      </c>
      <c r="D94" s="93">
        <v>121.34822619222746</v>
      </c>
      <c r="E94" s="93"/>
      <c r="F94" s="93">
        <f t="shared" si="4"/>
        <v>0</v>
      </c>
      <c r="G94" s="93">
        <f t="shared" si="5"/>
        <v>0.20000000000000018</v>
      </c>
      <c r="H94" s="93"/>
      <c r="I94" s="93">
        <v>0.75866807032233718</v>
      </c>
      <c r="J94" s="93">
        <v>0.76018540646298194</v>
      </c>
      <c r="K94" s="93">
        <v>0.76018540646298205</v>
      </c>
      <c r="M94" s="93">
        <f t="shared" si="6"/>
        <v>0</v>
      </c>
      <c r="N94" s="59">
        <f t="shared" si="7"/>
        <v>1.5173361406448649E-3</v>
      </c>
    </row>
    <row r="95" spans="1:14" ht="15.75" x14ac:dyDescent="0.25">
      <c r="A95" s="151" t="s">
        <v>147</v>
      </c>
      <c r="B95" s="92">
        <v>101.33458127757973</v>
      </c>
      <c r="C95" s="92">
        <v>101.33458127757973</v>
      </c>
      <c r="D95" s="92">
        <v>101.33458127757973</v>
      </c>
      <c r="E95" s="92"/>
      <c r="F95" s="92">
        <f t="shared" si="4"/>
        <v>0</v>
      </c>
      <c r="G95" s="92">
        <f t="shared" si="5"/>
        <v>0</v>
      </c>
      <c r="H95" s="92"/>
      <c r="I95" s="92">
        <v>3.0910336413052337</v>
      </c>
      <c r="J95" s="92">
        <v>3.0910336413052342</v>
      </c>
      <c r="K95" s="92">
        <v>3.0910336413052346</v>
      </c>
      <c r="M95" s="92">
        <f t="shared" si="6"/>
        <v>0</v>
      </c>
      <c r="N95" s="26">
        <f t="shared" si="7"/>
        <v>0</v>
      </c>
    </row>
    <row r="96" spans="1:14" s="103" customFormat="1" ht="15.75" x14ac:dyDescent="0.25">
      <c r="A96" s="149" t="s">
        <v>84</v>
      </c>
      <c r="B96" s="93">
        <v>100.00000000000001</v>
      </c>
      <c r="C96" s="93">
        <v>100.00000000000001</v>
      </c>
      <c r="D96" s="93">
        <v>100.00000000000001</v>
      </c>
      <c r="E96" s="93"/>
      <c r="F96" s="93">
        <f t="shared" si="4"/>
        <v>0</v>
      </c>
      <c r="G96" s="93">
        <f t="shared" si="5"/>
        <v>0</v>
      </c>
      <c r="H96" s="93"/>
      <c r="I96" s="93">
        <v>2.7871770751551557</v>
      </c>
      <c r="J96" s="93">
        <v>2.7871770751551561</v>
      </c>
      <c r="K96" s="93">
        <v>2.7871770751551566</v>
      </c>
      <c r="M96" s="93">
        <f t="shared" si="6"/>
        <v>0</v>
      </c>
      <c r="N96" s="59">
        <f t="shared" si="7"/>
        <v>0</v>
      </c>
    </row>
    <row r="97" spans="1:14" ht="15.75" x14ac:dyDescent="0.25">
      <c r="A97" s="148" t="s">
        <v>85</v>
      </c>
      <c r="B97" s="92">
        <v>100.00000000000001</v>
      </c>
      <c r="C97" s="92">
        <v>100.00000000000001</v>
      </c>
      <c r="D97" s="92">
        <v>100.00000000000001</v>
      </c>
      <c r="E97" s="92"/>
      <c r="F97" s="92">
        <f t="shared" si="4"/>
        <v>0</v>
      </c>
      <c r="G97" s="92">
        <f t="shared" si="5"/>
        <v>0</v>
      </c>
      <c r="H97" s="92"/>
      <c r="I97" s="92">
        <v>2.7871770751551557</v>
      </c>
      <c r="J97" s="92">
        <v>2.7871770751551561</v>
      </c>
      <c r="K97" s="92">
        <v>2.7871770751551566</v>
      </c>
      <c r="M97" s="92">
        <f t="shared" si="6"/>
        <v>0</v>
      </c>
      <c r="N97" s="26">
        <f t="shared" si="7"/>
        <v>0</v>
      </c>
    </row>
    <row r="98" spans="1:14" s="103" customFormat="1" ht="15.75" x14ac:dyDescent="0.25">
      <c r="A98" s="149" t="s">
        <v>86</v>
      </c>
      <c r="B98" s="93">
        <v>115.47005383792515</v>
      </c>
      <c r="C98" s="93">
        <v>115.47005383792515</v>
      </c>
      <c r="D98" s="93">
        <v>115.47005383792515</v>
      </c>
      <c r="E98" s="93"/>
      <c r="F98" s="93">
        <f t="shared" si="4"/>
        <v>0</v>
      </c>
      <c r="G98" s="93">
        <f t="shared" si="5"/>
        <v>0</v>
      </c>
      <c r="H98" s="93"/>
      <c r="I98" s="93">
        <v>0.30385656615007767</v>
      </c>
      <c r="J98" s="93">
        <v>0.30385656615007772</v>
      </c>
      <c r="K98" s="93">
        <v>0.30385656615007778</v>
      </c>
      <c r="M98" s="93">
        <f t="shared" si="6"/>
        <v>0</v>
      </c>
      <c r="N98" s="59">
        <f t="shared" si="7"/>
        <v>0</v>
      </c>
    </row>
    <row r="99" spans="1:14" ht="15.75" x14ac:dyDescent="0.25">
      <c r="A99" s="148" t="s">
        <v>87</v>
      </c>
      <c r="B99" s="92">
        <v>115.47005383792515</v>
      </c>
      <c r="C99" s="92">
        <v>115.47005383792515</v>
      </c>
      <c r="D99" s="92">
        <v>115.47005383792515</v>
      </c>
      <c r="E99" s="92"/>
      <c r="F99" s="92">
        <f t="shared" si="4"/>
        <v>0</v>
      </c>
      <c r="G99" s="92">
        <f t="shared" si="5"/>
        <v>0</v>
      </c>
      <c r="H99" s="92"/>
      <c r="I99" s="92">
        <v>0.30385656615007767</v>
      </c>
      <c r="J99" s="92">
        <v>0.30385656615007772</v>
      </c>
      <c r="K99" s="92">
        <v>0.30385656615007778</v>
      </c>
      <c r="M99" s="92">
        <f t="shared" si="6"/>
        <v>0</v>
      </c>
      <c r="N99" s="26">
        <f t="shared" si="7"/>
        <v>0</v>
      </c>
    </row>
    <row r="100" spans="1:14" s="103" customFormat="1" ht="15.75" x14ac:dyDescent="0.25">
      <c r="A100" s="145" t="s">
        <v>146</v>
      </c>
      <c r="B100" s="93">
        <v>81.298883010556054</v>
      </c>
      <c r="C100" s="93">
        <v>81.29888301055604</v>
      </c>
      <c r="D100" s="93">
        <v>81.29888301055604</v>
      </c>
      <c r="E100" s="93"/>
      <c r="F100" s="93">
        <f t="shared" si="4"/>
        <v>0</v>
      </c>
      <c r="G100" s="93">
        <f t="shared" si="5"/>
        <v>-2.2204460492503131E-14</v>
      </c>
      <c r="H100" s="93"/>
      <c r="I100" s="93">
        <v>4.0380473829476635</v>
      </c>
      <c r="J100" s="93">
        <v>4.0380473829476635</v>
      </c>
      <c r="K100" s="93">
        <v>4.0380473829476644</v>
      </c>
      <c r="M100" s="93">
        <f t="shared" si="6"/>
        <v>0</v>
      </c>
      <c r="N100" s="59">
        <f t="shared" si="7"/>
        <v>0</v>
      </c>
    </row>
    <row r="101" spans="1:14" ht="15.75" x14ac:dyDescent="0.25">
      <c r="A101" s="146" t="s">
        <v>17</v>
      </c>
      <c r="B101" s="92">
        <v>65.412580507732187</v>
      </c>
      <c r="C101" s="92">
        <v>65.412580507732187</v>
      </c>
      <c r="D101" s="92">
        <v>65.412580507732187</v>
      </c>
      <c r="E101" s="92"/>
      <c r="F101" s="92">
        <f t="shared" si="4"/>
        <v>0</v>
      </c>
      <c r="G101" s="92">
        <f t="shared" si="5"/>
        <v>0</v>
      </c>
      <c r="H101" s="92"/>
      <c r="I101" s="92">
        <v>2.0382435176981089</v>
      </c>
      <c r="J101" s="92">
        <v>2.0382435176981097</v>
      </c>
      <c r="K101" s="92">
        <v>2.0382435176981097</v>
      </c>
      <c r="M101" s="92">
        <f t="shared" si="6"/>
        <v>0</v>
      </c>
      <c r="N101" s="26">
        <f t="shared" si="7"/>
        <v>0</v>
      </c>
    </row>
    <row r="102" spans="1:14" s="103" customFormat="1" ht="15.75" x14ac:dyDescent="0.25">
      <c r="A102" s="147" t="s">
        <v>17</v>
      </c>
      <c r="B102" s="93">
        <v>65.412580507732187</v>
      </c>
      <c r="C102" s="93">
        <v>65.412580507732187</v>
      </c>
      <c r="D102" s="93">
        <v>65.412580507732187</v>
      </c>
      <c r="E102" s="93"/>
      <c r="F102" s="93">
        <f t="shared" si="4"/>
        <v>0</v>
      </c>
      <c r="G102" s="93">
        <f t="shared" si="5"/>
        <v>0</v>
      </c>
      <c r="H102" s="93"/>
      <c r="I102" s="93">
        <v>2.0382435176981089</v>
      </c>
      <c r="J102" s="93">
        <v>2.0382435176981097</v>
      </c>
      <c r="K102" s="93">
        <v>2.0382435176981097</v>
      </c>
      <c r="M102" s="93">
        <f t="shared" si="6"/>
        <v>0</v>
      </c>
      <c r="N102" s="59">
        <f t="shared" si="7"/>
        <v>0</v>
      </c>
    </row>
    <row r="103" spans="1:14" ht="15.75" x14ac:dyDescent="0.25">
      <c r="A103" s="146" t="s">
        <v>88</v>
      </c>
      <c r="B103" s="92">
        <v>88.8888888888889</v>
      </c>
      <c r="C103" s="92">
        <v>88.888888888888886</v>
      </c>
      <c r="D103" s="92">
        <v>88.888888888888886</v>
      </c>
      <c r="E103" s="92"/>
      <c r="F103" s="92">
        <f t="shared" si="4"/>
        <v>0</v>
      </c>
      <c r="G103" s="92">
        <f t="shared" si="5"/>
        <v>-1.1102230246251565E-14</v>
      </c>
      <c r="H103" s="92"/>
      <c r="I103" s="92">
        <v>0.98966613960571204</v>
      </c>
      <c r="J103" s="92">
        <v>0.98966613960571215</v>
      </c>
      <c r="K103" s="92">
        <v>0.98966613960571226</v>
      </c>
      <c r="M103" s="92">
        <f t="shared" si="6"/>
        <v>0</v>
      </c>
      <c r="N103" s="26">
        <f t="shared" si="7"/>
        <v>0</v>
      </c>
    </row>
    <row r="104" spans="1:14" s="103" customFormat="1" ht="15.75" x14ac:dyDescent="0.25">
      <c r="A104" s="147" t="s">
        <v>89</v>
      </c>
      <c r="B104" s="93">
        <v>88.8888888888889</v>
      </c>
      <c r="C104" s="93">
        <v>88.888888888888886</v>
      </c>
      <c r="D104" s="93">
        <v>88.888888888888886</v>
      </c>
      <c r="E104" s="93"/>
      <c r="F104" s="93">
        <f t="shared" si="4"/>
        <v>0</v>
      </c>
      <c r="G104" s="93">
        <f t="shared" si="5"/>
        <v>-1.1102230246251565E-14</v>
      </c>
      <c r="H104" s="93"/>
      <c r="I104" s="93">
        <v>0.98966613960571204</v>
      </c>
      <c r="J104" s="93">
        <v>0.98966613960571215</v>
      </c>
      <c r="K104" s="93">
        <v>0.98966613960571226</v>
      </c>
      <c r="M104" s="93">
        <f t="shared" si="6"/>
        <v>0</v>
      </c>
      <c r="N104" s="59">
        <f t="shared" si="7"/>
        <v>0</v>
      </c>
    </row>
    <row r="105" spans="1:14" ht="15.75" x14ac:dyDescent="0.25">
      <c r="A105" s="146" t="s">
        <v>90</v>
      </c>
      <c r="B105" s="92">
        <v>136.95652173913044</v>
      </c>
      <c r="C105" s="92">
        <v>136.95652173913044</v>
      </c>
      <c r="D105" s="92">
        <v>136.95652173913044</v>
      </c>
      <c r="E105" s="92"/>
      <c r="F105" s="92">
        <f t="shared" si="4"/>
        <v>0</v>
      </c>
      <c r="G105" s="92">
        <f t="shared" si="5"/>
        <v>0</v>
      </c>
      <c r="H105" s="92"/>
      <c r="I105" s="92">
        <v>1.0101377256438415</v>
      </c>
      <c r="J105" s="92">
        <v>1.0101377256438417</v>
      </c>
      <c r="K105" s="92">
        <v>1.0101377256438417</v>
      </c>
      <c r="M105" s="92">
        <f t="shared" si="6"/>
        <v>0</v>
      </c>
      <c r="N105" s="26">
        <f t="shared" si="7"/>
        <v>0</v>
      </c>
    </row>
    <row r="106" spans="1:14" s="103" customFormat="1" ht="15.75" x14ac:dyDescent="0.25">
      <c r="A106" s="147" t="s">
        <v>91</v>
      </c>
      <c r="B106" s="93">
        <v>136.95652173913044</v>
      </c>
      <c r="C106" s="93">
        <v>136.95652173913044</v>
      </c>
      <c r="D106" s="93">
        <v>136.95652173913044</v>
      </c>
      <c r="E106" s="93"/>
      <c r="F106" s="93">
        <f t="shared" si="4"/>
        <v>0</v>
      </c>
      <c r="G106" s="93">
        <f t="shared" si="5"/>
        <v>0</v>
      </c>
      <c r="H106" s="93"/>
      <c r="I106" s="93">
        <v>1.0101377256438415</v>
      </c>
      <c r="J106" s="93">
        <v>1.0101377256438417</v>
      </c>
      <c r="K106" s="93">
        <v>1.0101377256438417</v>
      </c>
      <c r="M106" s="93">
        <f t="shared" si="6"/>
        <v>0</v>
      </c>
      <c r="N106" s="59">
        <f t="shared" si="7"/>
        <v>0</v>
      </c>
    </row>
    <row r="107" spans="1:14" ht="15.75" x14ac:dyDescent="0.25">
      <c r="A107" s="144" t="s">
        <v>250</v>
      </c>
      <c r="B107" s="95">
        <v>97.830001310559865</v>
      </c>
      <c r="C107" s="95">
        <v>97.235846701295984</v>
      </c>
      <c r="D107" s="95">
        <v>96.839616378869366</v>
      </c>
      <c r="E107" s="95"/>
      <c r="F107" s="95">
        <f t="shared" si="4"/>
        <v>-0.4074940835799179</v>
      </c>
      <c r="G107" s="95">
        <f t="shared" si="5"/>
        <v>-1.0123529780466156</v>
      </c>
      <c r="H107" s="95"/>
      <c r="I107" s="95">
        <v>7.2186183789651253</v>
      </c>
      <c r="J107" s="95">
        <v>7.1747772737323503</v>
      </c>
      <c r="K107" s="95">
        <v>7.1455404808318548</v>
      </c>
      <c r="M107" s="95">
        <f t="shared" si="6"/>
        <v>-2.9236792900495523E-2</v>
      </c>
      <c r="N107" s="37">
        <f t="shared" si="7"/>
        <v>-7.307789813327048E-2</v>
      </c>
    </row>
    <row r="108" spans="1:14" s="103" customFormat="1" ht="15.75" x14ac:dyDescent="0.25">
      <c r="A108" s="145" t="s">
        <v>145</v>
      </c>
      <c r="B108" s="93">
        <v>98.356688403050015</v>
      </c>
      <c r="C108" s="93">
        <v>97.469919070597513</v>
      </c>
      <c r="D108" s="93">
        <v>97.469919070597513</v>
      </c>
      <c r="E108" s="93"/>
      <c r="F108" s="93">
        <f t="shared" si="4"/>
        <v>0</v>
      </c>
      <c r="G108" s="93">
        <f t="shared" si="5"/>
        <v>-0.90158518637660778</v>
      </c>
      <c r="H108" s="93"/>
      <c r="I108" s="93">
        <v>2.1514561896164315</v>
      </c>
      <c r="J108" s="93">
        <v>2.1320589793194675</v>
      </c>
      <c r="K108" s="93">
        <v>2.1320589793194675</v>
      </c>
      <c r="M108" s="93">
        <f t="shared" si="6"/>
        <v>0</v>
      </c>
      <c r="N108" s="59">
        <f t="shared" si="7"/>
        <v>-1.9397210296963951E-2</v>
      </c>
    </row>
    <row r="109" spans="1:14" ht="15.75" x14ac:dyDescent="0.25">
      <c r="A109" s="146" t="s">
        <v>163</v>
      </c>
      <c r="B109" s="92">
        <v>98.356688403050015</v>
      </c>
      <c r="C109" s="92">
        <v>97.469919070597513</v>
      </c>
      <c r="D109" s="92">
        <v>97.469919070597513</v>
      </c>
      <c r="E109" s="92"/>
      <c r="F109" s="92">
        <f t="shared" si="4"/>
        <v>0</v>
      </c>
      <c r="G109" s="92">
        <f t="shared" si="5"/>
        <v>-0.90158518637660778</v>
      </c>
      <c r="H109" s="92"/>
      <c r="I109" s="92">
        <v>2.1514561896164315</v>
      </c>
      <c r="J109" s="92">
        <v>2.1320589793194675</v>
      </c>
      <c r="K109" s="92">
        <v>2.1320589793194675</v>
      </c>
      <c r="M109" s="92">
        <f t="shared" si="6"/>
        <v>0</v>
      </c>
      <c r="N109" s="26">
        <f t="shared" si="7"/>
        <v>-1.9397210296963951E-2</v>
      </c>
    </row>
    <row r="110" spans="1:14" s="103" customFormat="1" ht="15.75" x14ac:dyDescent="0.25">
      <c r="A110" s="147" t="s">
        <v>225</v>
      </c>
      <c r="B110" s="93">
        <v>98.356688403050015</v>
      </c>
      <c r="C110" s="93">
        <v>97.469919070597513</v>
      </c>
      <c r="D110" s="93">
        <v>97.469919070597513</v>
      </c>
      <c r="E110" s="93"/>
      <c r="F110" s="93">
        <f t="shared" si="4"/>
        <v>0</v>
      </c>
      <c r="G110" s="93">
        <f t="shared" si="5"/>
        <v>-0.90158518637660778</v>
      </c>
      <c r="H110" s="93"/>
      <c r="I110" s="93">
        <v>2.1514561896164315</v>
      </c>
      <c r="J110" s="93">
        <v>2.1320589793194675</v>
      </c>
      <c r="K110" s="93">
        <v>2.1320589793194675</v>
      </c>
      <c r="M110" s="93">
        <f t="shared" si="6"/>
        <v>0</v>
      </c>
      <c r="N110" s="59">
        <f t="shared" si="7"/>
        <v>-1.9397210296963951E-2</v>
      </c>
    </row>
    <row r="111" spans="1:14" ht="15.75" x14ac:dyDescent="0.25">
      <c r="A111" s="151" t="s">
        <v>92</v>
      </c>
      <c r="B111" s="92">
        <v>84.563237483378714</v>
      </c>
      <c r="C111" s="92">
        <v>82.502652433852759</v>
      </c>
      <c r="D111" s="92">
        <v>82.502652433852759</v>
      </c>
      <c r="E111" s="92"/>
      <c r="F111" s="92">
        <f t="shared" si="4"/>
        <v>0</v>
      </c>
      <c r="G111" s="92">
        <f t="shared" si="5"/>
        <v>-2.436738600424293</v>
      </c>
      <c r="H111" s="92"/>
      <c r="I111" s="92">
        <v>0.27023997700091423</v>
      </c>
      <c r="J111" s="92">
        <v>0.26365493516755528</v>
      </c>
      <c r="K111" s="92">
        <v>0.26365493516755534</v>
      </c>
      <c r="M111" s="92">
        <f t="shared" si="6"/>
        <v>0</v>
      </c>
      <c r="N111" s="26">
        <f t="shared" si="7"/>
        <v>-6.5850418333588956E-3</v>
      </c>
    </row>
    <row r="112" spans="1:14" s="103" customFormat="1" ht="15.75" x14ac:dyDescent="0.25">
      <c r="A112" s="149" t="s">
        <v>93</v>
      </c>
      <c r="B112" s="93">
        <v>84.563237483378714</v>
      </c>
      <c r="C112" s="93">
        <v>82.502652433852759</v>
      </c>
      <c r="D112" s="93">
        <v>82.502652433852759</v>
      </c>
      <c r="E112" s="93"/>
      <c r="F112" s="93">
        <f t="shared" si="4"/>
        <v>0</v>
      </c>
      <c r="G112" s="93">
        <f t="shared" si="5"/>
        <v>-2.436738600424293</v>
      </c>
      <c r="H112" s="93"/>
      <c r="I112" s="93">
        <v>0.27023997700091423</v>
      </c>
      <c r="J112" s="93">
        <v>0.26365493516755528</v>
      </c>
      <c r="K112" s="93">
        <v>0.26365493516755534</v>
      </c>
      <c r="M112" s="93">
        <f t="shared" si="6"/>
        <v>0</v>
      </c>
      <c r="N112" s="59">
        <f t="shared" si="7"/>
        <v>-6.5850418333588956E-3</v>
      </c>
    </row>
    <row r="113" spans="1:14" ht="15.75" x14ac:dyDescent="0.25">
      <c r="A113" s="148" t="s">
        <v>92</v>
      </c>
      <c r="B113" s="92">
        <v>84.563237483378714</v>
      </c>
      <c r="C113" s="92">
        <v>82.502652433852759</v>
      </c>
      <c r="D113" s="92">
        <v>82.502652433852759</v>
      </c>
      <c r="E113" s="92"/>
      <c r="F113" s="92">
        <f t="shared" si="4"/>
        <v>0</v>
      </c>
      <c r="G113" s="92">
        <f t="shared" si="5"/>
        <v>-2.436738600424293</v>
      </c>
      <c r="H113" s="92"/>
      <c r="I113" s="92">
        <v>0.27023997700091423</v>
      </c>
      <c r="J113" s="92">
        <v>0.26365493516755528</v>
      </c>
      <c r="K113" s="92">
        <v>0.26365493516755534</v>
      </c>
      <c r="M113" s="92">
        <f t="shared" si="6"/>
        <v>0</v>
      </c>
      <c r="N113" s="26">
        <f t="shared" si="7"/>
        <v>-6.5850418333588956E-3</v>
      </c>
    </row>
    <row r="114" spans="1:14" s="103" customFormat="1" ht="15.75" x14ac:dyDescent="0.25">
      <c r="A114" s="145" t="s">
        <v>94</v>
      </c>
      <c r="B114" s="93">
        <v>82.793363297213531</v>
      </c>
      <c r="C114" s="93">
        <v>82.494156934629714</v>
      </c>
      <c r="D114" s="93">
        <v>81.080082671726061</v>
      </c>
      <c r="E114" s="93"/>
      <c r="F114" s="93">
        <f t="shared" si="4"/>
        <v>-1.7141508143712514</v>
      </c>
      <c r="G114" s="93">
        <f t="shared" si="5"/>
        <v>-2.0693453644793913</v>
      </c>
      <c r="H114" s="93"/>
      <c r="I114" s="93">
        <v>1.6851302066031313</v>
      </c>
      <c r="J114" s="93">
        <v>1.6790403262127451</v>
      </c>
      <c r="K114" s="93">
        <v>1.650259042787348</v>
      </c>
      <c r="M114" s="93">
        <f t="shared" si="6"/>
        <v>-2.8781283425397097E-2</v>
      </c>
      <c r="N114" s="59">
        <f t="shared" si="7"/>
        <v>-3.4871163815783257E-2</v>
      </c>
    </row>
    <row r="115" spans="1:14" ht="15.75" x14ac:dyDescent="0.25">
      <c r="A115" s="146" t="s">
        <v>164</v>
      </c>
      <c r="B115" s="92">
        <v>82.603669831797873</v>
      </c>
      <c r="C115" s="92">
        <v>82.354876349074644</v>
      </c>
      <c r="D115" s="92">
        <v>81.151719010021338</v>
      </c>
      <c r="E115" s="92"/>
      <c r="F115" s="92">
        <f t="shared" si="4"/>
        <v>-1.4609424388587811</v>
      </c>
      <c r="G115" s="92">
        <f t="shared" si="5"/>
        <v>-1.7577316174124946</v>
      </c>
      <c r="H115" s="92"/>
      <c r="I115" s="92">
        <v>1.5391363657757882</v>
      </c>
      <c r="J115" s="92">
        <v>1.5345006504666858</v>
      </c>
      <c r="K115" s="92">
        <v>1.512082479239454</v>
      </c>
      <c r="M115" s="92">
        <f t="shared" si="6"/>
        <v>-2.2418171227231776E-2</v>
      </c>
      <c r="N115" s="26">
        <f t="shared" si="7"/>
        <v>-2.7053886536334115E-2</v>
      </c>
    </row>
    <row r="116" spans="1:14" s="103" customFormat="1" ht="15.75" x14ac:dyDescent="0.25">
      <c r="A116" s="147" t="s">
        <v>224</v>
      </c>
      <c r="B116" s="93">
        <v>72.995543594077034</v>
      </c>
      <c r="C116" s="93">
        <v>75.153417295672099</v>
      </c>
      <c r="D116" s="93">
        <v>75.153417295672099</v>
      </c>
      <c r="E116" s="93"/>
      <c r="F116" s="93">
        <f t="shared" si="4"/>
        <v>0</v>
      </c>
      <c r="G116" s="93">
        <f t="shared" si="5"/>
        <v>2.9561718364546241</v>
      </c>
      <c r="H116" s="93"/>
      <c r="I116" s="93">
        <v>0.30850888153959549</v>
      </c>
      <c r="J116" s="93">
        <v>0.31762893420863014</v>
      </c>
      <c r="K116" s="93">
        <v>0.3176289342086302</v>
      </c>
      <c r="M116" s="93">
        <f t="shared" si="6"/>
        <v>0</v>
      </c>
      <c r="N116" s="59">
        <f t="shared" si="7"/>
        <v>9.1200526690347061E-3</v>
      </c>
    </row>
    <row r="117" spans="1:14" ht="15.75" x14ac:dyDescent="0.25">
      <c r="A117" s="148" t="s">
        <v>223</v>
      </c>
      <c r="B117" s="92">
        <v>73.752897773631005</v>
      </c>
      <c r="C117" s="92">
        <v>70.774771939476693</v>
      </c>
      <c r="D117" s="92">
        <v>70.774771939476693</v>
      </c>
      <c r="E117" s="92"/>
      <c r="F117" s="92">
        <f t="shared" si="4"/>
        <v>0</v>
      </c>
      <c r="G117" s="92">
        <f t="shared" si="5"/>
        <v>-4.0379780646653929</v>
      </c>
      <c r="H117" s="92"/>
      <c r="I117" s="92">
        <v>0.45465507356213258</v>
      </c>
      <c r="J117" s="92">
        <v>0.43629620142180542</v>
      </c>
      <c r="K117" s="92">
        <v>0.43629620142180547</v>
      </c>
      <c r="M117" s="92">
        <f t="shared" si="6"/>
        <v>0</v>
      </c>
      <c r="N117" s="26">
        <f t="shared" si="7"/>
        <v>-1.8358872140327109E-2</v>
      </c>
    </row>
    <row r="118" spans="1:14" s="103" customFormat="1" ht="15.75" x14ac:dyDescent="0.25">
      <c r="A118" s="147" t="s">
        <v>18</v>
      </c>
      <c r="B118" s="93">
        <v>92.640091990620334</v>
      </c>
      <c r="C118" s="93">
        <v>94.778989319169668</v>
      </c>
      <c r="D118" s="93">
        <v>94.778989319169668</v>
      </c>
      <c r="E118" s="93"/>
      <c r="F118" s="93">
        <f t="shared" si="4"/>
        <v>0</v>
      </c>
      <c r="G118" s="93">
        <f t="shared" si="5"/>
        <v>2.3088247027711173</v>
      </c>
      <c r="H118" s="93"/>
      <c r="I118" s="93">
        <v>0.20528575551765979</v>
      </c>
      <c r="J118" s="93">
        <v>0.21002544375232185</v>
      </c>
      <c r="K118" s="93">
        <v>0.21002544375232185</v>
      </c>
      <c r="M118" s="93">
        <f t="shared" si="6"/>
        <v>0</v>
      </c>
      <c r="N118" s="59">
        <f t="shared" si="7"/>
        <v>4.7396882346620595E-3</v>
      </c>
    </row>
    <row r="119" spans="1:14" ht="15.75" x14ac:dyDescent="0.25">
      <c r="A119" s="148" t="s">
        <v>95</v>
      </c>
      <c r="B119" s="92">
        <v>92.245907902471387</v>
      </c>
      <c r="C119" s="92">
        <v>92.245907902471387</v>
      </c>
      <c r="D119" s="92">
        <v>87.590666297437181</v>
      </c>
      <c r="E119" s="92"/>
      <c r="F119" s="92">
        <f t="shared" si="4"/>
        <v>-5.0465562222619553</v>
      </c>
      <c r="G119" s="92">
        <f t="shared" si="5"/>
        <v>-5.0465562222619553</v>
      </c>
      <c r="H119" s="92"/>
      <c r="I119" s="92">
        <v>0.4216051713508972</v>
      </c>
      <c r="J119" s="92">
        <v>0.4216051713508972</v>
      </c>
      <c r="K119" s="92">
        <v>0.4003286293427103</v>
      </c>
      <c r="M119" s="92">
        <f t="shared" si="6"/>
        <v>-2.1276542008186905E-2</v>
      </c>
      <c r="N119" s="26">
        <f t="shared" si="7"/>
        <v>-2.1276542008186905E-2</v>
      </c>
    </row>
    <row r="120" spans="1:14" s="103" customFormat="1" ht="15.75" x14ac:dyDescent="0.25">
      <c r="A120" s="147" t="s">
        <v>96</v>
      </c>
      <c r="B120" s="93">
        <v>102.43284501949022</v>
      </c>
      <c r="C120" s="93">
        <v>102.33899905840542</v>
      </c>
      <c r="D120" s="93">
        <v>101.55459360523255</v>
      </c>
      <c r="E120" s="93"/>
      <c r="F120" s="93">
        <f t="shared" si="4"/>
        <v>-0.766477550484157</v>
      </c>
      <c r="G120" s="93">
        <f t="shared" si="5"/>
        <v>-0.85739238629031211</v>
      </c>
      <c r="H120" s="93"/>
      <c r="I120" s="93">
        <v>0.14908148380550318</v>
      </c>
      <c r="J120" s="93">
        <v>0.14894489973303102</v>
      </c>
      <c r="K120" s="93">
        <v>0.1478032705139862</v>
      </c>
      <c r="M120" s="93">
        <f t="shared" si="6"/>
        <v>-1.1416292190448152E-3</v>
      </c>
      <c r="N120" s="59">
        <f t="shared" si="7"/>
        <v>-1.2782132915169775E-3</v>
      </c>
    </row>
    <row r="121" spans="1:14" ht="15.75" x14ac:dyDescent="0.25">
      <c r="A121" s="146" t="s">
        <v>97</v>
      </c>
      <c r="B121" s="92">
        <v>84.847525698502565</v>
      </c>
      <c r="C121" s="92">
        <v>84.002405737243379</v>
      </c>
      <c r="D121" s="92">
        <v>80.304343389566739</v>
      </c>
      <c r="E121" s="92"/>
      <c r="F121" s="92">
        <f t="shared" si="4"/>
        <v>-4.4023290942929112</v>
      </c>
      <c r="G121" s="92">
        <f t="shared" si="5"/>
        <v>-5.3545253930911141</v>
      </c>
      <c r="H121" s="92"/>
      <c r="I121" s="92">
        <v>0.1459938408273431</v>
      </c>
      <c r="J121" s="92">
        <v>0.14453967574605942</v>
      </c>
      <c r="K121" s="92">
        <v>0.13817656354789404</v>
      </c>
      <c r="M121" s="92">
        <f t="shared" si="6"/>
        <v>-6.3631121981653771E-3</v>
      </c>
      <c r="N121" s="26">
        <f t="shared" si="7"/>
        <v>-7.8172772794490586E-3</v>
      </c>
    </row>
    <row r="122" spans="1:14" s="103" customFormat="1" ht="15.75" x14ac:dyDescent="0.25">
      <c r="A122" s="147" t="s">
        <v>98</v>
      </c>
      <c r="B122" s="93">
        <v>84.847525698502565</v>
      </c>
      <c r="C122" s="93">
        <v>84.002405737243379</v>
      </c>
      <c r="D122" s="93">
        <v>80.304343389566739</v>
      </c>
      <c r="E122" s="93"/>
      <c r="F122" s="93">
        <f t="shared" si="4"/>
        <v>-4.4023290942929112</v>
      </c>
      <c r="G122" s="93">
        <f t="shared" si="5"/>
        <v>-5.3545253930911141</v>
      </c>
      <c r="H122" s="93"/>
      <c r="I122" s="93">
        <v>0.1459938408273431</v>
      </c>
      <c r="J122" s="93">
        <v>0.14453967574605942</v>
      </c>
      <c r="K122" s="93">
        <v>0.13817656354789404</v>
      </c>
      <c r="M122" s="93">
        <f t="shared" si="6"/>
        <v>-6.3631121981653771E-3</v>
      </c>
      <c r="N122" s="59">
        <f t="shared" si="7"/>
        <v>-7.8172772794490586E-3</v>
      </c>
    </row>
    <row r="123" spans="1:14" ht="15.75" x14ac:dyDescent="0.25">
      <c r="A123" s="151" t="s">
        <v>144</v>
      </c>
      <c r="B123" s="92">
        <v>103.04694211634832</v>
      </c>
      <c r="C123" s="92">
        <v>100.74093678399127</v>
      </c>
      <c r="D123" s="92">
        <v>100.74093678399127</v>
      </c>
      <c r="E123" s="92"/>
      <c r="F123" s="92">
        <f t="shared" si="4"/>
        <v>0</v>
      </c>
      <c r="G123" s="92">
        <f t="shared" si="5"/>
        <v>-2.2378202448291806</v>
      </c>
      <c r="H123" s="92"/>
      <c r="I123" s="92">
        <v>0.78235415048948886</v>
      </c>
      <c r="J123" s="92">
        <v>0.76484647092357383</v>
      </c>
      <c r="K123" s="92">
        <v>0.76484647092357383</v>
      </c>
      <c r="M123" s="92">
        <f t="shared" si="6"/>
        <v>0</v>
      </c>
      <c r="N123" s="26">
        <f t="shared" si="7"/>
        <v>-1.7507679565915035E-2</v>
      </c>
    </row>
    <row r="124" spans="1:14" s="103" customFormat="1" ht="15.75" x14ac:dyDescent="0.25">
      <c r="A124" s="149" t="s">
        <v>165</v>
      </c>
      <c r="B124" s="93">
        <v>103.04694211634832</v>
      </c>
      <c r="C124" s="93">
        <v>100.74093678399127</v>
      </c>
      <c r="D124" s="93">
        <v>100.74093678399127</v>
      </c>
      <c r="E124" s="93"/>
      <c r="F124" s="93">
        <f t="shared" si="4"/>
        <v>0</v>
      </c>
      <c r="G124" s="93">
        <f t="shared" si="5"/>
        <v>-2.2378202448291806</v>
      </c>
      <c r="H124" s="93"/>
      <c r="I124" s="93">
        <v>0.78235415048948886</v>
      </c>
      <c r="J124" s="93">
        <v>0.76484647092357383</v>
      </c>
      <c r="K124" s="93">
        <v>0.76484647092357383</v>
      </c>
      <c r="M124" s="93">
        <f t="shared" si="6"/>
        <v>0</v>
      </c>
      <c r="N124" s="59">
        <f t="shared" si="7"/>
        <v>-1.7507679565915035E-2</v>
      </c>
    </row>
    <row r="125" spans="1:14" ht="15.75" x14ac:dyDescent="0.25">
      <c r="A125" s="148" t="s">
        <v>222</v>
      </c>
      <c r="B125" s="92">
        <v>103.04694211634832</v>
      </c>
      <c r="C125" s="92">
        <v>100.74093678399127</v>
      </c>
      <c r="D125" s="92">
        <v>100.74093678399127</v>
      </c>
      <c r="E125" s="92"/>
      <c r="F125" s="92">
        <f t="shared" si="4"/>
        <v>0</v>
      </c>
      <c r="G125" s="92">
        <f t="shared" si="5"/>
        <v>-2.2378202448291806</v>
      </c>
      <c r="H125" s="92"/>
      <c r="I125" s="92">
        <v>0.78235415048948886</v>
      </c>
      <c r="J125" s="92">
        <v>0.76484647092357383</v>
      </c>
      <c r="K125" s="92">
        <v>0.76484647092357383</v>
      </c>
      <c r="M125" s="92">
        <f t="shared" si="6"/>
        <v>0</v>
      </c>
      <c r="N125" s="26">
        <f t="shared" si="7"/>
        <v>-1.7507679565915035E-2</v>
      </c>
    </row>
    <row r="126" spans="1:14" s="103" customFormat="1" ht="15.75" x14ac:dyDescent="0.25">
      <c r="A126" s="145" t="s">
        <v>143</v>
      </c>
      <c r="B126" s="93">
        <v>91.594220081908873</v>
      </c>
      <c r="C126" s="93">
        <v>87.071934592147187</v>
      </c>
      <c r="D126" s="93">
        <v>86.482835525205971</v>
      </c>
      <c r="E126" s="93"/>
      <c r="F126" s="93">
        <f t="shared" si="4"/>
        <v>-0.67656595629879135</v>
      </c>
      <c r="G126" s="93">
        <f t="shared" si="5"/>
        <v>-5.5804662697406027</v>
      </c>
      <c r="H126" s="93"/>
      <c r="I126" s="93">
        <v>0.25658832239424967</v>
      </c>
      <c r="J126" s="93">
        <v>0.24391977577451612</v>
      </c>
      <c r="K126" s="93">
        <v>0.24226949761094541</v>
      </c>
      <c r="M126" s="93">
        <f t="shared" si="6"/>
        <v>-1.6502781635707175E-3</v>
      </c>
      <c r="N126" s="59">
        <f t="shared" si="7"/>
        <v>-1.4318824783304263E-2</v>
      </c>
    </row>
    <row r="127" spans="1:14" ht="15.75" x14ac:dyDescent="0.25">
      <c r="A127" s="146" t="s">
        <v>166</v>
      </c>
      <c r="B127" s="92">
        <v>91.594220081908873</v>
      </c>
      <c r="C127" s="92">
        <v>87.071934592147187</v>
      </c>
      <c r="D127" s="92">
        <v>86.482835525205971</v>
      </c>
      <c r="E127" s="92"/>
      <c r="F127" s="92">
        <f t="shared" si="4"/>
        <v>-0.67656595629879135</v>
      </c>
      <c r="G127" s="92">
        <f t="shared" si="5"/>
        <v>-5.5804662697406027</v>
      </c>
      <c r="H127" s="92"/>
      <c r="I127" s="92">
        <v>0.25658832239424967</v>
      </c>
      <c r="J127" s="92">
        <v>0.24391977577451612</v>
      </c>
      <c r="K127" s="92">
        <v>0.24226949761094541</v>
      </c>
      <c r="M127" s="92">
        <f t="shared" si="6"/>
        <v>-1.6502781635707175E-3</v>
      </c>
      <c r="N127" s="26">
        <f t="shared" si="7"/>
        <v>-1.4318824783304263E-2</v>
      </c>
    </row>
    <row r="128" spans="1:14" s="103" customFormat="1" ht="15.75" x14ac:dyDescent="0.25">
      <c r="A128" s="147" t="s">
        <v>221</v>
      </c>
      <c r="B128" s="93">
        <v>91.594220081908873</v>
      </c>
      <c r="C128" s="93">
        <v>87.071934592147187</v>
      </c>
      <c r="D128" s="93">
        <v>86.482835525205971</v>
      </c>
      <c r="E128" s="93"/>
      <c r="F128" s="93">
        <f t="shared" si="4"/>
        <v>-0.67656595629879135</v>
      </c>
      <c r="G128" s="93">
        <f t="shared" si="5"/>
        <v>-5.5804662697406027</v>
      </c>
      <c r="H128" s="93"/>
      <c r="I128" s="93">
        <v>0.25658832239424967</v>
      </c>
      <c r="J128" s="93">
        <v>0.24391977577451612</v>
      </c>
      <c r="K128" s="93">
        <v>0.24226949761094541</v>
      </c>
      <c r="M128" s="93">
        <f t="shared" si="6"/>
        <v>-1.6502781635707175E-3</v>
      </c>
      <c r="N128" s="59">
        <f t="shared" si="7"/>
        <v>-1.4318824783304263E-2</v>
      </c>
    </row>
    <row r="129" spans="1:14" ht="15.75" x14ac:dyDescent="0.25">
      <c r="A129" s="151" t="s">
        <v>142</v>
      </c>
      <c r="B129" s="92">
        <v>115.34659255202976</v>
      </c>
      <c r="C129" s="92">
        <v>116.37088974908146</v>
      </c>
      <c r="D129" s="92">
        <v>116.43737431292385</v>
      </c>
      <c r="E129" s="92"/>
      <c r="F129" s="92">
        <f t="shared" si="4"/>
        <v>5.7131610822724888E-2</v>
      </c>
      <c r="G129" s="92">
        <f t="shared" si="5"/>
        <v>0.94565581588554881</v>
      </c>
      <c r="H129" s="92"/>
      <c r="I129" s="92">
        <v>2.072849532860908</v>
      </c>
      <c r="J129" s="92">
        <v>2.0912567863344922</v>
      </c>
      <c r="K129" s="92">
        <v>2.092451555022965</v>
      </c>
      <c r="M129" s="92">
        <f t="shared" si="6"/>
        <v>1.1947686884727915E-3</v>
      </c>
      <c r="N129" s="26">
        <f t="shared" si="7"/>
        <v>1.9602022162056976E-2</v>
      </c>
    </row>
    <row r="130" spans="1:14" s="103" customFormat="1" ht="15.75" x14ac:dyDescent="0.25">
      <c r="A130" s="149" t="s">
        <v>99</v>
      </c>
      <c r="B130" s="93">
        <v>96.662034988137762</v>
      </c>
      <c r="C130" s="93">
        <v>98.420749827952264</v>
      </c>
      <c r="D130" s="93">
        <v>98.534903600299543</v>
      </c>
      <c r="E130" s="93"/>
      <c r="F130" s="93">
        <f t="shared" si="4"/>
        <v>0.11598547313125263</v>
      </c>
      <c r="G130" s="93">
        <f t="shared" si="5"/>
        <v>1.9375431237213414</v>
      </c>
      <c r="H130" s="93"/>
      <c r="I130" s="93">
        <v>1.0116947551808331</v>
      </c>
      <c r="J130" s="93">
        <v>1.0301020086544168</v>
      </c>
      <c r="K130" s="93">
        <v>1.0312967773428892</v>
      </c>
      <c r="M130" s="93">
        <f t="shared" si="6"/>
        <v>1.1947686884723474E-3</v>
      </c>
      <c r="N130" s="59">
        <f t="shared" si="7"/>
        <v>1.9602022162056087E-2</v>
      </c>
    </row>
    <row r="131" spans="1:14" ht="15.75" x14ac:dyDescent="0.25">
      <c r="A131" s="148" t="s">
        <v>220</v>
      </c>
      <c r="B131" s="92">
        <v>94.802455587752178</v>
      </c>
      <c r="C131" s="92">
        <v>96.607659886536197</v>
      </c>
      <c r="D131" s="92">
        <v>97.037717427792074</v>
      </c>
      <c r="E131" s="92"/>
      <c r="F131" s="92">
        <f t="shared" si="4"/>
        <v>0.44515884326457034</v>
      </c>
      <c r="G131" s="92">
        <f t="shared" si="5"/>
        <v>2.3578100653425249</v>
      </c>
      <c r="H131" s="92"/>
      <c r="I131" s="92">
        <v>0.81447919463304963</v>
      </c>
      <c r="J131" s="92">
        <v>0.82998830074539898</v>
      </c>
      <c r="K131" s="92">
        <v>0.83368306706422857</v>
      </c>
      <c r="M131" s="92">
        <f t="shared" si="6"/>
        <v>3.6947663188295898E-3</v>
      </c>
      <c r="N131" s="26">
        <f t="shared" si="7"/>
        <v>1.9203872431178937E-2</v>
      </c>
    </row>
    <row r="132" spans="1:14" s="103" customFormat="1" ht="15.75" x14ac:dyDescent="0.25">
      <c r="A132" s="147" t="s">
        <v>100</v>
      </c>
      <c r="B132" s="93">
        <v>105.18280204880965</v>
      </c>
      <c r="C132" s="93">
        <v>106.72849783142581</v>
      </c>
      <c r="D132" s="93">
        <v>105.39515093351383</v>
      </c>
      <c r="E132" s="93"/>
      <c r="F132" s="93">
        <f t="shared" si="4"/>
        <v>-1.2492885452374258</v>
      </c>
      <c r="G132" s="93">
        <f t="shared" si="5"/>
        <v>0.20188555597295821</v>
      </c>
      <c r="H132" s="93"/>
      <c r="I132" s="93">
        <v>0.19721556054778352</v>
      </c>
      <c r="J132" s="93">
        <v>0.20011370790901786</v>
      </c>
      <c r="K132" s="93">
        <v>0.19761371027866062</v>
      </c>
      <c r="M132" s="93">
        <f t="shared" si="6"/>
        <v>-2.4999976303572424E-3</v>
      </c>
      <c r="N132" s="59">
        <f t="shared" si="7"/>
        <v>3.9814973087709538E-4</v>
      </c>
    </row>
    <row r="133" spans="1:14" ht="15.75" x14ac:dyDescent="0.25">
      <c r="A133" s="146" t="s">
        <v>167</v>
      </c>
      <c r="B133" s="92">
        <v>141.40606992085807</v>
      </c>
      <c r="C133" s="92">
        <v>141.40606992085807</v>
      </c>
      <c r="D133" s="92">
        <v>141.40606992085807</v>
      </c>
      <c r="E133" s="92"/>
      <c r="F133" s="92">
        <f t="shared" ref="F133:F196" si="8">((D133/C133-1)*100)</f>
        <v>0</v>
      </c>
      <c r="G133" s="92">
        <f t="shared" si="5"/>
        <v>0</v>
      </c>
      <c r="H133" s="92"/>
      <c r="I133" s="92">
        <v>1.0611547776800752</v>
      </c>
      <c r="J133" s="92">
        <v>1.0611547776800754</v>
      </c>
      <c r="K133" s="92">
        <v>1.0611547776800756</v>
      </c>
      <c r="M133" s="92">
        <f t="shared" si="6"/>
        <v>0</v>
      </c>
      <c r="N133" s="26">
        <f t="shared" si="7"/>
        <v>0</v>
      </c>
    </row>
    <row r="134" spans="1:14" s="103" customFormat="1" ht="15.75" x14ac:dyDescent="0.25">
      <c r="A134" s="147" t="s">
        <v>101</v>
      </c>
      <c r="B134" s="93">
        <v>141.40606992085807</v>
      </c>
      <c r="C134" s="93">
        <v>141.40606992085807</v>
      </c>
      <c r="D134" s="93">
        <v>141.40606992085807</v>
      </c>
      <c r="E134" s="93"/>
      <c r="F134" s="93">
        <f t="shared" si="8"/>
        <v>0</v>
      </c>
      <c r="G134" s="93">
        <f t="shared" si="5"/>
        <v>0</v>
      </c>
      <c r="H134" s="93"/>
      <c r="I134" s="93">
        <v>1.0611547776800752</v>
      </c>
      <c r="J134" s="93">
        <v>1.0611547776800754</v>
      </c>
      <c r="K134" s="93">
        <v>1.0611547776800756</v>
      </c>
      <c r="M134" s="93">
        <f t="shared" si="6"/>
        <v>0</v>
      </c>
      <c r="N134" s="59">
        <f t="shared" si="7"/>
        <v>0</v>
      </c>
    </row>
    <row r="135" spans="1:14" s="152" customFormat="1" ht="15.75" x14ac:dyDescent="0.25">
      <c r="A135" s="144" t="s">
        <v>2</v>
      </c>
      <c r="B135" s="95">
        <v>129.92420907073239</v>
      </c>
      <c r="C135" s="95">
        <v>130.90987208557399</v>
      </c>
      <c r="D135" s="95">
        <v>130.89322741543893</v>
      </c>
      <c r="E135" s="95"/>
      <c r="F135" s="95">
        <f t="shared" si="8"/>
        <v>-1.2714602703289835E-2</v>
      </c>
      <c r="G135" s="95">
        <f t="shared" ref="G135:G198" si="9">((D135/B135-1)*100)</f>
        <v>0.74583355299011611</v>
      </c>
      <c r="H135" s="95"/>
      <c r="I135" s="95">
        <v>4.3451642851328147</v>
      </c>
      <c r="J135" s="95">
        <v>4.3781286399662873</v>
      </c>
      <c r="K135" s="95">
        <v>4.3775719783038776</v>
      </c>
      <c r="M135" s="95">
        <f t="shared" si="6"/>
        <v>-5.5666166240975201E-4</v>
      </c>
      <c r="N135" s="37">
        <f t="shared" si="7"/>
        <v>3.2407693171062846E-2</v>
      </c>
    </row>
    <row r="136" spans="1:14" s="103" customFormat="1" ht="15.75" x14ac:dyDescent="0.25">
      <c r="A136" s="145" t="s">
        <v>141</v>
      </c>
      <c r="B136" s="93">
        <v>103.93288706733426</v>
      </c>
      <c r="C136" s="93">
        <v>103.86108931788887</v>
      </c>
      <c r="D136" s="93">
        <v>103.83154809431076</v>
      </c>
      <c r="E136" s="93"/>
      <c r="F136" s="93">
        <f t="shared" si="8"/>
        <v>-2.8443013425061281E-2</v>
      </c>
      <c r="G136" s="93">
        <f t="shared" si="9"/>
        <v>-9.7504241326273888E-2</v>
      </c>
      <c r="H136" s="93"/>
      <c r="I136" s="93">
        <v>1.9584650426220125</v>
      </c>
      <c r="J136" s="93">
        <v>1.9571121178029744</v>
      </c>
      <c r="K136" s="93">
        <v>1.9565554561405645</v>
      </c>
      <c r="M136" s="93">
        <f t="shared" ref="M136:M199" si="10">K136-J136</f>
        <v>-5.5666166240997406E-4</v>
      </c>
      <c r="N136" s="59">
        <f t="shared" ref="N136:N198" si="11">K136-I136</f>
        <v>-1.9095864814480112E-3</v>
      </c>
    </row>
    <row r="137" spans="1:14" ht="15.75" x14ac:dyDescent="0.25">
      <c r="A137" s="146" t="s">
        <v>102</v>
      </c>
      <c r="B137" s="92">
        <v>110.41567302216373</v>
      </c>
      <c r="C137" s="92">
        <v>110.30614780915101</v>
      </c>
      <c r="D137" s="92">
        <v>110.26122025271977</v>
      </c>
      <c r="E137" s="92"/>
      <c r="F137" s="92">
        <f t="shared" si="8"/>
        <v>-4.0729875282186079E-2</v>
      </c>
      <c r="G137" s="92">
        <f t="shared" si="9"/>
        <v>-0.13988301227214617</v>
      </c>
      <c r="H137" s="92"/>
      <c r="I137" s="92">
        <v>1.3680728929624693</v>
      </c>
      <c r="J137" s="92">
        <v>1.3667158530521251</v>
      </c>
      <c r="K137" s="92">
        <v>1.3661591913897153</v>
      </c>
      <c r="M137" s="92">
        <f t="shared" si="10"/>
        <v>-5.5666166240975201E-4</v>
      </c>
      <c r="N137" s="26">
        <f t="shared" si="11"/>
        <v>-1.9137015727539453E-3</v>
      </c>
    </row>
    <row r="138" spans="1:14" s="103" customFormat="1" ht="15.75" x14ac:dyDescent="0.25">
      <c r="A138" s="147" t="s">
        <v>103</v>
      </c>
      <c r="B138" s="93">
        <v>110.41567302216373</v>
      </c>
      <c r="C138" s="93">
        <v>110.30614780915101</v>
      </c>
      <c r="D138" s="93">
        <v>110.26122025271977</v>
      </c>
      <c r="E138" s="93"/>
      <c r="F138" s="93">
        <f t="shared" si="8"/>
        <v>-4.0729875282186079E-2</v>
      </c>
      <c r="G138" s="93">
        <f t="shared" si="9"/>
        <v>-0.13988301227214617</v>
      </c>
      <c r="H138" s="93"/>
      <c r="I138" s="93">
        <v>1.3680728929624693</v>
      </c>
      <c r="J138" s="93">
        <v>1.3667158530521251</v>
      </c>
      <c r="K138" s="93">
        <v>1.3661591913897153</v>
      </c>
      <c r="M138" s="93">
        <f t="shared" si="10"/>
        <v>-5.5666166240975201E-4</v>
      </c>
      <c r="N138" s="59">
        <f t="shared" si="11"/>
        <v>-1.9137015727539453E-3</v>
      </c>
    </row>
    <row r="139" spans="1:14" ht="15.75" x14ac:dyDescent="0.25">
      <c r="A139" s="146" t="s">
        <v>168</v>
      </c>
      <c r="B139" s="92">
        <v>91.486163658435842</v>
      </c>
      <c r="C139" s="92">
        <v>91.48680132598767</v>
      </c>
      <c r="D139" s="92">
        <v>91.48680132598767</v>
      </c>
      <c r="E139" s="92"/>
      <c r="F139" s="92">
        <f t="shared" si="8"/>
        <v>0</v>
      </c>
      <c r="G139" s="92">
        <f t="shared" si="9"/>
        <v>6.9700982785469989E-4</v>
      </c>
      <c r="H139" s="92"/>
      <c r="I139" s="92">
        <v>0.59039214965954301</v>
      </c>
      <c r="J139" s="92">
        <v>0.59039626475084905</v>
      </c>
      <c r="K139" s="92">
        <v>0.59039626475084916</v>
      </c>
      <c r="M139" s="92">
        <f t="shared" si="10"/>
        <v>0</v>
      </c>
      <c r="N139" s="26">
        <f t="shared" si="11"/>
        <v>4.1150913061560601E-6</v>
      </c>
    </row>
    <row r="140" spans="1:14" s="103" customFormat="1" ht="15.75" x14ac:dyDescent="0.25">
      <c r="A140" s="147" t="s">
        <v>219</v>
      </c>
      <c r="B140" s="93">
        <v>91.486163658435842</v>
      </c>
      <c r="C140" s="93">
        <v>91.48680132598767</v>
      </c>
      <c r="D140" s="93">
        <v>91.48680132598767</v>
      </c>
      <c r="E140" s="93"/>
      <c r="F140" s="93">
        <f t="shared" si="8"/>
        <v>0</v>
      </c>
      <c r="G140" s="93">
        <f t="shared" si="9"/>
        <v>6.9700982785469989E-4</v>
      </c>
      <c r="H140" s="93"/>
      <c r="I140" s="93">
        <v>0.59039214965954301</v>
      </c>
      <c r="J140" s="93">
        <v>0.59039626475084905</v>
      </c>
      <c r="K140" s="93">
        <v>0.59039626475084916</v>
      </c>
      <c r="M140" s="93">
        <f t="shared" si="10"/>
        <v>0</v>
      </c>
      <c r="N140" s="59">
        <f t="shared" si="11"/>
        <v>4.1150913061560601E-6</v>
      </c>
    </row>
    <row r="141" spans="1:14" ht="15.75" x14ac:dyDescent="0.25">
      <c r="A141" s="151" t="s">
        <v>104</v>
      </c>
      <c r="B141" s="92">
        <v>163.46937158495564</v>
      </c>
      <c r="C141" s="92">
        <v>165.81982447796432</v>
      </c>
      <c r="D141" s="92">
        <v>165.81982447796432</v>
      </c>
      <c r="E141" s="92"/>
      <c r="F141" s="92">
        <f t="shared" si="8"/>
        <v>0</v>
      </c>
      <c r="G141" s="92">
        <f t="shared" si="9"/>
        <v>1.4378552203506478</v>
      </c>
      <c r="H141" s="92"/>
      <c r="I141" s="92">
        <v>2.3866992425108022</v>
      </c>
      <c r="J141" s="92">
        <v>2.4210165221633133</v>
      </c>
      <c r="K141" s="92">
        <v>2.4210165221633133</v>
      </c>
      <c r="M141" s="92">
        <f t="shared" si="10"/>
        <v>0</v>
      </c>
      <c r="N141" s="26">
        <f t="shared" si="11"/>
        <v>3.4317279652511079E-2</v>
      </c>
    </row>
    <row r="142" spans="1:14" s="103" customFormat="1" ht="15.75" x14ac:dyDescent="0.25">
      <c r="A142" s="149" t="s">
        <v>19</v>
      </c>
      <c r="B142" s="93">
        <v>169.42514348606315</v>
      </c>
      <c r="C142" s="93">
        <v>169.42514348606315</v>
      </c>
      <c r="D142" s="93">
        <v>169.42514348606315</v>
      </c>
      <c r="E142" s="93"/>
      <c r="F142" s="93">
        <f t="shared" si="8"/>
        <v>0</v>
      </c>
      <c r="G142" s="93">
        <f t="shared" si="9"/>
        <v>0</v>
      </c>
      <c r="H142" s="93"/>
      <c r="I142" s="93">
        <v>2.017119794463798</v>
      </c>
      <c r="J142" s="93">
        <v>2.017119794463798</v>
      </c>
      <c r="K142" s="93">
        <v>2.0171197944637984</v>
      </c>
      <c r="M142" s="93">
        <f t="shared" si="10"/>
        <v>0</v>
      </c>
      <c r="N142" s="59">
        <f t="shared" si="11"/>
        <v>0</v>
      </c>
    </row>
    <row r="143" spans="1:14" ht="15.75" x14ac:dyDescent="0.25">
      <c r="A143" s="148" t="s">
        <v>105</v>
      </c>
      <c r="B143" s="92">
        <v>169.42514348606315</v>
      </c>
      <c r="C143" s="92">
        <v>169.42514348606315</v>
      </c>
      <c r="D143" s="92">
        <v>169.42514348606315</v>
      </c>
      <c r="E143" s="92"/>
      <c r="F143" s="92">
        <f t="shared" si="8"/>
        <v>0</v>
      </c>
      <c r="G143" s="92">
        <f t="shared" si="9"/>
        <v>0</v>
      </c>
      <c r="H143" s="92"/>
      <c r="I143" s="92">
        <v>2.017119794463798</v>
      </c>
      <c r="J143" s="92">
        <v>2.017119794463798</v>
      </c>
      <c r="K143" s="92">
        <v>2.0171197944637984</v>
      </c>
      <c r="M143" s="92">
        <f t="shared" si="10"/>
        <v>0</v>
      </c>
      <c r="N143" s="26">
        <f t="shared" si="11"/>
        <v>0</v>
      </c>
    </row>
    <row r="144" spans="1:14" s="103" customFormat="1" ht="15.75" x14ac:dyDescent="0.25">
      <c r="A144" s="149" t="s">
        <v>106</v>
      </c>
      <c r="B144" s="93">
        <v>146.66666666666663</v>
      </c>
      <c r="C144" s="93">
        <v>187.21568627450978</v>
      </c>
      <c r="D144" s="93">
        <v>187.21568627450978</v>
      </c>
      <c r="E144" s="93"/>
      <c r="F144" s="93">
        <f t="shared" si="8"/>
        <v>0</v>
      </c>
      <c r="G144" s="93">
        <f t="shared" si="9"/>
        <v>27.647058823529424</v>
      </c>
      <c r="H144" s="93"/>
      <c r="I144" s="93">
        <v>0.13728657167136607</v>
      </c>
      <c r="J144" s="93">
        <v>0.17524227089815558</v>
      </c>
      <c r="K144" s="93">
        <v>0.17524227089815561</v>
      </c>
      <c r="M144" s="93">
        <f t="shared" si="10"/>
        <v>0</v>
      </c>
      <c r="N144" s="59">
        <f t="shared" si="11"/>
        <v>3.7955699226789541E-2</v>
      </c>
    </row>
    <row r="145" spans="1:14" ht="15.75" x14ac:dyDescent="0.25">
      <c r="A145" s="148" t="s">
        <v>107</v>
      </c>
      <c r="B145" s="92">
        <v>146.66666666666663</v>
      </c>
      <c r="C145" s="92">
        <v>187.21568627450978</v>
      </c>
      <c r="D145" s="92">
        <v>187.21568627450978</v>
      </c>
      <c r="E145" s="92"/>
      <c r="F145" s="92">
        <f t="shared" si="8"/>
        <v>0</v>
      </c>
      <c r="G145" s="92">
        <f t="shared" si="9"/>
        <v>27.647058823529424</v>
      </c>
      <c r="H145" s="92"/>
      <c r="I145" s="92">
        <v>0.13728657167136607</v>
      </c>
      <c r="J145" s="92">
        <v>0.17524227089815558</v>
      </c>
      <c r="K145" s="92">
        <v>0.17524227089815561</v>
      </c>
      <c r="M145" s="92">
        <f t="shared" si="10"/>
        <v>0</v>
      </c>
      <c r="N145" s="26">
        <f t="shared" si="11"/>
        <v>3.7955699226789541E-2</v>
      </c>
    </row>
    <row r="146" spans="1:14" s="103" customFormat="1" ht="15.75" x14ac:dyDescent="0.25">
      <c r="A146" s="149" t="s">
        <v>108</v>
      </c>
      <c r="B146" s="93">
        <v>132.09195402298852</v>
      </c>
      <c r="C146" s="93">
        <v>130.02298850574715</v>
      </c>
      <c r="D146" s="93">
        <v>130.02298850574715</v>
      </c>
      <c r="E146" s="93"/>
      <c r="F146" s="93">
        <f t="shared" si="8"/>
        <v>0</v>
      </c>
      <c r="G146" s="93">
        <f t="shared" si="9"/>
        <v>-1.5663069961712406</v>
      </c>
      <c r="H146" s="93"/>
      <c r="I146" s="93">
        <v>0.23229287637563814</v>
      </c>
      <c r="J146" s="93">
        <v>0.22865445680135918</v>
      </c>
      <c r="K146" s="93">
        <v>0.22865445680135918</v>
      </c>
      <c r="M146" s="93">
        <f t="shared" si="10"/>
        <v>0</v>
      </c>
      <c r="N146" s="59">
        <f t="shared" si="11"/>
        <v>-3.6384195742789616E-3</v>
      </c>
    </row>
    <row r="147" spans="1:14" ht="15.75" x14ac:dyDescent="0.25">
      <c r="A147" s="148" t="s">
        <v>218</v>
      </c>
      <c r="B147" s="92">
        <v>132.09195402298852</v>
      </c>
      <c r="C147" s="92">
        <v>130.02298850574715</v>
      </c>
      <c r="D147" s="92">
        <v>130.02298850574715</v>
      </c>
      <c r="E147" s="92"/>
      <c r="F147" s="92">
        <f t="shared" si="8"/>
        <v>0</v>
      </c>
      <c r="G147" s="92">
        <f t="shared" si="9"/>
        <v>-1.5663069961712406</v>
      </c>
      <c r="H147" s="92"/>
      <c r="I147" s="92">
        <v>0.23229287637563814</v>
      </c>
      <c r="J147" s="92">
        <v>0.22865445680135918</v>
      </c>
      <c r="K147" s="92">
        <v>0.22865445680135918</v>
      </c>
      <c r="M147" s="92">
        <f t="shared" si="10"/>
        <v>0</v>
      </c>
      <c r="N147" s="26">
        <f t="shared" si="11"/>
        <v>-3.6384195742789616E-3</v>
      </c>
    </row>
    <row r="148" spans="1:14" s="103" customFormat="1" ht="15.75" x14ac:dyDescent="0.25">
      <c r="A148" s="150" t="s">
        <v>3</v>
      </c>
      <c r="B148" s="94">
        <v>104.98615574304976</v>
      </c>
      <c r="C148" s="94">
        <v>104.72443764711069</v>
      </c>
      <c r="D148" s="94">
        <v>104.7321818903807</v>
      </c>
      <c r="E148" s="94"/>
      <c r="F148" s="94">
        <f t="shared" si="8"/>
        <v>7.394876920807647E-3</v>
      </c>
      <c r="G148" s="94">
        <f t="shared" si="9"/>
        <v>-0.24191175576583346</v>
      </c>
      <c r="H148" s="94"/>
      <c r="I148" s="94">
        <v>5.275298939450372</v>
      </c>
      <c r="J148" s="94">
        <v>5.2621482417781822</v>
      </c>
      <c r="K148" s="94">
        <v>5.2625373711640515</v>
      </c>
      <c r="M148" s="94">
        <f t="shared" si="10"/>
        <v>3.8912938586932455E-4</v>
      </c>
      <c r="N148" s="156">
        <f t="shared" si="11"/>
        <v>-1.2761568286320468E-2</v>
      </c>
    </row>
    <row r="149" spans="1:14" ht="15.75" x14ac:dyDescent="0.25">
      <c r="A149" s="151" t="s">
        <v>150</v>
      </c>
      <c r="B149" s="92">
        <v>99.576727355424424</v>
      </c>
      <c r="C149" s="92">
        <v>99.106922869616682</v>
      </c>
      <c r="D149" s="92">
        <v>99.12055497721903</v>
      </c>
      <c r="E149" s="92"/>
      <c r="F149" s="92">
        <f t="shared" si="8"/>
        <v>1.3754949914335235E-2</v>
      </c>
      <c r="G149" s="92">
        <f t="shared" si="9"/>
        <v>-0.45811143860668979</v>
      </c>
      <c r="H149" s="92"/>
      <c r="I149" s="92">
        <v>2.8424240691922735</v>
      </c>
      <c r="J149" s="92">
        <v>2.8290134700117244</v>
      </c>
      <c r="K149" s="92">
        <v>2.8294025993975951</v>
      </c>
      <c r="M149" s="92">
        <f t="shared" si="10"/>
        <v>3.8912938587065682E-4</v>
      </c>
      <c r="N149" s="71">
        <f t="shared" si="11"/>
        <v>-1.3021469794678442E-2</v>
      </c>
    </row>
    <row r="150" spans="1:14" s="103" customFormat="1" ht="15.75" x14ac:dyDescent="0.25">
      <c r="A150" s="149" t="s">
        <v>109</v>
      </c>
      <c r="B150" s="93">
        <v>99.069326183293157</v>
      </c>
      <c r="C150" s="93">
        <v>95.612713167204575</v>
      </c>
      <c r="D150" s="93">
        <v>95.612713167204575</v>
      </c>
      <c r="E150" s="93"/>
      <c r="F150" s="93">
        <f t="shared" si="8"/>
        <v>0</v>
      </c>
      <c r="G150" s="93">
        <f t="shared" si="9"/>
        <v>-3.4890850167824228</v>
      </c>
      <c r="H150" s="93"/>
      <c r="I150" s="93">
        <v>2.259279935831306</v>
      </c>
      <c r="J150" s="93">
        <v>2.180451738103045</v>
      </c>
      <c r="K150" s="93">
        <v>2.180451738103045</v>
      </c>
      <c r="M150" s="93">
        <f t="shared" si="10"/>
        <v>0</v>
      </c>
      <c r="N150" s="163">
        <f t="shared" si="11"/>
        <v>-7.8828197728260996E-2</v>
      </c>
    </row>
    <row r="151" spans="1:14" ht="15.75" x14ac:dyDescent="0.25">
      <c r="A151" s="148" t="s">
        <v>110</v>
      </c>
      <c r="B151" s="92">
        <v>99.069326183293157</v>
      </c>
      <c r="C151" s="92">
        <v>95.612713167204575</v>
      </c>
      <c r="D151" s="92">
        <v>95.612713167204575</v>
      </c>
      <c r="E151" s="92"/>
      <c r="F151" s="92">
        <f t="shared" si="8"/>
        <v>0</v>
      </c>
      <c r="G151" s="92">
        <f t="shared" si="9"/>
        <v>-3.4890850167824228</v>
      </c>
      <c r="H151" s="92"/>
      <c r="I151" s="92">
        <v>2.259279935831306</v>
      </c>
      <c r="J151" s="92">
        <v>2.180451738103045</v>
      </c>
      <c r="K151" s="92">
        <v>2.180451738103045</v>
      </c>
      <c r="M151" s="92">
        <f t="shared" si="10"/>
        <v>0</v>
      </c>
      <c r="N151" s="165">
        <f t="shared" si="11"/>
        <v>-7.8828197728260996E-2</v>
      </c>
    </row>
    <row r="152" spans="1:14" s="103" customFormat="1" ht="15.75" x14ac:dyDescent="0.25">
      <c r="A152" s="149" t="s">
        <v>169</v>
      </c>
      <c r="B152" s="93">
        <v>69.415272495913968</v>
      </c>
      <c r="C152" s="93">
        <v>67.814624299646937</v>
      </c>
      <c r="D152" s="93">
        <v>68.416088755283454</v>
      </c>
      <c r="E152" s="93"/>
      <c r="F152" s="93">
        <f t="shared" si="8"/>
        <v>0.88692440878073153</v>
      </c>
      <c r="G152" s="93">
        <f t="shared" si="9"/>
        <v>-1.4394292562768918</v>
      </c>
      <c r="H152" s="93"/>
      <c r="I152" s="93">
        <v>4.4909590422484345E-2</v>
      </c>
      <c r="J152" s="93">
        <v>4.3874019253199191E-2</v>
      </c>
      <c r="K152" s="93">
        <v>4.4263148639068987E-2</v>
      </c>
      <c r="M152" s="93">
        <f t="shared" si="10"/>
        <v>3.891293858697964E-4</v>
      </c>
      <c r="N152" s="59">
        <f t="shared" si="11"/>
        <v>-6.4644178341535796E-4</v>
      </c>
    </row>
    <row r="153" spans="1:14" ht="15.75" x14ac:dyDescent="0.25">
      <c r="A153" s="148" t="s">
        <v>217</v>
      </c>
      <c r="B153" s="92">
        <v>69.415272495913968</v>
      </c>
      <c r="C153" s="92">
        <v>67.814624299646937</v>
      </c>
      <c r="D153" s="92">
        <v>68.416088755283454</v>
      </c>
      <c r="E153" s="92"/>
      <c r="F153" s="92">
        <f t="shared" si="8"/>
        <v>0.88692440878073153</v>
      </c>
      <c r="G153" s="92">
        <f t="shared" si="9"/>
        <v>-1.4394292562768918</v>
      </c>
      <c r="H153" s="92"/>
      <c r="I153" s="92">
        <v>4.4909590422484345E-2</v>
      </c>
      <c r="J153" s="92">
        <v>4.3874019253199191E-2</v>
      </c>
      <c r="K153" s="92">
        <v>4.4263148639068987E-2</v>
      </c>
      <c r="M153" s="92">
        <f t="shared" si="10"/>
        <v>3.891293858697964E-4</v>
      </c>
      <c r="N153" s="26">
        <f t="shared" si="11"/>
        <v>-6.4644178341535796E-4</v>
      </c>
    </row>
    <row r="154" spans="1:14" s="103" customFormat="1" ht="15.75" x14ac:dyDescent="0.25">
      <c r="A154" s="149" t="s">
        <v>170</v>
      </c>
      <c r="B154" s="93">
        <v>105.68010943590173</v>
      </c>
      <c r="C154" s="93">
        <v>118.72791236901358</v>
      </c>
      <c r="D154" s="93">
        <v>118.72791236901358</v>
      </c>
      <c r="E154" s="93"/>
      <c r="F154" s="93">
        <f t="shared" si="8"/>
        <v>0</v>
      </c>
      <c r="G154" s="93">
        <f t="shared" si="9"/>
        <v>12.346507779712091</v>
      </c>
      <c r="H154" s="93"/>
      <c r="I154" s="93">
        <v>0.53823454293848283</v>
      </c>
      <c r="J154" s="93">
        <v>0.6046877126554806</v>
      </c>
      <c r="K154" s="93">
        <v>0.6046877126554806</v>
      </c>
      <c r="M154" s="93">
        <f t="shared" si="10"/>
        <v>0</v>
      </c>
      <c r="N154" s="59">
        <f t="shared" si="11"/>
        <v>6.6453169716997773E-2</v>
      </c>
    </row>
    <row r="155" spans="1:14" ht="15.75" x14ac:dyDescent="0.25">
      <c r="A155" s="148" t="s">
        <v>216</v>
      </c>
      <c r="B155" s="92">
        <v>105.68010943590173</v>
      </c>
      <c r="C155" s="92">
        <v>118.72791236901358</v>
      </c>
      <c r="D155" s="92">
        <v>118.72791236901358</v>
      </c>
      <c r="E155" s="92"/>
      <c r="F155" s="92">
        <f t="shared" si="8"/>
        <v>0</v>
      </c>
      <c r="G155" s="92">
        <f t="shared" si="9"/>
        <v>12.346507779712091</v>
      </c>
      <c r="H155" s="92"/>
      <c r="I155" s="92">
        <v>0.53823454293848283</v>
      </c>
      <c r="J155" s="92">
        <v>0.6046877126554806</v>
      </c>
      <c r="K155" s="92">
        <v>0.6046877126554806</v>
      </c>
      <c r="M155" s="92">
        <f t="shared" si="10"/>
        <v>0</v>
      </c>
      <c r="N155" s="26">
        <f t="shared" si="11"/>
        <v>6.6453169716997773E-2</v>
      </c>
    </row>
    <row r="156" spans="1:14" s="103" customFormat="1" ht="15.75" x14ac:dyDescent="0.25">
      <c r="A156" s="145" t="s">
        <v>111</v>
      </c>
      <c r="B156" s="93">
        <v>112.10111747125245</v>
      </c>
      <c r="C156" s="93">
        <v>112.11309311779127</v>
      </c>
      <c r="D156" s="93">
        <v>112.11309311779127</v>
      </c>
      <c r="E156" s="93"/>
      <c r="F156" s="93">
        <f t="shared" si="8"/>
        <v>0</v>
      </c>
      <c r="G156" s="93">
        <f t="shared" si="9"/>
        <v>1.0682896664149233E-2</v>
      </c>
      <c r="H156" s="93"/>
      <c r="I156" s="93">
        <v>2.4328748702580985</v>
      </c>
      <c r="J156" s="93">
        <v>2.4331347717664573</v>
      </c>
      <c r="K156" s="93">
        <v>2.4331347717664573</v>
      </c>
      <c r="M156" s="93">
        <f t="shared" si="10"/>
        <v>0</v>
      </c>
      <c r="N156" s="59">
        <f t="shared" si="11"/>
        <v>2.5990150835886183E-4</v>
      </c>
    </row>
    <row r="157" spans="1:14" ht="15.75" x14ac:dyDescent="0.25">
      <c r="A157" s="146" t="s">
        <v>171</v>
      </c>
      <c r="B157" s="92">
        <v>122.09635610194326</v>
      </c>
      <c r="C157" s="92">
        <v>122.09635610194326</v>
      </c>
      <c r="D157" s="92">
        <v>122.09635610194326</v>
      </c>
      <c r="E157" s="92"/>
      <c r="F157" s="92">
        <f t="shared" si="8"/>
        <v>0</v>
      </c>
      <c r="G157" s="92">
        <f t="shared" si="9"/>
        <v>0</v>
      </c>
      <c r="H157" s="92"/>
      <c r="I157" s="92">
        <v>0.90627837124632582</v>
      </c>
      <c r="J157" s="92">
        <v>0.90627837124632593</v>
      </c>
      <c r="K157" s="92">
        <v>0.90627837124632604</v>
      </c>
      <c r="M157" s="92">
        <f t="shared" si="10"/>
        <v>0</v>
      </c>
      <c r="N157" s="26">
        <f t="shared" si="11"/>
        <v>0</v>
      </c>
    </row>
    <row r="158" spans="1:14" s="103" customFormat="1" ht="15.75" x14ac:dyDescent="0.25">
      <c r="A158" s="147" t="s">
        <v>215</v>
      </c>
      <c r="B158" s="93">
        <v>122.09635610194326</v>
      </c>
      <c r="C158" s="93">
        <v>122.09635610194326</v>
      </c>
      <c r="D158" s="93">
        <v>122.09635610194326</v>
      </c>
      <c r="E158" s="93"/>
      <c r="F158" s="93">
        <f t="shared" si="8"/>
        <v>0</v>
      </c>
      <c r="G158" s="93">
        <f t="shared" si="9"/>
        <v>0</v>
      </c>
      <c r="H158" s="93"/>
      <c r="I158" s="93">
        <v>0.90627837124632582</v>
      </c>
      <c r="J158" s="93">
        <v>0.90627837124632593</v>
      </c>
      <c r="K158" s="93">
        <v>0.90627837124632604</v>
      </c>
      <c r="M158" s="93">
        <f t="shared" si="10"/>
        <v>0</v>
      </c>
      <c r="N158" s="59">
        <f t="shared" si="11"/>
        <v>0</v>
      </c>
    </row>
    <row r="159" spans="1:14" ht="15.75" x14ac:dyDescent="0.25">
      <c r="A159" s="146" t="s">
        <v>172</v>
      </c>
      <c r="B159" s="92">
        <v>96.112074374048845</v>
      </c>
      <c r="C159" s="92">
        <v>96.178709405662275</v>
      </c>
      <c r="D159" s="92">
        <v>96.178709405662275</v>
      </c>
      <c r="E159" s="92"/>
      <c r="F159" s="92">
        <f t="shared" si="8"/>
        <v>0</v>
      </c>
      <c r="G159" s="92">
        <f t="shared" si="9"/>
        <v>6.9330551907653692E-2</v>
      </c>
      <c r="H159" s="92"/>
      <c r="I159" s="92">
        <v>0.37487298342062425</v>
      </c>
      <c r="J159" s="92">
        <v>0.37513288492898256</v>
      </c>
      <c r="K159" s="92">
        <v>0.37513288492898267</v>
      </c>
      <c r="M159" s="92">
        <f t="shared" si="10"/>
        <v>0</v>
      </c>
      <c r="N159" s="26">
        <f t="shared" si="11"/>
        <v>2.5990150835841774E-4</v>
      </c>
    </row>
    <row r="160" spans="1:14" s="103" customFormat="1" ht="15.75" x14ac:dyDescent="0.25">
      <c r="A160" s="147" t="s">
        <v>214</v>
      </c>
      <c r="B160" s="93">
        <v>96.112074374048845</v>
      </c>
      <c r="C160" s="93">
        <v>96.178709405662275</v>
      </c>
      <c r="D160" s="93">
        <v>96.178709405662275</v>
      </c>
      <c r="E160" s="93"/>
      <c r="F160" s="93">
        <f t="shared" si="8"/>
        <v>0</v>
      </c>
      <c r="G160" s="93">
        <f t="shared" si="9"/>
        <v>6.9330551907653692E-2</v>
      </c>
      <c r="H160" s="93"/>
      <c r="I160" s="93">
        <v>0.37487298342062425</v>
      </c>
      <c r="J160" s="93">
        <v>0.37513288492898256</v>
      </c>
      <c r="K160" s="93">
        <v>0.37513288492898267</v>
      </c>
      <c r="M160" s="93">
        <f t="shared" si="10"/>
        <v>0</v>
      </c>
      <c r="N160" s="59">
        <f t="shared" si="11"/>
        <v>2.5990150835841774E-4</v>
      </c>
    </row>
    <row r="161" spans="1:14" ht="15.75" x14ac:dyDescent="0.25">
      <c r="A161" s="146" t="s">
        <v>173</v>
      </c>
      <c r="B161" s="92">
        <v>110.96157043944844</v>
      </c>
      <c r="C161" s="92">
        <v>110.96157043944844</v>
      </c>
      <c r="D161" s="92">
        <v>110.96157043944844</v>
      </c>
      <c r="E161" s="92"/>
      <c r="F161" s="92">
        <f t="shared" si="8"/>
        <v>0</v>
      </c>
      <c r="G161" s="92">
        <f t="shared" si="9"/>
        <v>0</v>
      </c>
      <c r="H161" s="92"/>
      <c r="I161" s="92">
        <v>1.1517235155911487</v>
      </c>
      <c r="J161" s="92">
        <v>1.1517235155911487</v>
      </c>
      <c r="K161" s="92">
        <v>1.1517235155911489</v>
      </c>
      <c r="M161" s="92">
        <f t="shared" si="10"/>
        <v>0</v>
      </c>
      <c r="N161" s="26">
        <f t="shared" si="11"/>
        <v>0</v>
      </c>
    </row>
    <row r="162" spans="1:14" s="103" customFormat="1" ht="15.75" x14ac:dyDescent="0.25">
      <c r="A162" s="147" t="s">
        <v>213</v>
      </c>
      <c r="B162" s="93">
        <v>110.96157043944844</v>
      </c>
      <c r="C162" s="93">
        <v>110.96157043944844</v>
      </c>
      <c r="D162" s="93">
        <v>110.96157043944844</v>
      </c>
      <c r="E162" s="93"/>
      <c r="F162" s="93">
        <f t="shared" si="8"/>
        <v>0</v>
      </c>
      <c r="G162" s="93">
        <f t="shared" si="9"/>
        <v>0</v>
      </c>
      <c r="H162" s="93"/>
      <c r="I162" s="93">
        <v>1.1517235155911487</v>
      </c>
      <c r="J162" s="93">
        <v>1.1517235155911487</v>
      </c>
      <c r="K162" s="93">
        <v>1.1517235155911489</v>
      </c>
      <c r="M162" s="93">
        <f t="shared" si="10"/>
        <v>0</v>
      </c>
      <c r="N162" s="59">
        <f t="shared" si="11"/>
        <v>0</v>
      </c>
    </row>
    <row r="163" spans="1:14" ht="15.75" x14ac:dyDescent="0.25">
      <c r="A163" s="144" t="s">
        <v>4</v>
      </c>
      <c r="B163" s="95">
        <v>95.746365973594948</v>
      </c>
      <c r="C163" s="95">
        <v>98.823476695967827</v>
      </c>
      <c r="D163" s="95">
        <v>98.823476695967827</v>
      </c>
      <c r="E163" s="95"/>
      <c r="F163" s="95">
        <f t="shared" si="8"/>
        <v>0</v>
      </c>
      <c r="G163" s="95">
        <f t="shared" si="9"/>
        <v>3.2138146352431729</v>
      </c>
      <c r="H163" s="95"/>
      <c r="I163" s="95">
        <v>4.7393814630301456</v>
      </c>
      <c r="J163" s="95">
        <v>4.8916963981090111</v>
      </c>
      <c r="K163" s="95">
        <v>4.8916963981090111</v>
      </c>
      <c r="M163" s="95">
        <f t="shared" si="10"/>
        <v>0</v>
      </c>
      <c r="N163" s="37">
        <f t="shared" si="11"/>
        <v>0.15231493507886551</v>
      </c>
    </row>
    <row r="164" spans="1:14" s="103" customFormat="1" ht="15.75" x14ac:dyDescent="0.25">
      <c r="A164" s="145" t="s">
        <v>140</v>
      </c>
      <c r="B164" s="93">
        <v>67.034874246153493</v>
      </c>
      <c r="C164" s="93">
        <v>78.36237297009221</v>
      </c>
      <c r="D164" s="93">
        <v>78.36237297009221</v>
      </c>
      <c r="E164" s="93"/>
      <c r="F164" s="93">
        <f t="shared" si="8"/>
        <v>0</v>
      </c>
      <c r="G164" s="93">
        <f t="shared" si="9"/>
        <v>16.897918958337854</v>
      </c>
      <c r="H164" s="93"/>
      <c r="I164" s="93">
        <v>0.90138280018030803</v>
      </c>
      <c r="J164" s="93">
        <v>1.053697735259173</v>
      </c>
      <c r="K164" s="93">
        <v>1.0536977352591732</v>
      </c>
      <c r="M164" s="93">
        <f t="shared" si="10"/>
        <v>0</v>
      </c>
      <c r="N164" s="59">
        <f t="shared" si="11"/>
        <v>0.15231493507886518</v>
      </c>
    </row>
    <row r="165" spans="1:14" ht="15.75" x14ac:dyDescent="0.25">
      <c r="A165" s="146" t="s">
        <v>174</v>
      </c>
      <c r="B165" s="92">
        <v>67.034874246153493</v>
      </c>
      <c r="C165" s="92">
        <v>78.36237297009221</v>
      </c>
      <c r="D165" s="92">
        <v>78.36237297009221</v>
      </c>
      <c r="E165" s="92"/>
      <c r="F165" s="92">
        <f t="shared" si="8"/>
        <v>0</v>
      </c>
      <c r="G165" s="92">
        <f t="shared" si="9"/>
        <v>16.897918958337854</v>
      </c>
      <c r="H165" s="92"/>
      <c r="I165" s="92">
        <v>0.90138280018030803</v>
      </c>
      <c r="J165" s="92">
        <v>1.053697735259173</v>
      </c>
      <c r="K165" s="92">
        <v>1.0536977352591732</v>
      </c>
      <c r="M165" s="92">
        <f t="shared" si="10"/>
        <v>0</v>
      </c>
      <c r="N165" s="26">
        <f t="shared" si="11"/>
        <v>0.15231493507886518</v>
      </c>
    </row>
    <row r="166" spans="1:14" s="103" customFormat="1" ht="15.75" x14ac:dyDescent="0.25">
      <c r="A166" s="147" t="s">
        <v>140</v>
      </c>
      <c r="B166" s="93">
        <v>67.034874246153493</v>
      </c>
      <c r="C166" s="93">
        <v>78.36237297009221</v>
      </c>
      <c r="D166" s="93">
        <v>78.36237297009221</v>
      </c>
      <c r="E166" s="93"/>
      <c r="F166" s="93">
        <f t="shared" si="8"/>
        <v>0</v>
      </c>
      <c r="G166" s="93">
        <f t="shared" si="9"/>
        <v>16.897918958337854</v>
      </c>
      <c r="H166" s="93"/>
      <c r="I166" s="93">
        <v>0.90138280018030803</v>
      </c>
      <c r="J166" s="93">
        <v>1.053697735259173</v>
      </c>
      <c r="K166" s="93">
        <v>1.0536977352591732</v>
      </c>
      <c r="M166" s="93">
        <f t="shared" si="10"/>
        <v>0</v>
      </c>
      <c r="N166" s="59">
        <f t="shared" si="11"/>
        <v>0.15231493507886518</v>
      </c>
    </row>
    <row r="167" spans="1:14" ht="15.75" x14ac:dyDescent="0.25">
      <c r="A167" s="151" t="s">
        <v>139</v>
      </c>
      <c r="B167" s="92">
        <v>106.45476405536553</v>
      </c>
      <c r="C167" s="92">
        <v>106.45476405536553</v>
      </c>
      <c r="D167" s="92">
        <v>106.45476405536553</v>
      </c>
      <c r="E167" s="92"/>
      <c r="F167" s="92">
        <f t="shared" si="8"/>
        <v>0</v>
      </c>
      <c r="G167" s="92">
        <f t="shared" si="9"/>
        <v>0</v>
      </c>
      <c r="H167" s="92"/>
      <c r="I167" s="92">
        <v>3.837998662849837</v>
      </c>
      <c r="J167" s="92">
        <v>3.8379986628498375</v>
      </c>
      <c r="K167" s="92">
        <v>3.8379986628498379</v>
      </c>
      <c r="M167" s="92">
        <f t="shared" si="10"/>
        <v>0</v>
      </c>
      <c r="N167" s="26">
        <f t="shared" si="11"/>
        <v>0</v>
      </c>
    </row>
    <row r="168" spans="1:14" s="103" customFormat="1" ht="15.75" x14ac:dyDescent="0.25">
      <c r="A168" s="149" t="s">
        <v>175</v>
      </c>
      <c r="B168" s="93">
        <v>106.45476405536553</v>
      </c>
      <c r="C168" s="93">
        <v>106.45476405536553</v>
      </c>
      <c r="D168" s="93">
        <v>106.45476405536553</v>
      </c>
      <c r="E168" s="93"/>
      <c r="F168" s="93">
        <f t="shared" si="8"/>
        <v>0</v>
      </c>
      <c r="G168" s="93">
        <f t="shared" si="9"/>
        <v>0</v>
      </c>
      <c r="H168" s="93"/>
      <c r="I168" s="93">
        <v>3.837998662849837</v>
      </c>
      <c r="J168" s="93">
        <v>3.8379986628498375</v>
      </c>
      <c r="K168" s="93">
        <v>3.8379986628498379</v>
      </c>
      <c r="M168" s="93">
        <f t="shared" si="10"/>
        <v>0</v>
      </c>
      <c r="N168" s="59">
        <f t="shared" si="11"/>
        <v>0</v>
      </c>
    </row>
    <row r="169" spans="1:14" ht="15.75" x14ac:dyDescent="0.25">
      <c r="A169" s="148" t="s">
        <v>212</v>
      </c>
      <c r="B169" s="92">
        <v>106.45476405536553</v>
      </c>
      <c r="C169" s="92">
        <v>106.45476405536553</v>
      </c>
      <c r="D169" s="92">
        <v>106.45476405536553</v>
      </c>
      <c r="E169" s="92"/>
      <c r="F169" s="92">
        <f t="shared" si="8"/>
        <v>0</v>
      </c>
      <c r="G169" s="92">
        <f t="shared" si="9"/>
        <v>0</v>
      </c>
      <c r="H169" s="92"/>
      <c r="I169" s="92">
        <v>3.837998662849837</v>
      </c>
      <c r="J169" s="92">
        <v>3.8379986628498375</v>
      </c>
      <c r="K169" s="92">
        <v>3.8379986628498379</v>
      </c>
      <c r="M169" s="92">
        <f t="shared" si="10"/>
        <v>0</v>
      </c>
      <c r="N169" s="26">
        <f t="shared" si="11"/>
        <v>0</v>
      </c>
    </row>
    <row r="170" spans="1:14" s="103" customFormat="1" ht="15.75" x14ac:dyDescent="0.25">
      <c r="A170" s="150" t="s">
        <v>130</v>
      </c>
      <c r="B170" s="94">
        <v>101.1533467053865</v>
      </c>
      <c r="C170" s="94">
        <v>98.925027136990522</v>
      </c>
      <c r="D170" s="94">
        <v>99.234475080535972</v>
      </c>
      <c r="E170" s="94"/>
      <c r="F170" s="94">
        <f t="shared" si="8"/>
        <v>0.31281057231040688</v>
      </c>
      <c r="G170" s="94">
        <f t="shared" si="9"/>
        <v>-1.8969927217923122</v>
      </c>
      <c r="H170" s="94"/>
      <c r="I170" s="94">
        <v>3.9207014479132511</v>
      </c>
      <c r="J170" s="94">
        <v>3.8343318314568715</v>
      </c>
      <c r="K170" s="94">
        <v>3.8463260268031316</v>
      </c>
      <c r="M170" s="94">
        <f t="shared" si="10"/>
        <v>1.1994195346260117E-2</v>
      </c>
      <c r="N170" s="60">
        <f t="shared" si="11"/>
        <v>-7.4375421110119522E-2</v>
      </c>
    </row>
    <row r="171" spans="1:14" ht="15.75" x14ac:dyDescent="0.25">
      <c r="A171" s="151" t="s">
        <v>138</v>
      </c>
      <c r="B171" s="92">
        <v>93.244765215139836</v>
      </c>
      <c r="C171" s="92">
        <v>89.229164578801118</v>
      </c>
      <c r="D171" s="92">
        <v>89.808402210914764</v>
      </c>
      <c r="E171" s="92"/>
      <c r="F171" s="92">
        <f t="shared" si="8"/>
        <v>0.64915729610144357</v>
      </c>
      <c r="G171" s="92">
        <f t="shared" si="9"/>
        <v>-3.6853146622188304</v>
      </c>
      <c r="H171" s="92"/>
      <c r="I171" s="92">
        <v>1.9308067483900646</v>
      </c>
      <c r="J171" s="92">
        <v>1.8476562488462758</v>
      </c>
      <c r="K171" s="92">
        <v>1.8596504441925357</v>
      </c>
      <c r="M171" s="92">
        <f t="shared" si="10"/>
        <v>1.1994195346259895E-2</v>
      </c>
      <c r="N171" s="26">
        <f t="shared" si="11"/>
        <v>-7.1156304197528941E-2</v>
      </c>
    </row>
    <row r="172" spans="1:14" s="103" customFormat="1" ht="15.75" x14ac:dyDescent="0.25">
      <c r="A172" s="149" t="s">
        <v>176</v>
      </c>
      <c r="B172" s="93">
        <v>81.384559219606217</v>
      </c>
      <c r="C172" s="93">
        <v>71.42446667630368</v>
      </c>
      <c r="D172" s="93">
        <v>72.792649050194001</v>
      </c>
      <c r="E172" s="93"/>
      <c r="F172" s="93">
        <f t="shared" si="8"/>
        <v>1.9155654043465642</v>
      </c>
      <c r="G172" s="93">
        <f t="shared" si="9"/>
        <v>-10.557174790647949</v>
      </c>
      <c r="H172" s="93"/>
      <c r="I172" s="93">
        <v>0.71345919964866755</v>
      </c>
      <c r="J172" s="93">
        <v>0.62614386953554013</v>
      </c>
      <c r="K172" s="93">
        <v>0.6381380648817998</v>
      </c>
      <c r="M172" s="93">
        <f t="shared" si="10"/>
        <v>1.1994195346259673E-2</v>
      </c>
      <c r="N172" s="59">
        <f t="shared" si="11"/>
        <v>-7.5321134766867748E-2</v>
      </c>
    </row>
    <row r="173" spans="1:14" ht="15.75" x14ac:dyDescent="0.25">
      <c r="A173" s="148" t="s">
        <v>211</v>
      </c>
      <c r="B173" s="92">
        <v>82.627025466007041</v>
      </c>
      <c r="C173" s="92">
        <v>60.244755528152588</v>
      </c>
      <c r="D173" s="92">
        <v>60.244755528152588</v>
      </c>
      <c r="E173" s="92"/>
      <c r="F173" s="92">
        <f t="shared" si="8"/>
        <v>0</v>
      </c>
      <c r="G173" s="92">
        <f t="shared" si="9"/>
        <v>-27.088316215694551</v>
      </c>
      <c r="H173" s="92"/>
      <c r="I173" s="92">
        <v>9.495720044335286E-2</v>
      </c>
      <c r="J173" s="92">
        <v>6.9234893717686541E-2</v>
      </c>
      <c r="K173" s="92">
        <v>6.9234893717686541E-2</v>
      </c>
      <c r="M173" s="92">
        <f t="shared" si="10"/>
        <v>0</v>
      </c>
      <c r="N173" s="26">
        <f t="shared" si="11"/>
        <v>-2.5722306725666319E-2</v>
      </c>
    </row>
    <row r="174" spans="1:14" s="103" customFormat="1" ht="15.75" x14ac:dyDescent="0.25">
      <c r="A174" s="147" t="s">
        <v>210</v>
      </c>
      <c r="B174" s="93">
        <v>81.197107325706384</v>
      </c>
      <c r="C174" s="93">
        <v>73.111158796951074</v>
      </c>
      <c r="D174" s="93">
        <v>74.685759959222239</v>
      </c>
      <c r="E174" s="93"/>
      <c r="F174" s="93">
        <f t="shared" si="8"/>
        <v>2.1537083916892241</v>
      </c>
      <c r="G174" s="93">
        <f t="shared" si="9"/>
        <v>-8.0191863736784885</v>
      </c>
      <c r="H174" s="93"/>
      <c r="I174" s="93">
        <v>0.61850199920531468</v>
      </c>
      <c r="J174" s="93">
        <v>0.5569089758178537</v>
      </c>
      <c r="K174" s="93">
        <v>0.56890317116411337</v>
      </c>
      <c r="M174" s="93">
        <f t="shared" si="10"/>
        <v>1.1994195346259673E-2</v>
      </c>
      <c r="N174" s="59">
        <f t="shared" si="11"/>
        <v>-4.9598828041201304E-2</v>
      </c>
    </row>
    <row r="175" spans="1:14" ht="15.75" x14ac:dyDescent="0.25">
      <c r="A175" s="146" t="s">
        <v>177</v>
      </c>
      <c r="B175" s="92">
        <v>99.262187476460795</v>
      </c>
      <c r="C175" s="92">
        <v>93.019379760728697</v>
      </c>
      <c r="D175" s="92">
        <v>93.019379760728697</v>
      </c>
      <c r="E175" s="92"/>
      <c r="F175" s="92">
        <f t="shared" si="8"/>
        <v>0</v>
      </c>
      <c r="G175" s="92">
        <f t="shared" si="9"/>
        <v>-6.2892102969346002</v>
      </c>
      <c r="H175" s="92"/>
      <c r="I175" s="92">
        <v>0.1718270908752888</v>
      </c>
      <c r="J175" s="92">
        <v>0.16102052378303697</v>
      </c>
      <c r="K175" s="92">
        <v>0.161020523783037</v>
      </c>
      <c r="M175" s="92">
        <f t="shared" si="10"/>
        <v>0</v>
      </c>
      <c r="N175" s="26">
        <f t="shared" si="11"/>
        <v>-1.0806567092251806E-2</v>
      </c>
    </row>
    <row r="176" spans="1:14" s="103" customFormat="1" ht="15.75" x14ac:dyDescent="0.25">
      <c r="A176" s="147" t="s">
        <v>209</v>
      </c>
      <c r="B176" s="93">
        <v>99.262187476460795</v>
      </c>
      <c r="C176" s="93">
        <v>93.019379760728697</v>
      </c>
      <c r="D176" s="93">
        <v>93.019379760728697</v>
      </c>
      <c r="E176" s="93"/>
      <c r="F176" s="93">
        <f t="shared" si="8"/>
        <v>0</v>
      </c>
      <c r="G176" s="93">
        <f t="shared" si="9"/>
        <v>-6.2892102969346002</v>
      </c>
      <c r="H176" s="93"/>
      <c r="I176" s="93">
        <v>0.1718270908752888</v>
      </c>
      <c r="J176" s="93">
        <v>0.16102052378303697</v>
      </c>
      <c r="K176" s="93">
        <v>0.161020523783037</v>
      </c>
      <c r="M176" s="93">
        <f t="shared" si="10"/>
        <v>0</v>
      </c>
      <c r="N176" s="59">
        <f t="shared" si="11"/>
        <v>-1.0806567092251806E-2</v>
      </c>
    </row>
    <row r="177" spans="1:14" ht="15.75" x14ac:dyDescent="0.25">
      <c r="A177" s="146" t="s">
        <v>112</v>
      </c>
      <c r="B177" s="92">
        <v>94.833544565684662</v>
      </c>
      <c r="C177" s="92">
        <v>96.490564302582158</v>
      </c>
      <c r="D177" s="92">
        <v>96.490564302582158</v>
      </c>
      <c r="E177" s="92"/>
      <c r="F177" s="92">
        <f t="shared" si="8"/>
        <v>0</v>
      </c>
      <c r="G177" s="92">
        <f t="shared" si="9"/>
        <v>1.747292842934689</v>
      </c>
      <c r="H177" s="92"/>
      <c r="I177" s="92">
        <v>0.85683391436807643</v>
      </c>
      <c r="J177" s="92">
        <v>0.87180531202966705</v>
      </c>
      <c r="K177" s="92">
        <v>0.87180531202966716</v>
      </c>
      <c r="M177" s="92">
        <f t="shared" si="10"/>
        <v>0</v>
      </c>
      <c r="N177" s="26">
        <f t="shared" si="11"/>
        <v>1.4971397661590724E-2</v>
      </c>
    </row>
    <row r="178" spans="1:14" s="103" customFormat="1" ht="15.75" x14ac:dyDescent="0.25">
      <c r="A178" s="147" t="s">
        <v>113</v>
      </c>
      <c r="B178" s="93">
        <v>94.833544565684662</v>
      </c>
      <c r="C178" s="93">
        <v>96.490564302582158</v>
      </c>
      <c r="D178" s="93">
        <v>96.490564302582158</v>
      </c>
      <c r="E178" s="93"/>
      <c r="F178" s="93">
        <f t="shared" si="8"/>
        <v>0</v>
      </c>
      <c r="G178" s="93">
        <f t="shared" si="9"/>
        <v>1.747292842934689</v>
      </c>
      <c r="H178" s="93"/>
      <c r="I178" s="93">
        <v>0.85683391436807643</v>
      </c>
      <c r="J178" s="93">
        <v>0.87180531202966705</v>
      </c>
      <c r="K178" s="93">
        <v>0.87180531202966716</v>
      </c>
      <c r="M178" s="93">
        <f t="shared" si="10"/>
        <v>0</v>
      </c>
      <c r="N178" s="59">
        <f t="shared" si="11"/>
        <v>1.4971397661590724E-2</v>
      </c>
    </row>
    <row r="179" spans="1:14" ht="15.75" x14ac:dyDescent="0.25">
      <c r="A179" s="146" t="s">
        <v>178</v>
      </c>
      <c r="B179" s="92">
        <v>160.69798195713369</v>
      </c>
      <c r="C179" s="92">
        <v>160.69798195713369</v>
      </c>
      <c r="D179" s="92">
        <v>160.69798195713369</v>
      </c>
      <c r="E179" s="92"/>
      <c r="F179" s="92">
        <f t="shared" si="8"/>
        <v>0</v>
      </c>
      <c r="G179" s="92">
        <f t="shared" si="9"/>
        <v>0</v>
      </c>
      <c r="H179" s="92"/>
      <c r="I179" s="92">
        <v>0.18868654349803179</v>
      </c>
      <c r="J179" s="92">
        <v>0.18868654349803182</v>
      </c>
      <c r="K179" s="92">
        <v>0.18868654349803185</v>
      </c>
      <c r="M179" s="92">
        <f t="shared" si="10"/>
        <v>0</v>
      </c>
      <c r="N179" s="26">
        <f t="shared" si="11"/>
        <v>0</v>
      </c>
    </row>
    <row r="180" spans="1:14" s="103" customFormat="1" ht="15.75" x14ac:dyDescent="0.25">
      <c r="A180" s="147" t="s">
        <v>208</v>
      </c>
      <c r="B180" s="93">
        <v>160.69798195713369</v>
      </c>
      <c r="C180" s="93">
        <v>160.69798195713369</v>
      </c>
      <c r="D180" s="93">
        <v>160.69798195713369</v>
      </c>
      <c r="E180" s="93"/>
      <c r="F180" s="93">
        <f t="shared" si="8"/>
        <v>0</v>
      </c>
      <c r="G180" s="93">
        <f t="shared" si="9"/>
        <v>0</v>
      </c>
      <c r="H180" s="93"/>
      <c r="I180" s="93">
        <v>0.18868654349803179</v>
      </c>
      <c r="J180" s="93">
        <v>0.18868654349803182</v>
      </c>
      <c r="K180" s="93">
        <v>0.18868654349803185</v>
      </c>
      <c r="M180" s="93">
        <f t="shared" si="10"/>
        <v>0</v>
      </c>
      <c r="N180" s="59">
        <f t="shared" si="11"/>
        <v>0</v>
      </c>
    </row>
    <row r="181" spans="1:14" ht="15.75" x14ac:dyDescent="0.25">
      <c r="A181" s="151" t="s">
        <v>137</v>
      </c>
      <c r="B181" s="92">
        <v>111.50561142510205</v>
      </c>
      <c r="C181" s="92">
        <v>111.50561142510205</v>
      </c>
      <c r="D181" s="92">
        <v>111.50561142510205</v>
      </c>
      <c r="E181" s="92"/>
      <c r="F181" s="92">
        <f t="shared" si="8"/>
        <v>0</v>
      </c>
      <c r="G181" s="92">
        <f t="shared" si="9"/>
        <v>0</v>
      </c>
      <c r="H181" s="92"/>
      <c r="I181" s="92">
        <v>0.51790337017018206</v>
      </c>
      <c r="J181" s="92">
        <v>0.51790337017018206</v>
      </c>
      <c r="K181" s="92">
        <v>0.51790337017018218</v>
      </c>
      <c r="M181" s="92">
        <f t="shared" si="10"/>
        <v>0</v>
      </c>
      <c r="N181" s="26">
        <f t="shared" si="11"/>
        <v>0</v>
      </c>
    </row>
    <row r="182" spans="1:14" s="103" customFormat="1" ht="15.75" x14ac:dyDescent="0.25">
      <c r="A182" s="149" t="s">
        <v>179</v>
      </c>
      <c r="B182" s="93">
        <v>111.50561142510205</v>
      </c>
      <c r="C182" s="93">
        <v>111.50561142510205</v>
      </c>
      <c r="D182" s="93">
        <v>111.50561142510205</v>
      </c>
      <c r="E182" s="93"/>
      <c r="F182" s="93">
        <f t="shared" si="8"/>
        <v>0</v>
      </c>
      <c r="G182" s="93">
        <f t="shared" si="9"/>
        <v>0</v>
      </c>
      <c r="H182" s="93"/>
      <c r="I182" s="93">
        <v>0.51790337017018206</v>
      </c>
      <c r="J182" s="93">
        <v>0.51790337017018206</v>
      </c>
      <c r="K182" s="93">
        <v>0.51790337017018218</v>
      </c>
      <c r="M182" s="93">
        <f t="shared" si="10"/>
        <v>0</v>
      </c>
      <c r="N182" s="59">
        <f t="shared" si="11"/>
        <v>0</v>
      </c>
    </row>
    <row r="183" spans="1:14" ht="15.75" x14ac:dyDescent="0.25">
      <c r="A183" s="148" t="s">
        <v>207</v>
      </c>
      <c r="B183" s="92">
        <v>111.50561142510205</v>
      </c>
      <c r="C183" s="92">
        <v>111.50561142510205</v>
      </c>
      <c r="D183" s="92">
        <v>111.50561142510205</v>
      </c>
      <c r="E183" s="92"/>
      <c r="F183" s="92">
        <f t="shared" si="8"/>
        <v>0</v>
      </c>
      <c r="G183" s="92">
        <f t="shared" si="9"/>
        <v>0</v>
      </c>
      <c r="H183" s="92"/>
      <c r="I183" s="92">
        <v>0.51790337017018206</v>
      </c>
      <c r="J183" s="92">
        <v>0.51790337017018206</v>
      </c>
      <c r="K183" s="92">
        <v>0.51790337017018218</v>
      </c>
      <c r="M183" s="92">
        <f t="shared" si="10"/>
        <v>0</v>
      </c>
      <c r="N183" s="26">
        <f t="shared" si="11"/>
        <v>0</v>
      </c>
    </row>
    <row r="184" spans="1:14" s="103" customFormat="1" ht="15.75" x14ac:dyDescent="0.25">
      <c r="A184" s="145" t="s">
        <v>136</v>
      </c>
      <c r="B184" s="93">
        <v>116.28683185440813</v>
      </c>
      <c r="C184" s="93">
        <v>116.28683185440813</v>
      </c>
      <c r="D184" s="93">
        <v>116.28683185440813</v>
      </c>
      <c r="E184" s="93"/>
      <c r="F184" s="93">
        <f t="shared" si="8"/>
        <v>0</v>
      </c>
      <c r="G184" s="93">
        <f t="shared" si="9"/>
        <v>0</v>
      </c>
      <c r="H184" s="93"/>
      <c r="I184" s="93">
        <v>0.85008098359206474</v>
      </c>
      <c r="J184" s="93">
        <v>0.85008098359206485</v>
      </c>
      <c r="K184" s="93">
        <v>0.85008098359206496</v>
      </c>
      <c r="M184" s="93">
        <f t="shared" si="10"/>
        <v>0</v>
      </c>
      <c r="N184" s="59">
        <f t="shared" si="11"/>
        <v>0</v>
      </c>
    </row>
    <row r="185" spans="1:14" ht="15.75" x14ac:dyDescent="0.25">
      <c r="A185" s="146" t="s">
        <v>180</v>
      </c>
      <c r="B185" s="92">
        <v>148.33644826479588</v>
      </c>
      <c r="C185" s="92">
        <v>148.33644826479588</v>
      </c>
      <c r="D185" s="92">
        <v>148.33644826479588</v>
      </c>
      <c r="E185" s="92"/>
      <c r="F185" s="92">
        <f t="shared" si="8"/>
        <v>0</v>
      </c>
      <c r="G185" s="92">
        <f t="shared" si="9"/>
        <v>0</v>
      </c>
      <c r="H185" s="92"/>
      <c r="I185" s="92">
        <v>0.27544402136426077</v>
      </c>
      <c r="J185" s="92">
        <v>0.27544402136426083</v>
      </c>
      <c r="K185" s="92">
        <v>0.27544402136426088</v>
      </c>
      <c r="M185" s="92">
        <f t="shared" si="10"/>
        <v>0</v>
      </c>
      <c r="N185" s="26">
        <f t="shared" si="11"/>
        <v>0</v>
      </c>
    </row>
    <row r="186" spans="1:14" s="103" customFormat="1" ht="15.75" x14ac:dyDescent="0.25">
      <c r="A186" s="147" t="s">
        <v>206</v>
      </c>
      <c r="B186" s="93">
        <v>148.33644826479588</v>
      </c>
      <c r="C186" s="93">
        <v>148.33644826479588</v>
      </c>
      <c r="D186" s="93">
        <v>148.33644826479588</v>
      </c>
      <c r="E186" s="93"/>
      <c r="F186" s="93">
        <f t="shared" si="8"/>
        <v>0</v>
      </c>
      <c r="G186" s="93">
        <f t="shared" si="9"/>
        <v>0</v>
      </c>
      <c r="H186" s="93"/>
      <c r="I186" s="93">
        <v>0.27544402136426077</v>
      </c>
      <c r="J186" s="93">
        <v>0.27544402136426083</v>
      </c>
      <c r="K186" s="93">
        <v>0.27544402136426088</v>
      </c>
      <c r="M186" s="93">
        <f t="shared" si="10"/>
        <v>0</v>
      </c>
      <c r="N186" s="59">
        <f t="shared" si="11"/>
        <v>0</v>
      </c>
    </row>
    <row r="187" spans="1:14" ht="15.75" x14ac:dyDescent="0.25">
      <c r="A187" s="146" t="s">
        <v>114</v>
      </c>
      <c r="B187" s="92">
        <v>105.37375510792319</v>
      </c>
      <c r="C187" s="92">
        <v>105.37375510792319</v>
      </c>
      <c r="D187" s="92">
        <v>105.37375510792319</v>
      </c>
      <c r="E187" s="92"/>
      <c r="F187" s="92">
        <f t="shared" si="8"/>
        <v>0</v>
      </c>
      <c r="G187" s="92">
        <f t="shared" si="9"/>
        <v>0</v>
      </c>
      <c r="H187" s="92"/>
      <c r="I187" s="92">
        <v>0.57463696222780403</v>
      </c>
      <c r="J187" s="92">
        <v>0.57463696222780414</v>
      </c>
      <c r="K187" s="92">
        <v>0.57463696222780425</v>
      </c>
      <c r="M187" s="92">
        <f t="shared" si="10"/>
        <v>0</v>
      </c>
      <c r="N187" s="26">
        <f t="shared" si="11"/>
        <v>0</v>
      </c>
    </row>
    <row r="188" spans="1:14" s="103" customFormat="1" ht="15.75" x14ac:dyDescent="0.25">
      <c r="A188" s="147" t="s">
        <v>205</v>
      </c>
      <c r="B188" s="93">
        <v>99.999999999999986</v>
      </c>
      <c r="C188" s="93">
        <v>99.999999999999986</v>
      </c>
      <c r="D188" s="93">
        <v>99.999999999999986</v>
      </c>
      <c r="E188" s="93"/>
      <c r="F188" s="93">
        <f t="shared" si="8"/>
        <v>0</v>
      </c>
      <c r="G188" s="93">
        <f t="shared" si="9"/>
        <v>0</v>
      </c>
      <c r="H188" s="93"/>
      <c r="I188" s="93">
        <v>0.39920368875855877</v>
      </c>
      <c r="J188" s="93">
        <v>0.39920368875855883</v>
      </c>
      <c r="K188" s="93">
        <v>0.39920368875855888</v>
      </c>
      <c r="M188" s="93">
        <f t="shared" si="10"/>
        <v>0</v>
      </c>
      <c r="N188" s="59">
        <f t="shared" si="11"/>
        <v>0</v>
      </c>
    </row>
    <row r="189" spans="1:14" ht="15.75" x14ac:dyDescent="0.25">
      <c r="A189" s="148" t="s">
        <v>115</v>
      </c>
      <c r="B189" s="92">
        <v>120.05414571585585</v>
      </c>
      <c r="C189" s="92">
        <v>120.05414571585585</v>
      </c>
      <c r="D189" s="92">
        <v>120.05414571585585</v>
      </c>
      <c r="E189" s="92"/>
      <c r="F189" s="92">
        <f t="shared" si="8"/>
        <v>0</v>
      </c>
      <c r="G189" s="92">
        <f t="shared" si="9"/>
        <v>0</v>
      </c>
      <c r="H189" s="92"/>
      <c r="I189" s="92">
        <v>0.17543327346924531</v>
      </c>
      <c r="J189" s="92">
        <v>0.17543327346924534</v>
      </c>
      <c r="K189" s="92">
        <v>0.17543327346924534</v>
      </c>
      <c r="M189" s="92">
        <f t="shared" si="10"/>
        <v>0</v>
      </c>
      <c r="N189" s="26">
        <f t="shared" si="11"/>
        <v>0</v>
      </c>
    </row>
    <row r="190" spans="1:14" s="103" customFormat="1" ht="15.75" x14ac:dyDescent="0.25">
      <c r="A190" s="145" t="s">
        <v>151</v>
      </c>
      <c r="B190" s="93">
        <v>101.98152632313742</v>
      </c>
      <c r="C190" s="93">
        <v>101.45365207503015</v>
      </c>
      <c r="D190" s="93">
        <v>101.45365207503015</v>
      </c>
      <c r="E190" s="93"/>
      <c r="F190" s="93">
        <f t="shared" si="8"/>
        <v>0</v>
      </c>
      <c r="G190" s="93">
        <f t="shared" si="9"/>
        <v>-0.51761752068179012</v>
      </c>
      <c r="H190" s="93"/>
      <c r="I190" s="93">
        <v>0.62191034576094006</v>
      </c>
      <c r="J190" s="93">
        <v>0.61869122884834882</v>
      </c>
      <c r="K190" s="93">
        <v>0.61869122884834893</v>
      </c>
      <c r="M190" s="93">
        <f t="shared" si="10"/>
        <v>0</v>
      </c>
      <c r="N190" s="59">
        <f t="shared" si="11"/>
        <v>-3.2191169125911356E-3</v>
      </c>
    </row>
    <row r="191" spans="1:14" ht="15.75" x14ac:dyDescent="0.25">
      <c r="A191" s="146" t="s">
        <v>116</v>
      </c>
      <c r="B191" s="92">
        <v>99.512038465418996</v>
      </c>
      <c r="C191" s="92">
        <v>99.512038465418996</v>
      </c>
      <c r="D191" s="92">
        <v>99.512038465418996</v>
      </c>
      <c r="E191" s="92"/>
      <c r="F191" s="92">
        <f t="shared" si="8"/>
        <v>0</v>
      </c>
      <c r="G191" s="92">
        <f t="shared" si="9"/>
        <v>0</v>
      </c>
      <c r="H191" s="92"/>
      <c r="I191" s="92">
        <v>0.18686050434393742</v>
      </c>
      <c r="J191" s="92">
        <v>0.18686050434393744</v>
      </c>
      <c r="K191" s="92">
        <v>0.18686050434393747</v>
      </c>
      <c r="M191" s="92">
        <f t="shared" si="10"/>
        <v>0</v>
      </c>
      <c r="N191" s="26">
        <f t="shared" si="11"/>
        <v>0</v>
      </c>
    </row>
    <row r="192" spans="1:14" s="103" customFormat="1" ht="15.75" x14ac:dyDescent="0.25">
      <c r="A192" s="147" t="s">
        <v>20</v>
      </c>
      <c r="B192" s="93">
        <v>99.512038465418996</v>
      </c>
      <c r="C192" s="93">
        <v>99.512038465418996</v>
      </c>
      <c r="D192" s="93">
        <v>99.512038465418996</v>
      </c>
      <c r="E192" s="93"/>
      <c r="F192" s="93">
        <f t="shared" si="8"/>
        <v>0</v>
      </c>
      <c r="G192" s="93">
        <f t="shared" si="9"/>
        <v>0</v>
      </c>
      <c r="H192" s="93"/>
      <c r="I192" s="93">
        <v>0.18686050434393742</v>
      </c>
      <c r="J192" s="93">
        <v>0.18686050434393744</v>
      </c>
      <c r="K192" s="93">
        <v>0.18686050434393747</v>
      </c>
      <c r="M192" s="93">
        <f t="shared" si="10"/>
        <v>0</v>
      </c>
      <c r="N192" s="59">
        <f t="shared" si="11"/>
        <v>0</v>
      </c>
    </row>
    <row r="193" spans="1:14" ht="15.75" x14ac:dyDescent="0.25">
      <c r="A193" s="146" t="s">
        <v>181</v>
      </c>
      <c r="B193" s="92">
        <v>103.08024169997987</v>
      </c>
      <c r="C193" s="92">
        <v>102.31750759960732</v>
      </c>
      <c r="D193" s="92">
        <v>102.31750759960732</v>
      </c>
      <c r="E193" s="92"/>
      <c r="F193" s="92">
        <f t="shared" si="8"/>
        <v>0</v>
      </c>
      <c r="G193" s="92">
        <f t="shared" si="9"/>
        <v>-0.73994209539449685</v>
      </c>
      <c r="H193" s="92"/>
      <c r="I193" s="92">
        <v>0.43504984141700265</v>
      </c>
      <c r="J193" s="92">
        <v>0.43183072450441135</v>
      </c>
      <c r="K193" s="92">
        <v>0.4318307245044114</v>
      </c>
      <c r="M193" s="92">
        <f t="shared" si="10"/>
        <v>0</v>
      </c>
      <c r="N193" s="26">
        <f t="shared" si="11"/>
        <v>-3.2191169125912467E-3</v>
      </c>
    </row>
    <row r="194" spans="1:14" s="103" customFormat="1" ht="15.75" x14ac:dyDescent="0.25">
      <c r="A194" s="147" t="s">
        <v>204</v>
      </c>
      <c r="B194" s="93">
        <v>103.08024169997987</v>
      </c>
      <c r="C194" s="93">
        <v>102.31750759960732</v>
      </c>
      <c r="D194" s="93">
        <v>102.31750759960732</v>
      </c>
      <c r="E194" s="93"/>
      <c r="F194" s="93">
        <f t="shared" si="8"/>
        <v>0</v>
      </c>
      <c r="G194" s="93">
        <f t="shared" si="9"/>
        <v>-0.73994209539449685</v>
      </c>
      <c r="H194" s="93"/>
      <c r="I194" s="93">
        <v>0.43504984141700265</v>
      </c>
      <c r="J194" s="93">
        <v>0.43183072450441135</v>
      </c>
      <c r="K194" s="93">
        <v>0.4318307245044114</v>
      </c>
      <c r="M194" s="93">
        <f t="shared" si="10"/>
        <v>0</v>
      </c>
      <c r="N194" s="59">
        <f t="shared" si="11"/>
        <v>-3.2191169125912467E-3</v>
      </c>
    </row>
    <row r="195" spans="1:14" ht="15.75" x14ac:dyDescent="0.25">
      <c r="A195" s="144" t="s">
        <v>117</v>
      </c>
      <c r="B195" s="95">
        <v>133.03091886109445</v>
      </c>
      <c r="C195" s="95">
        <v>133.03091886109445</v>
      </c>
      <c r="D195" s="95">
        <v>133.03091886109445</v>
      </c>
      <c r="E195" s="95"/>
      <c r="F195" s="95">
        <f t="shared" si="8"/>
        <v>0</v>
      </c>
      <c r="G195" s="95">
        <f t="shared" si="9"/>
        <v>0</v>
      </c>
      <c r="H195" s="95"/>
      <c r="I195" s="95">
        <v>4.1872109268220488</v>
      </c>
      <c r="J195" s="95">
        <v>4.1872109268220497</v>
      </c>
      <c r="K195" s="95">
        <v>4.1872109268220505</v>
      </c>
      <c r="M195" s="95">
        <f t="shared" si="10"/>
        <v>0</v>
      </c>
      <c r="N195" s="37">
        <f>K195-I195</f>
        <v>0</v>
      </c>
    </row>
    <row r="196" spans="1:14" s="103" customFormat="1" ht="15.75" x14ac:dyDescent="0.25">
      <c r="A196" s="145" t="s">
        <v>135</v>
      </c>
      <c r="B196" s="93">
        <v>157.47727587664042</v>
      </c>
      <c r="C196" s="93">
        <v>157.47727587664042</v>
      </c>
      <c r="D196" s="93">
        <v>157.47727587664042</v>
      </c>
      <c r="E196" s="93"/>
      <c r="F196" s="93">
        <f t="shared" si="8"/>
        <v>0</v>
      </c>
      <c r="G196" s="93">
        <f t="shared" si="9"/>
        <v>0</v>
      </c>
      <c r="H196" s="93"/>
      <c r="I196" s="93">
        <v>1.1422318661075501</v>
      </c>
      <c r="J196" s="93">
        <v>1.1422318661075503</v>
      </c>
      <c r="K196" s="93">
        <v>1.1422318661075503</v>
      </c>
      <c r="M196" s="93">
        <f t="shared" si="10"/>
        <v>0</v>
      </c>
      <c r="N196" s="59">
        <f>K196-I196</f>
        <v>0</v>
      </c>
    </row>
    <row r="197" spans="1:14" ht="15.75" x14ac:dyDescent="0.25">
      <c r="A197" s="146" t="s">
        <v>182</v>
      </c>
      <c r="B197" s="92">
        <v>157.47727587664042</v>
      </c>
      <c r="C197" s="92">
        <v>157.47727587664042</v>
      </c>
      <c r="D197" s="92">
        <v>157.47727587664042</v>
      </c>
      <c r="E197" s="92"/>
      <c r="F197" s="92">
        <f t="shared" ref="F197:F224" si="12">((D197/C197-1)*100)</f>
        <v>0</v>
      </c>
      <c r="G197" s="92">
        <f t="shared" si="9"/>
        <v>0</v>
      </c>
      <c r="H197" s="92"/>
      <c r="I197" s="92">
        <v>1.1422318661075501</v>
      </c>
      <c r="J197" s="92">
        <v>1.1422318661075503</v>
      </c>
      <c r="K197" s="92">
        <v>1.1422318661075503</v>
      </c>
      <c r="M197" s="92">
        <f t="shared" si="10"/>
        <v>0</v>
      </c>
      <c r="N197" s="26">
        <f t="shared" si="11"/>
        <v>0</v>
      </c>
    </row>
    <row r="198" spans="1:14" s="103" customFormat="1" ht="15.75" x14ac:dyDescent="0.25">
      <c r="A198" s="147" t="s">
        <v>135</v>
      </c>
      <c r="B198" s="93">
        <v>157.47727587664042</v>
      </c>
      <c r="C198" s="93">
        <v>157.47727587664042</v>
      </c>
      <c r="D198" s="93">
        <v>157.47727587664042</v>
      </c>
      <c r="E198" s="93"/>
      <c r="F198" s="93">
        <f t="shared" si="12"/>
        <v>0</v>
      </c>
      <c r="G198" s="93">
        <f t="shared" si="9"/>
        <v>0</v>
      </c>
      <c r="H198" s="93"/>
      <c r="I198" s="93">
        <v>1.1422318661075501</v>
      </c>
      <c r="J198" s="93">
        <v>1.1422318661075503</v>
      </c>
      <c r="K198" s="93">
        <v>1.1422318661075503</v>
      </c>
      <c r="M198" s="93">
        <f t="shared" si="10"/>
        <v>0</v>
      </c>
      <c r="N198" s="59">
        <f>K198-I198</f>
        <v>0</v>
      </c>
    </row>
    <row r="199" spans="1:14" ht="15.75" x14ac:dyDescent="0.25">
      <c r="A199" s="151" t="s">
        <v>118</v>
      </c>
      <c r="B199" s="92">
        <v>124.78434416753313</v>
      </c>
      <c r="C199" s="92">
        <v>124.78434416753313</v>
      </c>
      <c r="D199" s="92">
        <v>124.78434416753313</v>
      </c>
      <c r="E199" s="92"/>
      <c r="F199" s="92">
        <f t="shared" si="12"/>
        <v>0</v>
      </c>
      <c r="G199" s="92">
        <f t="shared" ref="G199:G225" si="13">((D199/B199-1)*100)</f>
        <v>0</v>
      </c>
      <c r="H199" s="92"/>
      <c r="I199" s="92">
        <v>2.889578710322207</v>
      </c>
      <c r="J199" s="92">
        <v>2.8895787103222075</v>
      </c>
      <c r="K199" s="92">
        <v>2.8895787103222079</v>
      </c>
      <c r="M199" s="92">
        <f t="shared" si="10"/>
        <v>0</v>
      </c>
      <c r="N199" s="26">
        <f t="shared" ref="N199:N224" si="14">K199-I199</f>
        <v>0</v>
      </c>
    </row>
    <row r="200" spans="1:14" s="103" customFormat="1" ht="15.75" x14ac:dyDescent="0.25">
      <c r="A200" s="149" t="s">
        <v>119</v>
      </c>
      <c r="B200" s="93">
        <v>124.78434416753313</v>
      </c>
      <c r="C200" s="93">
        <v>124.78434416753313</v>
      </c>
      <c r="D200" s="93">
        <v>124.78434416753313</v>
      </c>
      <c r="E200" s="93"/>
      <c r="F200" s="93">
        <f t="shared" si="12"/>
        <v>0</v>
      </c>
      <c r="G200" s="93">
        <f t="shared" si="13"/>
        <v>0</v>
      </c>
      <c r="H200" s="93"/>
      <c r="I200" s="93">
        <v>2.889578710322207</v>
      </c>
      <c r="J200" s="93">
        <v>2.8895787103222075</v>
      </c>
      <c r="K200" s="93">
        <v>2.8895787103222079</v>
      </c>
      <c r="M200" s="93">
        <f t="shared" ref="M200:M224" si="15">K200-J200</f>
        <v>0</v>
      </c>
      <c r="N200" s="59">
        <f t="shared" si="14"/>
        <v>0</v>
      </c>
    </row>
    <row r="201" spans="1:14" ht="15.75" x14ac:dyDescent="0.25">
      <c r="A201" s="148" t="s">
        <v>118</v>
      </c>
      <c r="B201" s="92">
        <v>124.78434416753313</v>
      </c>
      <c r="C201" s="92">
        <v>124.78434416753313</v>
      </c>
      <c r="D201" s="92">
        <v>124.78434416753313</v>
      </c>
      <c r="E201" s="92"/>
      <c r="F201" s="92">
        <f t="shared" si="12"/>
        <v>0</v>
      </c>
      <c r="G201" s="92">
        <f t="shared" si="13"/>
        <v>0</v>
      </c>
      <c r="H201" s="92"/>
      <c r="I201" s="92">
        <v>2.889578710322207</v>
      </c>
      <c r="J201" s="92">
        <v>2.8895787103222075</v>
      </c>
      <c r="K201" s="92">
        <v>2.8895787103222079</v>
      </c>
      <c r="M201" s="92">
        <f t="shared" si="15"/>
        <v>0</v>
      </c>
      <c r="N201" s="26">
        <f t="shared" si="14"/>
        <v>0</v>
      </c>
    </row>
    <row r="202" spans="1:14" s="103" customFormat="1" ht="15.75" x14ac:dyDescent="0.25">
      <c r="A202" s="145" t="s">
        <v>120</v>
      </c>
      <c r="B202" s="93">
        <v>145.83654765374885</v>
      </c>
      <c r="C202" s="93">
        <v>145.83654765374885</v>
      </c>
      <c r="D202" s="93">
        <v>145.83654765374885</v>
      </c>
      <c r="E202" s="93"/>
      <c r="F202" s="93">
        <f t="shared" si="12"/>
        <v>0</v>
      </c>
      <c r="G202" s="93">
        <f t="shared" si="13"/>
        <v>0</v>
      </c>
      <c r="H202" s="93"/>
      <c r="I202" s="93">
        <v>0.15540035039229169</v>
      </c>
      <c r="J202" s="93">
        <v>0.15540035039229172</v>
      </c>
      <c r="K202" s="93">
        <v>0.15540035039229175</v>
      </c>
      <c r="M202" s="93">
        <f t="shared" si="15"/>
        <v>0</v>
      </c>
      <c r="N202" s="59">
        <f t="shared" si="14"/>
        <v>0</v>
      </c>
    </row>
    <row r="203" spans="1:14" ht="15.75" x14ac:dyDescent="0.25">
      <c r="A203" s="146" t="s">
        <v>121</v>
      </c>
      <c r="B203" s="92">
        <v>145.83654765374885</v>
      </c>
      <c r="C203" s="92">
        <v>145.83654765374885</v>
      </c>
      <c r="D203" s="92">
        <v>145.83654765374885</v>
      </c>
      <c r="E203" s="92"/>
      <c r="F203" s="92">
        <f t="shared" si="12"/>
        <v>0</v>
      </c>
      <c r="G203" s="92">
        <f t="shared" si="13"/>
        <v>0</v>
      </c>
      <c r="H203" s="92"/>
      <c r="I203" s="92">
        <v>0.15540035039229169</v>
      </c>
      <c r="J203" s="92">
        <v>0.15540035039229172</v>
      </c>
      <c r="K203" s="92">
        <v>0.15540035039229175</v>
      </c>
      <c r="M203" s="92">
        <f t="shared" si="15"/>
        <v>0</v>
      </c>
      <c r="N203" s="26">
        <f t="shared" si="14"/>
        <v>0</v>
      </c>
    </row>
    <row r="204" spans="1:14" s="103" customFormat="1" ht="15.75" x14ac:dyDescent="0.25">
      <c r="A204" s="147" t="s">
        <v>120</v>
      </c>
      <c r="B204" s="93">
        <v>145.83654765374885</v>
      </c>
      <c r="C204" s="93">
        <v>145.83654765374885</v>
      </c>
      <c r="D204" s="93">
        <v>145.83654765374885</v>
      </c>
      <c r="E204" s="93"/>
      <c r="F204" s="93">
        <f t="shared" si="12"/>
        <v>0</v>
      </c>
      <c r="G204" s="93">
        <f t="shared" si="13"/>
        <v>0</v>
      </c>
      <c r="H204" s="93"/>
      <c r="I204" s="93">
        <v>0.15540035039229169</v>
      </c>
      <c r="J204" s="93">
        <v>0.15540035039229172</v>
      </c>
      <c r="K204" s="93">
        <v>0.15540035039229175</v>
      </c>
      <c r="M204" s="93">
        <f t="shared" si="15"/>
        <v>0</v>
      </c>
      <c r="N204" s="59">
        <f t="shared" si="14"/>
        <v>0</v>
      </c>
    </row>
    <row r="205" spans="1:14" ht="15.75" x14ac:dyDescent="0.25">
      <c r="A205" s="144" t="s">
        <v>131</v>
      </c>
      <c r="B205" s="95">
        <v>131.90347424303792</v>
      </c>
      <c r="C205" s="95">
        <v>132.17527997549263</v>
      </c>
      <c r="D205" s="95">
        <v>132.19543831103783</v>
      </c>
      <c r="E205" s="95"/>
      <c r="F205" s="95">
        <f t="shared" si="12"/>
        <v>1.5251214560652038E-2</v>
      </c>
      <c r="G205" s="95">
        <f t="shared" si="13"/>
        <v>0.22134676108831464</v>
      </c>
      <c r="H205" s="95"/>
      <c r="I205" s="95">
        <v>5.3972217110317704</v>
      </c>
      <c r="J205" s="95">
        <v>5.4083434484143993</v>
      </c>
      <c r="K205" s="95">
        <v>5.4091682864778949</v>
      </c>
      <c r="M205" s="95">
        <f t="shared" si="15"/>
        <v>8.2483806349564759E-4</v>
      </c>
      <c r="N205" s="37">
        <f>K205-I205</f>
        <v>1.1946575446124541E-2</v>
      </c>
    </row>
    <row r="206" spans="1:14" s="103" customFormat="1" ht="15.75" x14ac:dyDescent="0.25">
      <c r="A206" s="145" t="s">
        <v>122</v>
      </c>
      <c r="B206" s="93">
        <v>132.15836354255904</v>
      </c>
      <c r="C206" s="93">
        <v>132.43792870018359</v>
      </c>
      <c r="D206" s="93">
        <v>132.45866250959685</v>
      </c>
      <c r="E206" s="93"/>
      <c r="F206" s="93">
        <f t="shared" si="12"/>
        <v>1.5655492060884235E-2</v>
      </c>
      <c r="G206" s="93">
        <f t="shared" si="13"/>
        <v>0.22722660828127239</v>
      </c>
      <c r="H206" s="93"/>
      <c r="I206" s="93">
        <v>5.2575600791143167</v>
      </c>
      <c r="J206" s="93">
        <v>5.2686818164969456</v>
      </c>
      <c r="K206" s="93">
        <v>5.2695066545604421</v>
      </c>
      <c r="M206" s="93">
        <f t="shared" si="15"/>
        <v>8.2483806349653577E-4</v>
      </c>
      <c r="N206" s="59">
        <f t="shared" si="14"/>
        <v>1.1946575446125429E-2</v>
      </c>
    </row>
    <row r="207" spans="1:14" ht="15.75" x14ac:dyDescent="0.25">
      <c r="A207" s="146" t="s">
        <v>183</v>
      </c>
      <c r="B207" s="92">
        <v>132.15836354255904</v>
      </c>
      <c r="C207" s="92">
        <v>132.43792870018359</v>
      </c>
      <c r="D207" s="92">
        <v>132.45866250959685</v>
      </c>
      <c r="E207" s="92"/>
      <c r="F207" s="92">
        <f t="shared" si="12"/>
        <v>1.5655492060884235E-2</v>
      </c>
      <c r="G207" s="92">
        <f t="shared" si="13"/>
        <v>0.22722660828127239</v>
      </c>
      <c r="H207" s="92"/>
      <c r="I207" s="92">
        <v>5.2575600791143167</v>
      </c>
      <c r="J207" s="92">
        <v>5.2686818164969456</v>
      </c>
      <c r="K207" s="92">
        <v>5.2695066545604421</v>
      </c>
      <c r="M207" s="92">
        <f t="shared" si="15"/>
        <v>8.2483806349653577E-4</v>
      </c>
      <c r="N207" s="26">
        <f t="shared" si="14"/>
        <v>1.1946575446125429E-2</v>
      </c>
    </row>
    <row r="208" spans="1:14" s="103" customFormat="1" ht="15.75" x14ac:dyDescent="0.25">
      <c r="A208" s="147" t="s">
        <v>21</v>
      </c>
      <c r="B208" s="93">
        <v>123.49298217070483</v>
      </c>
      <c r="C208" s="93">
        <v>125.03858866723095</v>
      </c>
      <c r="D208" s="93">
        <v>125.15321779626542</v>
      </c>
      <c r="E208" s="93"/>
      <c r="F208" s="93">
        <f t="shared" si="12"/>
        <v>9.1675002298319264E-2</v>
      </c>
      <c r="G208" s="93">
        <f t="shared" si="13"/>
        <v>1.3443967392945844</v>
      </c>
      <c r="H208" s="93"/>
      <c r="I208" s="93">
        <v>0.88861978736966718</v>
      </c>
      <c r="J208" s="93">
        <v>0.89974152475229585</v>
      </c>
      <c r="K208" s="93">
        <v>0.90056636281579161</v>
      </c>
      <c r="M208" s="93">
        <f t="shared" si="15"/>
        <v>8.2483806349575861E-4</v>
      </c>
      <c r="N208" s="59">
        <f t="shared" si="14"/>
        <v>1.194657544612443E-2</v>
      </c>
    </row>
    <row r="209" spans="1:14" ht="15.75" x14ac:dyDescent="0.25">
      <c r="A209" s="148" t="s">
        <v>203</v>
      </c>
      <c r="B209" s="92">
        <v>134.07183874645835</v>
      </c>
      <c r="C209" s="92">
        <v>134.07183874645835</v>
      </c>
      <c r="D209" s="92">
        <v>134.07183874645835</v>
      </c>
      <c r="E209" s="92"/>
      <c r="F209" s="92">
        <f t="shared" si="12"/>
        <v>0</v>
      </c>
      <c r="G209" s="92">
        <f t="shared" si="13"/>
        <v>0</v>
      </c>
      <c r="H209" s="92"/>
      <c r="I209" s="92">
        <v>4.36894029174465</v>
      </c>
      <c r="J209" s="92">
        <v>4.36894029174465</v>
      </c>
      <c r="K209" s="92">
        <v>4.3689402917446509</v>
      </c>
      <c r="M209" s="92">
        <f t="shared" si="15"/>
        <v>0</v>
      </c>
      <c r="N209" s="26">
        <f t="shared" si="14"/>
        <v>0</v>
      </c>
    </row>
    <row r="210" spans="1:14" s="103" customFormat="1" ht="15.75" x14ac:dyDescent="0.25">
      <c r="A210" s="145" t="s">
        <v>123</v>
      </c>
      <c r="B210" s="93">
        <v>122.97492976527282</v>
      </c>
      <c r="C210" s="93">
        <v>122.97492976527282</v>
      </c>
      <c r="D210" s="93">
        <v>122.97492976527282</v>
      </c>
      <c r="E210" s="93"/>
      <c r="F210" s="93">
        <f t="shared" si="12"/>
        <v>0</v>
      </c>
      <c r="G210" s="93">
        <f t="shared" si="13"/>
        <v>0</v>
      </c>
      <c r="H210" s="93"/>
      <c r="I210" s="93">
        <v>0.13966163191745351</v>
      </c>
      <c r="J210" s="93">
        <v>0.13966163191745354</v>
      </c>
      <c r="K210" s="93">
        <v>0.13966163191745354</v>
      </c>
      <c r="M210" s="93">
        <f t="shared" si="15"/>
        <v>0</v>
      </c>
      <c r="N210" s="59">
        <f t="shared" si="14"/>
        <v>0</v>
      </c>
    </row>
    <row r="211" spans="1:14" ht="15.75" x14ac:dyDescent="0.25">
      <c r="A211" s="146" t="s">
        <v>124</v>
      </c>
      <c r="B211" s="92">
        <v>122.97492976527282</v>
      </c>
      <c r="C211" s="92">
        <v>122.97492976527282</v>
      </c>
      <c r="D211" s="92">
        <v>122.97492976527282</v>
      </c>
      <c r="E211" s="92"/>
      <c r="F211" s="92">
        <f t="shared" si="12"/>
        <v>0</v>
      </c>
      <c r="G211" s="92">
        <f t="shared" si="13"/>
        <v>0</v>
      </c>
      <c r="H211" s="92"/>
      <c r="I211" s="92">
        <v>0.13966163191745351</v>
      </c>
      <c r="J211" s="92">
        <v>0.13966163191745354</v>
      </c>
      <c r="K211" s="92">
        <v>0.13966163191745354</v>
      </c>
      <c r="M211" s="92">
        <f t="shared" si="15"/>
        <v>0</v>
      </c>
      <c r="N211" s="26">
        <f t="shared" si="14"/>
        <v>0</v>
      </c>
    </row>
    <row r="212" spans="1:14" s="103" customFormat="1" ht="15.75" x14ac:dyDescent="0.25">
      <c r="A212" s="147" t="s">
        <v>123</v>
      </c>
      <c r="B212" s="93">
        <v>122.97492976527282</v>
      </c>
      <c r="C212" s="93">
        <v>122.97492976527282</v>
      </c>
      <c r="D212" s="93">
        <v>122.97492976527282</v>
      </c>
      <c r="E212" s="93"/>
      <c r="F212" s="93">
        <f t="shared" si="12"/>
        <v>0</v>
      </c>
      <c r="G212" s="93">
        <f t="shared" si="13"/>
        <v>0</v>
      </c>
      <c r="H212" s="93"/>
      <c r="I212" s="93">
        <v>0.13966163191745351</v>
      </c>
      <c r="J212" s="93">
        <v>0.13966163191745354</v>
      </c>
      <c r="K212" s="93">
        <v>0.13966163191745354</v>
      </c>
      <c r="M212" s="93">
        <f t="shared" si="15"/>
        <v>0</v>
      </c>
      <c r="N212" s="59">
        <f t="shared" si="14"/>
        <v>0</v>
      </c>
    </row>
    <row r="213" spans="1:14" ht="15.75" x14ac:dyDescent="0.25">
      <c r="A213" s="144" t="s">
        <v>132</v>
      </c>
      <c r="B213" s="95">
        <v>97.618277795413292</v>
      </c>
      <c r="C213" s="95">
        <v>97.485951000446562</v>
      </c>
      <c r="D213" s="95">
        <v>98.034254201464748</v>
      </c>
      <c r="E213" s="95"/>
      <c r="F213" s="95">
        <f t="shared" si="12"/>
        <v>0.56244330120518438</v>
      </c>
      <c r="G213" s="95">
        <f t="shared" si="13"/>
        <v>0.42612553247789453</v>
      </c>
      <c r="H213" s="95"/>
      <c r="I213" s="95">
        <v>6.412624096460334</v>
      </c>
      <c r="J213" s="95">
        <v>6.4039314416299611</v>
      </c>
      <c r="K213" s="95">
        <v>6.4399499250371823</v>
      </c>
      <c r="M213" s="95">
        <f t="shared" si="15"/>
        <v>3.6018483407221247E-2</v>
      </c>
      <c r="N213" s="37">
        <f>K213-I213</f>
        <v>2.7325828576848288E-2</v>
      </c>
    </row>
    <row r="214" spans="1:14" s="103" customFormat="1" ht="15.75" x14ac:dyDescent="0.25">
      <c r="A214" s="145" t="s">
        <v>125</v>
      </c>
      <c r="B214" s="93">
        <v>98.960992031899181</v>
      </c>
      <c r="C214" s="93">
        <v>98.76899490889268</v>
      </c>
      <c r="D214" s="93">
        <v>98.742165829534073</v>
      </c>
      <c r="E214" s="93"/>
      <c r="F214" s="93">
        <f t="shared" si="12"/>
        <v>-2.7163462970691832E-2</v>
      </c>
      <c r="G214" s="93">
        <f t="shared" si="13"/>
        <v>-0.22112369517736097</v>
      </c>
      <c r="H214" s="93"/>
      <c r="I214" s="93">
        <v>4.4804512272589037</v>
      </c>
      <c r="J214" s="93">
        <v>4.4717585724285316</v>
      </c>
      <c r="K214" s="93">
        <v>4.4705438879445705</v>
      </c>
      <c r="M214" s="93">
        <f t="shared" si="15"/>
        <v>-1.2146844839611148E-3</v>
      </c>
      <c r="N214" s="59">
        <f t="shared" si="14"/>
        <v>-9.9073393143331856E-3</v>
      </c>
    </row>
    <row r="215" spans="1:14" ht="15.75" x14ac:dyDescent="0.25">
      <c r="A215" s="146" t="s">
        <v>184</v>
      </c>
      <c r="B215" s="92">
        <v>120.99779181102143</v>
      </c>
      <c r="C215" s="92">
        <v>120.99779181102143</v>
      </c>
      <c r="D215" s="92">
        <v>120.99779181102143</v>
      </c>
      <c r="E215" s="92"/>
      <c r="F215" s="92">
        <f t="shared" si="12"/>
        <v>0</v>
      </c>
      <c r="G215" s="92">
        <f t="shared" si="13"/>
        <v>0</v>
      </c>
      <c r="H215" s="92"/>
      <c r="I215" s="92">
        <v>0.19403048317947061</v>
      </c>
      <c r="J215" s="92">
        <v>0.19403048317947064</v>
      </c>
      <c r="K215" s="92">
        <v>0.19403048317947064</v>
      </c>
      <c r="M215" s="92">
        <f t="shared" si="15"/>
        <v>0</v>
      </c>
      <c r="N215" s="26">
        <f t="shared" si="14"/>
        <v>0</v>
      </c>
    </row>
    <row r="216" spans="1:14" s="103" customFormat="1" ht="15.75" x14ac:dyDescent="0.25">
      <c r="A216" s="147" t="s">
        <v>202</v>
      </c>
      <c r="B216" s="93">
        <v>120.99779181102143</v>
      </c>
      <c r="C216" s="93">
        <v>120.99779181102143</v>
      </c>
      <c r="D216" s="93">
        <v>120.99779181102143</v>
      </c>
      <c r="E216" s="93"/>
      <c r="F216" s="93">
        <f t="shared" si="12"/>
        <v>0</v>
      </c>
      <c r="G216" s="93">
        <f t="shared" si="13"/>
        <v>0</v>
      </c>
      <c r="H216" s="93"/>
      <c r="I216" s="93">
        <v>0.19403048317947061</v>
      </c>
      <c r="J216" s="93">
        <v>0.19403048317947064</v>
      </c>
      <c r="K216" s="93">
        <v>0.19403048317947064</v>
      </c>
      <c r="M216" s="93">
        <f t="shared" si="15"/>
        <v>0</v>
      </c>
      <c r="N216" s="59">
        <f t="shared" si="14"/>
        <v>0</v>
      </c>
    </row>
    <row r="217" spans="1:14" ht="15.75" x14ac:dyDescent="0.25">
      <c r="A217" s="146" t="s">
        <v>185</v>
      </c>
      <c r="B217" s="92">
        <v>98.151813085164648</v>
      </c>
      <c r="C217" s="92">
        <v>97.952765935324521</v>
      </c>
      <c r="D217" s="92">
        <v>97.924951707196797</v>
      </c>
      <c r="E217" s="92"/>
      <c r="F217" s="92">
        <f t="shared" si="12"/>
        <v>-2.8395551531534835E-2</v>
      </c>
      <c r="G217" s="92">
        <f t="shared" si="13"/>
        <v>-0.2311331506133274</v>
      </c>
      <c r="H217" s="92"/>
      <c r="I217" s="92">
        <v>4.2864207440794333</v>
      </c>
      <c r="J217" s="92">
        <v>4.2777280892490612</v>
      </c>
      <c r="K217" s="92">
        <v>4.2765134047651001</v>
      </c>
      <c r="M217" s="92">
        <f t="shared" si="15"/>
        <v>-1.2146844839611148E-3</v>
      </c>
      <c r="N217" s="26">
        <f>K217-I217</f>
        <v>-9.9073393143331856E-3</v>
      </c>
    </row>
    <row r="218" spans="1:14" s="103" customFormat="1" ht="15.75" x14ac:dyDescent="0.25">
      <c r="A218" s="147" t="s">
        <v>201</v>
      </c>
      <c r="B218" s="93">
        <v>98.151813085164648</v>
      </c>
      <c r="C218" s="93">
        <v>97.952765935324521</v>
      </c>
      <c r="D218" s="93">
        <v>97.924951707196797</v>
      </c>
      <c r="E218" s="93"/>
      <c r="F218" s="93">
        <f t="shared" si="12"/>
        <v>-2.8395551531534835E-2</v>
      </c>
      <c r="G218" s="93">
        <f t="shared" si="13"/>
        <v>-0.2311331506133274</v>
      </c>
      <c r="H218" s="93"/>
      <c r="I218" s="93">
        <v>4.2864207440794333</v>
      </c>
      <c r="J218" s="93">
        <v>4.2777280892490612</v>
      </c>
      <c r="K218" s="93">
        <v>4.2765134047651001</v>
      </c>
      <c r="M218" s="93">
        <f t="shared" si="15"/>
        <v>-1.2146844839611148E-3</v>
      </c>
      <c r="N218" s="59">
        <f t="shared" si="14"/>
        <v>-9.9073393143331856E-3</v>
      </c>
    </row>
    <row r="219" spans="1:14" ht="15.75" x14ac:dyDescent="0.25">
      <c r="A219" s="151" t="s">
        <v>134</v>
      </c>
      <c r="B219" s="92">
        <v>74.126994044869832</v>
      </c>
      <c r="C219" s="92">
        <v>74.126994044869832</v>
      </c>
      <c r="D219" s="92">
        <v>83.142279803249778</v>
      </c>
      <c r="E219" s="92"/>
      <c r="F219" s="92">
        <f t="shared" si="12"/>
        <v>12.161947040403254</v>
      </c>
      <c r="G219" s="92">
        <f t="shared" si="13"/>
        <v>12.161947040403254</v>
      </c>
      <c r="H219" s="92"/>
      <c r="I219" s="92">
        <v>0.31740448344768263</v>
      </c>
      <c r="J219" s="92">
        <v>0.31740448344768268</v>
      </c>
      <c r="K219" s="92">
        <v>0.35600704862845539</v>
      </c>
      <c r="M219" s="92">
        <f t="shared" si="15"/>
        <v>3.8602565180772708E-2</v>
      </c>
      <c r="N219" s="26">
        <f t="shared" si="14"/>
        <v>3.8602565180772763E-2</v>
      </c>
    </row>
    <row r="220" spans="1:14" s="103" customFormat="1" ht="15.75" x14ac:dyDescent="0.25">
      <c r="A220" s="149" t="s">
        <v>126</v>
      </c>
      <c r="B220" s="93">
        <v>74.126994044869832</v>
      </c>
      <c r="C220" s="93">
        <v>74.126994044869832</v>
      </c>
      <c r="D220" s="93">
        <v>83.142279803249778</v>
      </c>
      <c r="E220" s="93"/>
      <c r="F220" s="93">
        <f t="shared" si="12"/>
        <v>12.161947040403254</v>
      </c>
      <c r="G220" s="93">
        <f t="shared" si="13"/>
        <v>12.161947040403254</v>
      </c>
      <c r="H220" s="93"/>
      <c r="I220" s="93">
        <v>0.31740448344768263</v>
      </c>
      <c r="J220" s="93">
        <v>0.31740448344768268</v>
      </c>
      <c r="K220" s="93">
        <v>0.35600704862845539</v>
      </c>
      <c r="M220" s="93">
        <f t="shared" si="15"/>
        <v>3.8602565180772708E-2</v>
      </c>
      <c r="N220" s="59">
        <f t="shared" si="14"/>
        <v>3.8602565180772763E-2</v>
      </c>
    </row>
    <row r="221" spans="1:14" ht="15.75" x14ac:dyDescent="0.25">
      <c r="A221" s="148" t="s">
        <v>200</v>
      </c>
      <c r="B221" s="92">
        <v>74.126994044869832</v>
      </c>
      <c r="C221" s="92">
        <v>74.126994044869832</v>
      </c>
      <c r="D221" s="92">
        <v>83.142279803249778</v>
      </c>
      <c r="E221" s="92"/>
      <c r="F221" s="92">
        <f t="shared" si="12"/>
        <v>12.161947040403254</v>
      </c>
      <c r="G221" s="92">
        <f t="shared" si="13"/>
        <v>12.161947040403254</v>
      </c>
      <c r="H221" s="92"/>
      <c r="I221" s="92">
        <v>0.31740448344768263</v>
      </c>
      <c r="J221" s="92">
        <v>0.31740448344768268</v>
      </c>
      <c r="K221" s="92">
        <v>0.35600704862845539</v>
      </c>
      <c r="M221" s="92">
        <f t="shared" si="15"/>
        <v>3.8602565180772708E-2</v>
      </c>
      <c r="N221" s="26">
        <f t="shared" si="14"/>
        <v>3.8602565180772763E-2</v>
      </c>
    </row>
    <row r="222" spans="1:14" s="103" customFormat="1" ht="15.75" x14ac:dyDescent="0.25">
      <c r="A222" s="145" t="s">
        <v>133</v>
      </c>
      <c r="B222" s="93">
        <v>100.08487654320989</v>
      </c>
      <c r="C222" s="93">
        <v>100.08487654320989</v>
      </c>
      <c r="D222" s="93">
        <v>100.00000000000001</v>
      </c>
      <c r="E222" s="93"/>
      <c r="F222" s="93">
        <f t="shared" si="12"/>
        <v>-8.4804564027440854E-2</v>
      </c>
      <c r="G222" s="93">
        <f t="shared" si="13"/>
        <v>-8.4804564027440854E-2</v>
      </c>
      <c r="H222" s="93"/>
      <c r="I222" s="93">
        <v>1.6147683857537465</v>
      </c>
      <c r="J222" s="93">
        <v>1.6147683857537469</v>
      </c>
      <c r="K222" s="93">
        <v>1.6133989884641557</v>
      </c>
      <c r="M222" s="93">
        <f t="shared" si="15"/>
        <v>-1.3693972895911788E-3</v>
      </c>
      <c r="N222" s="59">
        <f t="shared" si="14"/>
        <v>-1.3693972895907347E-3</v>
      </c>
    </row>
    <row r="223" spans="1:14" ht="15.75" x14ac:dyDescent="0.25">
      <c r="A223" s="146" t="s">
        <v>186</v>
      </c>
      <c r="B223" s="92">
        <v>100.08487654320989</v>
      </c>
      <c r="C223" s="92">
        <v>100.08487654320989</v>
      </c>
      <c r="D223" s="92">
        <v>100.00000000000001</v>
      </c>
      <c r="E223" s="92"/>
      <c r="F223" s="92">
        <f t="shared" si="12"/>
        <v>-8.4804564027440854E-2</v>
      </c>
      <c r="G223" s="92">
        <f t="shared" si="13"/>
        <v>-8.4804564027440854E-2</v>
      </c>
      <c r="H223" s="92"/>
      <c r="I223" s="92">
        <v>1.6147683857537465</v>
      </c>
      <c r="J223" s="92">
        <v>1.6147683857537469</v>
      </c>
      <c r="K223" s="92">
        <v>1.6133989884641557</v>
      </c>
      <c r="M223" s="92">
        <f t="shared" si="15"/>
        <v>-1.3693972895911788E-3</v>
      </c>
      <c r="N223" s="26">
        <f t="shared" si="14"/>
        <v>-1.3693972895907347E-3</v>
      </c>
    </row>
    <row r="224" spans="1:14" s="103" customFormat="1" ht="15.75" x14ac:dyDescent="0.25">
      <c r="A224" s="147" t="s">
        <v>133</v>
      </c>
      <c r="B224" s="93">
        <v>100.08487654320989</v>
      </c>
      <c r="C224" s="93">
        <v>100.08487654320989</v>
      </c>
      <c r="D224" s="93">
        <v>100.00000000000001</v>
      </c>
      <c r="E224" s="93"/>
      <c r="F224" s="93">
        <f t="shared" si="12"/>
        <v>-8.4804564027440854E-2</v>
      </c>
      <c r="G224" s="93">
        <f t="shared" si="13"/>
        <v>-8.4804564027440854E-2</v>
      </c>
      <c r="H224" s="93"/>
      <c r="I224" s="93">
        <v>1.6147683857537465</v>
      </c>
      <c r="J224" s="93">
        <v>1.6147683857537469</v>
      </c>
      <c r="K224" s="93">
        <v>1.6133989884641557</v>
      </c>
      <c r="M224" s="93">
        <f t="shared" si="15"/>
        <v>-1.3693972895911788E-3</v>
      </c>
      <c r="N224" s="59">
        <f t="shared" si="14"/>
        <v>-1.3693972895907347E-3</v>
      </c>
    </row>
    <row r="225" spans="1:14" ht="7.5" customHeight="1" x14ac:dyDescent="0.25">
      <c r="A225" s="137"/>
      <c r="B225" s="137"/>
      <c r="C225" s="88"/>
      <c r="D225" s="88"/>
      <c r="E225" s="88"/>
      <c r="F225" s="88"/>
      <c r="G225" s="88"/>
      <c r="H225" s="88"/>
      <c r="I225" s="88"/>
      <c r="J225" s="88"/>
      <c r="K225" s="88"/>
      <c r="L225" s="84"/>
      <c r="M225" s="88"/>
      <c r="N225" s="142"/>
    </row>
    <row r="226" spans="1:14" x14ac:dyDescent="0.25">
      <c r="A226" s="198" t="s">
        <v>54</v>
      </c>
      <c r="B226" s="199"/>
      <c r="C226" s="199"/>
      <c r="D226" s="199"/>
    </row>
    <row r="227" spans="1:14" x14ac:dyDescent="0.25">
      <c r="A227" s="138"/>
      <c r="B227" s="138"/>
      <c r="C227" s="96"/>
      <c r="D227" s="96"/>
    </row>
  </sheetData>
  <mergeCells count="6">
    <mergeCell ref="M3:N3"/>
    <mergeCell ref="A3:A4"/>
    <mergeCell ref="A226:D226"/>
    <mergeCell ref="B3:D3"/>
    <mergeCell ref="F3:G3"/>
    <mergeCell ref="J3:K3"/>
  </mergeCells>
  <pageMargins left="0.70866141732283505" right="0.70866141732283505" top="0.74803149606299202" bottom="0.74803149606299202" header="0.31496062992126" footer="0.31496062992126"/>
  <pageSetup paperSize="9" scale="53"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tabSelected="1" view="pageBreakPreview" zoomScaleSheetLayoutView="100" workbookViewId="0">
      <selection activeCell="I17" sqref="I17"/>
    </sheetView>
  </sheetViews>
  <sheetFormatPr defaultRowHeight="15" x14ac:dyDescent="0.25"/>
  <cols>
    <col min="1" max="1" width="57.42578125" style="139" customWidth="1"/>
    <col min="2" max="2" width="9.7109375" style="139"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9" ht="20.25" customHeight="1" x14ac:dyDescent="0.25">
      <c r="A1" s="141" t="s">
        <v>257</v>
      </c>
      <c r="B1" s="129"/>
      <c r="C1" s="86"/>
      <c r="D1" s="86"/>
      <c r="E1" s="87"/>
    </row>
    <row r="2" spans="1:19" ht="6.75" customHeight="1" x14ac:dyDescent="0.25">
      <c r="A2" s="130"/>
      <c r="B2" s="130"/>
      <c r="C2" s="88"/>
      <c r="D2" s="88"/>
      <c r="E2" s="84"/>
      <c r="F2" s="84"/>
      <c r="G2" s="84"/>
      <c r="H2" s="84"/>
      <c r="I2" s="84"/>
      <c r="J2" s="84"/>
      <c r="K2" s="84"/>
      <c r="L2" s="84"/>
      <c r="M2" s="84"/>
      <c r="N2" s="84"/>
    </row>
    <row r="3" spans="1:19" ht="47.25" customHeight="1" x14ac:dyDescent="0.25">
      <c r="A3" s="200" t="s">
        <v>56</v>
      </c>
      <c r="B3" s="191" t="s">
        <v>242</v>
      </c>
      <c r="C3" s="191"/>
      <c r="D3" s="191"/>
      <c r="E3" s="102"/>
      <c r="F3" s="188" t="s">
        <v>243</v>
      </c>
      <c r="G3" s="188"/>
      <c r="H3" s="89"/>
      <c r="I3" s="188" t="s">
        <v>244</v>
      </c>
      <c r="J3" s="188"/>
      <c r="K3" s="188"/>
      <c r="L3" s="184"/>
      <c r="M3" s="188" t="s">
        <v>245</v>
      </c>
      <c r="N3" s="188"/>
    </row>
    <row r="4" spans="1:19" ht="34.5" customHeight="1" x14ac:dyDescent="0.25">
      <c r="A4" s="197"/>
      <c r="B4" s="180">
        <v>43132</v>
      </c>
      <c r="C4" s="181">
        <v>43466</v>
      </c>
      <c r="D4" s="180">
        <v>43497</v>
      </c>
      <c r="E4" s="182"/>
      <c r="F4" s="183" t="s">
        <v>263</v>
      </c>
      <c r="G4" s="183" t="s">
        <v>264</v>
      </c>
      <c r="H4" s="182"/>
      <c r="I4" s="180">
        <v>43132</v>
      </c>
      <c r="J4" s="180">
        <v>43466</v>
      </c>
      <c r="K4" s="180">
        <v>43497</v>
      </c>
      <c r="L4" s="182"/>
      <c r="M4" s="183" t="s">
        <v>265</v>
      </c>
      <c r="N4" s="183" t="s">
        <v>266</v>
      </c>
    </row>
    <row r="5" spans="1:19" s="103" customFormat="1" ht="15.75" x14ac:dyDescent="0.25">
      <c r="A5" s="143" t="s">
        <v>241</v>
      </c>
      <c r="B5" s="91">
        <v>109.42885020039111</v>
      </c>
      <c r="C5" s="91">
        <v>106.49494949092723</v>
      </c>
      <c r="D5" s="91">
        <v>106.99583866030028</v>
      </c>
      <c r="E5" s="91"/>
      <c r="F5" s="91">
        <f>((D5/C5-1)*100)</f>
        <v>0.47034077368686145</v>
      </c>
      <c r="G5" s="91">
        <f>((D5/B5-1)*100)</f>
        <v>-2.2233730278947372</v>
      </c>
      <c r="H5" s="91"/>
      <c r="I5" s="91">
        <v>109.42885020039111</v>
      </c>
      <c r="J5" s="91">
        <v>106.55629604382904</v>
      </c>
      <c r="K5" s="91">
        <v>106.99583866030028</v>
      </c>
      <c r="M5" s="91">
        <f>K5-J5</f>
        <v>0.43954261647124326</v>
      </c>
      <c r="N5" s="91">
        <f>K5-I5</f>
        <v>-2.4330115400908312</v>
      </c>
    </row>
    <row r="6" spans="1:19" ht="6" customHeight="1" x14ac:dyDescent="0.25">
      <c r="A6" s="140"/>
      <c r="B6" s="140"/>
      <c r="C6" s="140"/>
      <c r="D6" s="140"/>
      <c r="E6" s="140"/>
      <c r="F6" s="140"/>
      <c r="G6" s="140"/>
      <c r="H6" s="140"/>
      <c r="I6" s="140"/>
      <c r="J6" s="140"/>
      <c r="K6" s="140"/>
      <c r="L6" s="140"/>
      <c r="M6" s="140"/>
      <c r="N6" s="140"/>
    </row>
    <row r="7" spans="1:19" ht="15.75" x14ac:dyDescent="0.25">
      <c r="A7" s="144" t="s">
        <v>127</v>
      </c>
      <c r="B7" s="90">
        <v>116.56327125889435</v>
      </c>
      <c r="C7" s="90">
        <v>111.62444638790878</v>
      </c>
      <c r="D7" s="90">
        <v>112.90856476194564</v>
      </c>
      <c r="E7" s="90"/>
      <c r="F7" s="90">
        <f t="shared" ref="F7:F70" si="0">((D7/C7-1)*100)</f>
        <v>1.1503917068259373</v>
      </c>
      <c r="G7" s="90">
        <f t="shared" ref="G7:G70" si="1">((D7/B7-1)*100)</f>
        <v>-3.135384291704868</v>
      </c>
      <c r="H7" s="90"/>
      <c r="I7" s="90">
        <v>37.78231850320217</v>
      </c>
      <c r="J7" s="90">
        <v>36.15745792454738</v>
      </c>
      <c r="K7" s="90">
        <v>36.597697623810831</v>
      </c>
      <c r="M7" s="90">
        <f>K7-J7</f>
        <v>0.44023969926345075</v>
      </c>
      <c r="N7" s="90">
        <f t="shared" ref="N7:N70" si="2">K7-I7</f>
        <v>-1.1846208793913391</v>
      </c>
    </row>
    <row r="8" spans="1:19" s="103" customFormat="1" ht="15.75" x14ac:dyDescent="0.25">
      <c r="A8" s="145" t="s">
        <v>57</v>
      </c>
      <c r="B8" s="93">
        <v>117.27547650521986</v>
      </c>
      <c r="C8" s="93">
        <v>111.78940067921059</v>
      </c>
      <c r="D8" s="93">
        <v>113.1924498371435</v>
      </c>
      <c r="E8" s="93"/>
      <c r="F8" s="93">
        <f t="shared" si="0"/>
        <v>1.2550824580937592</v>
      </c>
      <c r="G8" s="93">
        <f t="shared" si="1"/>
        <v>-3.4815690285382228</v>
      </c>
      <c r="H8" s="93"/>
      <c r="I8" s="93">
        <v>35.147020726507492</v>
      </c>
      <c r="J8" s="93">
        <v>33.481428492475523</v>
      </c>
      <c r="K8" s="93">
        <v>33.923352938439471</v>
      </c>
      <c r="M8" s="93">
        <f t="shared" ref="M8:M71" si="3">K8-J8</f>
        <v>0.44192444596394864</v>
      </c>
      <c r="N8" s="93">
        <f t="shared" si="2"/>
        <v>-1.2236677880680205</v>
      </c>
    </row>
    <row r="9" spans="1:19" ht="15.75" x14ac:dyDescent="0.25">
      <c r="A9" s="146" t="s">
        <v>58</v>
      </c>
      <c r="B9" s="92">
        <v>131.6337199234099</v>
      </c>
      <c r="C9" s="92">
        <v>113.37257850010299</v>
      </c>
      <c r="D9" s="92">
        <v>113.34660456649851</v>
      </c>
      <c r="E9" s="92"/>
      <c r="F9" s="92">
        <f t="shared" si="0"/>
        <v>-2.291024333053171E-2</v>
      </c>
      <c r="G9" s="92">
        <f t="shared" si="1"/>
        <v>-13.892424651944513</v>
      </c>
      <c r="H9" s="92"/>
      <c r="I9" s="92">
        <v>6.7149717314853197</v>
      </c>
      <c r="J9" s="92">
        <v>5.7859808850995131</v>
      </c>
      <c r="K9" s="92">
        <v>5.7820993432893468</v>
      </c>
      <c r="M9" s="92">
        <f>K9-J9</f>
        <v>-3.8815418101663113E-3</v>
      </c>
      <c r="N9" s="92">
        <f t="shared" si="2"/>
        <v>-0.93287238819597285</v>
      </c>
    </row>
    <row r="10" spans="1:19" s="103" customFormat="1" ht="15.75" x14ac:dyDescent="0.25">
      <c r="A10" s="147" t="s">
        <v>6</v>
      </c>
      <c r="B10" s="93">
        <v>156.50091400886393</v>
      </c>
      <c r="C10" s="93">
        <v>117.86010596150599</v>
      </c>
      <c r="D10" s="93">
        <v>117.8833334236337</v>
      </c>
      <c r="E10" s="93"/>
      <c r="F10" s="93">
        <f t="shared" si="0"/>
        <v>1.9707654204292879E-2</v>
      </c>
      <c r="G10" s="93">
        <f t="shared" si="1"/>
        <v>-24.675626228638514</v>
      </c>
      <c r="H10" s="93"/>
      <c r="I10" s="93">
        <v>2.6007520982426726</v>
      </c>
      <c r="J10" s="93">
        <v>1.9586142344263193</v>
      </c>
      <c r="K10" s="93">
        <v>1.9590002313468358</v>
      </c>
      <c r="M10" s="93">
        <f t="shared" si="3"/>
        <v>3.8599692051644041E-4</v>
      </c>
      <c r="N10" s="93">
        <f t="shared" si="2"/>
        <v>-0.64175186689583685</v>
      </c>
    </row>
    <row r="11" spans="1:19" ht="15.75" x14ac:dyDescent="0.25">
      <c r="A11" s="148" t="s">
        <v>7</v>
      </c>
      <c r="B11" s="92">
        <v>135.29103360779038</v>
      </c>
      <c r="C11" s="92">
        <v>135.29622172689747</v>
      </c>
      <c r="D11" s="92">
        <v>135.29622172689747</v>
      </c>
      <c r="E11" s="92"/>
      <c r="F11" s="92">
        <f t="shared" si="0"/>
        <v>0</v>
      </c>
      <c r="G11" s="92">
        <f t="shared" si="1"/>
        <v>3.8347841455177445E-3</v>
      </c>
      <c r="H11" s="92"/>
      <c r="I11" s="92">
        <v>0.2377548680538851</v>
      </c>
      <c r="J11" s="92">
        <v>0.23776398543987035</v>
      </c>
      <c r="K11" s="92">
        <v>0.23776398543987029</v>
      </c>
      <c r="M11" s="92">
        <f t="shared" si="3"/>
        <v>0</v>
      </c>
      <c r="N11" s="92">
        <f t="shared" si="2"/>
        <v>9.1173859851911843E-6</v>
      </c>
    </row>
    <row r="12" spans="1:19" s="103" customFormat="1" ht="15.75" x14ac:dyDescent="0.25">
      <c r="A12" s="147" t="s">
        <v>59</v>
      </c>
      <c r="B12" s="93">
        <v>104.28318595842246</v>
      </c>
      <c r="C12" s="93">
        <v>103.49464461418641</v>
      </c>
      <c r="D12" s="93">
        <v>103.33059706286016</v>
      </c>
      <c r="E12" s="93"/>
      <c r="F12" s="93">
        <f t="shared" si="0"/>
        <v>-0.15850825126053625</v>
      </c>
      <c r="G12" s="93">
        <f t="shared" si="1"/>
        <v>-0.91346355292798442</v>
      </c>
      <c r="H12" s="93"/>
      <c r="I12" s="93">
        <v>0.57148562574855921</v>
      </c>
      <c r="J12" s="93">
        <v>0.56716431508473808</v>
      </c>
      <c r="K12" s="93">
        <v>0.56626531284712334</v>
      </c>
      <c r="M12" s="93">
        <f t="shared" si="3"/>
        <v>-8.9900223761474329E-4</v>
      </c>
      <c r="N12" s="93">
        <f t="shared" si="2"/>
        <v>-5.2203129014358751E-3</v>
      </c>
    </row>
    <row r="13" spans="1:19" ht="21" x14ac:dyDescent="0.35">
      <c r="A13" s="148" t="s">
        <v>60</v>
      </c>
      <c r="B13" s="92">
        <v>104.82611835373341</v>
      </c>
      <c r="C13" s="92">
        <v>104.43077999275518</v>
      </c>
      <c r="D13" s="92">
        <v>104.43077999275518</v>
      </c>
      <c r="E13" s="92"/>
      <c r="F13" s="92">
        <f t="shared" si="0"/>
        <v>0</v>
      </c>
      <c r="G13" s="92">
        <f t="shared" si="1"/>
        <v>-0.37713726997328223</v>
      </c>
      <c r="H13" s="92"/>
      <c r="I13" s="92">
        <v>0.42014332486306433</v>
      </c>
      <c r="J13" s="92">
        <v>0.41855880779770049</v>
      </c>
      <c r="K13" s="92">
        <v>0.41855880779770049</v>
      </c>
      <c r="M13" s="92">
        <f t="shared" si="3"/>
        <v>0</v>
      </c>
      <c r="N13" s="92">
        <f t="shared" si="2"/>
        <v>-1.584517065363833E-3</v>
      </c>
      <c r="S13" s="177"/>
    </row>
    <row r="14" spans="1:19" s="103" customFormat="1" ht="15.75" x14ac:dyDescent="0.25">
      <c r="A14" s="147" t="s">
        <v>61</v>
      </c>
      <c r="B14" s="93">
        <v>124.62069852434379</v>
      </c>
      <c r="C14" s="93">
        <v>112.3733584253483</v>
      </c>
      <c r="D14" s="93">
        <v>112.3382815870057</v>
      </c>
      <c r="E14" s="93"/>
      <c r="F14" s="93">
        <f t="shared" si="0"/>
        <v>-3.1214550169300637E-2</v>
      </c>
      <c r="G14" s="93">
        <f t="shared" si="1"/>
        <v>-9.8558402278083985</v>
      </c>
      <c r="H14" s="93"/>
      <c r="I14" s="93">
        <v>2.884835814577138</v>
      </c>
      <c r="J14" s="93">
        <v>2.6038795423508838</v>
      </c>
      <c r="K14" s="93">
        <v>2.6005110058578169</v>
      </c>
      <c r="M14" s="93">
        <f t="shared" si="3"/>
        <v>-3.3685364930668982E-3</v>
      </c>
      <c r="N14" s="93">
        <f t="shared" si="2"/>
        <v>-0.28432480871932109</v>
      </c>
    </row>
    <row r="15" spans="1:19" ht="15.75" x14ac:dyDescent="0.25">
      <c r="A15" s="146" t="s">
        <v>62</v>
      </c>
      <c r="B15" s="92">
        <v>88.423748186314342</v>
      </c>
      <c r="C15" s="92">
        <v>87.147694812494024</v>
      </c>
      <c r="D15" s="92">
        <v>87.062848400391985</v>
      </c>
      <c r="E15" s="92"/>
      <c r="F15" s="92">
        <f t="shared" si="0"/>
        <v>-9.7359330369661823E-2</v>
      </c>
      <c r="G15" s="92">
        <f t="shared" si="1"/>
        <v>-1.5390659340235757</v>
      </c>
      <c r="H15" s="92"/>
      <c r="I15" s="92">
        <v>0.73246435660049769</v>
      </c>
      <c r="J15" s="92">
        <v>0.71950867616580649</v>
      </c>
      <c r="K15" s="92">
        <v>0.72119124720919414</v>
      </c>
      <c r="M15" s="92">
        <f t="shared" si="3"/>
        <v>1.6825710433876484E-3</v>
      </c>
      <c r="N15" s="92">
        <f t="shared" si="2"/>
        <v>-1.1273109391303548E-2</v>
      </c>
    </row>
    <row r="16" spans="1:19" s="103" customFormat="1" ht="15.75" x14ac:dyDescent="0.25">
      <c r="A16" s="147" t="s">
        <v>188</v>
      </c>
      <c r="B16" s="93">
        <v>115.28528733779886</v>
      </c>
      <c r="C16" s="93">
        <v>115.38850232958424</v>
      </c>
      <c r="D16" s="93">
        <v>115.38850232958424</v>
      </c>
      <c r="E16" s="93"/>
      <c r="F16" s="93">
        <f t="shared" si="0"/>
        <v>0</v>
      </c>
      <c r="G16" s="93">
        <f t="shared" si="1"/>
        <v>8.9530064216214456E-2</v>
      </c>
      <c r="H16" s="93"/>
      <c r="I16" s="93">
        <v>3.5313451827895914E-2</v>
      </c>
      <c r="J16" s="93">
        <v>3.5345067983994373E-2</v>
      </c>
      <c r="K16" s="93">
        <v>3.5345067983994366E-2</v>
      </c>
      <c r="M16" s="93">
        <f t="shared" si="3"/>
        <v>0</v>
      </c>
      <c r="N16" s="93">
        <f t="shared" si="2"/>
        <v>3.1616156098451809E-5</v>
      </c>
    </row>
    <row r="17" spans="1:17" ht="15.75" x14ac:dyDescent="0.25">
      <c r="A17" s="148" t="s">
        <v>187</v>
      </c>
      <c r="B17" s="92">
        <v>84.908636287389228</v>
      </c>
      <c r="C17" s="92">
        <v>83.2841055934595</v>
      </c>
      <c r="D17" s="92">
        <v>83.117016936109735</v>
      </c>
      <c r="E17" s="92"/>
      <c r="F17" s="92">
        <f t="shared" si="0"/>
        <v>-0.20062490454707538</v>
      </c>
      <c r="G17" s="92">
        <f t="shared" si="1"/>
        <v>-2.110055501557484</v>
      </c>
      <c r="H17" s="92"/>
      <c r="I17" s="92">
        <v>0.49429038043587836</v>
      </c>
      <c r="J17" s="92">
        <v>0.48354932657030453</v>
      </c>
      <c r="K17" s="92">
        <v>0.48386057906982149</v>
      </c>
      <c r="M17" s="92">
        <f>K17-J17</f>
        <v>3.1125249951696743E-4</v>
      </c>
      <c r="N17" s="92">
        <f t="shared" si="2"/>
        <v>-1.0429801366056868E-2</v>
      </c>
    </row>
    <row r="18" spans="1:17" s="103" customFormat="1" ht="15.75" x14ac:dyDescent="0.25">
      <c r="A18" s="147" t="s">
        <v>189</v>
      </c>
      <c r="B18" s="93">
        <v>94.099063892310824</v>
      </c>
      <c r="C18" s="93">
        <v>93.568040935226804</v>
      </c>
      <c r="D18" s="93">
        <v>93.693220780594146</v>
      </c>
      <c r="E18" s="93"/>
      <c r="F18" s="93">
        <f t="shared" si="0"/>
        <v>0.13378483092747473</v>
      </c>
      <c r="G18" s="93">
        <f t="shared" si="1"/>
        <v>-0.43129346343033781</v>
      </c>
      <c r="H18" s="93"/>
      <c r="I18" s="93">
        <v>0.20286052433672339</v>
      </c>
      <c r="J18" s="93">
        <v>0.20061428161150763</v>
      </c>
      <c r="K18" s="93">
        <v>0.20198560015537839</v>
      </c>
      <c r="M18" s="93">
        <f t="shared" si="3"/>
        <v>1.3713185438707642E-3</v>
      </c>
      <c r="N18" s="93">
        <f t="shared" si="2"/>
        <v>-8.7492418134499372E-4</v>
      </c>
    </row>
    <row r="19" spans="1:17" ht="15.75" x14ac:dyDescent="0.25">
      <c r="A19" s="146" t="s">
        <v>63</v>
      </c>
      <c r="B19" s="92">
        <v>113.54428510163265</v>
      </c>
      <c r="C19" s="92">
        <v>112.58193081301387</v>
      </c>
      <c r="D19" s="92">
        <v>116.82569126949856</v>
      </c>
      <c r="E19" s="92"/>
      <c r="F19" s="92">
        <f t="shared" si="0"/>
        <v>3.7694862984124056</v>
      </c>
      <c r="G19" s="92">
        <f t="shared" si="1"/>
        <v>2.8899791521244333</v>
      </c>
      <c r="H19" s="92"/>
      <c r="I19" s="92">
        <v>10.791905486981218</v>
      </c>
      <c r="J19" s="92">
        <v>10.696569963124304</v>
      </c>
      <c r="K19" s="92">
        <v>11.103789305671944</v>
      </c>
      <c r="M19" s="92">
        <f t="shared" si="3"/>
        <v>0.40721934254763958</v>
      </c>
      <c r="N19" s="92">
        <f t="shared" si="2"/>
        <v>0.31188381869072579</v>
      </c>
    </row>
    <row r="20" spans="1:17" s="103" customFormat="1" ht="15.75" x14ac:dyDescent="0.25">
      <c r="A20" s="147" t="s">
        <v>190</v>
      </c>
      <c r="B20" s="93">
        <v>130.85281569800176</v>
      </c>
      <c r="C20" s="93">
        <v>126.67736431226821</v>
      </c>
      <c r="D20" s="93">
        <v>137.04898953499713</v>
      </c>
      <c r="E20" s="93"/>
      <c r="F20" s="93">
        <f t="shared" si="0"/>
        <v>8.1874337053320581</v>
      </c>
      <c r="G20" s="93">
        <f t="shared" si="1"/>
        <v>4.7352239261672979</v>
      </c>
      <c r="H20" s="93"/>
      <c r="I20" s="93">
        <v>5.2036061769584343</v>
      </c>
      <c r="J20" s="93">
        <v>4.9141277666589183</v>
      </c>
      <c r="K20" s="93">
        <v>5.4500085816732833</v>
      </c>
      <c r="M20" s="93">
        <f t="shared" si="3"/>
        <v>0.53588081501436502</v>
      </c>
      <c r="N20" s="93">
        <f t="shared" si="2"/>
        <v>0.24640240471484898</v>
      </c>
    </row>
    <row r="21" spans="1:17" ht="15.75" x14ac:dyDescent="0.25">
      <c r="A21" s="148" t="s">
        <v>191</v>
      </c>
      <c r="B21" s="92">
        <v>98.482221949316497</v>
      </c>
      <c r="C21" s="92">
        <v>115.5111591487825</v>
      </c>
      <c r="D21" s="92">
        <v>127.77069135329484</v>
      </c>
      <c r="E21" s="92"/>
      <c r="F21" s="92">
        <f t="shared" si="0"/>
        <v>10.613288183457348</v>
      </c>
      <c r="G21" s="92">
        <f t="shared" si="1"/>
        <v>29.739854386156651</v>
      </c>
      <c r="H21" s="92"/>
      <c r="I21" s="92">
        <v>0.71065106868420158</v>
      </c>
      <c r="J21" s="92">
        <v>0.93573606319522329</v>
      </c>
      <c r="K21" s="92">
        <v>0.92199766170454844</v>
      </c>
      <c r="M21" s="92">
        <f t="shared" si="3"/>
        <v>-1.3738401490674845E-2</v>
      </c>
      <c r="N21" s="92">
        <f t="shared" si="2"/>
        <v>0.21134659302034686</v>
      </c>
    </row>
    <row r="22" spans="1:17" s="103" customFormat="1" ht="15.75" x14ac:dyDescent="0.25">
      <c r="A22" s="147" t="s">
        <v>192</v>
      </c>
      <c r="B22" s="93">
        <v>101.48471703265311</v>
      </c>
      <c r="C22" s="93">
        <v>100.4796899874927</v>
      </c>
      <c r="D22" s="93">
        <v>98.449835120753932</v>
      </c>
      <c r="E22" s="93"/>
      <c r="F22" s="93">
        <f t="shared" si="0"/>
        <v>-2.0201643406656977</v>
      </c>
      <c r="G22" s="93">
        <f t="shared" si="1"/>
        <v>-2.9904817204374656</v>
      </c>
      <c r="H22" s="93"/>
      <c r="I22" s="93">
        <v>4.8776482413385844</v>
      </c>
      <c r="J22" s="93">
        <v>4.8467061332701622</v>
      </c>
      <c r="K22" s="93">
        <v>4.7317830622941104</v>
      </c>
      <c r="M22" s="93">
        <f t="shared" si="3"/>
        <v>-0.11492307097605181</v>
      </c>
      <c r="N22" s="93">
        <f t="shared" si="2"/>
        <v>-0.14586517904447405</v>
      </c>
    </row>
    <row r="23" spans="1:17" ht="18.75" x14ac:dyDescent="0.3">
      <c r="A23" s="146" t="s">
        <v>152</v>
      </c>
      <c r="B23" s="92">
        <v>104.28804753996248</v>
      </c>
      <c r="C23" s="92">
        <v>103.7049555254934</v>
      </c>
      <c r="D23" s="92">
        <v>103.86123299814614</v>
      </c>
      <c r="E23" s="92"/>
      <c r="F23" s="92">
        <f t="shared" si="0"/>
        <v>0.15069431529173283</v>
      </c>
      <c r="G23" s="92">
        <f t="shared" si="1"/>
        <v>-0.40926506141827357</v>
      </c>
      <c r="H23" s="92"/>
      <c r="I23" s="92">
        <v>6.2572601463044917</v>
      </c>
      <c r="J23" s="92">
        <v>6.205369813931334</v>
      </c>
      <c r="K23" s="92">
        <v>6.2316513667236153</v>
      </c>
      <c r="M23" s="92">
        <f t="shared" si="3"/>
        <v>2.6281552792281282E-2</v>
      </c>
      <c r="N23" s="92">
        <f t="shared" si="2"/>
        <v>-2.5608779580876373E-2</v>
      </c>
      <c r="Q23" s="178"/>
    </row>
    <row r="24" spans="1:17" s="103" customFormat="1" ht="15.75" x14ac:dyDescent="0.25">
      <c r="A24" s="147" t="s">
        <v>64</v>
      </c>
      <c r="B24" s="93">
        <v>94.84945295029425</v>
      </c>
      <c r="C24" s="93">
        <v>94.697703699794502</v>
      </c>
      <c r="D24" s="93">
        <v>96.258635427172081</v>
      </c>
      <c r="E24" s="93"/>
      <c r="F24" s="93">
        <f t="shared" si="0"/>
        <v>1.6483311277810442</v>
      </c>
      <c r="G24" s="93">
        <f t="shared" si="1"/>
        <v>1.4857043799886949</v>
      </c>
      <c r="H24" s="93"/>
      <c r="I24" s="93">
        <v>7.4013666778679252E-2</v>
      </c>
      <c r="J24" s="93">
        <v>7.3895252616962448E-2</v>
      </c>
      <c r="K24" s="93">
        <v>7.5113291067800264E-2</v>
      </c>
      <c r="M24" s="93">
        <f t="shared" si="3"/>
        <v>1.2180384508378161E-3</v>
      </c>
      <c r="N24" s="93">
        <f t="shared" si="2"/>
        <v>1.0996242891210123E-3</v>
      </c>
    </row>
    <row r="25" spans="1:17" ht="15.75" x14ac:dyDescent="0.25">
      <c r="A25" s="148" t="s">
        <v>65</v>
      </c>
      <c r="B25" s="92">
        <v>103.45184949061642</v>
      </c>
      <c r="C25" s="92">
        <v>102.30393766493552</v>
      </c>
      <c r="D25" s="92">
        <v>102.36552048370059</v>
      </c>
      <c r="E25" s="92"/>
      <c r="F25" s="92">
        <f t="shared" si="0"/>
        <v>6.0195941789431551E-2</v>
      </c>
      <c r="G25" s="92">
        <f t="shared" si="1"/>
        <v>-1.0500817648643079</v>
      </c>
      <c r="H25" s="92"/>
      <c r="I25" s="92">
        <v>3.989771906099465</v>
      </c>
      <c r="J25" s="92">
        <v>3.9438698233884559</v>
      </c>
      <c r="K25" s="92">
        <v>3.9478760388538334</v>
      </c>
      <c r="M25" s="92">
        <f t="shared" si="3"/>
        <v>4.006215465377494E-3</v>
      </c>
      <c r="N25" s="92">
        <f t="shared" si="2"/>
        <v>-4.1895867245631546E-2</v>
      </c>
    </row>
    <row r="26" spans="1:17" s="103" customFormat="1" ht="15.75" x14ac:dyDescent="0.25">
      <c r="A26" s="147" t="s">
        <v>193</v>
      </c>
      <c r="B26" s="93">
        <v>104.06846779911278</v>
      </c>
      <c r="C26" s="93">
        <v>100.44026371976746</v>
      </c>
      <c r="D26" s="93">
        <v>96.225917864962724</v>
      </c>
      <c r="E26" s="93"/>
      <c r="F26" s="93">
        <f t="shared" si="0"/>
        <v>-4.1958729484850128</v>
      </c>
      <c r="G26" s="93">
        <f t="shared" si="1"/>
        <v>-7.535952147665725</v>
      </c>
      <c r="H26" s="93"/>
      <c r="I26" s="93">
        <v>0.28750329940924135</v>
      </c>
      <c r="J26" s="93">
        <v>0.27747989207172363</v>
      </c>
      <c r="K26" s="93">
        <v>0.26583718834280073</v>
      </c>
      <c r="M26" s="93">
        <f t="shared" si="3"/>
        <v>-1.1642703728922899E-2</v>
      </c>
      <c r="N26" s="93">
        <f t="shared" si="2"/>
        <v>-2.1666111066440619E-2</v>
      </c>
    </row>
    <row r="27" spans="1:17" ht="15.75" x14ac:dyDescent="0.25">
      <c r="A27" s="148" t="s">
        <v>194</v>
      </c>
      <c r="B27" s="92">
        <v>101.4919241916712</v>
      </c>
      <c r="C27" s="92">
        <v>101.95239567045924</v>
      </c>
      <c r="D27" s="92">
        <v>101.95239567045924</v>
      </c>
      <c r="E27" s="92"/>
      <c r="F27" s="92">
        <f t="shared" si="0"/>
        <v>0</v>
      </c>
      <c r="G27" s="92">
        <f t="shared" si="1"/>
        <v>0.45370258023527121</v>
      </c>
      <c r="H27" s="92"/>
      <c r="I27" s="92">
        <v>2.8514173578428659E-2</v>
      </c>
      <c r="J27" s="92">
        <v>2.864354311968674E-2</v>
      </c>
      <c r="K27" s="92">
        <v>2.8643543119686737E-2</v>
      </c>
      <c r="M27" s="92">
        <f t="shared" si="3"/>
        <v>0</v>
      </c>
      <c r="N27" s="92">
        <f t="shared" si="2"/>
        <v>1.2936954125807726E-4</v>
      </c>
    </row>
    <row r="28" spans="1:17" s="103" customFormat="1" ht="15.75" x14ac:dyDescent="0.25">
      <c r="A28" s="147" t="s">
        <v>66</v>
      </c>
      <c r="B28" s="93">
        <v>99.064558450209105</v>
      </c>
      <c r="C28" s="93">
        <v>99.972131392834427</v>
      </c>
      <c r="D28" s="93">
        <v>100.26164334615261</v>
      </c>
      <c r="E28" s="93"/>
      <c r="F28" s="93">
        <f t="shared" si="0"/>
        <v>0.28959265875863061</v>
      </c>
      <c r="G28" s="93">
        <f t="shared" si="1"/>
        <v>1.2083886656045317</v>
      </c>
      <c r="H28" s="93"/>
      <c r="I28" s="93">
        <v>1.0181099210991007</v>
      </c>
      <c r="J28" s="93">
        <v>1.0274282283514224</v>
      </c>
      <c r="K28" s="93">
        <v>1.030412645989057</v>
      </c>
      <c r="M28" s="93">
        <f t="shared" si="3"/>
        <v>2.9844176376345732E-3</v>
      </c>
      <c r="N28" s="93">
        <f t="shared" si="2"/>
        <v>1.2302724889956318E-2</v>
      </c>
    </row>
    <row r="29" spans="1:17" ht="15.75" x14ac:dyDescent="0.25">
      <c r="A29" s="148" t="s">
        <v>8</v>
      </c>
      <c r="B29" s="92">
        <v>117.20231987909634</v>
      </c>
      <c r="C29" s="92">
        <v>118.56216513194887</v>
      </c>
      <c r="D29" s="92">
        <v>120.53305067215423</v>
      </c>
      <c r="E29" s="92"/>
      <c r="F29" s="92">
        <f t="shared" si="0"/>
        <v>1.6623224938680403</v>
      </c>
      <c r="G29" s="92">
        <f t="shared" si="1"/>
        <v>2.8418642194913968</v>
      </c>
      <c r="H29" s="92"/>
      <c r="I29" s="92">
        <v>0.85934717933957716</v>
      </c>
      <c r="J29" s="92">
        <v>0.85405307438308331</v>
      </c>
      <c r="K29" s="92">
        <v>0.88376865935043647</v>
      </c>
      <c r="M29" s="92">
        <f t="shared" si="3"/>
        <v>2.9715584967353159E-2</v>
      </c>
      <c r="N29" s="92">
        <f t="shared" si="2"/>
        <v>2.4421480010859309E-2</v>
      </c>
    </row>
    <row r="30" spans="1:17" s="103" customFormat="1" ht="15.75" x14ac:dyDescent="0.25">
      <c r="A30" s="149" t="s">
        <v>153</v>
      </c>
      <c r="B30" s="93">
        <v>84.445120715346306</v>
      </c>
      <c r="C30" s="93">
        <v>83.996276200789097</v>
      </c>
      <c r="D30" s="93">
        <v>83.441819774810156</v>
      </c>
      <c r="E30" s="93"/>
      <c r="F30" s="93">
        <f t="shared" si="0"/>
        <v>-0.66009643648194949</v>
      </c>
      <c r="G30" s="93">
        <f t="shared" si="1"/>
        <v>-1.1881100199005568</v>
      </c>
      <c r="H30" s="93"/>
      <c r="I30" s="93">
        <v>1.0489717106620988</v>
      </c>
      <c r="J30" s="93">
        <v>1.0433961937551659</v>
      </c>
      <c r="K30" s="93">
        <v>1.0365087726617996</v>
      </c>
      <c r="M30" s="93">
        <f t="shared" si="3"/>
        <v>-6.8874210933662638E-3</v>
      </c>
      <c r="N30" s="93">
        <f t="shared" si="2"/>
        <v>-1.2462938000299184E-2</v>
      </c>
    </row>
    <row r="31" spans="1:17" ht="15.75" x14ac:dyDescent="0.25">
      <c r="A31" s="148" t="s">
        <v>195</v>
      </c>
      <c r="B31" s="92">
        <v>98.262121693882094</v>
      </c>
      <c r="C31" s="92">
        <v>97.981918564510011</v>
      </c>
      <c r="D31" s="92">
        <v>97.5295234578725</v>
      </c>
      <c r="E31" s="92"/>
      <c r="F31" s="92">
        <f t="shared" si="0"/>
        <v>-0.46171284790638145</v>
      </c>
      <c r="G31" s="92">
        <f t="shared" si="1"/>
        <v>-0.74555507593442316</v>
      </c>
      <c r="H31" s="92"/>
      <c r="I31" s="92">
        <v>4.6587940593345339E-2</v>
      </c>
      <c r="J31" s="92">
        <v>4.6455090960951635E-2</v>
      </c>
      <c r="K31" s="92">
        <v>4.6240601837478315E-2</v>
      </c>
      <c r="M31" s="92">
        <f t="shared" si="3"/>
        <v>-2.1448912347332011E-4</v>
      </c>
      <c r="N31" s="92">
        <f t="shared" si="2"/>
        <v>-3.4733875586702434E-4</v>
      </c>
    </row>
    <row r="32" spans="1:17" s="103" customFormat="1" ht="15.75" x14ac:dyDescent="0.25">
      <c r="A32" s="147" t="s">
        <v>67</v>
      </c>
      <c r="B32" s="93">
        <v>111.35449236855737</v>
      </c>
      <c r="C32" s="93">
        <v>107.86896371056761</v>
      </c>
      <c r="D32" s="93">
        <v>108.10303899250017</v>
      </c>
      <c r="E32" s="93"/>
      <c r="F32" s="93">
        <f t="shared" si="0"/>
        <v>0.21699965762220774</v>
      </c>
      <c r="G32" s="93">
        <f t="shared" si="1"/>
        <v>-2.919912171388328</v>
      </c>
      <c r="H32" s="93"/>
      <c r="I32" s="93">
        <v>9.1544913981067826E-3</v>
      </c>
      <c r="J32" s="93">
        <v>8.8679448795180808E-3</v>
      </c>
      <c r="K32" s="93">
        <v>8.8871882895447587E-3</v>
      </c>
      <c r="M32" s="93">
        <f t="shared" si="3"/>
        <v>1.9243410026677926E-5</v>
      </c>
      <c r="N32" s="93">
        <f t="shared" si="2"/>
        <v>-2.6730310856202394E-4</v>
      </c>
    </row>
    <row r="33" spans="1:14" ht="15.75" x14ac:dyDescent="0.25">
      <c r="A33" s="148" t="s">
        <v>68</v>
      </c>
      <c r="B33" s="92">
        <v>83.706588460812569</v>
      </c>
      <c r="C33" s="92">
        <v>83.27204501002926</v>
      </c>
      <c r="D33" s="92">
        <v>82.708047167371788</v>
      </c>
      <c r="E33" s="92"/>
      <c r="F33" s="92">
        <f t="shared" si="0"/>
        <v>-0.67729553488153904</v>
      </c>
      <c r="G33" s="92">
        <f t="shared" si="1"/>
        <v>-1.1929064507368525</v>
      </c>
      <c r="H33" s="92"/>
      <c r="I33" s="92">
        <v>0.99322927867064659</v>
      </c>
      <c r="J33" s="92">
        <v>0.98807315791469585</v>
      </c>
      <c r="K33" s="92">
        <v>0.98138098253477668</v>
      </c>
      <c r="M33" s="92">
        <f t="shared" si="3"/>
        <v>-6.6921753799191741E-3</v>
      </c>
      <c r="N33" s="92">
        <f t="shared" si="2"/>
        <v>-1.1848296135869907E-2</v>
      </c>
    </row>
    <row r="34" spans="1:14" s="103" customFormat="1" ht="15.75" x14ac:dyDescent="0.25">
      <c r="A34" s="149" t="s">
        <v>69</v>
      </c>
      <c r="B34" s="93">
        <v>124.18150360830506</v>
      </c>
      <c r="C34" s="93">
        <v>137.03409720476142</v>
      </c>
      <c r="D34" s="93">
        <v>137.79959356538652</v>
      </c>
      <c r="E34" s="93"/>
      <c r="F34" s="93">
        <f t="shared" si="0"/>
        <v>0.5586174362730123</v>
      </c>
      <c r="G34" s="93">
        <f t="shared" si="1"/>
        <v>10.9662788429715</v>
      </c>
      <c r="H34" s="93"/>
      <c r="I34" s="93">
        <v>2.5167053526771657</v>
      </c>
      <c r="J34" s="93">
        <v>2.8063107964966543</v>
      </c>
      <c r="K34" s="93">
        <v>2.7926942793077316</v>
      </c>
      <c r="M34" s="93">
        <f t="shared" si="3"/>
        <v>-1.361651718892265E-2</v>
      </c>
      <c r="N34" s="93">
        <f t="shared" si="2"/>
        <v>0.27598892663056596</v>
      </c>
    </row>
    <row r="35" spans="1:14" ht="15.75" x14ac:dyDescent="0.25">
      <c r="A35" s="148" t="s">
        <v>70</v>
      </c>
      <c r="B35" s="92">
        <v>160.26666288574495</v>
      </c>
      <c r="C35" s="92">
        <v>140.47927922862684</v>
      </c>
      <c r="D35" s="92">
        <v>135.9506872945245</v>
      </c>
      <c r="E35" s="92"/>
      <c r="F35" s="92">
        <f t="shared" si="0"/>
        <v>-3.2236725294782831</v>
      </c>
      <c r="G35" s="92">
        <f t="shared" si="1"/>
        <v>-15.172198106199698</v>
      </c>
      <c r="H35" s="92"/>
      <c r="I35" s="92">
        <v>0.41999932393277295</v>
      </c>
      <c r="J35" s="92">
        <v>0.37850279964084294</v>
      </c>
      <c r="K35" s="92">
        <v>0.35627619446099312</v>
      </c>
      <c r="M35" s="92">
        <f t="shared" si="3"/>
        <v>-2.2226605179849812E-2</v>
      </c>
      <c r="N35" s="92">
        <f t="shared" si="2"/>
        <v>-6.3723129471779827E-2</v>
      </c>
    </row>
    <row r="36" spans="1:14" s="103" customFormat="1" ht="15.75" x14ac:dyDescent="0.25">
      <c r="A36" s="147" t="s">
        <v>9</v>
      </c>
      <c r="B36" s="93">
        <v>116.77378081294341</v>
      </c>
      <c r="C36" s="93">
        <v>105.45108967126477</v>
      </c>
      <c r="D36" s="93">
        <v>110.51478875511151</v>
      </c>
      <c r="E36" s="93"/>
      <c r="F36" s="93">
        <f t="shared" si="0"/>
        <v>4.8019409753208064</v>
      </c>
      <c r="G36" s="93">
        <f t="shared" si="1"/>
        <v>-5.3599292703025547</v>
      </c>
      <c r="H36" s="93"/>
      <c r="I36" s="93">
        <v>0.32143276665100645</v>
      </c>
      <c r="J36" s="93">
        <v>0.29551087059966863</v>
      </c>
      <c r="K36" s="93">
        <v>0.30420419770693574</v>
      </c>
      <c r="M36" s="93">
        <f t="shared" si="3"/>
        <v>8.6933271072671126E-3</v>
      </c>
      <c r="N36" s="93">
        <f t="shared" si="2"/>
        <v>-1.722856894407071E-2</v>
      </c>
    </row>
    <row r="37" spans="1:14" ht="15.75" x14ac:dyDescent="0.25">
      <c r="A37" s="148" t="s">
        <v>10</v>
      </c>
      <c r="B37" s="92">
        <v>100.91160252079219</v>
      </c>
      <c r="C37" s="92">
        <v>98.114862156154416</v>
      </c>
      <c r="D37" s="92">
        <v>94.632462421738666</v>
      </c>
      <c r="E37" s="92"/>
      <c r="F37" s="92">
        <f t="shared" si="0"/>
        <v>-3.549309103521292</v>
      </c>
      <c r="G37" s="92">
        <f t="shared" si="1"/>
        <v>-6.2224163943484516</v>
      </c>
      <c r="H37" s="92"/>
      <c r="I37" s="92">
        <v>0.1577286295744082</v>
      </c>
      <c r="J37" s="92">
        <v>0.15735514113001281</v>
      </c>
      <c r="K37" s="92">
        <v>0.14791409746918896</v>
      </c>
      <c r="M37" s="92">
        <f t="shared" si="3"/>
        <v>-9.4410436608238502E-3</v>
      </c>
      <c r="N37" s="92">
        <f t="shared" si="2"/>
        <v>-9.8145321052192369E-3</v>
      </c>
    </row>
    <row r="38" spans="1:14" s="103" customFormat="1" ht="15.75" x14ac:dyDescent="0.25">
      <c r="A38" s="147" t="s">
        <v>196</v>
      </c>
      <c r="B38" s="93">
        <v>80.790868946067064</v>
      </c>
      <c r="C38" s="93">
        <v>95.304595628256919</v>
      </c>
      <c r="D38" s="93">
        <v>98.591211355098736</v>
      </c>
      <c r="E38" s="93"/>
      <c r="F38" s="93">
        <f t="shared" si="0"/>
        <v>3.4485385570088622</v>
      </c>
      <c r="G38" s="93">
        <f t="shared" si="1"/>
        <v>22.03261660784279</v>
      </c>
      <c r="H38" s="93"/>
      <c r="I38" s="93">
        <v>0.45363580317520147</v>
      </c>
      <c r="J38" s="93">
        <v>0.53590173573109801</v>
      </c>
      <c r="K38" s="93">
        <v>0.55358364048470154</v>
      </c>
      <c r="M38" s="93">
        <f t="shared" si="3"/>
        <v>1.7681904753603539E-2</v>
      </c>
      <c r="N38" s="93">
        <f t="shared" si="2"/>
        <v>9.9947837309500076E-2</v>
      </c>
    </row>
    <row r="39" spans="1:14" ht="15.75" x14ac:dyDescent="0.25">
      <c r="A39" s="148" t="s">
        <v>71</v>
      </c>
      <c r="B39" s="92">
        <v>165.08895144666309</v>
      </c>
      <c r="C39" s="92">
        <v>211.47493827919456</v>
      </c>
      <c r="D39" s="92">
        <v>211.47493827919456</v>
      </c>
      <c r="E39" s="92"/>
      <c r="F39" s="92">
        <f t="shared" si="0"/>
        <v>0</v>
      </c>
      <c r="G39" s="92">
        <f t="shared" si="1"/>
        <v>28.097571900514406</v>
      </c>
      <c r="H39" s="92"/>
      <c r="I39" s="92">
        <v>0.96090746420933482</v>
      </c>
      <c r="J39" s="92">
        <v>1.239655381961718</v>
      </c>
      <c r="K39" s="92">
        <v>1.2308991298629612</v>
      </c>
      <c r="M39" s="92">
        <f t="shared" si="3"/>
        <v>-8.7562520987567449E-3</v>
      </c>
      <c r="N39" s="92">
        <f t="shared" si="2"/>
        <v>0.26999166565362642</v>
      </c>
    </row>
    <row r="40" spans="1:14" s="103" customFormat="1" ht="15.75" x14ac:dyDescent="0.25">
      <c r="A40" s="147" t="s">
        <v>197</v>
      </c>
      <c r="B40" s="93">
        <v>107.14808314200091</v>
      </c>
      <c r="C40" s="93">
        <v>105.23922506064429</v>
      </c>
      <c r="D40" s="93">
        <v>105.46732326367925</v>
      </c>
      <c r="E40" s="93"/>
      <c r="F40" s="93">
        <f t="shared" si="0"/>
        <v>0.21674257189134849</v>
      </c>
      <c r="G40" s="93">
        <f t="shared" si="1"/>
        <v>-1.5686327081504525</v>
      </c>
      <c r="H40" s="93"/>
      <c r="I40" s="93">
        <v>0.20300136513444195</v>
      </c>
      <c r="J40" s="93">
        <v>0.19938486743331402</v>
      </c>
      <c r="K40" s="93">
        <v>0.19981701932295107</v>
      </c>
      <c r="M40" s="93">
        <f t="shared" si="3"/>
        <v>4.321518896370502E-4</v>
      </c>
      <c r="N40" s="93">
        <f t="shared" si="2"/>
        <v>-3.1843458114908796E-3</v>
      </c>
    </row>
    <row r="41" spans="1:14" ht="15.75" x14ac:dyDescent="0.25">
      <c r="A41" s="146" t="s">
        <v>72</v>
      </c>
      <c r="B41" s="92">
        <v>146.09145554440045</v>
      </c>
      <c r="C41" s="92">
        <v>124.55122297696293</v>
      </c>
      <c r="D41" s="92">
        <v>125.13832625374212</v>
      </c>
      <c r="E41" s="92"/>
      <c r="F41" s="92">
        <f t="shared" si="0"/>
        <v>0.47137495943156971</v>
      </c>
      <c r="G41" s="92">
        <f t="shared" si="1"/>
        <v>-14.342474180011299</v>
      </c>
      <c r="H41" s="92"/>
      <c r="I41" s="92">
        <v>2.686761689904813</v>
      </c>
      <c r="J41" s="92">
        <v>2.2623291616034575</v>
      </c>
      <c r="K41" s="92">
        <v>2.3014135882517794</v>
      </c>
      <c r="M41" s="92">
        <f t="shared" si="3"/>
        <v>3.9084426648321902E-2</v>
      </c>
      <c r="N41" s="92">
        <f t="shared" si="2"/>
        <v>-0.38534810165303357</v>
      </c>
    </row>
    <row r="42" spans="1:14" s="103" customFormat="1" ht="15.75" x14ac:dyDescent="0.25">
      <c r="A42" s="147" t="s">
        <v>11</v>
      </c>
      <c r="B42" s="93">
        <v>92.531977472352622</v>
      </c>
      <c r="C42" s="93">
        <v>112.03486416686187</v>
      </c>
      <c r="D42" s="93">
        <v>98.406776386061551</v>
      </c>
      <c r="E42" s="93"/>
      <c r="F42" s="93">
        <f t="shared" si="0"/>
        <v>-12.164148974646849</v>
      </c>
      <c r="G42" s="93">
        <f t="shared" si="1"/>
        <v>6.3489391172519172</v>
      </c>
      <c r="H42" s="93"/>
      <c r="I42" s="93">
        <v>5.0223279780654266E-2</v>
      </c>
      <c r="J42" s="93">
        <v>6.7270163592397292E-2</v>
      </c>
      <c r="K42" s="93">
        <v>5.3411925236615046E-2</v>
      </c>
      <c r="M42" s="93">
        <f t="shared" si="3"/>
        <v>-1.3858238355782246E-2</v>
      </c>
      <c r="N42" s="93">
        <f t="shared" si="2"/>
        <v>3.1886454559607799E-3</v>
      </c>
    </row>
    <row r="43" spans="1:14" ht="15.75" x14ac:dyDescent="0.25">
      <c r="A43" s="148" t="s">
        <v>198</v>
      </c>
      <c r="B43" s="92">
        <v>122.04896830195642</v>
      </c>
      <c r="C43" s="92">
        <v>126.53289272133505</v>
      </c>
      <c r="D43" s="92">
        <v>132.84153114412615</v>
      </c>
      <c r="E43" s="92"/>
      <c r="F43" s="92">
        <f t="shared" si="0"/>
        <v>4.9857695395336465</v>
      </c>
      <c r="G43" s="92">
        <f t="shared" si="1"/>
        <v>8.8428136610448682</v>
      </c>
      <c r="H43" s="92"/>
      <c r="I43" s="92">
        <v>0.54650446575054079</v>
      </c>
      <c r="J43" s="92">
        <v>0.54507350402131149</v>
      </c>
      <c r="K43" s="92">
        <v>0.59483083730614916</v>
      </c>
      <c r="M43" s="92">
        <f t="shared" si="3"/>
        <v>4.9757333284837668E-2</v>
      </c>
      <c r="N43" s="92">
        <f t="shared" si="2"/>
        <v>4.8326371555608372E-2</v>
      </c>
    </row>
    <row r="44" spans="1:14" s="103" customFormat="1" ht="15.75" x14ac:dyDescent="0.25">
      <c r="A44" s="147" t="s">
        <v>199</v>
      </c>
      <c r="B44" s="93">
        <v>196.62666047425051</v>
      </c>
      <c r="C44" s="93">
        <v>136.14650343230954</v>
      </c>
      <c r="D44" s="93">
        <v>137.42971531269535</v>
      </c>
      <c r="E44" s="93"/>
      <c r="F44" s="93">
        <f t="shared" si="0"/>
        <v>0.94252283241618162</v>
      </c>
      <c r="G44" s="93">
        <f t="shared" si="1"/>
        <v>-30.106265863833549</v>
      </c>
      <c r="H44" s="93"/>
      <c r="I44" s="93">
        <v>1.4437403472643515</v>
      </c>
      <c r="J44" s="93">
        <v>0.98953112905964835</v>
      </c>
      <c r="K44" s="93">
        <v>1.0090840399335117</v>
      </c>
      <c r="M44" s="93">
        <f t="shared" si="3"/>
        <v>1.9552910873863349E-2</v>
      </c>
      <c r="N44" s="93">
        <f t="shared" si="2"/>
        <v>-0.43465630733083982</v>
      </c>
    </row>
    <row r="45" spans="1:14" ht="15.75" x14ac:dyDescent="0.25">
      <c r="A45" s="148" t="s">
        <v>73</v>
      </c>
      <c r="B45" s="92">
        <v>108.1249539507382</v>
      </c>
      <c r="C45" s="92">
        <v>110.697790978648</v>
      </c>
      <c r="D45" s="92">
        <v>110.13688261904656</v>
      </c>
      <c r="E45" s="92"/>
      <c r="F45" s="92">
        <f t="shared" si="0"/>
        <v>-0.50670239635552949</v>
      </c>
      <c r="G45" s="92">
        <f t="shared" si="1"/>
        <v>1.8607440695188604</v>
      </c>
      <c r="H45" s="92"/>
      <c r="I45" s="92">
        <v>8.8686643421986913E-2</v>
      </c>
      <c r="J45" s="92">
        <v>9.1295669910259974E-2</v>
      </c>
      <c r="K45" s="92">
        <v>9.0336874879916818E-2</v>
      </c>
      <c r="M45" s="92">
        <f t="shared" si="3"/>
        <v>-9.5879503034315694E-4</v>
      </c>
      <c r="N45" s="92">
        <f t="shared" si="2"/>
        <v>1.6502314579299043E-3</v>
      </c>
    </row>
    <row r="46" spans="1:14" s="103" customFormat="1" ht="15.75" x14ac:dyDescent="0.25">
      <c r="A46" s="147" t="s">
        <v>240</v>
      </c>
      <c r="B46" s="93">
        <v>103.8121652580945</v>
      </c>
      <c r="C46" s="93">
        <v>102.71630445560371</v>
      </c>
      <c r="D46" s="93">
        <v>102.44247654336766</v>
      </c>
      <c r="E46" s="93"/>
      <c r="F46" s="93">
        <f t="shared" si="0"/>
        <v>-0.26658660831631042</v>
      </c>
      <c r="G46" s="93">
        <f t="shared" si="1"/>
        <v>-1.3193913365755927</v>
      </c>
      <c r="H46" s="93"/>
      <c r="I46" s="93">
        <v>0.39630160765145928</v>
      </c>
      <c r="J46" s="93">
        <v>0.39211817311168634</v>
      </c>
      <c r="K46" s="93">
        <v>0.39107283857339598</v>
      </c>
      <c r="M46" s="93">
        <f t="shared" si="3"/>
        <v>-1.0453345382903656E-3</v>
      </c>
      <c r="N46" s="93">
        <f t="shared" si="2"/>
        <v>-5.2287690780633E-3</v>
      </c>
    </row>
    <row r="47" spans="1:14" ht="15.75" x14ac:dyDescent="0.25">
      <c r="A47" s="148" t="s">
        <v>12</v>
      </c>
      <c r="B47" s="92">
        <v>116.03150329663185</v>
      </c>
      <c r="C47" s="92">
        <v>129.94517614590262</v>
      </c>
      <c r="D47" s="92">
        <v>117.01822485937359</v>
      </c>
      <c r="E47" s="92"/>
      <c r="F47" s="92">
        <f t="shared" si="0"/>
        <v>-9.9480039736254859</v>
      </c>
      <c r="G47" s="92">
        <f t="shared" si="1"/>
        <v>0.85039108751285841</v>
      </c>
      <c r="H47" s="92"/>
      <c r="I47" s="92">
        <v>0.16130534603582031</v>
      </c>
      <c r="J47" s="92">
        <v>0.17704052190815439</v>
      </c>
      <c r="K47" s="92">
        <v>0.16267707232219061</v>
      </c>
      <c r="M47" s="92">
        <f t="shared" si="3"/>
        <v>-1.4363449585963778E-2</v>
      </c>
      <c r="N47" s="92">
        <f t="shared" si="2"/>
        <v>1.3717262863703061E-3</v>
      </c>
    </row>
    <row r="48" spans="1:14" s="103" customFormat="1" ht="15.75" x14ac:dyDescent="0.25">
      <c r="A48" s="149" t="s">
        <v>154</v>
      </c>
      <c r="B48" s="93">
        <v>143.98917941807917</v>
      </c>
      <c r="C48" s="93">
        <v>113.2900802123098</v>
      </c>
      <c r="D48" s="93">
        <v>113.20698500699579</v>
      </c>
      <c r="E48" s="93"/>
      <c r="F48" s="93">
        <f t="shared" si="0"/>
        <v>-7.3347291447134477E-2</v>
      </c>
      <c r="G48" s="93">
        <f t="shared" si="1"/>
        <v>-21.378130311935362</v>
      </c>
      <c r="H48" s="93"/>
      <c r="I48" s="93">
        <v>1.9825581091219699</v>
      </c>
      <c r="J48" s="93">
        <v>1.5598683742466832</v>
      </c>
      <c r="K48" s="93">
        <v>1.5587242530440326</v>
      </c>
      <c r="M48" s="93">
        <f t="shared" si="3"/>
        <v>-1.1441212026506165E-3</v>
      </c>
      <c r="N48" s="93">
        <f t="shared" si="2"/>
        <v>-0.42383385607793733</v>
      </c>
    </row>
    <row r="49" spans="1:14" ht="15.75" x14ac:dyDescent="0.25">
      <c r="A49" s="148" t="s">
        <v>239</v>
      </c>
      <c r="B49" s="92">
        <v>165.8873673428285</v>
      </c>
      <c r="C49" s="92">
        <v>118.50268019342624</v>
      </c>
      <c r="D49" s="92">
        <v>118.50268019342624</v>
      </c>
      <c r="E49" s="92"/>
      <c r="F49" s="92">
        <f t="shared" si="0"/>
        <v>0</v>
      </c>
      <c r="G49" s="92">
        <f t="shared" si="1"/>
        <v>-28.564373471233306</v>
      </c>
      <c r="H49" s="92"/>
      <c r="I49" s="92">
        <v>1.4848841841947329</v>
      </c>
      <c r="J49" s="92">
        <v>1.0607363202060731</v>
      </c>
      <c r="K49" s="92">
        <v>1.0607363202060729</v>
      </c>
      <c r="M49" s="92">
        <f t="shared" si="3"/>
        <v>0</v>
      </c>
      <c r="N49" s="92">
        <f t="shared" si="2"/>
        <v>-0.42414786398866</v>
      </c>
    </row>
    <row r="50" spans="1:14" s="103" customFormat="1" ht="15.75" x14ac:dyDescent="0.25">
      <c r="A50" s="147" t="s">
        <v>238</v>
      </c>
      <c r="B50" s="93">
        <v>108.6983011395868</v>
      </c>
      <c r="C50" s="93">
        <v>107.94319472886751</v>
      </c>
      <c r="D50" s="93">
        <v>108.27916678856131</v>
      </c>
      <c r="E50" s="93"/>
      <c r="F50" s="93">
        <f t="shared" si="0"/>
        <v>0.31124894954026594</v>
      </c>
      <c r="G50" s="93">
        <f t="shared" si="1"/>
        <v>-0.38559420582595649</v>
      </c>
      <c r="H50" s="93"/>
      <c r="I50" s="93">
        <v>2.46049300884068E-2</v>
      </c>
      <c r="J50" s="93">
        <v>2.4434004321855964E-2</v>
      </c>
      <c r="K50" s="93">
        <v>2.4510054903638355E-2</v>
      </c>
      <c r="M50" s="93">
        <f t="shared" si="3"/>
        <v>7.6050581782390742E-5</v>
      </c>
      <c r="N50" s="93">
        <f t="shared" si="2"/>
        <v>-9.4875184768444809E-5</v>
      </c>
    </row>
    <row r="51" spans="1:14" ht="15.75" x14ac:dyDescent="0.25">
      <c r="A51" s="148" t="s">
        <v>237</v>
      </c>
      <c r="B51" s="92">
        <v>97.702247541879004</v>
      </c>
      <c r="C51" s="92">
        <v>97.640446380900514</v>
      </c>
      <c r="D51" s="92">
        <v>97.640446380900514</v>
      </c>
      <c r="E51" s="92"/>
      <c r="F51" s="92">
        <f t="shared" si="0"/>
        <v>0</v>
      </c>
      <c r="G51" s="92">
        <f t="shared" si="1"/>
        <v>-6.3254594989736734E-2</v>
      </c>
      <c r="H51" s="92"/>
      <c r="I51" s="92">
        <v>0.10859605520058252</v>
      </c>
      <c r="J51" s="92">
        <v>0.10852736320569049</v>
      </c>
      <c r="K51" s="92">
        <v>0.10852736320569047</v>
      </c>
      <c r="M51" s="92">
        <f t="shared" si="3"/>
        <v>0</v>
      </c>
      <c r="N51" s="92">
        <f t="shared" si="2"/>
        <v>-6.8691994892053354E-5</v>
      </c>
    </row>
    <row r="52" spans="1:14" s="103" customFormat="1" ht="15.75" x14ac:dyDescent="0.25">
      <c r="A52" s="147" t="s">
        <v>74</v>
      </c>
      <c r="B52" s="93">
        <v>104.72290579727378</v>
      </c>
      <c r="C52" s="93">
        <v>106.76190975814666</v>
      </c>
      <c r="D52" s="93">
        <v>106.77764933141778</v>
      </c>
      <c r="E52" s="93"/>
      <c r="F52" s="93">
        <f t="shared" si="0"/>
        <v>1.4742686138502492E-2</v>
      </c>
      <c r="G52" s="93">
        <f t="shared" si="1"/>
        <v>1.9620765089555903</v>
      </c>
      <c r="H52" s="93"/>
      <c r="I52" s="93">
        <v>0.12671939653874215</v>
      </c>
      <c r="J52" s="93">
        <v>0.12918668246339068</v>
      </c>
      <c r="K52" s="93">
        <v>0.12920572805051897</v>
      </c>
      <c r="M52" s="93">
        <f t="shared" si="3"/>
        <v>1.9045587128285746E-5</v>
      </c>
      <c r="N52" s="93">
        <f t="shared" si="2"/>
        <v>2.4863315117768237E-3</v>
      </c>
    </row>
    <row r="53" spans="1:14" ht="15.75" x14ac:dyDescent="0.25">
      <c r="A53" s="148" t="s">
        <v>236</v>
      </c>
      <c r="B53" s="92">
        <v>98.53513848180107</v>
      </c>
      <c r="C53" s="92">
        <v>99.241483485361826</v>
      </c>
      <c r="D53" s="92">
        <v>98.396171943333371</v>
      </c>
      <c r="E53" s="92"/>
      <c r="F53" s="92">
        <f t="shared" si="0"/>
        <v>-0.85177237616882451</v>
      </c>
      <c r="G53" s="92">
        <f t="shared" si="1"/>
        <v>-0.141032468831781</v>
      </c>
      <c r="H53" s="92"/>
      <c r="I53" s="92">
        <v>0.14445142322652954</v>
      </c>
      <c r="J53" s="92">
        <v>0.14548691718965151</v>
      </c>
      <c r="K53" s="92">
        <v>0.14424769981809041</v>
      </c>
      <c r="M53" s="92">
        <f t="shared" si="3"/>
        <v>-1.2392173715611021E-3</v>
      </c>
      <c r="N53" s="92">
        <f t="shared" si="2"/>
        <v>-2.0372340843913261E-4</v>
      </c>
    </row>
    <row r="54" spans="1:14" s="103" customFormat="1" ht="15.75" x14ac:dyDescent="0.25">
      <c r="A54" s="147" t="s">
        <v>75</v>
      </c>
      <c r="B54" s="93">
        <v>116.08396624038183</v>
      </c>
      <c r="C54" s="93">
        <v>113.83819313657817</v>
      </c>
      <c r="D54" s="93">
        <v>113.83819313657817</v>
      </c>
      <c r="E54" s="93"/>
      <c r="F54" s="93">
        <f t="shared" si="0"/>
        <v>0</v>
      </c>
      <c r="G54" s="93">
        <f t="shared" si="1"/>
        <v>-1.9346109342552986</v>
      </c>
      <c r="H54" s="93"/>
      <c r="I54" s="93">
        <v>9.3302119872976222E-2</v>
      </c>
      <c r="J54" s="93">
        <v>9.1497086860021587E-2</v>
      </c>
      <c r="K54" s="93">
        <v>9.1497086860021573E-2</v>
      </c>
      <c r="M54" s="93">
        <f t="shared" si="3"/>
        <v>0</v>
      </c>
      <c r="N54" s="93">
        <f t="shared" si="2"/>
        <v>-1.8050330129546488E-3</v>
      </c>
    </row>
    <row r="55" spans="1:14" ht="15.75" x14ac:dyDescent="0.25">
      <c r="A55" s="146" t="s">
        <v>155</v>
      </c>
      <c r="B55" s="92">
        <v>117.78795528787036</v>
      </c>
      <c r="C55" s="92">
        <v>117.21984604410569</v>
      </c>
      <c r="D55" s="92">
        <v>116.80576272334432</v>
      </c>
      <c r="E55" s="92"/>
      <c r="F55" s="92">
        <f t="shared" si="0"/>
        <v>-0.35325359547526691</v>
      </c>
      <c r="G55" s="92">
        <f t="shared" si="1"/>
        <v>-0.83386502645843574</v>
      </c>
      <c r="H55" s="92"/>
      <c r="I55" s="92">
        <v>2.4154221427699198</v>
      </c>
      <c r="J55" s="92">
        <v>2.4020946280525983</v>
      </c>
      <c r="K55" s="92">
        <v>2.3952807822800279</v>
      </c>
      <c r="M55" s="92">
        <f t="shared" si="3"/>
        <v>-6.8138457725703816E-3</v>
      </c>
      <c r="N55" s="92">
        <f t="shared" si="2"/>
        <v>-2.0141360489891902E-2</v>
      </c>
    </row>
    <row r="56" spans="1:14" s="103" customFormat="1" ht="15.75" x14ac:dyDescent="0.25">
      <c r="A56" s="147" t="s">
        <v>235</v>
      </c>
      <c r="B56" s="93">
        <v>106.89051881331527</v>
      </c>
      <c r="C56" s="93">
        <v>107.14854299376643</v>
      </c>
      <c r="D56" s="93">
        <v>110.18071231010241</v>
      </c>
      <c r="E56" s="93"/>
      <c r="F56" s="93">
        <f t="shared" si="0"/>
        <v>2.8298745196305486</v>
      </c>
      <c r="G56" s="93">
        <f t="shared" si="1"/>
        <v>3.0780966668647824</v>
      </c>
      <c r="H56" s="93"/>
      <c r="I56" s="93">
        <v>0.8335961991665376</v>
      </c>
      <c r="J56" s="93">
        <v>0.83393086012565976</v>
      </c>
      <c r="K56" s="93">
        <v>0.85925509598819394</v>
      </c>
      <c r="M56" s="93">
        <f t="shared" si="3"/>
        <v>2.5324235862534183E-2</v>
      </c>
      <c r="N56" s="93">
        <f t="shared" si="2"/>
        <v>2.5658896821656341E-2</v>
      </c>
    </row>
    <row r="57" spans="1:14" ht="15.75" x14ac:dyDescent="0.25">
      <c r="A57" s="148" t="s">
        <v>234</v>
      </c>
      <c r="B57" s="92">
        <v>124.47548980348634</v>
      </c>
      <c r="C57" s="92">
        <v>123.40039932593827</v>
      </c>
      <c r="D57" s="92">
        <v>120.87142104672182</v>
      </c>
      <c r="E57" s="92"/>
      <c r="F57" s="92">
        <f t="shared" si="0"/>
        <v>-2.0494085051837141</v>
      </c>
      <c r="G57" s="92">
        <f t="shared" si="1"/>
        <v>-2.8954043582832156</v>
      </c>
      <c r="H57" s="92"/>
      <c r="I57" s="92">
        <v>1.5818259436033821</v>
      </c>
      <c r="J57" s="92">
        <v>1.5681637679269385</v>
      </c>
      <c r="K57" s="92">
        <v>1.5360256862918342</v>
      </c>
      <c r="M57" s="92">
        <f t="shared" si="3"/>
        <v>-3.2138081635104232E-2</v>
      </c>
      <c r="N57" s="92">
        <f t="shared" si="2"/>
        <v>-4.5800257311547909E-2</v>
      </c>
    </row>
    <row r="58" spans="1:14" s="103" customFormat="1" ht="15.75" x14ac:dyDescent="0.25">
      <c r="A58" s="145" t="s">
        <v>76</v>
      </c>
      <c r="B58" s="93">
        <v>107.82963836804049</v>
      </c>
      <c r="C58" s="93">
        <v>109.60164434954389</v>
      </c>
      <c r="D58" s="93">
        <v>109.42733790667818</v>
      </c>
      <c r="E58" s="93"/>
      <c r="F58" s="93">
        <f t="shared" si="0"/>
        <v>-0.15903633919014393</v>
      </c>
      <c r="G58" s="93">
        <f t="shared" si="1"/>
        <v>1.4816886737433643</v>
      </c>
      <c r="H58" s="93"/>
      <c r="I58" s="93">
        <v>2.6352977766946766</v>
      </c>
      <c r="J58" s="93">
        <v>2.6760294320718634</v>
      </c>
      <c r="K58" s="93">
        <v>2.674344685371369</v>
      </c>
      <c r="M58" s="93">
        <f t="shared" si="3"/>
        <v>-1.6847467004943439E-3</v>
      </c>
      <c r="N58" s="93">
        <f t="shared" si="2"/>
        <v>3.9046908676692471E-2</v>
      </c>
    </row>
    <row r="59" spans="1:14" ht="15.75" x14ac:dyDescent="0.25">
      <c r="A59" s="146" t="s">
        <v>156</v>
      </c>
      <c r="B59" s="92">
        <v>106.64862155470007</v>
      </c>
      <c r="C59" s="92">
        <v>107.1987056654411</v>
      </c>
      <c r="D59" s="92">
        <v>107.1987056654411</v>
      </c>
      <c r="E59" s="92"/>
      <c r="F59" s="92">
        <f t="shared" si="0"/>
        <v>0</v>
      </c>
      <c r="G59" s="92">
        <f t="shared" si="1"/>
        <v>0.51579111171060621</v>
      </c>
      <c r="H59" s="92"/>
      <c r="I59" s="92">
        <v>0.80478471527182927</v>
      </c>
      <c r="J59" s="92">
        <v>0.80730918689338849</v>
      </c>
      <c r="K59" s="92">
        <v>0.80893572330160624</v>
      </c>
      <c r="M59" s="92">
        <f t="shared" si="3"/>
        <v>1.6265364082177491E-3</v>
      </c>
      <c r="N59" s="92">
        <f t="shared" si="2"/>
        <v>4.1510080297769703E-3</v>
      </c>
    </row>
    <row r="60" spans="1:14" s="103" customFormat="1" ht="15.75" x14ac:dyDescent="0.25">
      <c r="A60" s="147" t="s">
        <v>13</v>
      </c>
      <c r="B60" s="93">
        <v>109.04222644734627</v>
      </c>
      <c r="C60" s="93">
        <v>109.25897926008055</v>
      </c>
      <c r="D60" s="93">
        <v>109.25897926008055</v>
      </c>
      <c r="E60" s="93"/>
      <c r="F60" s="93">
        <f t="shared" si="0"/>
        <v>0</v>
      </c>
      <c r="G60" s="93">
        <f t="shared" si="1"/>
        <v>0.19877878487646328</v>
      </c>
      <c r="H60" s="93"/>
      <c r="I60" s="93">
        <v>0.63236010094716488</v>
      </c>
      <c r="J60" s="93">
        <v>0.63361709867187133</v>
      </c>
      <c r="K60" s="93">
        <v>0.6336170986718711</v>
      </c>
      <c r="M60" s="93">
        <f t="shared" si="3"/>
        <v>0</v>
      </c>
      <c r="N60" s="93">
        <f t="shared" si="2"/>
        <v>1.2569977247062214E-3</v>
      </c>
    </row>
    <row r="61" spans="1:14" ht="15.75" x14ac:dyDescent="0.25">
      <c r="A61" s="148" t="s">
        <v>14</v>
      </c>
      <c r="B61" s="92">
        <v>98.702569445084137</v>
      </c>
      <c r="C61" s="92">
        <v>100.35921373702487</v>
      </c>
      <c r="D61" s="92">
        <v>100.35921373702487</v>
      </c>
      <c r="E61" s="92"/>
      <c r="F61" s="92">
        <f t="shared" si="0"/>
        <v>0</v>
      </c>
      <c r="G61" s="92">
        <f t="shared" si="1"/>
        <v>1.6784206340874075</v>
      </c>
      <c r="H61" s="92"/>
      <c r="I61" s="92">
        <v>0.17242461432466435</v>
      </c>
      <c r="J61" s="92">
        <v>0.1736920882215173</v>
      </c>
      <c r="K61" s="92">
        <v>0.17531862462973505</v>
      </c>
      <c r="M61" s="92">
        <f t="shared" si="3"/>
        <v>1.6265364082177491E-3</v>
      </c>
      <c r="N61" s="92">
        <f t="shared" si="2"/>
        <v>2.8940103050706933E-3</v>
      </c>
    </row>
    <row r="62" spans="1:14" s="103" customFormat="1" ht="15.75" x14ac:dyDescent="0.25">
      <c r="A62" s="149" t="s">
        <v>157</v>
      </c>
      <c r="B62" s="93">
        <v>108.35719059147834</v>
      </c>
      <c r="C62" s="93">
        <v>110.67502080893385</v>
      </c>
      <c r="D62" s="93">
        <v>110.42285285685445</v>
      </c>
      <c r="E62" s="93"/>
      <c r="F62" s="93">
        <f t="shared" si="0"/>
        <v>-0.22784540742462056</v>
      </c>
      <c r="G62" s="93">
        <f t="shared" si="1"/>
        <v>1.9063453510565154</v>
      </c>
      <c r="H62" s="93"/>
      <c r="I62" s="93">
        <v>1.8305130614228475</v>
      </c>
      <c r="J62" s="93">
        <v>1.8687202451784748</v>
      </c>
      <c r="K62" s="93">
        <v>1.8654089620697625</v>
      </c>
      <c r="M62" s="93">
        <f t="shared" si="3"/>
        <v>-3.3112831087123151E-3</v>
      </c>
      <c r="N62" s="93">
        <f t="shared" si="2"/>
        <v>3.4895900646914946E-2</v>
      </c>
    </row>
    <row r="63" spans="1:14" ht="15.75" x14ac:dyDescent="0.25">
      <c r="A63" s="148" t="s">
        <v>233</v>
      </c>
      <c r="B63" s="92">
        <v>114.15380359311969</v>
      </c>
      <c r="C63" s="92">
        <v>116.93158443028958</v>
      </c>
      <c r="D63" s="92">
        <v>116.93158443028958</v>
      </c>
      <c r="E63" s="92"/>
      <c r="F63" s="92">
        <f t="shared" si="0"/>
        <v>0</v>
      </c>
      <c r="G63" s="92">
        <f t="shared" si="1"/>
        <v>2.4333668697284816</v>
      </c>
      <c r="H63" s="92"/>
      <c r="I63" s="92">
        <v>0.41750818802326817</v>
      </c>
      <c r="J63" s="92">
        <v>0.42766769394902976</v>
      </c>
      <c r="K63" s="92">
        <v>0.4276676939490297</v>
      </c>
      <c r="M63" s="92">
        <f t="shared" si="3"/>
        <v>0</v>
      </c>
      <c r="N63" s="92">
        <f t="shared" si="2"/>
        <v>1.0159505925761536E-2</v>
      </c>
    </row>
    <row r="64" spans="1:14" s="103" customFormat="1" ht="15.75" x14ac:dyDescent="0.25">
      <c r="A64" s="147" t="s">
        <v>77</v>
      </c>
      <c r="B64" s="93">
        <v>110.88051490880632</v>
      </c>
      <c r="C64" s="93">
        <v>116.36877403299219</v>
      </c>
      <c r="D64" s="93">
        <v>116.72688838921334</v>
      </c>
      <c r="E64" s="93"/>
      <c r="F64" s="93">
        <f t="shared" si="0"/>
        <v>0.307740937547063</v>
      </c>
      <c r="G64" s="93">
        <f t="shared" si="1"/>
        <v>5.2726788698766125</v>
      </c>
      <c r="H64" s="93"/>
      <c r="I64" s="93">
        <v>0.62438753680294856</v>
      </c>
      <c r="J64" s="93">
        <v>0.65399846233525072</v>
      </c>
      <c r="K64" s="93">
        <v>0.65730948652210053</v>
      </c>
      <c r="M64" s="93">
        <f t="shared" si="3"/>
        <v>3.3110241868498091E-3</v>
      </c>
      <c r="N64" s="93">
        <f t="shared" si="2"/>
        <v>3.2921949719151966E-2</v>
      </c>
    </row>
    <row r="65" spans="1:14" ht="15.75" x14ac:dyDescent="0.25">
      <c r="A65" s="148" t="s">
        <v>232</v>
      </c>
      <c r="B65" s="92">
        <v>103.70088933723646</v>
      </c>
      <c r="C65" s="92">
        <v>103.44986193683052</v>
      </c>
      <c r="D65" s="92">
        <v>102.62451262876273</v>
      </c>
      <c r="E65" s="92"/>
      <c r="F65" s="92">
        <f t="shared" si="0"/>
        <v>-0.79782543216130319</v>
      </c>
      <c r="G65" s="92">
        <f t="shared" si="1"/>
        <v>-1.0379628519610273</v>
      </c>
      <c r="H65" s="92"/>
      <c r="I65" s="92">
        <v>0.78861733659663058</v>
      </c>
      <c r="J65" s="92">
        <v>0.78705408889419426</v>
      </c>
      <c r="K65" s="92">
        <v>0.78043178159863225</v>
      </c>
      <c r="M65" s="92">
        <f t="shared" si="3"/>
        <v>-6.6223072955620133E-3</v>
      </c>
      <c r="N65" s="92">
        <f t="shared" si="2"/>
        <v>-8.1855549979983344E-3</v>
      </c>
    </row>
    <row r="66" spans="1:14" s="103" customFormat="1" ht="15.75" x14ac:dyDescent="0.25">
      <c r="A66" s="150" t="s">
        <v>247</v>
      </c>
      <c r="B66" s="94">
        <v>163.04431139078281</v>
      </c>
      <c r="C66" s="94">
        <v>166.42410425162302</v>
      </c>
      <c r="D66" s="94">
        <v>166.42410425162302</v>
      </c>
      <c r="E66" s="94"/>
      <c r="F66" s="94">
        <f t="shared" si="0"/>
        <v>0</v>
      </c>
      <c r="G66" s="94">
        <f t="shared" si="1"/>
        <v>2.0729290289310143</v>
      </c>
      <c r="H66" s="94"/>
      <c r="I66" s="94">
        <v>5.0685053103154631</v>
      </c>
      <c r="J66" s="94">
        <v>5.1735718282258985</v>
      </c>
      <c r="K66" s="94">
        <v>5.1735718282258976</v>
      </c>
      <c r="M66" s="94">
        <f t="shared" si="3"/>
        <v>0</v>
      </c>
      <c r="N66" s="94">
        <f t="shared" si="2"/>
        <v>0.10506651791043442</v>
      </c>
    </row>
    <row r="67" spans="1:14" ht="15.75" x14ac:dyDescent="0.25">
      <c r="A67" s="151" t="s">
        <v>1</v>
      </c>
      <c r="B67" s="92">
        <v>172.08510541451196</v>
      </c>
      <c r="C67" s="92">
        <v>170.05946853688121</v>
      </c>
      <c r="D67" s="92">
        <v>170.05946853688121</v>
      </c>
      <c r="E67" s="92"/>
      <c r="F67" s="92">
        <f t="shared" si="0"/>
        <v>0</v>
      </c>
      <c r="G67" s="92">
        <f t="shared" si="1"/>
        <v>-1.1771134246345571</v>
      </c>
      <c r="H67" s="92"/>
      <c r="I67" s="92">
        <v>4.0381137088916095</v>
      </c>
      <c r="J67" s="92">
        <v>3.9905805303222355</v>
      </c>
      <c r="K67" s="92">
        <v>3.9905805303222355</v>
      </c>
      <c r="M67" s="92">
        <f t="shared" si="3"/>
        <v>0</v>
      </c>
      <c r="N67" s="92">
        <f t="shared" si="2"/>
        <v>-4.7533178569374002E-2</v>
      </c>
    </row>
    <row r="68" spans="1:14" s="103" customFormat="1" ht="15.75" x14ac:dyDescent="0.25">
      <c r="A68" s="149" t="s">
        <v>78</v>
      </c>
      <c r="B68" s="93">
        <v>172.08510541451196</v>
      </c>
      <c r="C68" s="93">
        <v>170.05946853688121</v>
      </c>
      <c r="D68" s="93">
        <v>170.05946853688121</v>
      </c>
      <c r="E68" s="93"/>
      <c r="F68" s="93">
        <f t="shared" si="0"/>
        <v>0</v>
      </c>
      <c r="G68" s="93">
        <f t="shared" si="1"/>
        <v>-1.1771134246345571</v>
      </c>
      <c r="H68" s="93"/>
      <c r="I68" s="93">
        <v>4.0381137088916095</v>
      </c>
      <c r="J68" s="93">
        <v>3.9905805303222355</v>
      </c>
      <c r="K68" s="93">
        <v>3.9905805303222355</v>
      </c>
      <c r="M68" s="93">
        <f t="shared" si="3"/>
        <v>0</v>
      </c>
      <c r="N68" s="93">
        <f t="shared" si="2"/>
        <v>-4.7533178569374002E-2</v>
      </c>
    </row>
    <row r="69" spans="1:14" ht="15.75" x14ac:dyDescent="0.25">
      <c r="A69" s="148" t="s">
        <v>15</v>
      </c>
      <c r="B69" s="92">
        <v>172.08510541451196</v>
      </c>
      <c r="C69" s="92">
        <v>170.05946853688121</v>
      </c>
      <c r="D69" s="92">
        <v>170.05946853688121</v>
      </c>
      <c r="E69" s="92"/>
      <c r="F69" s="92">
        <f t="shared" si="0"/>
        <v>0</v>
      </c>
      <c r="G69" s="92">
        <f t="shared" si="1"/>
        <v>-1.1771134246345571</v>
      </c>
      <c r="H69" s="92"/>
      <c r="I69" s="92">
        <v>4.0381137088916095</v>
      </c>
      <c r="J69" s="92">
        <v>3.9905805303222355</v>
      </c>
      <c r="K69" s="92">
        <v>3.9905805303222355</v>
      </c>
      <c r="M69" s="92">
        <f t="shared" si="3"/>
        <v>0</v>
      </c>
      <c r="N69" s="92">
        <f t="shared" si="2"/>
        <v>-4.7533178569374002E-2</v>
      </c>
    </row>
    <row r="70" spans="1:14" s="103" customFormat="1" ht="15.75" x14ac:dyDescent="0.25">
      <c r="A70" s="145" t="s">
        <v>16</v>
      </c>
      <c r="B70" s="93">
        <v>135.20639320559235</v>
      </c>
      <c r="C70" s="93">
        <v>155.23028949588814</v>
      </c>
      <c r="D70" s="93">
        <v>155.23028949588814</v>
      </c>
      <c r="E70" s="93"/>
      <c r="F70" s="93">
        <f t="shared" si="0"/>
        <v>0</v>
      </c>
      <c r="G70" s="93">
        <f t="shared" si="1"/>
        <v>14.809873864357748</v>
      </c>
      <c r="H70" s="93"/>
      <c r="I70" s="93">
        <v>1.0303916014238539</v>
      </c>
      <c r="J70" s="93">
        <v>1.1829912979036621</v>
      </c>
      <c r="K70" s="93">
        <v>1.1829912979036619</v>
      </c>
      <c r="M70" s="93">
        <f t="shared" si="3"/>
        <v>0</v>
      </c>
      <c r="N70" s="93">
        <f t="shared" si="2"/>
        <v>0.15259969647980798</v>
      </c>
    </row>
    <row r="71" spans="1:14" ht="15.75" x14ac:dyDescent="0.25">
      <c r="A71" s="146" t="s">
        <v>16</v>
      </c>
      <c r="B71" s="92">
        <v>135.20639320559235</v>
      </c>
      <c r="C71" s="92">
        <v>155.23028949588814</v>
      </c>
      <c r="D71" s="92">
        <v>155.23028949588814</v>
      </c>
      <c r="E71" s="92"/>
      <c r="F71" s="92">
        <f t="shared" ref="F71:F134" si="4">((D71/C71-1)*100)</f>
        <v>0</v>
      </c>
      <c r="G71" s="92">
        <f t="shared" ref="G71:G134" si="5">((D71/B71-1)*100)</f>
        <v>14.809873864357748</v>
      </c>
      <c r="H71" s="92"/>
      <c r="I71" s="92">
        <v>1.0303916014238539</v>
      </c>
      <c r="J71" s="92">
        <v>1.1829912979036621</v>
      </c>
      <c r="K71" s="92">
        <v>1.1829912979036619</v>
      </c>
      <c r="M71" s="92">
        <f t="shared" si="3"/>
        <v>0</v>
      </c>
      <c r="N71" s="92">
        <f t="shared" ref="N71:N134" si="6">K71-I71</f>
        <v>0.15259969647980798</v>
      </c>
    </row>
    <row r="72" spans="1:14" s="103" customFormat="1" ht="15.75" x14ac:dyDescent="0.25">
      <c r="A72" s="147" t="s">
        <v>16</v>
      </c>
      <c r="B72" s="93">
        <v>135.20639320559235</v>
      </c>
      <c r="C72" s="93">
        <v>155.23028949588814</v>
      </c>
      <c r="D72" s="93">
        <v>155.23028949588814</v>
      </c>
      <c r="E72" s="93"/>
      <c r="F72" s="93">
        <f t="shared" si="4"/>
        <v>0</v>
      </c>
      <c r="G72" s="93">
        <f t="shared" si="5"/>
        <v>14.809873864357748</v>
      </c>
      <c r="H72" s="93"/>
      <c r="I72" s="93">
        <v>1.0303916014238539</v>
      </c>
      <c r="J72" s="93">
        <v>1.1829912979036621</v>
      </c>
      <c r="K72" s="93">
        <v>1.1829912979036619</v>
      </c>
      <c r="M72" s="93">
        <f t="shared" ref="M72:M135" si="7">K72-J72</f>
        <v>0</v>
      </c>
      <c r="N72" s="93">
        <f t="shared" si="6"/>
        <v>0.15259969647980798</v>
      </c>
    </row>
    <row r="73" spans="1:14" ht="15.75" x14ac:dyDescent="0.25">
      <c r="A73" s="144" t="s">
        <v>128</v>
      </c>
      <c r="B73" s="95">
        <v>101.37599474109115</v>
      </c>
      <c r="C73" s="95">
        <v>100.4055454912797</v>
      </c>
      <c r="D73" s="95">
        <v>100.45093710804755</v>
      </c>
      <c r="E73" s="95"/>
      <c r="F73" s="95">
        <f t="shared" si="4"/>
        <v>4.5208276640251732E-2</v>
      </c>
      <c r="G73" s="95">
        <f t="shared" si="5"/>
        <v>-0.91250165821419316</v>
      </c>
      <c r="H73" s="95"/>
      <c r="I73" s="95">
        <v>4.4338207024198768</v>
      </c>
      <c r="J73" s="95">
        <v>4.3913767492389386</v>
      </c>
      <c r="K73" s="95">
        <v>4.3933620149880497</v>
      </c>
      <c r="M73" s="95">
        <f t="shared" si="7"/>
        <v>1.9852657491110648E-3</v>
      </c>
      <c r="N73" s="95">
        <f t="shared" si="6"/>
        <v>-4.0458687431827123E-2</v>
      </c>
    </row>
    <row r="74" spans="1:14" s="103" customFormat="1" ht="15.75" x14ac:dyDescent="0.25">
      <c r="A74" s="145" t="s">
        <v>79</v>
      </c>
      <c r="B74" s="93">
        <v>101.18247497833235</v>
      </c>
      <c r="C74" s="93">
        <v>99.410790000990346</v>
      </c>
      <c r="D74" s="93">
        <v>99.471624216494476</v>
      </c>
      <c r="E74" s="93"/>
      <c r="F74" s="93">
        <f t="shared" si="4"/>
        <v>6.1194781274265253E-2</v>
      </c>
      <c r="G74" s="93">
        <f t="shared" si="5"/>
        <v>-1.6908568032203641</v>
      </c>
      <c r="H74" s="93"/>
      <c r="I74" s="93">
        <v>3.3019921489952573</v>
      </c>
      <c r="J74" s="93">
        <v>3.2441749243530555</v>
      </c>
      <c r="K74" s="93">
        <v>3.2461601901021671</v>
      </c>
      <c r="M74" s="93">
        <f t="shared" si="7"/>
        <v>1.9852657491115089E-3</v>
      </c>
      <c r="N74" s="93">
        <f t="shared" si="6"/>
        <v>-5.5831958893090228E-2</v>
      </c>
    </row>
    <row r="75" spans="1:14" ht="15.75" x14ac:dyDescent="0.25">
      <c r="A75" s="146" t="s">
        <v>80</v>
      </c>
      <c r="B75" s="92">
        <v>93.282980151399997</v>
      </c>
      <c r="C75" s="92">
        <v>94.723357065762102</v>
      </c>
      <c r="D75" s="92">
        <v>94.723357065762102</v>
      </c>
      <c r="E75" s="92"/>
      <c r="F75" s="92">
        <f t="shared" si="4"/>
        <v>0</v>
      </c>
      <c r="G75" s="92">
        <f t="shared" si="5"/>
        <v>1.544094015890507</v>
      </c>
      <c r="H75" s="92"/>
      <c r="I75" s="92">
        <v>0.54851040279226204</v>
      </c>
      <c r="J75" s="92">
        <v>0.55697991909831424</v>
      </c>
      <c r="K75" s="92">
        <v>0.55697991909831412</v>
      </c>
      <c r="M75" s="92">
        <f t="shared" si="7"/>
        <v>0</v>
      </c>
      <c r="N75" s="92">
        <f t="shared" si="6"/>
        <v>8.4695163060520828E-3</v>
      </c>
    </row>
    <row r="76" spans="1:14" s="103" customFormat="1" ht="15.75" x14ac:dyDescent="0.25">
      <c r="A76" s="147" t="s">
        <v>81</v>
      </c>
      <c r="B76" s="93">
        <v>93.282980151399997</v>
      </c>
      <c r="C76" s="93">
        <v>94.723357065762102</v>
      </c>
      <c r="D76" s="93">
        <v>94.723357065762102</v>
      </c>
      <c r="E76" s="93"/>
      <c r="F76" s="93">
        <f t="shared" si="4"/>
        <v>0</v>
      </c>
      <c r="G76" s="93">
        <f t="shared" si="5"/>
        <v>1.544094015890507</v>
      </c>
      <c r="H76" s="93"/>
      <c r="I76" s="93">
        <v>0.54851040279226204</v>
      </c>
      <c r="J76" s="93">
        <v>0.55697991909831424</v>
      </c>
      <c r="K76" s="93">
        <v>0.55697991909831412</v>
      </c>
      <c r="M76" s="93">
        <f t="shared" si="7"/>
        <v>0</v>
      </c>
      <c r="N76" s="93">
        <f t="shared" si="6"/>
        <v>8.4695163060520828E-3</v>
      </c>
    </row>
    <row r="77" spans="1:14" ht="15.75" x14ac:dyDescent="0.25">
      <c r="A77" s="146" t="s">
        <v>82</v>
      </c>
      <c r="B77" s="92">
        <v>103.75201564005521</v>
      </c>
      <c r="C77" s="92">
        <v>102.7170984957859</v>
      </c>
      <c r="D77" s="92">
        <v>102.80389082170193</v>
      </c>
      <c r="E77" s="92"/>
      <c r="F77" s="92">
        <f t="shared" si="4"/>
        <v>8.4496473505413228E-2</v>
      </c>
      <c r="G77" s="92">
        <f t="shared" si="5"/>
        <v>-0.91383749270239623</v>
      </c>
      <c r="H77" s="92"/>
      <c r="I77" s="92">
        <v>2.3731974097658277</v>
      </c>
      <c r="J77" s="92">
        <v>2.3495249763104331</v>
      </c>
      <c r="K77" s="92">
        <v>2.3515102420595442</v>
      </c>
      <c r="M77" s="92">
        <f t="shared" si="7"/>
        <v>1.9852657491110648E-3</v>
      </c>
      <c r="N77" s="92">
        <f t="shared" si="6"/>
        <v>-2.1687167706283539E-2</v>
      </c>
    </row>
    <row r="78" spans="1:14" s="103" customFormat="1" ht="15.75" x14ac:dyDescent="0.25">
      <c r="A78" s="147" t="s">
        <v>231</v>
      </c>
      <c r="B78" s="93">
        <v>100.41924955528631</v>
      </c>
      <c r="C78" s="93">
        <v>100.01865127240323</v>
      </c>
      <c r="D78" s="93">
        <v>100.13066327998632</v>
      </c>
      <c r="E78" s="93"/>
      <c r="F78" s="93">
        <f t="shared" si="4"/>
        <v>0.11199111981425869</v>
      </c>
      <c r="G78" s="93">
        <f t="shared" si="5"/>
        <v>-0.28738142993302018</v>
      </c>
      <c r="H78" s="93"/>
      <c r="I78" s="93">
        <v>1.0917986512336724</v>
      </c>
      <c r="J78" s="93">
        <v>1.0874431848577011</v>
      </c>
      <c r="K78" s="93">
        <v>1.0886610246577668</v>
      </c>
      <c r="M78" s="93">
        <f t="shared" si="7"/>
        <v>1.2178398000657342E-3</v>
      </c>
      <c r="N78" s="93">
        <f t="shared" si="6"/>
        <v>-3.1376265759055499E-3</v>
      </c>
    </row>
    <row r="79" spans="1:14" ht="15.75" x14ac:dyDescent="0.25">
      <c r="A79" s="148" t="s">
        <v>230</v>
      </c>
      <c r="B79" s="92">
        <v>104.89725477011655</v>
      </c>
      <c r="C79" s="92">
        <v>103.05769217074035</v>
      </c>
      <c r="D79" s="92">
        <v>103.15894959651837</v>
      </c>
      <c r="E79" s="92"/>
      <c r="F79" s="92">
        <f t="shared" si="4"/>
        <v>9.8253146994853324E-2</v>
      </c>
      <c r="G79" s="92">
        <f t="shared" si="5"/>
        <v>-1.6571503014141675</v>
      </c>
      <c r="H79" s="92"/>
      <c r="I79" s="92">
        <v>0.64196701697971448</v>
      </c>
      <c r="J79" s="92">
        <v>0.63070896721418868</v>
      </c>
      <c r="K79" s="92">
        <v>0.63132865862285514</v>
      </c>
      <c r="M79" s="92">
        <f t="shared" si="7"/>
        <v>6.1969140866646732E-4</v>
      </c>
      <c r="N79" s="92">
        <f t="shared" si="6"/>
        <v>-1.0638358356859334E-2</v>
      </c>
    </row>
    <row r="80" spans="1:14" s="103" customFormat="1" ht="15.75" x14ac:dyDescent="0.25">
      <c r="A80" s="147" t="s">
        <v>229</v>
      </c>
      <c r="B80" s="93">
        <v>108.72131616831794</v>
      </c>
      <c r="C80" s="93">
        <v>107.35107437342147</v>
      </c>
      <c r="D80" s="93">
        <v>107.37619338555336</v>
      </c>
      <c r="E80" s="93"/>
      <c r="F80" s="93">
        <f t="shared" si="4"/>
        <v>2.3398938742347219E-2</v>
      </c>
      <c r="G80" s="93">
        <f t="shared" si="5"/>
        <v>-1.237220841478881</v>
      </c>
      <c r="H80" s="93"/>
      <c r="I80" s="93">
        <v>0.63943174155244076</v>
      </c>
      <c r="J80" s="93">
        <v>0.63137282423854291</v>
      </c>
      <c r="K80" s="93">
        <v>0.6315205587789221</v>
      </c>
      <c r="M80" s="93">
        <f t="shared" si="7"/>
        <v>1.4773454037919631E-4</v>
      </c>
      <c r="N80" s="93">
        <f t="shared" si="6"/>
        <v>-7.9111827735186546E-3</v>
      </c>
    </row>
    <row r="81" spans="1:14" ht="15.75" x14ac:dyDescent="0.25">
      <c r="A81" s="146" t="s">
        <v>158</v>
      </c>
      <c r="B81" s="92">
        <v>98.005989850579866</v>
      </c>
      <c r="C81" s="92">
        <v>87.023530181682261</v>
      </c>
      <c r="D81" s="92">
        <v>87.023530181682261</v>
      </c>
      <c r="E81" s="92"/>
      <c r="F81" s="92">
        <f t="shared" si="4"/>
        <v>0</v>
      </c>
      <c r="G81" s="92">
        <f t="shared" si="5"/>
        <v>-11.205906583507275</v>
      </c>
      <c r="H81" s="92"/>
      <c r="I81" s="92">
        <v>0.38028433643716841</v>
      </c>
      <c r="J81" s="92">
        <v>0.33767002894430859</v>
      </c>
      <c r="K81" s="92">
        <v>0.33767002894430853</v>
      </c>
      <c r="M81" s="92">
        <f t="shared" si="7"/>
        <v>0</v>
      </c>
      <c r="N81" s="92">
        <f t="shared" si="6"/>
        <v>-4.2614307492859882E-2</v>
      </c>
    </row>
    <row r="82" spans="1:14" s="103" customFormat="1" ht="15.75" x14ac:dyDescent="0.25">
      <c r="A82" s="147" t="s">
        <v>228</v>
      </c>
      <c r="B82" s="93">
        <v>98.005989850579866</v>
      </c>
      <c r="C82" s="93">
        <v>87.023530181682261</v>
      </c>
      <c r="D82" s="93">
        <v>87.023530181682261</v>
      </c>
      <c r="E82" s="93"/>
      <c r="F82" s="93">
        <f t="shared" si="4"/>
        <v>0</v>
      </c>
      <c r="G82" s="93">
        <f t="shared" si="5"/>
        <v>-11.205906583507275</v>
      </c>
      <c r="H82" s="93"/>
      <c r="I82" s="93">
        <v>0.38028433643716841</v>
      </c>
      <c r="J82" s="93">
        <v>0.33767002894430859</v>
      </c>
      <c r="K82" s="93">
        <v>0.33767002894430853</v>
      </c>
      <c r="M82" s="93">
        <f t="shared" si="7"/>
        <v>0</v>
      </c>
      <c r="N82" s="93">
        <f t="shared" si="6"/>
        <v>-4.2614307492859882E-2</v>
      </c>
    </row>
    <row r="83" spans="1:14" ht="15.75" x14ac:dyDescent="0.25">
      <c r="A83" s="151" t="s">
        <v>83</v>
      </c>
      <c r="B83" s="92">
        <v>101.94482224598066</v>
      </c>
      <c r="C83" s="92">
        <v>103.32950672112995</v>
      </c>
      <c r="D83" s="92">
        <v>103.32950672112995</v>
      </c>
      <c r="E83" s="92"/>
      <c r="F83" s="92">
        <f t="shared" si="4"/>
        <v>0</v>
      </c>
      <c r="G83" s="92">
        <f t="shared" si="5"/>
        <v>1.3582685659191185</v>
      </c>
      <c r="H83" s="92"/>
      <c r="I83" s="92">
        <v>1.1318285534246195</v>
      </c>
      <c r="J83" s="92">
        <v>1.1472018248858831</v>
      </c>
      <c r="K83" s="92">
        <v>1.1472018248858828</v>
      </c>
      <c r="M83" s="92">
        <f t="shared" si="7"/>
        <v>0</v>
      </c>
      <c r="N83" s="92">
        <f t="shared" si="6"/>
        <v>1.5373271461263327E-2</v>
      </c>
    </row>
    <row r="84" spans="1:14" s="103" customFormat="1" ht="15.75" x14ac:dyDescent="0.25">
      <c r="A84" s="149" t="s">
        <v>159</v>
      </c>
      <c r="B84" s="93">
        <v>101.94482224598066</v>
      </c>
      <c r="C84" s="93">
        <v>103.32950672112995</v>
      </c>
      <c r="D84" s="93">
        <v>103.32950672112995</v>
      </c>
      <c r="E84" s="93"/>
      <c r="F84" s="93">
        <f t="shared" si="4"/>
        <v>0</v>
      </c>
      <c r="G84" s="93">
        <f t="shared" si="5"/>
        <v>1.3582685659191185</v>
      </c>
      <c r="H84" s="93"/>
      <c r="I84" s="93">
        <v>1.1318285534246195</v>
      </c>
      <c r="J84" s="93">
        <v>1.1472018248858831</v>
      </c>
      <c r="K84" s="93">
        <v>1.1472018248858828</v>
      </c>
      <c r="M84" s="93">
        <f t="shared" si="7"/>
        <v>0</v>
      </c>
      <c r="N84" s="93">
        <f t="shared" si="6"/>
        <v>1.5373271461263327E-2</v>
      </c>
    </row>
    <row r="85" spans="1:14" ht="15.75" x14ac:dyDescent="0.25">
      <c r="A85" s="148" t="s">
        <v>159</v>
      </c>
      <c r="B85" s="92">
        <v>101.94482224598066</v>
      </c>
      <c r="C85" s="92">
        <v>103.32950672112995</v>
      </c>
      <c r="D85" s="92">
        <v>103.32950672112995</v>
      </c>
      <c r="E85" s="92"/>
      <c r="F85" s="92">
        <f t="shared" si="4"/>
        <v>0</v>
      </c>
      <c r="G85" s="92">
        <f t="shared" si="5"/>
        <v>1.3582685659191185</v>
      </c>
      <c r="H85" s="92"/>
      <c r="I85" s="92">
        <v>1.1318285534246195</v>
      </c>
      <c r="J85" s="92">
        <v>1.1472018248858831</v>
      </c>
      <c r="K85" s="92">
        <v>1.1472018248858828</v>
      </c>
      <c r="M85" s="92">
        <f t="shared" si="7"/>
        <v>0</v>
      </c>
      <c r="N85" s="92">
        <f t="shared" si="6"/>
        <v>1.5373271461263327E-2</v>
      </c>
    </row>
    <row r="86" spans="1:14" s="103" customFormat="1" ht="15.75" x14ac:dyDescent="0.25">
      <c r="A86" s="150" t="s">
        <v>129</v>
      </c>
      <c r="B86" s="94">
        <v>95.660465399215326</v>
      </c>
      <c r="C86" s="94">
        <v>88.050670919643352</v>
      </c>
      <c r="D86" s="94">
        <v>88.06231220462854</v>
      </c>
      <c r="E86" s="94"/>
      <c r="F86" s="94">
        <f t="shared" si="4"/>
        <v>1.3221120138662279E-2</v>
      </c>
      <c r="G86" s="94">
        <f t="shared" si="5"/>
        <v>-7.9428352798387225</v>
      </c>
      <c r="H86" s="94"/>
      <c r="I86" s="94">
        <v>14.128096768613826</v>
      </c>
      <c r="J86" s="94">
        <v>12.996481330413086</v>
      </c>
      <c r="K86" s="94">
        <v>13.005925314106609</v>
      </c>
      <c r="M86" s="94">
        <f t="shared" si="7"/>
        <v>9.4439836935222843E-3</v>
      </c>
      <c r="N86" s="94">
        <f t="shared" si="6"/>
        <v>-1.1221714545072174</v>
      </c>
    </row>
    <row r="87" spans="1:14" ht="15.75" x14ac:dyDescent="0.25">
      <c r="A87" s="151" t="s">
        <v>149</v>
      </c>
      <c r="B87" s="92">
        <v>111.95000764594712</v>
      </c>
      <c r="C87" s="92">
        <v>111.95000764594712</v>
      </c>
      <c r="D87" s="92">
        <v>111.95000764594712</v>
      </c>
      <c r="E87" s="92"/>
      <c r="F87" s="92">
        <f t="shared" si="4"/>
        <v>0</v>
      </c>
      <c r="G87" s="92">
        <f t="shared" si="5"/>
        <v>0</v>
      </c>
      <c r="H87" s="92"/>
      <c r="I87" s="92">
        <v>1.265230573394786</v>
      </c>
      <c r="J87" s="92">
        <v>1.2652305733947853</v>
      </c>
      <c r="K87" s="92">
        <v>1.2652305733947851</v>
      </c>
      <c r="M87" s="92">
        <f t="shared" si="7"/>
        <v>0</v>
      </c>
      <c r="N87" s="92">
        <f t="shared" si="6"/>
        <v>0</v>
      </c>
    </row>
    <row r="88" spans="1:14" s="103" customFormat="1" ht="15.75" x14ac:dyDescent="0.25">
      <c r="A88" s="149" t="s">
        <v>160</v>
      </c>
      <c r="B88" s="93">
        <v>111.95000764594712</v>
      </c>
      <c r="C88" s="93">
        <v>111.950007645947</v>
      </c>
      <c r="D88" s="93">
        <v>111.950007645947</v>
      </c>
      <c r="E88" s="93"/>
      <c r="F88" s="93">
        <f t="shared" si="4"/>
        <v>0</v>
      </c>
      <c r="G88" s="93">
        <f t="shared" si="5"/>
        <v>-1.1102230246251565E-13</v>
      </c>
      <c r="H88" s="93"/>
      <c r="I88" s="93">
        <v>1.265230573394786</v>
      </c>
      <c r="J88" s="93">
        <v>1.2652305733947853</v>
      </c>
      <c r="K88" s="93">
        <v>1.2652305733947851</v>
      </c>
      <c r="M88" s="93">
        <f t="shared" si="7"/>
        <v>0</v>
      </c>
      <c r="N88" s="93">
        <f t="shared" si="6"/>
        <v>0</v>
      </c>
    </row>
    <row r="89" spans="1:14" ht="15.75" x14ac:dyDescent="0.25">
      <c r="A89" s="148" t="s">
        <v>160</v>
      </c>
      <c r="B89" s="92">
        <v>111.95000764594712</v>
      </c>
      <c r="C89" s="92">
        <v>111.95000764594712</v>
      </c>
      <c r="D89" s="92">
        <v>111.95000764594712</v>
      </c>
      <c r="E89" s="92"/>
      <c r="F89" s="92">
        <f t="shared" si="4"/>
        <v>0</v>
      </c>
      <c r="G89" s="92">
        <f t="shared" si="5"/>
        <v>0</v>
      </c>
      <c r="H89" s="92"/>
      <c r="I89" s="92">
        <v>1.265230573394786</v>
      </c>
      <c r="J89" s="92">
        <v>1.2652305733947853</v>
      </c>
      <c r="K89" s="92">
        <v>1.2652305733947851</v>
      </c>
      <c r="M89" s="92">
        <f t="shared" si="7"/>
        <v>0</v>
      </c>
      <c r="N89" s="92">
        <f t="shared" si="6"/>
        <v>0</v>
      </c>
    </row>
    <row r="90" spans="1:14" s="103" customFormat="1" ht="15.75" x14ac:dyDescent="0.25">
      <c r="A90" s="145" t="s">
        <v>148</v>
      </c>
      <c r="B90" s="93">
        <v>107.69290553718741</v>
      </c>
      <c r="C90" s="93">
        <v>107.85355800260561</v>
      </c>
      <c r="D90" s="93">
        <v>107.88993499290179</v>
      </c>
      <c r="E90" s="93"/>
      <c r="F90" s="93">
        <f t="shared" si="4"/>
        <v>3.3728131894639191E-2</v>
      </c>
      <c r="G90" s="93">
        <f t="shared" si="5"/>
        <v>0.1829549075044179</v>
      </c>
      <c r="H90" s="93"/>
      <c r="I90" s="93">
        <v>5.0899371844193793</v>
      </c>
      <c r="J90" s="93">
        <v>5.089805490593637</v>
      </c>
      <c r="K90" s="93">
        <v>5.0992494742871619</v>
      </c>
      <c r="M90" s="93">
        <f t="shared" si="7"/>
        <v>9.4439836935249488E-3</v>
      </c>
      <c r="N90" s="93">
        <f t="shared" si="6"/>
        <v>9.3122898677826527E-3</v>
      </c>
    </row>
    <row r="91" spans="1:14" ht="15.75" x14ac:dyDescent="0.25">
      <c r="A91" s="146" t="s">
        <v>161</v>
      </c>
      <c r="B91" s="92">
        <v>105.04566510184357</v>
      </c>
      <c r="C91" s="92">
        <v>105.22986081467019</v>
      </c>
      <c r="D91" s="92">
        <v>105.27156876879744</v>
      </c>
      <c r="E91" s="92"/>
      <c r="F91" s="92">
        <f t="shared" si="4"/>
        <v>3.9635093883383377E-2</v>
      </c>
      <c r="G91" s="92">
        <f t="shared" si="5"/>
        <v>0.21505282177503027</v>
      </c>
      <c r="H91" s="92"/>
      <c r="I91" s="92">
        <v>4.3302337495157115</v>
      </c>
      <c r="J91" s="92">
        <v>4.330102055689971</v>
      </c>
      <c r="K91" s="92">
        <v>4.3395460393834959</v>
      </c>
      <c r="M91" s="92">
        <f t="shared" si="7"/>
        <v>9.4439836935249488E-3</v>
      </c>
      <c r="N91" s="92">
        <f t="shared" si="6"/>
        <v>9.312289867784429E-3</v>
      </c>
    </row>
    <row r="92" spans="1:14" s="103" customFormat="1" ht="15.75" x14ac:dyDescent="0.25">
      <c r="A92" s="147" t="s">
        <v>227</v>
      </c>
      <c r="B92" s="93">
        <v>105.04566510184357</v>
      </c>
      <c r="C92" s="93">
        <v>105.22986081467019</v>
      </c>
      <c r="D92" s="93">
        <v>105.27156876879744</v>
      </c>
      <c r="E92" s="93"/>
      <c r="F92" s="93">
        <f t="shared" si="4"/>
        <v>3.9635093883383377E-2</v>
      </c>
      <c r="G92" s="93">
        <f t="shared" si="5"/>
        <v>0.21505282177503027</v>
      </c>
      <c r="H92" s="93"/>
      <c r="I92" s="93">
        <v>4.3302337495157115</v>
      </c>
      <c r="J92" s="93">
        <v>4.330102055689971</v>
      </c>
      <c r="K92" s="93">
        <v>4.3395460393834959</v>
      </c>
      <c r="M92" s="93">
        <f t="shared" si="7"/>
        <v>9.4439836935249488E-3</v>
      </c>
      <c r="N92" s="93">
        <f t="shared" si="6"/>
        <v>9.312289867784429E-3</v>
      </c>
    </row>
    <row r="93" spans="1:14" ht="15.75" x14ac:dyDescent="0.25">
      <c r="A93" s="146" t="s">
        <v>162</v>
      </c>
      <c r="B93" s="92">
        <v>125.75692598073286</v>
      </c>
      <c r="C93" s="92">
        <v>125.75692598073286</v>
      </c>
      <c r="D93" s="92">
        <v>125.75692598073286</v>
      </c>
      <c r="E93" s="92"/>
      <c r="F93" s="92">
        <f t="shared" si="4"/>
        <v>0</v>
      </c>
      <c r="G93" s="92">
        <f t="shared" si="5"/>
        <v>0</v>
      </c>
      <c r="H93" s="92"/>
      <c r="I93" s="92">
        <v>0.75970343490366687</v>
      </c>
      <c r="J93" s="92">
        <v>0.75970343490366654</v>
      </c>
      <c r="K93" s="92">
        <v>0.75970343490366643</v>
      </c>
      <c r="M93" s="92">
        <f t="shared" si="7"/>
        <v>0</v>
      </c>
      <c r="N93" s="92">
        <f t="shared" si="6"/>
        <v>0</v>
      </c>
    </row>
    <row r="94" spans="1:14" s="103" customFormat="1" ht="15.75" x14ac:dyDescent="0.25">
      <c r="A94" s="147" t="s">
        <v>226</v>
      </c>
      <c r="B94" s="93">
        <v>125.75692598073286</v>
      </c>
      <c r="C94" s="93">
        <v>125.75692598073286</v>
      </c>
      <c r="D94" s="93">
        <v>125.75692598073286</v>
      </c>
      <c r="E94" s="93"/>
      <c r="F94" s="93">
        <f t="shared" si="4"/>
        <v>0</v>
      </c>
      <c r="G94" s="93">
        <f t="shared" si="5"/>
        <v>0</v>
      </c>
      <c r="H94" s="93"/>
      <c r="I94" s="93">
        <v>0.75970343490366687</v>
      </c>
      <c r="J94" s="93">
        <v>0.75970343490366654</v>
      </c>
      <c r="K94" s="93">
        <v>0.75970343490366643</v>
      </c>
      <c r="M94" s="93">
        <f t="shared" si="7"/>
        <v>0</v>
      </c>
      <c r="N94" s="93">
        <f t="shared" si="6"/>
        <v>0</v>
      </c>
    </row>
    <row r="95" spans="1:14" ht="15.75" x14ac:dyDescent="0.25">
      <c r="A95" s="151" t="s">
        <v>147</v>
      </c>
      <c r="B95" s="92">
        <v>108.48689886243125</v>
      </c>
      <c r="C95" s="92">
        <v>108.48689886243125</v>
      </c>
      <c r="D95" s="92">
        <v>108.48689886243125</v>
      </c>
      <c r="E95" s="92"/>
      <c r="F95" s="92">
        <f t="shared" si="4"/>
        <v>0</v>
      </c>
      <c r="G95" s="92">
        <f t="shared" si="5"/>
        <v>0</v>
      </c>
      <c r="H95" s="92"/>
      <c r="I95" s="92">
        <v>0.35246204551742621</v>
      </c>
      <c r="J95" s="92">
        <v>0.35246204551742605</v>
      </c>
      <c r="K95" s="92">
        <v>0.35246204551742599</v>
      </c>
      <c r="M95" s="92">
        <f t="shared" si="7"/>
        <v>0</v>
      </c>
      <c r="N95" s="92">
        <f t="shared" si="6"/>
        <v>0</v>
      </c>
    </row>
    <row r="96" spans="1:14" s="103" customFormat="1" ht="15.75" x14ac:dyDescent="0.25">
      <c r="A96" s="149" t="s">
        <v>84</v>
      </c>
      <c r="B96" s="93">
        <v>99.999999999999986</v>
      </c>
      <c r="C96" s="93">
        <v>99.999999999999986</v>
      </c>
      <c r="D96" s="93">
        <v>99.999999999999986</v>
      </c>
      <c r="E96" s="93"/>
      <c r="F96" s="93">
        <f t="shared" si="4"/>
        <v>0</v>
      </c>
      <c r="G96" s="93">
        <f t="shared" si="5"/>
        <v>0</v>
      </c>
      <c r="H96" s="93"/>
      <c r="I96" s="93">
        <v>0.20600390916610059</v>
      </c>
      <c r="J96" s="93">
        <v>0.20600390916610051</v>
      </c>
      <c r="K96" s="93">
        <v>0.20600390916610045</v>
      </c>
      <c r="M96" s="93">
        <f t="shared" si="7"/>
        <v>0</v>
      </c>
      <c r="N96" s="93">
        <f t="shared" si="6"/>
        <v>0</v>
      </c>
    </row>
    <row r="97" spans="1:14" ht="15.75" x14ac:dyDescent="0.25">
      <c r="A97" s="148" t="s">
        <v>85</v>
      </c>
      <c r="B97" s="92">
        <v>99.999999999999986</v>
      </c>
      <c r="C97" s="92">
        <v>99.999999999999986</v>
      </c>
      <c r="D97" s="92">
        <v>99.999999999999986</v>
      </c>
      <c r="E97" s="92"/>
      <c r="F97" s="92">
        <f t="shared" si="4"/>
        <v>0</v>
      </c>
      <c r="G97" s="92">
        <f t="shared" si="5"/>
        <v>0</v>
      </c>
      <c r="H97" s="92"/>
      <c r="I97" s="92">
        <v>0.20600390916610059</v>
      </c>
      <c r="J97" s="92">
        <v>0.20600390916610051</v>
      </c>
      <c r="K97" s="92">
        <v>0.20600390916610045</v>
      </c>
      <c r="M97" s="92">
        <f t="shared" si="7"/>
        <v>0</v>
      </c>
      <c r="N97" s="92">
        <f t="shared" si="6"/>
        <v>0</v>
      </c>
    </row>
    <row r="98" spans="1:14" s="103" customFormat="1" ht="15.75" x14ac:dyDescent="0.25">
      <c r="A98" s="149" t="s">
        <v>86</v>
      </c>
      <c r="B98" s="93">
        <v>123.19297953692291</v>
      </c>
      <c r="C98" s="93">
        <v>123.19297953692291</v>
      </c>
      <c r="D98" s="93">
        <v>123.19297953692291</v>
      </c>
      <c r="E98" s="93"/>
      <c r="F98" s="93">
        <f t="shared" si="4"/>
        <v>0</v>
      </c>
      <c r="G98" s="93">
        <f t="shared" si="5"/>
        <v>0</v>
      </c>
      <c r="H98" s="93"/>
      <c r="I98" s="93">
        <v>0.1464581363513256</v>
      </c>
      <c r="J98" s="93">
        <v>0.14645813635132554</v>
      </c>
      <c r="K98" s="93">
        <v>0.14645813635132551</v>
      </c>
      <c r="M98" s="93">
        <f t="shared" si="7"/>
        <v>0</v>
      </c>
      <c r="N98" s="93">
        <f t="shared" si="6"/>
        <v>0</v>
      </c>
    </row>
    <row r="99" spans="1:14" ht="15.75" x14ac:dyDescent="0.25">
      <c r="A99" s="148" t="s">
        <v>87</v>
      </c>
      <c r="B99" s="92">
        <v>123.19297953692291</v>
      </c>
      <c r="C99" s="92">
        <v>123.19297953692291</v>
      </c>
      <c r="D99" s="92">
        <v>123.19297953692291</v>
      </c>
      <c r="E99" s="92"/>
      <c r="F99" s="92">
        <f t="shared" si="4"/>
        <v>0</v>
      </c>
      <c r="G99" s="92">
        <f t="shared" si="5"/>
        <v>0</v>
      </c>
      <c r="H99" s="92"/>
      <c r="I99" s="92">
        <v>0.1464581363513256</v>
      </c>
      <c r="J99" s="92">
        <v>0.14645813635132554</v>
      </c>
      <c r="K99" s="92">
        <v>0.14645813635132551</v>
      </c>
      <c r="M99" s="92">
        <f t="shared" si="7"/>
        <v>0</v>
      </c>
      <c r="N99" s="92">
        <f t="shared" si="6"/>
        <v>0</v>
      </c>
    </row>
    <row r="100" spans="1:14" s="103" customFormat="1" ht="15.75" x14ac:dyDescent="0.25">
      <c r="A100" s="145" t="s">
        <v>146</v>
      </c>
      <c r="B100" s="93">
        <v>86.409138876866336</v>
      </c>
      <c r="C100" s="93">
        <v>73.233345970294536</v>
      </c>
      <c r="D100" s="93">
        <v>73.233345970294536</v>
      </c>
      <c r="E100" s="93"/>
      <c r="F100" s="93">
        <f t="shared" si="4"/>
        <v>0</v>
      </c>
      <c r="G100" s="93">
        <f t="shared" si="5"/>
        <v>-15.248147450407302</v>
      </c>
      <c r="H100" s="93"/>
      <c r="I100" s="93">
        <v>7.4204669652822375</v>
      </c>
      <c r="J100" s="93">
        <v>6.2889832209072356</v>
      </c>
      <c r="K100" s="93">
        <v>6.2889832209072347</v>
      </c>
      <c r="M100" s="93">
        <f t="shared" si="7"/>
        <v>0</v>
      </c>
      <c r="N100" s="93">
        <f t="shared" si="6"/>
        <v>-1.1314837443750028</v>
      </c>
    </row>
    <row r="101" spans="1:14" ht="15.75" x14ac:dyDescent="0.25">
      <c r="A101" s="146" t="s">
        <v>17</v>
      </c>
      <c r="B101" s="92">
        <v>75.133414927386767</v>
      </c>
      <c r="C101" s="92">
        <v>55.184358857463906</v>
      </c>
      <c r="D101" s="92">
        <v>55.184358857463906</v>
      </c>
      <c r="E101" s="92"/>
      <c r="F101" s="92">
        <f t="shared" si="4"/>
        <v>0</v>
      </c>
      <c r="G101" s="92">
        <f t="shared" si="5"/>
        <v>-26.551509856437072</v>
      </c>
      <c r="H101" s="92"/>
      <c r="I101" s="92">
        <v>4.2640441032302263</v>
      </c>
      <c r="J101" s="92">
        <v>3.131876012878227</v>
      </c>
      <c r="K101" s="92">
        <v>3.1318760128782266</v>
      </c>
      <c r="M101" s="92">
        <f t="shared" si="7"/>
        <v>0</v>
      </c>
      <c r="N101" s="92">
        <f t="shared" si="6"/>
        <v>-1.1321680903519997</v>
      </c>
    </row>
    <row r="102" spans="1:14" s="103" customFormat="1" ht="15.75" x14ac:dyDescent="0.25">
      <c r="A102" s="147" t="s">
        <v>17</v>
      </c>
      <c r="B102" s="93">
        <v>75.133414927386767</v>
      </c>
      <c r="C102" s="93">
        <v>55.184358857463906</v>
      </c>
      <c r="D102" s="93">
        <v>55.184358857463906</v>
      </c>
      <c r="E102" s="93"/>
      <c r="F102" s="93">
        <f t="shared" si="4"/>
        <v>0</v>
      </c>
      <c r="G102" s="93">
        <f t="shared" si="5"/>
        <v>-26.551509856437072</v>
      </c>
      <c r="H102" s="93"/>
      <c r="I102" s="93">
        <v>4.2640441032302263</v>
      </c>
      <c r="J102" s="93">
        <v>3.131876012878227</v>
      </c>
      <c r="K102" s="93">
        <v>3.1318760128782266</v>
      </c>
      <c r="M102" s="93">
        <f t="shared" si="7"/>
        <v>0</v>
      </c>
      <c r="N102" s="93">
        <f t="shared" si="6"/>
        <v>-1.1321680903519997</v>
      </c>
    </row>
    <row r="103" spans="1:14" ht="15.75" x14ac:dyDescent="0.25">
      <c r="A103" s="146" t="s">
        <v>88</v>
      </c>
      <c r="B103" s="92">
        <v>101.37911846308745</v>
      </c>
      <c r="C103" s="92">
        <v>101.40901133922274</v>
      </c>
      <c r="D103" s="92">
        <v>101.40901133922274</v>
      </c>
      <c r="E103" s="92"/>
      <c r="F103" s="92">
        <f t="shared" si="4"/>
        <v>0</v>
      </c>
      <c r="G103" s="92">
        <f t="shared" si="5"/>
        <v>2.9486226146446803E-2</v>
      </c>
      <c r="H103" s="92"/>
      <c r="I103" s="92">
        <v>2.3209005235199518</v>
      </c>
      <c r="J103" s="92">
        <v>2.3215848694969501</v>
      </c>
      <c r="K103" s="92">
        <v>2.3215848694969496</v>
      </c>
      <c r="M103" s="92">
        <f t="shared" si="7"/>
        <v>0</v>
      </c>
      <c r="N103" s="92">
        <f t="shared" si="6"/>
        <v>6.8434597699784661E-4</v>
      </c>
    </row>
    <row r="104" spans="1:14" s="103" customFormat="1" ht="15.75" x14ac:dyDescent="0.25">
      <c r="A104" s="147" t="s">
        <v>89</v>
      </c>
      <c r="B104" s="93">
        <v>101.37911846308745</v>
      </c>
      <c r="C104" s="93">
        <v>101.40901133922274</v>
      </c>
      <c r="D104" s="93">
        <v>101.40901133922274</v>
      </c>
      <c r="E104" s="93"/>
      <c r="F104" s="93">
        <f t="shared" si="4"/>
        <v>0</v>
      </c>
      <c r="G104" s="93">
        <f t="shared" si="5"/>
        <v>2.9486226146446803E-2</v>
      </c>
      <c r="H104" s="93"/>
      <c r="I104" s="93">
        <v>2.3209005235199518</v>
      </c>
      <c r="J104" s="93">
        <v>2.3215848694969501</v>
      </c>
      <c r="K104" s="93">
        <v>2.3215848694969496</v>
      </c>
      <c r="M104" s="93">
        <f t="shared" si="7"/>
        <v>0</v>
      </c>
      <c r="N104" s="93">
        <f t="shared" si="6"/>
        <v>6.8434597699784661E-4</v>
      </c>
    </row>
    <row r="105" spans="1:14" ht="15.75" x14ac:dyDescent="0.25">
      <c r="A105" s="146" t="s">
        <v>90</v>
      </c>
      <c r="B105" s="92">
        <v>134.11907242766719</v>
      </c>
      <c r="C105" s="92">
        <v>134.11907242766719</v>
      </c>
      <c r="D105" s="92">
        <v>134.11907242766719</v>
      </c>
      <c r="E105" s="92"/>
      <c r="F105" s="92">
        <f t="shared" si="4"/>
        <v>0</v>
      </c>
      <c r="G105" s="92">
        <f t="shared" si="5"/>
        <v>0</v>
      </c>
      <c r="H105" s="92"/>
      <c r="I105" s="92">
        <v>0.83552233853205982</v>
      </c>
      <c r="J105" s="92">
        <v>0.83552233853205937</v>
      </c>
      <c r="K105" s="92">
        <v>0.83552233853205926</v>
      </c>
      <c r="M105" s="92">
        <f t="shared" si="7"/>
        <v>0</v>
      </c>
      <c r="N105" s="92">
        <f t="shared" si="6"/>
        <v>0</v>
      </c>
    </row>
    <row r="106" spans="1:14" s="103" customFormat="1" ht="15.75" x14ac:dyDescent="0.25">
      <c r="A106" s="147" t="s">
        <v>91</v>
      </c>
      <c r="B106" s="93">
        <v>134.11907242766719</v>
      </c>
      <c r="C106" s="93">
        <v>134.11907242766719</v>
      </c>
      <c r="D106" s="93">
        <v>134.11907242766719</v>
      </c>
      <c r="E106" s="93"/>
      <c r="F106" s="93">
        <f t="shared" si="4"/>
        <v>0</v>
      </c>
      <c r="G106" s="93">
        <f t="shared" si="5"/>
        <v>0</v>
      </c>
      <c r="H106" s="93"/>
      <c r="I106" s="93">
        <v>0.83552233853205982</v>
      </c>
      <c r="J106" s="93">
        <v>0.83552233853205937</v>
      </c>
      <c r="K106" s="93">
        <v>0.83552233853205926</v>
      </c>
      <c r="M106" s="93">
        <f t="shared" si="7"/>
        <v>0</v>
      </c>
      <c r="N106" s="93">
        <f t="shared" si="6"/>
        <v>0</v>
      </c>
    </row>
    <row r="107" spans="1:14" ht="15.75" x14ac:dyDescent="0.25">
      <c r="A107" s="144" t="s">
        <v>250</v>
      </c>
      <c r="B107" s="95">
        <v>98.499145423127914</v>
      </c>
      <c r="C107" s="95">
        <v>98.13074014624975</v>
      </c>
      <c r="D107" s="95">
        <v>97.92699104104868</v>
      </c>
      <c r="E107" s="95"/>
      <c r="F107" s="95">
        <f t="shared" si="4"/>
        <v>-0.20763025418681913</v>
      </c>
      <c r="G107" s="95">
        <f t="shared" si="5"/>
        <v>-0.58087243256923493</v>
      </c>
      <c r="H107" s="95"/>
      <c r="I107" s="95">
        <v>9.7084617973032294</v>
      </c>
      <c r="J107" s="95">
        <v>9.6121455679832994</v>
      </c>
      <c r="K107" s="95">
        <v>9.6520680190961752</v>
      </c>
      <c r="M107" s="95">
        <f t="shared" si="7"/>
        <v>3.9922451112875734E-2</v>
      </c>
      <c r="N107" s="95">
        <f t="shared" si="6"/>
        <v>-5.6393778207054268E-2</v>
      </c>
    </row>
    <row r="108" spans="1:14" s="103" customFormat="1" ht="15.75" x14ac:dyDescent="0.25">
      <c r="A108" s="145" t="s">
        <v>145</v>
      </c>
      <c r="B108" s="93">
        <v>102.01751020412652</v>
      </c>
      <c r="C108" s="93">
        <v>101.72946566715633</v>
      </c>
      <c r="D108" s="93">
        <v>101.72946566715633</v>
      </c>
      <c r="E108" s="93"/>
      <c r="F108" s="93">
        <f t="shared" si="4"/>
        <v>0</v>
      </c>
      <c r="G108" s="93">
        <f t="shared" si="5"/>
        <v>-0.28234813454459662</v>
      </c>
      <c r="H108" s="93"/>
      <c r="I108" s="93">
        <v>2.0082435029114585</v>
      </c>
      <c r="J108" s="93">
        <v>2.0025732648438734</v>
      </c>
      <c r="K108" s="93">
        <v>2.002573264843873</v>
      </c>
      <c r="M108" s="93">
        <f t="shared" si="7"/>
        <v>0</v>
      </c>
      <c r="N108" s="93">
        <f t="shared" si="6"/>
        <v>-5.6702380675854869E-3</v>
      </c>
    </row>
    <row r="109" spans="1:14" ht="15.75" x14ac:dyDescent="0.25">
      <c r="A109" s="146" t="s">
        <v>163</v>
      </c>
      <c r="B109" s="92">
        <v>102.01751020412652</v>
      </c>
      <c r="C109" s="92">
        <v>101.72946566715633</v>
      </c>
      <c r="D109" s="92">
        <v>101.72946566715633</v>
      </c>
      <c r="E109" s="92"/>
      <c r="F109" s="92">
        <f t="shared" si="4"/>
        <v>0</v>
      </c>
      <c r="G109" s="92">
        <f t="shared" si="5"/>
        <v>-0.28234813454459662</v>
      </c>
      <c r="H109" s="92"/>
      <c r="I109" s="92">
        <v>2.0082435029114585</v>
      </c>
      <c r="J109" s="92">
        <v>2.0025732648438734</v>
      </c>
      <c r="K109" s="92">
        <v>2.002573264843873</v>
      </c>
      <c r="M109" s="92">
        <f t="shared" si="7"/>
        <v>0</v>
      </c>
      <c r="N109" s="92">
        <f t="shared" si="6"/>
        <v>-5.6702380675854869E-3</v>
      </c>
    </row>
    <row r="110" spans="1:14" s="103" customFormat="1" ht="15.75" x14ac:dyDescent="0.25">
      <c r="A110" s="147" t="s">
        <v>225</v>
      </c>
      <c r="B110" s="93">
        <v>102.01751020412652</v>
      </c>
      <c r="C110" s="93">
        <v>101.72946566715633</v>
      </c>
      <c r="D110" s="93">
        <v>101.72946566715633</v>
      </c>
      <c r="E110" s="93"/>
      <c r="F110" s="93">
        <f t="shared" si="4"/>
        <v>0</v>
      </c>
      <c r="G110" s="93">
        <f t="shared" si="5"/>
        <v>-0.28234813454459662</v>
      </c>
      <c r="H110" s="93"/>
      <c r="I110" s="93">
        <v>2.0082435029114585</v>
      </c>
      <c r="J110" s="93">
        <v>2.0025732648438734</v>
      </c>
      <c r="K110" s="93">
        <v>2.002573264843873</v>
      </c>
      <c r="M110" s="93">
        <f t="shared" si="7"/>
        <v>0</v>
      </c>
      <c r="N110" s="93">
        <f t="shared" si="6"/>
        <v>-5.6702380675854869E-3</v>
      </c>
    </row>
    <row r="111" spans="1:14" ht="15.75" x14ac:dyDescent="0.25">
      <c r="A111" s="151" t="s">
        <v>92</v>
      </c>
      <c r="B111" s="92">
        <v>99.076779612701344</v>
      </c>
      <c r="C111" s="92">
        <v>99.076779612701344</v>
      </c>
      <c r="D111" s="92">
        <v>99.076779612701344</v>
      </c>
      <c r="E111" s="92"/>
      <c r="F111" s="92">
        <f t="shared" si="4"/>
        <v>0</v>
      </c>
      <c r="G111" s="92">
        <f t="shared" si="5"/>
        <v>0</v>
      </c>
      <c r="H111" s="92"/>
      <c r="I111" s="92">
        <v>0.3038164340365373</v>
      </c>
      <c r="J111" s="92">
        <v>0.30381643403653719</v>
      </c>
      <c r="K111" s="92">
        <v>0.30381643403653713</v>
      </c>
      <c r="M111" s="92">
        <f t="shared" si="7"/>
        <v>0</v>
      </c>
      <c r="N111" s="92">
        <f t="shared" si="6"/>
        <v>0</v>
      </c>
    </row>
    <row r="112" spans="1:14" s="103" customFormat="1" ht="15.75" x14ac:dyDescent="0.25">
      <c r="A112" s="149" t="s">
        <v>93</v>
      </c>
      <c r="B112" s="93">
        <v>99.076779612701344</v>
      </c>
      <c r="C112" s="93">
        <v>99.076779612701344</v>
      </c>
      <c r="D112" s="93">
        <v>99.076779612701344</v>
      </c>
      <c r="E112" s="93"/>
      <c r="F112" s="93">
        <f t="shared" si="4"/>
        <v>0</v>
      </c>
      <c r="G112" s="93">
        <f t="shared" si="5"/>
        <v>0</v>
      </c>
      <c r="H112" s="93"/>
      <c r="I112" s="93">
        <v>0.3038164340365373</v>
      </c>
      <c r="J112" s="93">
        <v>0.30381643403653719</v>
      </c>
      <c r="K112" s="93">
        <v>0.30381643403653713</v>
      </c>
      <c r="M112" s="93">
        <f t="shared" si="7"/>
        <v>0</v>
      </c>
      <c r="N112" s="93">
        <f t="shared" si="6"/>
        <v>0</v>
      </c>
    </row>
    <row r="113" spans="1:14" ht="15.75" x14ac:dyDescent="0.25">
      <c r="A113" s="148" t="s">
        <v>92</v>
      </c>
      <c r="B113" s="92">
        <v>99.076779612701344</v>
      </c>
      <c r="C113" s="92">
        <v>99.076779612701344</v>
      </c>
      <c r="D113" s="92">
        <v>99.076779612701344</v>
      </c>
      <c r="E113" s="92"/>
      <c r="F113" s="92">
        <f t="shared" si="4"/>
        <v>0</v>
      </c>
      <c r="G113" s="92">
        <f t="shared" si="5"/>
        <v>0</v>
      </c>
      <c r="H113" s="92"/>
      <c r="I113" s="92">
        <v>0.3038164340365373</v>
      </c>
      <c r="J113" s="92">
        <v>0.30381643403653719</v>
      </c>
      <c r="K113" s="92">
        <v>0.30381643403653713</v>
      </c>
      <c r="M113" s="92">
        <f t="shared" si="7"/>
        <v>0</v>
      </c>
      <c r="N113" s="92">
        <f t="shared" si="6"/>
        <v>0</v>
      </c>
    </row>
    <row r="114" spans="1:14" s="103" customFormat="1" ht="15.75" x14ac:dyDescent="0.25">
      <c r="A114" s="145" t="s">
        <v>94</v>
      </c>
      <c r="B114" s="93">
        <v>89.37331179005561</v>
      </c>
      <c r="C114" s="93">
        <v>88.953109483464701</v>
      </c>
      <c r="D114" s="93">
        <v>88.396751316424329</v>
      </c>
      <c r="E114" s="93"/>
      <c r="F114" s="93">
        <f t="shared" si="4"/>
        <v>-0.62545106098150782</v>
      </c>
      <c r="G114" s="93">
        <f t="shared" si="5"/>
        <v>-1.0926757150113153</v>
      </c>
      <c r="H114" s="93"/>
      <c r="I114" s="93">
        <v>2.5281006273930573</v>
      </c>
      <c r="J114" s="93">
        <v>2.4751724758838618</v>
      </c>
      <c r="K114" s="93">
        <v>2.5004766857864831</v>
      </c>
      <c r="M114" s="93">
        <f t="shared" si="7"/>
        <v>2.5304209902621277E-2</v>
      </c>
      <c r="N114" s="93">
        <f t="shared" si="6"/>
        <v>-2.762394160657422E-2</v>
      </c>
    </row>
    <row r="115" spans="1:14" ht="15.75" x14ac:dyDescent="0.25">
      <c r="A115" s="146" t="s">
        <v>164</v>
      </c>
      <c r="B115" s="92">
        <v>88.435779359579001</v>
      </c>
      <c r="C115" s="92">
        <v>87.951791131491888</v>
      </c>
      <c r="D115" s="92">
        <v>87.539783440080257</v>
      </c>
      <c r="E115" s="92"/>
      <c r="F115" s="92">
        <f t="shared" si="4"/>
        <v>-0.46844718693183074</v>
      </c>
      <c r="G115" s="92">
        <f t="shared" si="5"/>
        <v>-1.0131599743760211</v>
      </c>
      <c r="H115" s="92"/>
      <c r="I115" s="92">
        <v>2.2313818890494783</v>
      </c>
      <c r="J115" s="92">
        <v>2.178126970174163</v>
      </c>
      <c r="K115" s="92">
        <v>2.208774420874152</v>
      </c>
      <c r="M115" s="92">
        <f t="shared" si="7"/>
        <v>3.0647450699988976E-2</v>
      </c>
      <c r="N115" s="92">
        <f t="shared" si="6"/>
        <v>-2.2607468175326328E-2</v>
      </c>
    </row>
    <row r="116" spans="1:14" s="103" customFormat="1" ht="15.75" x14ac:dyDescent="0.25">
      <c r="A116" s="147" t="s">
        <v>224</v>
      </c>
      <c r="B116" s="93">
        <v>76.778310868176249</v>
      </c>
      <c r="C116" s="93">
        <v>76.461156847931548</v>
      </c>
      <c r="D116" s="93">
        <v>76.378669011653272</v>
      </c>
      <c r="E116" s="93"/>
      <c r="F116" s="93">
        <f t="shared" si="4"/>
        <v>-0.10788201444863477</v>
      </c>
      <c r="G116" s="93">
        <f t="shared" si="5"/>
        <v>-0.52051399933652487</v>
      </c>
      <c r="H116" s="93"/>
      <c r="I116" s="93">
        <v>0.4629507062275493</v>
      </c>
      <c r="J116" s="93">
        <v>0.45367578984688928</v>
      </c>
      <c r="K116" s="93">
        <v>0.46054098299160723</v>
      </c>
      <c r="M116" s="93">
        <f t="shared" si="7"/>
        <v>6.8651931447179515E-3</v>
      </c>
      <c r="N116" s="93">
        <f t="shared" si="6"/>
        <v>-2.4097232359420739E-3</v>
      </c>
    </row>
    <row r="117" spans="1:14" ht="15.75" x14ac:dyDescent="0.25">
      <c r="A117" s="148" t="s">
        <v>223</v>
      </c>
      <c r="B117" s="92">
        <v>84.024702504886719</v>
      </c>
      <c r="C117" s="92">
        <v>82.772024435202141</v>
      </c>
      <c r="D117" s="92">
        <v>82.772024435202141</v>
      </c>
      <c r="E117" s="92"/>
      <c r="F117" s="92">
        <f t="shared" si="4"/>
        <v>0</v>
      </c>
      <c r="G117" s="92">
        <f t="shared" si="5"/>
        <v>-1.4908449924136535</v>
      </c>
      <c r="H117" s="92"/>
      <c r="I117" s="92">
        <v>0.7165418377088707</v>
      </c>
      <c r="J117" s="92">
        <v>0.67584896899514413</v>
      </c>
      <c r="K117" s="92">
        <v>0.70585930960283882</v>
      </c>
      <c r="M117" s="92">
        <f t="shared" si="7"/>
        <v>3.0010340607694697E-2</v>
      </c>
      <c r="N117" s="92">
        <f t="shared" si="6"/>
        <v>-1.0682528106031874E-2</v>
      </c>
    </row>
    <row r="118" spans="1:14" s="103" customFormat="1" ht="15.75" x14ac:dyDescent="0.25">
      <c r="A118" s="147" t="s">
        <v>18</v>
      </c>
      <c r="B118" s="93">
        <v>95.737504767398661</v>
      </c>
      <c r="C118" s="93">
        <v>95.718555937086194</v>
      </c>
      <c r="D118" s="93">
        <v>95.718555937086194</v>
      </c>
      <c r="E118" s="93"/>
      <c r="F118" s="93">
        <f t="shared" si="4"/>
        <v>0</v>
      </c>
      <c r="G118" s="93">
        <f t="shared" si="5"/>
        <v>-1.9792483999347965E-2</v>
      </c>
      <c r="H118" s="93"/>
      <c r="I118" s="93">
        <v>0.2642332161027785</v>
      </c>
      <c r="J118" s="93">
        <v>0.26418091778576019</v>
      </c>
      <c r="K118" s="93">
        <v>0.26418091778576019</v>
      </c>
      <c r="M118" s="93">
        <f t="shared" si="7"/>
        <v>0</v>
      </c>
      <c r="N118" s="93">
        <f t="shared" si="6"/>
        <v>-5.2298317018306673E-5</v>
      </c>
    </row>
    <row r="119" spans="1:14" ht="15.75" x14ac:dyDescent="0.25">
      <c r="A119" s="148" t="s">
        <v>95</v>
      </c>
      <c r="B119" s="92">
        <v>92.765449459798376</v>
      </c>
      <c r="C119" s="92">
        <v>92.86795643455153</v>
      </c>
      <c r="D119" s="92">
        <v>90.537290257765108</v>
      </c>
      <c r="E119" s="92"/>
      <c r="F119" s="92">
        <f t="shared" si="4"/>
        <v>-2.5096559311380551</v>
      </c>
      <c r="G119" s="92">
        <f t="shared" si="5"/>
        <v>-2.4019278891101337</v>
      </c>
      <c r="H119" s="92"/>
      <c r="I119" s="92">
        <v>0.3939717990384542</v>
      </c>
      <c r="J119" s="92">
        <v>0.39073696357454385</v>
      </c>
      <c r="K119" s="92">
        <v>0.38450888052212046</v>
      </c>
      <c r="M119" s="92">
        <f t="shared" si="7"/>
        <v>-6.2280830524233943E-3</v>
      </c>
      <c r="N119" s="92">
        <f t="shared" si="6"/>
        <v>-9.4629185163337404E-3</v>
      </c>
    </row>
    <row r="120" spans="1:14" s="103" customFormat="1" ht="15.75" x14ac:dyDescent="0.25">
      <c r="A120" s="147" t="s">
        <v>96</v>
      </c>
      <c r="B120" s="93">
        <v>107.35101643030168</v>
      </c>
      <c r="C120" s="93">
        <v>107.35101643030168</v>
      </c>
      <c r="D120" s="93">
        <v>107.35101643030168</v>
      </c>
      <c r="E120" s="93"/>
      <c r="F120" s="93">
        <f t="shared" si="4"/>
        <v>0</v>
      </c>
      <c r="G120" s="93">
        <f t="shared" si="5"/>
        <v>0</v>
      </c>
      <c r="H120" s="93"/>
      <c r="I120" s="93">
        <v>0.39368432997182568</v>
      </c>
      <c r="J120" s="93">
        <v>0.39368432997182551</v>
      </c>
      <c r="K120" s="93">
        <v>0.39368432997182545</v>
      </c>
      <c r="M120" s="93">
        <f t="shared" si="7"/>
        <v>0</v>
      </c>
      <c r="N120" s="93">
        <f t="shared" si="6"/>
        <v>0</v>
      </c>
    </row>
    <row r="121" spans="1:14" ht="15.75" x14ac:dyDescent="0.25">
      <c r="A121" s="146" t="s">
        <v>97</v>
      </c>
      <c r="B121" s="92">
        <v>97.115733388582484</v>
      </c>
      <c r="C121" s="92">
        <v>97.222294189293592</v>
      </c>
      <c r="D121" s="92">
        <v>95.473846869990666</v>
      </c>
      <c r="E121" s="92"/>
      <c r="F121" s="92">
        <f t="shared" si="4"/>
        <v>-1.7984016257615476</v>
      </c>
      <c r="G121" s="92">
        <f t="shared" si="5"/>
        <v>-1.6906493534083245</v>
      </c>
      <c r="H121" s="92"/>
      <c r="I121" s="92">
        <v>0.29671873834357865</v>
      </c>
      <c r="J121" s="92">
        <v>0.29704550570969901</v>
      </c>
      <c r="K121" s="92">
        <v>0.29170226491233142</v>
      </c>
      <c r="M121" s="92">
        <f t="shared" si="7"/>
        <v>-5.3432407973675877E-3</v>
      </c>
      <c r="N121" s="92">
        <f t="shared" si="6"/>
        <v>-5.0164734312472259E-3</v>
      </c>
    </row>
    <row r="122" spans="1:14" s="103" customFormat="1" ht="15.75" x14ac:dyDescent="0.25">
      <c r="A122" s="147" t="s">
        <v>98</v>
      </c>
      <c r="B122" s="93">
        <v>97.115733388582484</v>
      </c>
      <c r="C122" s="93">
        <v>97.222294189293592</v>
      </c>
      <c r="D122" s="93">
        <v>95.473846869990666</v>
      </c>
      <c r="E122" s="93"/>
      <c r="F122" s="93">
        <f t="shared" si="4"/>
        <v>-1.7984016257615476</v>
      </c>
      <c r="G122" s="93">
        <f t="shared" si="5"/>
        <v>-1.6906493534083245</v>
      </c>
      <c r="H122" s="93"/>
      <c r="I122" s="93">
        <v>0.29671873834357865</v>
      </c>
      <c r="J122" s="93">
        <v>0.29704550570969901</v>
      </c>
      <c r="K122" s="93">
        <v>0.29170226491233142</v>
      </c>
      <c r="M122" s="93">
        <f t="shared" si="7"/>
        <v>-5.3432407973675877E-3</v>
      </c>
      <c r="N122" s="93">
        <f t="shared" si="6"/>
        <v>-5.0164734312472259E-3</v>
      </c>
    </row>
    <row r="123" spans="1:14" ht="15.75" x14ac:dyDescent="0.25">
      <c r="A123" s="151" t="s">
        <v>144</v>
      </c>
      <c r="B123" s="92">
        <v>89.38338972332825</v>
      </c>
      <c r="C123" s="92">
        <v>90.917183609093854</v>
      </c>
      <c r="D123" s="92">
        <v>90.917183609093854</v>
      </c>
      <c r="E123" s="92"/>
      <c r="F123" s="92">
        <f t="shared" si="4"/>
        <v>0</v>
      </c>
      <c r="G123" s="92">
        <f t="shared" si="5"/>
        <v>1.7159719389846506</v>
      </c>
      <c r="H123" s="92"/>
      <c r="I123" s="92">
        <v>0.89100547745972014</v>
      </c>
      <c r="J123" s="92">
        <v>0.90629488142774495</v>
      </c>
      <c r="K123" s="92">
        <v>0.90629488142774461</v>
      </c>
      <c r="M123" s="92">
        <f t="shared" si="7"/>
        <v>0</v>
      </c>
      <c r="N123" s="92">
        <f t="shared" si="6"/>
        <v>1.5289403968024473E-2</v>
      </c>
    </row>
    <row r="124" spans="1:14" s="103" customFormat="1" ht="15.75" x14ac:dyDescent="0.25">
      <c r="A124" s="149" t="s">
        <v>165</v>
      </c>
      <c r="B124" s="93">
        <v>89.38338972332825</v>
      </c>
      <c r="C124" s="93">
        <v>90.917183609093854</v>
      </c>
      <c r="D124" s="93">
        <v>90.917183609093854</v>
      </c>
      <c r="E124" s="93"/>
      <c r="F124" s="93">
        <f t="shared" si="4"/>
        <v>0</v>
      </c>
      <c r="G124" s="93">
        <f t="shared" si="5"/>
        <v>1.7159719389846506</v>
      </c>
      <c r="H124" s="93"/>
      <c r="I124" s="93">
        <v>0.89100547745972014</v>
      </c>
      <c r="J124" s="93">
        <v>0.90629488142774495</v>
      </c>
      <c r="K124" s="93">
        <v>0.90629488142774461</v>
      </c>
      <c r="M124" s="93">
        <f t="shared" si="7"/>
        <v>0</v>
      </c>
      <c r="N124" s="93">
        <f t="shared" si="6"/>
        <v>1.5289403968024473E-2</v>
      </c>
    </row>
    <row r="125" spans="1:14" ht="15.75" x14ac:dyDescent="0.25">
      <c r="A125" s="148" t="s">
        <v>222</v>
      </c>
      <c r="B125" s="92">
        <v>89.38338972332825</v>
      </c>
      <c r="C125" s="92">
        <v>90.917183609093854</v>
      </c>
      <c r="D125" s="92">
        <v>90.917183609093854</v>
      </c>
      <c r="E125" s="92"/>
      <c r="F125" s="92">
        <f t="shared" si="4"/>
        <v>0</v>
      </c>
      <c r="G125" s="92">
        <f t="shared" si="5"/>
        <v>1.7159719389846506</v>
      </c>
      <c r="H125" s="92"/>
      <c r="I125" s="92">
        <v>0.89100547745972014</v>
      </c>
      <c r="J125" s="92">
        <v>0.90629488142774495</v>
      </c>
      <c r="K125" s="92">
        <v>0.90629488142774461</v>
      </c>
      <c r="M125" s="92">
        <f t="shared" si="7"/>
        <v>0</v>
      </c>
      <c r="N125" s="92">
        <f t="shared" si="6"/>
        <v>1.5289403968024473E-2</v>
      </c>
    </row>
    <row r="126" spans="1:14" s="103" customFormat="1" ht="15.75" x14ac:dyDescent="0.25">
      <c r="A126" s="145" t="s">
        <v>143</v>
      </c>
      <c r="B126" s="93">
        <v>95.094207882953995</v>
      </c>
      <c r="C126" s="93">
        <v>93.722672956241681</v>
      </c>
      <c r="D126" s="93">
        <v>93.418270880354768</v>
      </c>
      <c r="E126" s="93"/>
      <c r="F126" s="93">
        <f t="shared" si="4"/>
        <v>-0.32479022021600912</v>
      </c>
      <c r="G126" s="93">
        <f t="shared" si="5"/>
        <v>-1.7623965117434248</v>
      </c>
      <c r="H126" s="93"/>
      <c r="I126" s="93">
        <v>0.75068185179983604</v>
      </c>
      <c r="J126" s="93">
        <v>0.72567865728239744</v>
      </c>
      <c r="K126" s="93">
        <v>0.73745186102942406</v>
      </c>
      <c r="M126" s="93">
        <f t="shared" si="7"/>
        <v>1.1773203747026617E-2</v>
      </c>
      <c r="N126" s="93">
        <f t="shared" si="6"/>
        <v>-1.3229990770411981E-2</v>
      </c>
    </row>
    <row r="127" spans="1:14" ht="15.75" x14ac:dyDescent="0.25">
      <c r="A127" s="146" t="s">
        <v>166</v>
      </c>
      <c r="B127" s="92">
        <v>95.094207882953995</v>
      </c>
      <c r="C127" s="92">
        <v>93.722672956241681</v>
      </c>
      <c r="D127" s="92">
        <v>93.418270880354768</v>
      </c>
      <c r="E127" s="92"/>
      <c r="F127" s="92">
        <f t="shared" si="4"/>
        <v>-0.32479022021600912</v>
      </c>
      <c r="G127" s="92">
        <f t="shared" si="5"/>
        <v>-1.7623965117434248</v>
      </c>
      <c r="H127" s="92"/>
      <c r="I127" s="92">
        <v>0.75068185179983604</v>
      </c>
      <c r="J127" s="92">
        <v>0.72567865728239744</v>
      </c>
      <c r="K127" s="92">
        <v>0.73745186102942406</v>
      </c>
      <c r="M127" s="92">
        <f t="shared" si="7"/>
        <v>1.1773203747026617E-2</v>
      </c>
      <c r="N127" s="92">
        <f t="shared" si="6"/>
        <v>-1.3229990770411981E-2</v>
      </c>
    </row>
    <row r="128" spans="1:14" s="103" customFormat="1" ht="15.75" x14ac:dyDescent="0.25">
      <c r="A128" s="147" t="s">
        <v>221</v>
      </c>
      <c r="B128" s="93">
        <v>95.094207882953995</v>
      </c>
      <c r="C128" s="93">
        <v>93.722672956241681</v>
      </c>
      <c r="D128" s="93">
        <v>93.418270880354768</v>
      </c>
      <c r="E128" s="93"/>
      <c r="F128" s="93">
        <f t="shared" si="4"/>
        <v>-0.32479022021600912</v>
      </c>
      <c r="G128" s="93">
        <f t="shared" si="5"/>
        <v>-1.7623965117434248</v>
      </c>
      <c r="H128" s="93"/>
      <c r="I128" s="93">
        <v>0.75068185179983604</v>
      </c>
      <c r="J128" s="93">
        <v>0.72567865728239744</v>
      </c>
      <c r="K128" s="93">
        <v>0.73745186102942406</v>
      </c>
      <c r="M128" s="93">
        <f t="shared" si="7"/>
        <v>1.1773203747026617E-2</v>
      </c>
      <c r="N128" s="93">
        <f t="shared" si="6"/>
        <v>-1.3229990770411981E-2</v>
      </c>
    </row>
    <row r="129" spans="1:14" ht="15.75" x14ac:dyDescent="0.25">
      <c r="A129" s="151" t="s">
        <v>142</v>
      </c>
      <c r="B129" s="92">
        <v>108.77664653475972</v>
      </c>
      <c r="C129" s="92">
        <v>107.99393518239853</v>
      </c>
      <c r="D129" s="92">
        <v>107.92847783287914</v>
      </c>
      <c r="E129" s="92"/>
      <c r="F129" s="92">
        <f t="shared" si="4"/>
        <v>-6.0612060676223933E-2</v>
      </c>
      <c r="G129" s="92">
        <f t="shared" si="5"/>
        <v>-0.77973418826581264</v>
      </c>
      <c r="H129" s="92"/>
      <c r="I129" s="92">
        <v>3.2266139037026216</v>
      </c>
      <c r="J129" s="92">
        <v>3.198609854508883</v>
      </c>
      <c r="K129" s="92">
        <v>3.2014548919721109</v>
      </c>
      <c r="M129" s="92">
        <f t="shared" si="7"/>
        <v>2.8450374632278397E-3</v>
      </c>
      <c r="N129" s="92">
        <f t="shared" si="6"/>
        <v>-2.5159011730510716E-2</v>
      </c>
    </row>
    <row r="130" spans="1:14" s="103" customFormat="1" ht="15.75" x14ac:dyDescent="0.25">
      <c r="A130" s="149" t="s">
        <v>99</v>
      </c>
      <c r="B130" s="93">
        <v>99.067491230648102</v>
      </c>
      <c r="C130" s="93">
        <v>97.84855793019868</v>
      </c>
      <c r="D130" s="93">
        <v>97.764043890526324</v>
      </c>
      <c r="E130" s="93"/>
      <c r="F130" s="93">
        <f t="shared" si="4"/>
        <v>-8.6372289444103245E-2</v>
      </c>
      <c r="G130" s="93">
        <f t="shared" si="5"/>
        <v>-1.3157165119757619</v>
      </c>
      <c r="H130" s="93"/>
      <c r="I130" s="93">
        <v>2.2759989384982768</v>
      </c>
      <c r="J130" s="93">
        <v>2.2479948893045392</v>
      </c>
      <c r="K130" s="93">
        <v>2.2460532446520602</v>
      </c>
      <c r="M130" s="93">
        <f t="shared" si="7"/>
        <v>-1.9416446524789244E-3</v>
      </c>
      <c r="N130" s="93">
        <f t="shared" si="6"/>
        <v>-2.9945693846216592E-2</v>
      </c>
    </row>
    <row r="131" spans="1:14" ht="15.75" x14ac:dyDescent="0.25">
      <c r="A131" s="148" t="s">
        <v>220</v>
      </c>
      <c r="B131" s="92">
        <v>95.542175853967066</v>
      </c>
      <c r="C131" s="92">
        <v>94.482053111451734</v>
      </c>
      <c r="D131" s="92">
        <v>94.358452816687375</v>
      </c>
      <c r="E131" s="92"/>
      <c r="F131" s="92">
        <f t="shared" si="4"/>
        <v>-0.13081880705805293</v>
      </c>
      <c r="G131" s="92">
        <f t="shared" si="5"/>
        <v>-1.2389534011544523</v>
      </c>
      <c r="H131" s="92"/>
      <c r="I131" s="92">
        <v>1.5008779322624533</v>
      </c>
      <c r="J131" s="92">
        <v>1.4842243987259884</v>
      </c>
      <c r="K131" s="92">
        <v>1.4822827540735102</v>
      </c>
      <c r="M131" s="92">
        <f t="shared" si="7"/>
        <v>-1.9416446524782582E-3</v>
      </c>
      <c r="N131" s="92">
        <f t="shared" si="6"/>
        <v>-1.8595178188943073E-2</v>
      </c>
    </row>
    <row r="132" spans="1:14" s="103" customFormat="1" ht="15.75" x14ac:dyDescent="0.25">
      <c r="A132" s="147" t="s">
        <v>100</v>
      </c>
      <c r="B132" s="93">
        <v>106.69008497621512</v>
      </c>
      <c r="C132" s="93">
        <v>105.1277644220617</v>
      </c>
      <c r="D132" s="93">
        <v>105.1277644220617</v>
      </c>
      <c r="E132" s="93"/>
      <c r="F132" s="93">
        <f t="shared" si="4"/>
        <v>0</v>
      </c>
      <c r="G132" s="93">
        <f t="shared" si="5"/>
        <v>-1.4643540254951626</v>
      </c>
      <c r="H132" s="93"/>
      <c r="I132" s="93">
        <v>0.7751210062358237</v>
      </c>
      <c r="J132" s="93">
        <v>0.76377049057855051</v>
      </c>
      <c r="K132" s="93">
        <v>0.76377049057855029</v>
      </c>
      <c r="M132" s="93">
        <f t="shared" si="7"/>
        <v>0</v>
      </c>
      <c r="N132" s="93">
        <f t="shared" si="6"/>
        <v>-1.1350515657273408E-2</v>
      </c>
    </row>
    <row r="133" spans="1:14" ht="15.75" x14ac:dyDescent="0.25">
      <c r="A133" s="146" t="s">
        <v>167</v>
      </c>
      <c r="B133" s="92">
        <v>142.12638183391462</v>
      </c>
      <c r="C133" s="92">
        <v>142.84203836678674</v>
      </c>
      <c r="D133" s="92">
        <v>142.84203836678674</v>
      </c>
      <c r="E133" s="92"/>
      <c r="F133" s="92">
        <f t="shared" si="4"/>
        <v>0</v>
      </c>
      <c r="G133" s="92">
        <f t="shared" si="5"/>
        <v>0.50353532091489406</v>
      </c>
      <c r="H133" s="92"/>
      <c r="I133" s="92">
        <v>0.95061496520434474</v>
      </c>
      <c r="J133" s="92">
        <v>0.95061496520434419</v>
      </c>
      <c r="K133" s="92">
        <v>0.95540164732005084</v>
      </c>
      <c r="M133" s="92">
        <f t="shared" si="7"/>
        <v>4.786682115706653E-3</v>
      </c>
      <c r="N133" s="92">
        <f t="shared" si="6"/>
        <v>4.7866821157060979E-3</v>
      </c>
    </row>
    <row r="134" spans="1:14" s="103" customFormat="1" ht="15.75" x14ac:dyDescent="0.25">
      <c r="A134" s="147" t="s">
        <v>101</v>
      </c>
      <c r="B134" s="93">
        <v>142.12638183391462</v>
      </c>
      <c r="C134" s="93">
        <v>142.84203836678674</v>
      </c>
      <c r="D134" s="93">
        <v>142.84203836678674</v>
      </c>
      <c r="E134" s="93"/>
      <c r="F134" s="93">
        <f t="shared" si="4"/>
        <v>0</v>
      </c>
      <c r="G134" s="93">
        <f t="shared" si="5"/>
        <v>0.50353532091489406</v>
      </c>
      <c r="H134" s="93"/>
      <c r="I134" s="93">
        <v>0.95061496520434474</v>
      </c>
      <c r="J134" s="93">
        <v>0.95061496520434419</v>
      </c>
      <c r="K134" s="93">
        <v>0.95540164732005084</v>
      </c>
      <c r="M134" s="93">
        <f t="shared" si="7"/>
        <v>4.786682115706653E-3</v>
      </c>
      <c r="N134" s="93">
        <f t="shared" si="6"/>
        <v>4.7866821157060979E-3</v>
      </c>
    </row>
    <row r="135" spans="1:14" s="152" customFormat="1" ht="15.75" x14ac:dyDescent="0.25">
      <c r="A135" s="144" t="s">
        <v>2</v>
      </c>
      <c r="B135" s="95">
        <v>124.49311745552008</v>
      </c>
      <c r="C135" s="95">
        <v>124.62215468329066</v>
      </c>
      <c r="D135" s="95">
        <v>124.48672404269715</v>
      </c>
      <c r="E135" s="95"/>
      <c r="F135" s="95">
        <f t="shared" ref="F135:F198" si="8">((D135/C135-1)*100)</f>
        <v>-0.10867300516324008</v>
      </c>
      <c r="G135" s="95">
        <f t="shared" ref="G135:G198" si="9">((D135/B135-1)*100)</f>
        <v>-5.1355552448284492E-3</v>
      </c>
      <c r="H135" s="95"/>
      <c r="I135" s="95">
        <v>8.9570631503530524</v>
      </c>
      <c r="J135" s="95">
        <v>8.9801738188821272</v>
      </c>
      <c r="K135" s="95">
        <v>8.9566031554266452</v>
      </c>
      <c r="M135" s="95">
        <f t="shared" si="7"/>
        <v>-2.3570663455481977E-2</v>
      </c>
      <c r="N135" s="95">
        <f t="shared" ref="N135:N198" si="10">K135-I135</f>
        <v>-4.5999492640724782E-4</v>
      </c>
    </row>
    <row r="136" spans="1:14" s="103" customFormat="1" ht="15.75" x14ac:dyDescent="0.25">
      <c r="A136" s="145" t="s">
        <v>141</v>
      </c>
      <c r="B136" s="93">
        <v>104.3576395441299</v>
      </c>
      <c r="C136" s="93">
        <v>104.38646504978441</v>
      </c>
      <c r="D136" s="93">
        <v>104.16073263574057</v>
      </c>
      <c r="E136" s="93"/>
      <c r="F136" s="93">
        <f t="shared" si="8"/>
        <v>-0.21624682274294926</v>
      </c>
      <c r="G136" s="93">
        <f t="shared" si="9"/>
        <v>-0.1886847089005439</v>
      </c>
      <c r="H136" s="93"/>
      <c r="I136" s="93">
        <v>4.5047173657193929</v>
      </c>
      <c r="J136" s="93">
        <v>4.5197883163265722</v>
      </c>
      <c r="K136" s="93">
        <v>4.4962176528710902</v>
      </c>
      <c r="M136" s="93">
        <f t="shared" ref="M136:M199" si="11">K136-J136</f>
        <v>-2.3570663455481977E-2</v>
      </c>
      <c r="N136" s="93">
        <f t="shared" si="10"/>
        <v>-8.499712848302643E-3</v>
      </c>
    </row>
    <row r="137" spans="1:14" ht="15.75" x14ac:dyDescent="0.25">
      <c r="A137" s="146" t="s">
        <v>102</v>
      </c>
      <c r="B137" s="92">
        <v>106.93894884428991</v>
      </c>
      <c r="C137" s="92">
        <v>106.97493874047939</v>
      </c>
      <c r="D137" s="92">
        <v>106.69218106231537</v>
      </c>
      <c r="E137" s="92"/>
      <c r="F137" s="92">
        <f t="shared" si="8"/>
        <v>-0.26432142097317923</v>
      </c>
      <c r="G137" s="92">
        <f t="shared" si="9"/>
        <v>-0.23075575797351089</v>
      </c>
      <c r="H137" s="92"/>
      <c r="I137" s="92">
        <v>3.685180212653457</v>
      </c>
      <c r="J137" s="92">
        <v>3.7002471105765378</v>
      </c>
      <c r="K137" s="92">
        <v>3.6766764471210562</v>
      </c>
      <c r="M137" s="92">
        <f t="shared" si="11"/>
        <v>-2.3570663455481533E-2</v>
      </c>
      <c r="N137" s="92">
        <f t="shared" si="10"/>
        <v>-8.5037655324007311E-3</v>
      </c>
    </row>
    <row r="138" spans="1:14" s="103" customFormat="1" ht="15.75" x14ac:dyDescent="0.25">
      <c r="A138" s="147" t="s">
        <v>103</v>
      </c>
      <c r="B138" s="93">
        <v>106.93894884428991</v>
      </c>
      <c r="C138" s="93">
        <v>106.97493874047939</v>
      </c>
      <c r="D138" s="93">
        <v>106.69218106231537</v>
      </c>
      <c r="E138" s="93"/>
      <c r="F138" s="93">
        <f t="shared" si="8"/>
        <v>-0.26432142097317923</v>
      </c>
      <c r="G138" s="93">
        <f t="shared" si="9"/>
        <v>-0.23075575797351089</v>
      </c>
      <c r="H138" s="93"/>
      <c r="I138" s="93">
        <v>3.685180212653457</v>
      </c>
      <c r="J138" s="93">
        <v>3.7002471105765378</v>
      </c>
      <c r="K138" s="93">
        <v>3.6766764471210562</v>
      </c>
      <c r="M138" s="93">
        <f t="shared" si="11"/>
        <v>-2.3570663455481533E-2</v>
      </c>
      <c r="N138" s="93">
        <f t="shared" si="10"/>
        <v>-8.5037655324007311E-3</v>
      </c>
    </row>
    <row r="139" spans="1:14" ht="15.75" x14ac:dyDescent="0.25">
      <c r="A139" s="146" t="s">
        <v>168</v>
      </c>
      <c r="B139" s="92">
        <v>94.139621465491729</v>
      </c>
      <c r="C139" s="92">
        <v>94.140086994291096</v>
      </c>
      <c r="D139" s="92">
        <v>94.140086994291096</v>
      </c>
      <c r="E139" s="92"/>
      <c r="F139" s="92">
        <f t="shared" si="8"/>
        <v>0</v>
      </c>
      <c r="G139" s="92">
        <f t="shared" si="9"/>
        <v>4.9450889234581297E-4</v>
      </c>
      <c r="H139" s="92"/>
      <c r="I139" s="92">
        <v>0.819537153065936</v>
      </c>
      <c r="J139" s="92">
        <v>0.81954120575003364</v>
      </c>
      <c r="K139" s="92">
        <v>0.81954120575003353</v>
      </c>
      <c r="M139" s="92">
        <f t="shared" si="11"/>
        <v>0</v>
      </c>
      <c r="N139" s="92">
        <f t="shared" si="10"/>
        <v>4.0526840975330103E-6</v>
      </c>
    </row>
    <row r="140" spans="1:14" s="103" customFormat="1" ht="15.75" x14ac:dyDescent="0.25">
      <c r="A140" s="147" t="s">
        <v>219</v>
      </c>
      <c r="B140" s="93">
        <v>94.139621465491729</v>
      </c>
      <c r="C140" s="93">
        <v>94.140086994291096</v>
      </c>
      <c r="D140" s="93">
        <v>94.140086994291096</v>
      </c>
      <c r="E140" s="93"/>
      <c r="F140" s="93">
        <f t="shared" si="8"/>
        <v>0</v>
      </c>
      <c r="G140" s="93">
        <f t="shared" si="9"/>
        <v>4.9450889234581297E-4</v>
      </c>
      <c r="H140" s="93"/>
      <c r="I140" s="93">
        <v>0.819537153065936</v>
      </c>
      <c r="J140" s="93">
        <v>0.81954120575003364</v>
      </c>
      <c r="K140" s="93">
        <v>0.81954120575003353</v>
      </c>
      <c r="M140" s="93">
        <f t="shared" si="11"/>
        <v>0</v>
      </c>
      <c r="N140" s="93">
        <f t="shared" si="10"/>
        <v>4.0526840975330103E-6</v>
      </c>
    </row>
    <row r="141" spans="1:14" ht="15.75" x14ac:dyDescent="0.25">
      <c r="A141" s="151" t="s">
        <v>104</v>
      </c>
      <c r="B141" s="92">
        <v>154.69142439904226</v>
      </c>
      <c r="C141" s="92">
        <v>154.97075477391954</v>
      </c>
      <c r="D141" s="92">
        <v>154.97075477391954</v>
      </c>
      <c r="E141" s="92"/>
      <c r="F141" s="92">
        <f t="shared" si="8"/>
        <v>0</v>
      </c>
      <c r="G141" s="92">
        <f t="shared" si="9"/>
        <v>0.18057263094088949</v>
      </c>
      <c r="H141" s="92"/>
      <c r="I141" s="92">
        <v>4.4523457846336587</v>
      </c>
      <c r="J141" s="92">
        <v>4.460385502555555</v>
      </c>
      <c r="K141" s="92">
        <v>4.4603855025555541</v>
      </c>
      <c r="M141" s="92">
        <f t="shared" si="11"/>
        <v>0</v>
      </c>
      <c r="N141" s="92">
        <f t="shared" si="10"/>
        <v>8.0397179218953951E-3</v>
      </c>
    </row>
    <row r="142" spans="1:14" s="103" customFormat="1" ht="15.75" x14ac:dyDescent="0.25">
      <c r="A142" s="149" t="s">
        <v>19</v>
      </c>
      <c r="B142" s="93">
        <v>160.90089003441557</v>
      </c>
      <c r="C142" s="93">
        <v>160.90089003441557</v>
      </c>
      <c r="D142" s="93">
        <v>160.90089003441557</v>
      </c>
      <c r="E142" s="93"/>
      <c r="F142" s="93">
        <f t="shared" si="8"/>
        <v>0</v>
      </c>
      <c r="G142" s="93">
        <f t="shared" si="9"/>
        <v>0</v>
      </c>
      <c r="H142" s="93"/>
      <c r="I142" s="93">
        <v>3.5920135893946705</v>
      </c>
      <c r="J142" s="93">
        <v>3.5920135893946692</v>
      </c>
      <c r="K142" s="93">
        <v>3.5920135893946679</v>
      </c>
      <c r="M142" s="93">
        <f t="shared" si="11"/>
        <v>0</v>
      </c>
      <c r="N142" s="93">
        <f t="shared" si="10"/>
        <v>0</v>
      </c>
    </row>
    <row r="143" spans="1:14" ht="15.75" x14ac:dyDescent="0.25">
      <c r="A143" s="148" t="s">
        <v>105</v>
      </c>
      <c r="B143" s="92">
        <v>160.90089003441557</v>
      </c>
      <c r="C143" s="92">
        <v>160.90089003441557</v>
      </c>
      <c r="D143" s="92">
        <v>160.90089003441557</v>
      </c>
      <c r="E143" s="92"/>
      <c r="F143" s="92">
        <f t="shared" si="8"/>
        <v>0</v>
      </c>
      <c r="G143" s="92">
        <f t="shared" si="9"/>
        <v>0</v>
      </c>
      <c r="H143" s="92"/>
      <c r="I143" s="92">
        <v>3.5920135893946705</v>
      </c>
      <c r="J143" s="92">
        <v>3.5920135893946692</v>
      </c>
      <c r="K143" s="92">
        <v>3.5920135893946679</v>
      </c>
      <c r="M143" s="92">
        <f t="shared" si="11"/>
        <v>0</v>
      </c>
      <c r="N143" s="92">
        <f t="shared" si="10"/>
        <v>0</v>
      </c>
    </row>
    <row r="144" spans="1:14" s="103" customFormat="1" ht="15.75" x14ac:dyDescent="0.25">
      <c r="A144" s="149" t="s">
        <v>106</v>
      </c>
      <c r="B144" s="93">
        <v>146.66666666666669</v>
      </c>
      <c r="C144" s="93">
        <v>187.21568627450984</v>
      </c>
      <c r="D144" s="93">
        <v>187.21568627450984</v>
      </c>
      <c r="E144" s="93"/>
      <c r="F144" s="93">
        <f t="shared" si="8"/>
        <v>0</v>
      </c>
      <c r="G144" s="93">
        <f t="shared" si="9"/>
        <v>27.647058823529424</v>
      </c>
      <c r="H144" s="93"/>
      <c r="I144" s="93">
        <v>7.3648347879621129E-2</v>
      </c>
      <c r="J144" s="93">
        <v>9.4009949940457554E-2</v>
      </c>
      <c r="K144" s="93">
        <v>9.4009949940457527E-2</v>
      </c>
      <c r="M144" s="93">
        <f t="shared" si="11"/>
        <v>0</v>
      </c>
      <c r="N144" s="93">
        <f t="shared" si="10"/>
        <v>2.0361602060836398E-2</v>
      </c>
    </row>
    <row r="145" spans="1:14" ht="15.75" x14ac:dyDescent="0.25">
      <c r="A145" s="148" t="s">
        <v>107</v>
      </c>
      <c r="B145" s="92">
        <v>146.66666666666669</v>
      </c>
      <c r="C145" s="92">
        <v>187.21568627450984</v>
      </c>
      <c r="D145" s="92">
        <v>187.21568627450984</v>
      </c>
      <c r="E145" s="92"/>
      <c r="F145" s="92">
        <f t="shared" si="8"/>
        <v>0</v>
      </c>
      <c r="G145" s="92">
        <f t="shared" si="9"/>
        <v>27.647058823529424</v>
      </c>
      <c r="H145" s="92"/>
      <c r="I145" s="92">
        <v>7.3648347879621129E-2</v>
      </c>
      <c r="J145" s="92">
        <v>9.4009949940457554E-2</v>
      </c>
      <c r="K145" s="92">
        <v>9.4009949940457527E-2</v>
      </c>
      <c r="M145" s="92">
        <f t="shared" si="11"/>
        <v>0</v>
      </c>
      <c r="N145" s="92">
        <f t="shared" si="10"/>
        <v>2.0361602060836398E-2</v>
      </c>
    </row>
    <row r="146" spans="1:14" s="103" customFormat="1" ht="15.75" x14ac:dyDescent="0.25">
      <c r="A146" s="149" t="s">
        <v>108</v>
      </c>
      <c r="B146" s="93">
        <v>132.09195402298857</v>
      </c>
      <c r="C146" s="93">
        <v>130.02298850574718</v>
      </c>
      <c r="D146" s="93">
        <v>130.02298850574718</v>
      </c>
      <c r="E146" s="93"/>
      <c r="F146" s="93">
        <f t="shared" si="8"/>
        <v>0</v>
      </c>
      <c r="G146" s="93">
        <f t="shared" si="9"/>
        <v>-1.5663069961712628</v>
      </c>
      <c r="H146" s="93"/>
      <c r="I146" s="93">
        <v>0.7866838473593678</v>
      </c>
      <c r="J146" s="93">
        <v>0.7743619632204285</v>
      </c>
      <c r="K146" s="93">
        <v>0.77436196322042838</v>
      </c>
      <c r="M146" s="93">
        <f t="shared" si="11"/>
        <v>0</v>
      </c>
      <c r="N146" s="93">
        <f t="shared" si="10"/>
        <v>-1.2321884138939421E-2</v>
      </c>
    </row>
    <row r="147" spans="1:14" ht="15.75" x14ac:dyDescent="0.25">
      <c r="A147" s="148" t="s">
        <v>218</v>
      </c>
      <c r="B147" s="92">
        <v>132.09195402298857</v>
      </c>
      <c r="C147" s="92">
        <v>130.02298850574718</v>
      </c>
      <c r="D147" s="92">
        <v>130.02298850574718</v>
      </c>
      <c r="E147" s="92"/>
      <c r="F147" s="92">
        <f t="shared" si="8"/>
        <v>0</v>
      </c>
      <c r="G147" s="92">
        <f t="shared" si="9"/>
        <v>-1.5663069961712628</v>
      </c>
      <c r="H147" s="92"/>
      <c r="I147" s="92">
        <v>0.7866838473593678</v>
      </c>
      <c r="J147" s="92">
        <v>0.7743619632204285</v>
      </c>
      <c r="K147" s="92">
        <v>0.77436196322042838</v>
      </c>
      <c r="M147" s="92">
        <f t="shared" si="11"/>
        <v>0</v>
      </c>
      <c r="N147" s="92">
        <f t="shared" si="10"/>
        <v>-1.2321884138939421E-2</v>
      </c>
    </row>
    <row r="148" spans="1:14" s="103" customFormat="1" ht="15.75" x14ac:dyDescent="0.25">
      <c r="A148" s="150" t="s">
        <v>3</v>
      </c>
      <c r="B148" s="94">
        <v>99.642760587907262</v>
      </c>
      <c r="C148" s="94">
        <v>98.610085954080219</v>
      </c>
      <c r="D148" s="94">
        <v>99.382865492644044</v>
      </c>
      <c r="E148" s="94"/>
      <c r="F148" s="94">
        <f t="shared" si="8"/>
        <v>0.78367190443753287</v>
      </c>
      <c r="G148" s="94">
        <f t="shared" si="9"/>
        <v>-0.26082687164606932</v>
      </c>
      <c r="H148" s="94"/>
      <c r="I148" s="94">
        <v>5.7705324464163494</v>
      </c>
      <c r="J148" s="94">
        <v>5.8907227801685256</v>
      </c>
      <c r="K148" s="94">
        <v>5.755481347159038</v>
      </c>
      <c r="M148" s="94">
        <f t="shared" si="11"/>
        <v>-0.13524143300948754</v>
      </c>
      <c r="N148" s="94">
        <f t="shared" si="10"/>
        <v>-1.5051099257311407E-2</v>
      </c>
    </row>
    <row r="149" spans="1:14" ht="15.75" x14ac:dyDescent="0.25">
      <c r="A149" s="151" t="s">
        <v>150</v>
      </c>
      <c r="B149" s="92">
        <v>86.662836817363413</v>
      </c>
      <c r="C149" s="92">
        <v>83.476902994047123</v>
      </c>
      <c r="D149" s="92">
        <v>85.393203657268913</v>
      </c>
      <c r="E149" s="92"/>
      <c r="F149" s="92">
        <f t="shared" si="8"/>
        <v>2.2956058436409021</v>
      </c>
      <c r="G149" s="92">
        <f t="shared" si="9"/>
        <v>-1.4650260789064284</v>
      </c>
      <c r="H149" s="92"/>
      <c r="I149" s="92">
        <v>2.0239277351455516</v>
      </c>
      <c r="J149" s="92">
        <v>2.0626876162170755</v>
      </c>
      <c r="K149" s="92">
        <v>1.994276666007448</v>
      </c>
      <c r="M149" s="92">
        <f t="shared" si="11"/>
        <v>-6.8410950209627508E-2</v>
      </c>
      <c r="N149" s="92">
        <f t="shared" si="10"/>
        <v>-2.9651069138103558E-2</v>
      </c>
    </row>
    <row r="150" spans="1:14" s="103" customFormat="1" ht="15.75" x14ac:dyDescent="0.25">
      <c r="A150" s="149" t="s">
        <v>109</v>
      </c>
      <c r="B150" s="93">
        <v>96.011897886451621</v>
      </c>
      <c r="C150" s="93">
        <v>94.958273124388882</v>
      </c>
      <c r="D150" s="93">
        <v>94.958273124388882</v>
      </c>
      <c r="E150" s="93"/>
      <c r="F150" s="93">
        <f t="shared" si="8"/>
        <v>0</v>
      </c>
      <c r="G150" s="93">
        <f t="shared" si="9"/>
        <v>-1.097389787366565</v>
      </c>
      <c r="H150" s="93"/>
      <c r="I150" s="93">
        <v>1.2135427275166444</v>
      </c>
      <c r="J150" s="93">
        <v>1.2181333429957295</v>
      </c>
      <c r="K150" s="93">
        <v>1.2002254335595461</v>
      </c>
      <c r="M150" s="93">
        <f t="shared" si="11"/>
        <v>-1.7907909436183367E-2</v>
      </c>
      <c r="N150" s="93">
        <f t="shared" si="10"/>
        <v>-1.3317293957098242E-2</v>
      </c>
    </row>
    <row r="151" spans="1:14" ht="15.75" x14ac:dyDescent="0.25">
      <c r="A151" s="148" t="s">
        <v>110</v>
      </c>
      <c r="B151" s="92">
        <v>96.011897886451621</v>
      </c>
      <c r="C151" s="92">
        <v>94.958273124388882</v>
      </c>
      <c r="D151" s="92">
        <v>94.958273124388882</v>
      </c>
      <c r="E151" s="92"/>
      <c r="F151" s="92">
        <f t="shared" si="8"/>
        <v>0</v>
      </c>
      <c r="G151" s="92">
        <f t="shared" si="9"/>
        <v>-1.097389787366565</v>
      </c>
      <c r="H151" s="92"/>
      <c r="I151" s="92">
        <v>1.2135427275166444</v>
      </c>
      <c r="J151" s="92">
        <v>1.2181333429957295</v>
      </c>
      <c r="K151" s="92">
        <v>1.2002254335595461</v>
      </c>
      <c r="M151" s="92">
        <f t="shared" si="11"/>
        <v>-1.7907909436183367E-2</v>
      </c>
      <c r="N151" s="92">
        <f t="shared" si="10"/>
        <v>-1.3317293957098242E-2</v>
      </c>
    </row>
    <row r="152" spans="1:14" s="103" customFormat="1" ht="15.75" x14ac:dyDescent="0.25">
      <c r="A152" s="149" t="s">
        <v>169</v>
      </c>
      <c r="B152" s="93">
        <v>69.914685619917222</v>
      </c>
      <c r="C152" s="93">
        <v>60.628448623656894</v>
      </c>
      <c r="D152" s="93">
        <v>65.584951648480384</v>
      </c>
      <c r="E152" s="93"/>
      <c r="F152" s="93">
        <f t="shared" si="8"/>
        <v>8.1752100496424127</v>
      </c>
      <c r="G152" s="93">
        <f t="shared" si="9"/>
        <v>-6.1928819861608364</v>
      </c>
      <c r="H152" s="93"/>
      <c r="I152" s="93">
        <v>0.63127528150051493</v>
      </c>
      <c r="J152" s="93">
        <v>0.64268418908282687</v>
      </c>
      <c r="K152" s="93">
        <v>0.59218114830938295</v>
      </c>
      <c r="M152" s="93">
        <f t="shared" si="11"/>
        <v>-5.0503040773443919E-2</v>
      </c>
      <c r="N152" s="93">
        <f t="shared" si="10"/>
        <v>-3.9094133191131974E-2</v>
      </c>
    </row>
    <row r="153" spans="1:14" ht="15.75" x14ac:dyDescent="0.25">
      <c r="A153" s="148" t="s">
        <v>217</v>
      </c>
      <c r="B153" s="92">
        <v>69.914685619917222</v>
      </c>
      <c r="C153" s="92">
        <v>60.628448623656894</v>
      </c>
      <c r="D153" s="92">
        <v>65.584951648480384</v>
      </c>
      <c r="E153" s="92"/>
      <c r="F153" s="92">
        <f t="shared" si="8"/>
        <v>8.1752100496424127</v>
      </c>
      <c r="G153" s="92">
        <f t="shared" si="9"/>
        <v>-6.1928819861608364</v>
      </c>
      <c r="H153" s="92"/>
      <c r="I153" s="92">
        <v>0.63127528150051493</v>
      </c>
      <c r="J153" s="92">
        <v>0.64268418908282687</v>
      </c>
      <c r="K153" s="92">
        <v>0.59218114830938295</v>
      </c>
      <c r="M153" s="92">
        <f t="shared" si="11"/>
        <v>-5.0503040773443919E-2</v>
      </c>
      <c r="N153" s="92">
        <f t="shared" si="10"/>
        <v>-3.9094133191131974E-2</v>
      </c>
    </row>
    <row r="154" spans="1:14" s="103" customFormat="1" ht="15.75" x14ac:dyDescent="0.25">
      <c r="A154" s="149" t="s">
        <v>170</v>
      </c>
      <c r="B154" s="93">
        <v>106.27652543887797</v>
      </c>
      <c r="C154" s="93">
        <v>119.78160871574715</v>
      </c>
      <c r="D154" s="93">
        <v>119.78160871574715</v>
      </c>
      <c r="E154" s="93"/>
      <c r="F154" s="93">
        <f t="shared" si="8"/>
        <v>0</v>
      </c>
      <c r="G154" s="93">
        <f t="shared" si="9"/>
        <v>12.707494172488975</v>
      </c>
      <c r="H154" s="93"/>
      <c r="I154" s="93">
        <v>0.17910972612839257</v>
      </c>
      <c r="J154" s="93">
        <v>0.20187008413851892</v>
      </c>
      <c r="K154" s="93">
        <v>0.2018700841385189</v>
      </c>
      <c r="M154" s="93">
        <f t="shared" si="11"/>
        <v>0</v>
      </c>
      <c r="N154" s="93">
        <f t="shared" si="10"/>
        <v>2.2760358010126325E-2</v>
      </c>
    </row>
    <row r="155" spans="1:14" ht="15.75" x14ac:dyDescent="0.25">
      <c r="A155" s="148" t="s">
        <v>216</v>
      </c>
      <c r="B155" s="92">
        <v>106.27652543887797</v>
      </c>
      <c r="C155" s="92">
        <v>119.78160871574715</v>
      </c>
      <c r="D155" s="92">
        <v>119.78160871574715</v>
      </c>
      <c r="E155" s="92"/>
      <c r="F155" s="92">
        <f t="shared" si="8"/>
        <v>0</v>
      </c>
      <c r="G155" s="92">
        <f t="shared" si="9"/>
        <v>12.707494172488975</v>
      </c>
      <c r="H155" s="92"/>
      <c r="I155" s="92">
        <v>0.17910972612839257</v>
      </c>
      <c r="J155" s="92">
        <v>0.20187008413851892</v>
      </c>
      <c r="K155" s="92">
        <v>0.2018700841385189</v>
      </c>
      <c r="M155" s="92">
        <f t="shared" si="11"/>
        <v>0</v>
      </c>
      <c r="N155" s="92">
        <f t="shared" si="10"/>
        <v>2.2760358010126325E-2</v>
      </c>
    </row>
    <row r="156" spans="1:14" s="103" customFormat="1" ht="15.75" x14ac:dyDescent="0.25">
      <c r="A156" s="145" t="s">
        <v>111</v>
      </c>
      <c r="B156" s="93">
        <v>108.41445643654725</v>
      </c>
      <c r="C156" s="93">
        <v>108.83693169630835</v>
      </c>
      <c r="D156" s="93">
        <v>108.83693169630835</v>
      </c>
      <c r="E156" s="93"/>
      <c r="F156" s="93">
        <f t="shared" si="8"/>
        <v>0</v>
      </c>
      <c r="G156" s="93">
        <f t="shared" si="9"/>
        <v>0.38968535529979587</v>
      </c>
      <c r="H156" s="93"/>
      <c r="I156" s="93">
        <v>3.7466047112707983</v>
      </c>
      <c r="J156" s="93">
        <v>3.8280351639514492</v>
      </c>
      <c r="K156" s="93">
        <v>3.7612046811515896</v>
      </c>
      <c r="M156" s="93">
        <f t="shared" si="11"/>
        <v>-6.6830482799859592E-2</v>
      </c>
      <c r="N156" s="93">
        <f t="shared" si="10"/>
        <v>1.4599969880791264E-2</v>
      </c>
    </row>
    <row r="157" spans="1:14" ht="15.75" x14ac:dyDescent="0.25">
      <c r="A157" s="146" t="s">
        <v>171</v>
      </c>
      <c r="B157" s="92">
        <v>105.43928279974524</v>
      </c>
      <c r="C157" s="92">
        <v>106.62558214668248</v>
      </c>
      <c r="D157" s="92">
        <v>106.62558214668248</v>
      </c>
      <c r="E157" s="92"/>
      <c r="F157" s="92">
        <f t="shared" si="8"/>
        <v>0</v>
      </c>
      <c r="G157" s="92">
        <f t="shared" si="9"/>
        <v>1.1251018742135299</v>
      </c>
      <c r="H157" s="92"/>
      <c r="I157" s="92">
        <v>1.2409922718129209</v>
      </c>
      <c r="J157" s="92">
        <v>1.2549546991219327</v>
      </c>
      <c r="K157" s="92">
        <v>1.2549546991219322</v>
      </c>
      <c r="M157" s="92">
        <f t="shared" si="11"/>
        <v>0</v>
      </c>
      <c r="N157" s="92">
        <f t="shared" si="10"/>
        <v>1.3962427309011316E-2</v>
      </c>
    </row>
    <row r="158" spans="1:14" s="103" customFormat="1" ht="15.75" x14ac:dyDescent="0.25">
      <c r="A158" s="147" t="s">
        <v>215</v>
      </c>
      <c r="B158" s="93">
        <v>105.43928279974524</v>
      </c>
      <c r="C158" s="93">
        <v>106.62558214668248</v>
      </c>
      <c r="D158" s="93">
        <v>106.62558214668248</v>
      </c>
      <c r="E158" s="93"/>
      <c r="F158" s="93">
        <f t="shared" si="8"/>
        <v>0</v>
      </c>
      <c r="G158" s="93">
        <f t="shared" si="9"/>
        <v>1.1251018742135299</v>
      </c>
      <c r="H158" s="93"/>
      <c r="I158" s="93">
        <v>1.2409922718129209</v>
      </c>
      <c r="J158" s="93">
        <v>1.2549546991219327</v>
      </c>
      <c r="K158" s="93">
        <v>1.2549546991219322</v>
      </c>
      <c r="M158" s="93">
        <f t="shared" si="11"/>
        <v>0</v>
      </c>
      <c r="N158" s="93">
        <f t="shared" si="10"/>
        <v>1.3962427309011316E-2</v>
      </c>
    </row>
    <row r="159" spans="1:14" ht="15.75" x14ac:dyDescent="0.25">
      <c r="A159" s="146" t="s">
        <v>172</v>
      </c>
      <c r="B159" s="92">
        <v>94.656599412278339</v>
      </c>
      <c r="C159" s="92">
        <v>94.805467753849143</v>
      </c>
      <c r="D159" s="92">
        <v>94.805467753849143</v>
      </c>
      <c r="E159" s="92"/>
      <c r="F159" s="92">
        <f t="shared" si="8"/>
        <v>0</v>
      </c>
      <c r="G159" s="92">
        <f t="shared" si="9"/>
        <v>0.15727201536408497</v>
      </c>
      <c r="H159" s="92"/>
      <c r="I159" s="92">
        <v>0.4053757245402449</v>
      </c>
      <c r="J159" s="92">
        <v>0.47284374991188449</v>
      </c>
      <c r="K159" s="92">
        <v>0.40601326711202573</v>
      </c>
      <c r="M159" s="92">
        <f t="shared" si="11"/>
        <v>-6.6830482799858759E-2</v>
      </c>
      <c r="N159" s="92">
        <f t="shared" si="10"/>
        <v>6.3754257178083584E-4</v>
      </c>
    </row>
    <row r="160" spans="1:14" s="103" customFormat="1" ht="15.75" x14ac:dyDescent="0.25">
      <c r="A160" s="147" t="s">
        <v>214</v>
      </c>
      <c r="B160" s="93">
        <v>94.656599412278339</v>
      </c>
      <c r="C160" s="93">
        <v>94.805467753849143</v>
      </c>
      <c r="D160" s="93">
        <v>94.805467753849143</v>
      </c>
      <c r="E160" s="93"/>
      <c r="F160" s="93">
        <f t="shared" si="8"/>
        <v>0</v>
      </c>
      <c r="G160" s="93">
        <f t="shared" si="9"/>
        <v>0.15727201536408497</v>
      </c>
      <c r="H160" s="93"/>
      <c r="I160" s="93">
        <v>0.4053757245402449</v>
      </c>
      <c r="J160" s="93">
        <v>0.47284374991188449</v>
      </c>
      <c r="K160" s="93">
        <v>0.40601326711202573</v>
      </c>
      <c r="M160" s="93">
        <f t="shared" si="11"/>
        <v>-6.6830482799858759E-2</v>
      </c>
      <c r="N160" s="93">
        <f t="shared" si="10"/>
        <v>6.3754257178083584E-4</v>
      </c>
    </row>
    <row r="161" spans="1:14" ht="15.75" x14ac:dyDescent="0.25">
      <c r="A161" s="146" t="s">
        <v>173</v>
      </c>
      <c r="B161" s="92">
        <v>113.49049279677361</v>
      </c>
      <c r="C161" s="92">
        <v>113.49049279677361</v>
      </c>
      <c r="D161" s="92">
        <v>113.49049279677361</v>
      </c>
      <c r="E161" s="92"/>
      <c r="F161" s="92">
        <f t="shared" si="8"/>
        <v>0</v>
      </c>
      <c r="G161" s="92">
        <f t="shared" si="9"/>
        <v>0</v>
      </c>
      <c r="H161" s="92"/>
      <c r="I161" s="92">
        <v>2.1002367149176324</v>
      </c>
      <c r="J161" s="92">
        <v>2.1002367149176315</v>
      </c>
      <c r="K161" s="92">
        <v>2.1002367149176311</v>
      </c>
      <c r="M161" s="92">
        <f t="shared" si="11"/>
        <v>0</v>
      </c>
      <c r="N161" s="92">
        <f t="shared" si="10"/>
        <v>0</v>
      </c>
    </row>
    <row r="162" spans="1:14" s="103" customFormat="1" ht="15.75" x14ac:dyDescent="0.25">
      <c r="A162" s="147" t="s">
        <v>213</v>
      </c>
      <c r="B162" s="93">
        <v>113.49049279677361</v>
      </c>
      <c r="C162" s="93">
        <v>113.49049279677361</v>
      </c>
      <c r="D162" s="93">
        <v>113.49049279677361</v>
      </c>
      <c r="E162" s="93"/>
      <c r="F162" s="93">
        <f t="shared" si="8"/>
        <v>0</v>
      </c>
      <c r="G162" s="93">
        <f t="shared" si="9"/>
        <v>0</v>
      </c>
      <c r="H162" s="93"/>
      <c r="I162" s="93">
        <v>2.1002367149176324</v>
      </c>
      <c r="J162" s="93">
        <v>2.1002367149176315</v>
      </c>
      <c r="K162" s="93">
        <v>2.1002367149176311</v>
      </c>
      <c r="M162" s="93">
        <f t="shared" si="11"/>
        <v>0</v>
      </c>
      <c r="N162" s="93">
        <f t="shared" si="10"/>
        <v>0</v>
      </c>
    </row>
    <row r="163" spans="1:14" ht="15.75" x14ac:dyDescent="0.25">
      <c r="A163" s="144" t="s">
        <v>4</v>
      </c>
      <c r="B163" s="95">
        <v>103.53539633280566</v>
      </c>
      <c r="C163" s="95">
        <v>103.53539633280566</v>
      </c>
      <c r="D163" s="95">
        <v>103.53539633280566</v>
      </c>
      <c r="E163" s="95"/>
      <c r="F163" s="95">
        <f t="shared" si="8"/>
        <v>0</v>
      </c>
      <c r="G163" s="95">
        <f t="shared" si="9"/>
        <v>0</v>
      </c>
      <c r="H163" s="95"/>
      <c r="I163" s="95">
        <v>4.7428570211024912</v>
      </c>
      <c r="J163" s="95">
        <v>4.7428570211024885</v>
      </c>
      <c r="K163" s="95">
        <v>4.7428570211024876</v>
      </c>
      <c r="M163" s="95">
        <f t="shared" si="11"/>
        <v>0</v>
      </c>
      <c r="N163" s="95">
        <f t="shared" si="10"/>
        <v>0</v>
      </c>
    </row>
    <row r="164" spans="1:14" s="103" customFormat="1" ht="15.75" x14ac:dyDescent="0.25">
      <c r="A164" s="145" t="s">
        <v>140</v>
      </c>
      <c r="B164" s="93">
        <v>94.062279060784689</v>
      </c>
      <c r="C164" s="93">
        <v>94.062279060784689</v>
      </c>
      <c r="D164" s="93">
        <v>94.062279060784689</v>
      </c>
      <c r="E164" s="93"/>
      <c r="F164" s="93">
        <f t="shared" si="8"/>
        <v>0</v>
      </c>
      <c r="G164" s="93">
        <f t="shared" si="9"/>
        <v>0</v>
      </c>
      <c r="H164" s="93"/>
      <c r="I164" s="93">
        <v>0.9415104595800966</v>
      </c>
      <c r="J164" s="93">
        <v>0.94151045958009605</v>
      </c>
      <c r="K164" s="93">
        <v>0.94151045958009605</v>
      </c>
      <c r="M164" s="93">
        <f t="shared" si="11"/>
        <v>0</v>
      </c>
      <c r="N164" s="93">
        <f t="shared" si="10"/>
        <v>0</v>
      </c>
    </row>
    <row r="165" spans="1:14" ht="15.75" x14ac:dyDescent="0.25">
      <c r="A165" s="146" t="s">
        <v>174</v>
      </c>
      <c r="B165" s="92">
        <v>94.062279060784689</v>
      </c>
      <c r="C165" s="92">
        <v>94.062279060784689</v>
      </c>
      <c r="D165" s="92">
        <v>94.062279060784689</v>
      </c>
      <c r="E165" s="92"/>
      <c r="F165" s="92">
        <f t="shared" si="8"/>
        <v>0</v>
      </c>
      <c r="G165" s="92">
        <f t="shared" si="9"/>
        <v>0</v>
      </c>
      <c r="H165" s="92"/>
      <c r="I165" s="92">
        <v>0.9415104595800966</v>
      </c>
      <c r="J165" s="92">
        <v>0.94151045958009605</v>
      </c>
      <c r="K165" s="92">
        <v>0.94151045958009605</v>
      </c>
      <c r="M165" s="92">
        <f t="shared" si="11"/>
        <v>0</v>
      </c>
      <c r="N165" s="92">
        <f t="shared" si="10"/>
        <v>0</v>
      </c>
    </row>
    <row r="166" spans="1:14" s="103" customFormat="1" ht="15.75" x14ac:dyDescent="0.25">
      <c r="A166" s="147" t="s">
        <v>140</v>
      </c>
      <c r="B166" s="93">
        <v>94.062279060784689</v>
      </c>
      <c r="C166" s="93">
        <v>94.062279060784689</v>
      </c>
      <c r="D166" s="93">
        <v>94.062279060784689</v>
      </c>
      <c r="E166" s="93"/>
      <c r="F166" s="93">
        <f t="shared" si="8"/>
        <v>0</v>
      </c>
      <c r="G166" s="93">
        <f t="shared" si="9"/>
        <v>0</v>
      </c>
      <c r="H166" s="93"/>
      <c r="I166" s="93">
        <v>0.9415104595800966</v>
      </c>
      <c r="J166" s="93">
        <v>0.94151045958009605</v>
      </c>
      <c r="K166" s="93">
        <v>0.94151045958009605</v>
      </c>
      <c r="M166" s="93">
        <f t="shared" si="11"/>
        <v>0</v>
      </c>
      <c r="N166" s="93">
        <f t="shared" si="10"/>
        <v>0</v>
      </c>
    </row>
    <row r="167" spans="1:14" ht="15.75" x14ac:dyDescent="0.25">
      <c r="A167" s="151" t="s">
        <v>139</v>
      </c>
      <c r="B167" s="92">
        <v>106.18404506983349</v>
      </c>
      <c r="C167" s="92">
        <v>106.18404506983349</v>
      </c>
      <c r="D167" s="92">
        <v>106.18404506983349</v>
      </c>
      <c r="E167" s="92"/>
      <c r="F167" s="92">
        <f t="shared" si="8"/>
        <v>0</v>
      </c>
      <c r="G167" s="92">
        <f t="shared" si="9"/>
        <v>0</v>
      </c>
      <c r="H167" s="92"/>
      <c r="I167" s="92">
        <v>3.8013465615223936</v>
      </c>
      <c r="J167" s="92">
        <v>3.8013465615223923</v>
      </c>
      <c r="K167" s="92">
        <v>3.8013465615223909</v>
      </c>
      <c r="M167" s="92">
        <f t="shared" si="11"/>
        <v>0</v>
      </c>
      <c r="N167" s="92">
        <f t="shared" si="10"/>
        <v>0</v>
      </c>
    </row>
    <row r="168" spans="1:14" s="103" customFormat="1" ht="15.75" x14ac:dyDescent="0.25">
      <c r="A168" s="149" t="s">
        <v>175</v>
      </c>
      <c r="B168" s="93">
        <v>106.18404506983349</v>
      </c>
      <c r="C168" s="93">
        <v>106.18404506983349</v>
      </c>
      <c r="D168" s="93">
        <v>106.18404506983349</v>
      </c>
      <c r="E168" s="93"/>
      <c r="F168" s="93">
        <f t="shared" si="8"/>
        <v>0</v>
      </c>
      <c r="G168" s="93">
        <f t="shared" si="9"/>
        <v>0</v>
      </c>
      <c r="H168" s="93"/>
      <c r="I168" s="93">
        <v>3.8013465615223936</v>
      </c>
      <c r="J168" s="93">
        <v>3.8013465615223923</v>
      </c>
      <c r="K168" s="93">
        <v>3.8013465615223909</v>
      </c>
      <c r="M168" s="93">
        <f t="shared" si="11"/>
        <v>0</v>
      </c>
      <c r="N168" s="93">
        <f t="shared" si="10"/>
        <v>0</v>
      </c>
    </row>
    <row r="169" spans="1:14" ht="15.75" x14ac:dyDescent="0.25">
      <c r="A169" s="148" t="s">
        <v>212</v>
      </c>
      <c r="B169" s="92">
        <v>106.18404506983349</v>
      </c>
      <c r="C169" s="92">
        <v>106.18404506983349</v>
      </c>
      <c r="D169" s="92">
        <v>106.18404506983349</v>
      </c>
      <c r="E169" s="92"/>
      <c r="F169" s="92">
        <f t="shared" si="8"/>
        <v>0</v>
      </c>
      <c r="G169" s="92">
        <f t="shared" si="9"/>
        <v>0</v>
      </c>
      <c r="H169" s="92"/>
      <c r="I169" s="92">
        <v>3.8013465615223936</v>
      </c>
      <c r="J169" s="92">
        <v>3.8013465615223923</v>
      </c>
      <c r="K169" s="92">
        <v>3.8013465615223909</v>
      </c>
      <c r="M169" s="92">
        <f t="shared" si="11"/>
        <v>0</v>
      </c>
      <c r="N169" s="92">
        <f t="shared" si="10"/>
        <v>0</v>
      </c>
    </row>
    <row r="170" spans="1:14" s="103" customFormat="1" ht="15.75" x14ac:dyDescent="0.25">
      <c r="A170" s="150" t="s">
        <v>130</v>
      </c>
      <c r="B170" s="94">
        <v>98.651785912000591</v>
      </c>
      <c r="C170" s="94">
        <v>97.144886515852946</v>
      </c>
      <c r="D170" s="94">
        <v>97.378577653601852</v>
      </c>
      <c r="E170" s="94"/>
      <c r="F170" s="94">
        <f t="shared" si="8"/>
        <v>0.24055938107536701</v>
      </c>
      <c r="G170" s="94">
        <f t="shared" si="9"/>
        <v>-1.2906084229782344</v>
      </c>
      <c r="H170" s="94"/>
      <c r="I170" s="94">
        <v>6.0699037361557826</v>
      </c>
      <c r="J170" s="94">
        <v>5.9497047530598079</v>
      </c>
      <c r="K170" s="94">
        <v>5.9915650472702797</v>
      </c>
      <c r="M170" s="94">
        <f t="shared" si="11"/>
        <v>4.1860294210471771E-2</v>
      </c>
      <c r="N170" s="94">
        <f t="shared" si="10"/>
        <v>-7.8338688885502883E-2</v>
      </c>
    </row>
    <row r="171" spans="1:14" ht="15.75" x14ac:dyDescent="0.25">
      <c r="A171" s="151" t="s">
        <v>138</v>
      </c>
      <c r="B171" s="92">
        <v>88.032196075875348</v>
      </c>
      <c r="C171" s="92">
        <v>85.518910436453183</v>
      </c>
      <c r="D171" s="92">
        <v>85.960058476682065</v>
      </c>
      <c r="E171" s="92"/>
      <c r="F171" s="92">
        <f t="shared" si="8"/>
        <v>0.51584852750981014</v>
      </c>
      <c r="G171" s="92">
        <f t="shared" si="9"/>
        <v>-2.3538406305430581</v>
      </c>
      <c r="H171" s="92"/>
      <c r="I171" s="92">
        <v>2.8693021024757663</v>
      </c>
      <c r="J171" s="92">
        <v>2.7599030095641912</v>
      </c>
      <c r="K171" s="92">
        <v>2.8017633037746634</v>
      </c>
      <c r="M171" s="92">
        <f t="shared" si="11"/>
        <v>4.1860294210472215E-2</v>
      </c>
      <c r="N171" s="92">
        <f t="shared" si="10"/>
        <v>-6.7538798701102909E-2</v>
      </c>
    </row>
    <row r="172" spans="1:14" s="103" customFormat="1" ht="15.75" x14ac:dyDescent="0.25">
      <c r="A172" s="149" t="s">
        <v>176</v>
      </c>
      <c r="B172" s="93">
        <v>71.600908069826161</v>
      </c>
      <c r="C172" s="93">
        <v>63.841488022842668</v>
      </c>
      <c r="D172" s="93">
        <v>64.922186610468117</v>
      </c>
      <c r="E172" s="93"/>
      <c r="F172" s="93">
        <f t="shared" si="8"/>
        <v>1.6927841456934267</v>
      </c>
      <c r="G172" s="93">
        <f t="shared" si="9"/>
        <v>-9.3277049682733981</v>
      </c>
      <c r="H172" s="93"/>
      <c r="I172" s="93">
        <v>0.95264927465309446</v>
      </c>
      <c r="J172" s="93">
        <v>0.8219286667205844</v>
      </c>
      <c r="K172" s="93">
        <v>0.86378896093105684</v>
      </c>
      <c r="M172" s="93">
        <f t="shared" si="11"/>
        <v>4.1860294210472437E-2</v>
      </c>
      <c r="N172" s="93">
        <f t="shared" si="10"/>
        <v>-8.886031372203762E-2</v>
      </c>
    </row>
    <row r="173" spans="1:14" ht="15.75" x14ac:dyDescent="0.25">
      <c r="A173" s="148" t="s">
        <v>211</v>
      </c>
      <c r="B173" s="92">
        <v>84.418168001041195</v>
      </c>
      <c r="C173" s="92">
        <v>67.844557255961135</v>
      </c>
      <c r="D173" s="92">
        <v>67.844557255961135</v>
      </c>
      <c r="E173" s="92"/>
      <c r="F173" s="92">
        <f t="shared" si="8"/>
        <v>0</v>
      </c>
      <c r="G173" s="92">
        <f t="shared" si="9"/>
        <v>-19.632753396017367</v>
      </c>
      <c r="H173" s="92"/>
      <c r="I173" s="92">
        <v>0.22619399757248812</v>
      </c>
      <c r="J173" s="92">
        <v>0.18214755407409508</v>
      </c>
      <c r="K173" s="92">
        <v>0.18178588783248792</v>
      </c>
      <c r="M173" s="92">
        <f t="shared" si="11"/>
        <v>-3.6166624160716143E-4</v>
      </c>
      <c r="N173" s="92">
        <f t="shared" si="10"/>
        <v>-4.4408109740000201E-2</v>
      </c>
    </row>
    <row r="174" spans="1:14" s="103" customFormat="1" ht="15.75" x14ac:dyDescent="0.25">
      <c r="A174" s="147" t="s">
        <v>210</v>
      </c>
      <c r="B174" s="93">
        <v>68.368774804116939</v>
      </c>
      <c r="C174" s="93">
        <v>62.832032546185829</v>
      </c>
      <c r="D174" s="93">
        <v>64.185251303801948</v>
      </c>
      <c r="E174" s="93"/>
      <c r="F174" s="93">
        <f t="shared" si="8"/>
        <v>2.1537083916892463</v>
      </c>
      <c r="G174" s="93">
        <f t="shared" si="9"/>
        <v>-6.1190558296549629</v>
      </c>
      <c r="H174" s="93"/>
      <c r="I174" s="93">
        <v>0.7264552770806062</v>
      </c>
      <c r="J174" s="93">
        <v>0.63978111264648929</v>
      </c>
      <c r="K174" s="93">
        <v>0.68200307309856889</v>
      </c>
      <c r="M174" s="93">
        <f t="shared" si="11"/>
        <v>4.2221960452079599E-2</v>
      </c>
      <c r="N174" s="93">
        <f t="shared" si="10"/>
        <v>-4.4452203982037308E-2</v>
      </c>
    </row>
    <row r="175" spans="1:14" ht="15.75" x14ac:dyDescent="0.25">
      <c r="A175" s="146" t="s">
        <v>177</v>
      </c>
      <c r="B175" s="92">
        <v>99.262187476460824</v>
      </c>
      <c r="C175" s="92">
        <v>93.019379760728725</v>
      </c>
      <c r="D175" s="92">
        <v>93.019379760728725</v>
      </c>
      <c r="E175" s="92"/>
      <c r="F175" s="92">
        <f t="shared" si="8"/>
        <v>0</v>
      </c>
      <c r="G175" s="92">
        <f t="shared" si="9"/>
        <v>-6.2892102969346002</v>
      </c>
      <c r="H175" s="92"/>
      <c r="I175" s="92">
        <v>0.13008285012995838</v>
      </c>
      <c r="J175" s="92">
        <v>0.12190166612503898</v>
      </c>
      <c r="K175" s="92">
        <v>0.12190166612503897</v>
      </c>
      <c r="M175" s="92">
        <f t="shared" si="11"/>
        <v>0</v>
      </c>
      <c r="N175" s="92">
        <f t="shared" si="10"/>
        <v>-8.1811840049194062E-3</v>
      </c>
    </row>
    <row r="176" spans="1:14" s="103" customFormat="1" ht="15.75" x14ac:dyDescent="0.25">
      <c r="A176" s="147" t="s">
        <v>209</v>
      </c>
      <c r="B176" s="93">
        <v>99.262187476460824</v>
      </c>
      <c r="C176" s="93">
        <v>93.019379760728725</v>
      </c>
      <c r="D176" s="93">
        <v>93.019379760728725</v>
      </c>
      <c r="E176" s="93"/>
      <c r="F176" s="93">
        <f t="shared" si="8"/>
        <v>0</v>
      </c>
      <c r="G176" s="93">
        <f t="shared" si="9"/>
        <v>-6.2892102969346002</v>
      </c>
      <c r="H176" s="93"/>
      <c r="I176" s="93">
        <v>0.13008285012995838</v>
      </c>
      <c r="J176" s="93">
        <v>0.12190166612503898</v>
      </c>
      <c r="K176" s="93">
        <v>0.12190166612503897</v>
      </c>
      <c r="M176" s="93">
        <f t="shared" si="11"/>
        <v>0</v>
      </c>
      <c r="N176" s="93">
        <f t="shared" si="10"/>
        <v>-8.1811840049194062E-3</v>
      </c>
    </row>
    <row r="177" spans="1:14" ht="15.75" x14ac:dyDescent="0.25">
      <c r="A177" s="146" t="s">
        <v>112</v>
      </c>
      <c r="B177" s="92">
        <v>99.402823083803227</v>
      </c>
      <c r="C177" s="92">
        <v>101.13968149722156</v>
      </c>
      <c r="D177" s="92">
        <v>101.13968149722156</v>
      </c>
      <c r="E177" s="92"/>
      <c r="F177" s="92">
        <f t="shared" si="8"/>
        <v>0</v>
      </c>
      <c r="G177" s="92">
        <f t="shared" si="9"/>
        <v>1.747292842934689</v>
      </c>
      <c r="H177" s="92"/>
      <c r="I177" s="92">
        <v>1.7444920383380209</v>
      </c>
      <c r="J177" s="92">
        <v>1.774973422869466</v>
      </c>
      <c r="K177" s="92">
        <v>1.7749734228694656</v>
      </c>
      <c r="M177" s="92">
        <f t="shared" si="11"/>
        <v>0</v>
      </c>
      <c r="N177" s="92">
        <f t="shared" si="10"/>
        <v>3.0481384531444666E-2</v>
      </c>
    </row>
    <row r="178" spans="1:14" s="103" customFormat="1" ht="15.75" x14ac:dyDescent="0.25">
      <c r="A178" s="147" t="s">
        <v>113</v>
      </c>
      <c r="B178" s="93">
        <v>99.402823083803227</v>
      </c>
      <c r="C178" s="93">
        <v>101.13968149722156</v>
      </c>
      <c r="D178" s="93">
        <v>101.13968149722156</v>
      </c>
      <c r="E178" s="93"/>
      <c r="F178" s="93">
        <f t="shared" si="8"/>
        <v>0</v>
      </c>
      <c r="G178" s="93">
        <f t="shared" si="9"/>
        <v>1.747292842934689</v>
      </c>
      <c r="H178" s="93"/>
      <c r="I178" s="93">
        <v>1.7444920383380209</v>
      </c>
      <c r="J178" s="93">
        <v>1.774973422869466</v>
      </c>
      <c r="K178" s="93">
        <v>1.7749734228694656</v>
      </c>
      <c r="M178" s="93">
        <f t="shared" si="11"/>
        <v>0</v>
      </c>
      <c r="N178" s="93">
        <f t="shared" si="10"/>
        <v>3.0481384531444666E-2</v>
      </c>
    </row>
    <row r="179" spans="1:14" ht="15.75" x14ac:dyDescent="0.25">
      <c r="A179" s="146" t="s">
        <v>178</v>
      </c>
      <c r="B179" s="92">
        <v>98.181892359425817</v>
      </c>
      <c r="C179" s="92">
        <v>95.898292058715697</v>
      </c>
      <c r="D179" s="92">
        <v>95.898292058715697</v>
      </c>
      <c r="E179" s="92"/>
      <c r="F179" s="92">
        <f t="shared" si="8"/>
        <v>0</v>
      </c>
      <c r="G179" s="92">
        <f t="shared" si="9"/>
        <v>-2.3258874379302852</v>
      </c>
      <c r="H179" s="92"/>
      <c r="I179" s="92">
        <v>4.2077939354692187E-2</v>
      </c>
      <c r="J179" s="92">
        <v>4.1099253849101458E-2</v>
      </c>
      <c r="K179" s="92">
        <v>4.1099253849101451E-2</v>
      </c>
      <c r="M179" s="92">
        <f t="shared" si="11"/>
        <v>0</v>
      </c>
      <c r="N179" s="92">
        <f t="shared" si="10"/>
        <v>-9.7868550559073592E-4</v>
      </c>
    </row>
    <row r="180" spans="1:14" s="103" customFormat="1" ht="15.75" x14ac:dyDescent="0.25">
      <c r="A180" s="147" t="s">
        <v>208</v>
      </c>
      <c r="B180" s="93">
        <v>98.181892359425817</v>
      </c>
      <c r="C180" s="93">
        <v>95.898292058715697</v>
      </c>
      <c r="D180" s="93">
        <v>95.898292058715697</v>
      </c>
      <c r="E180" s="93"/>
      <c r="F180" s="93">
        <f t="shared" si="8"/>
        <v>0</v>
      </c>
      <c r="G180" s="93">
        <f t="shared" si="9"/>
        <v>-2.3258874379302852</v>
      </c>
      <c r="H180" s="93"/>
      <c r="I180" s="93">
        <v>4.2077939354692187E-2</v>
      </c>
      <c r="J180" s="93">
        <v>4.1099253849101458E-2</v>
      </c>
      <c r="K180" s="93">
        <v>4.1099253849101451E-2</v>
      </c>
      <c r="M180" s="93">
        <f t="shared" si="11"/>
        <v>0</v>
      </c>
      <c r="N180" s="93">
        <f t="shared" si="10"/>
        <v>-9.7868550559073592E-4</v>
      </c>
    </row>
    <row r="181" spans="1:14" ht="15.75" x14ac:dyDescent="0.25">
      <c r="A181" s="151" t="s">
        <v>137</v>
      </c>
      <c r="B181" s="92">
        <v>112.45262386481691</v>
      </c>
      <c r="C181" s="92">
        <v>112.45262386481691</v>
      </c>
      <c r="D181" s="92">
        <v>112.45262386481691</v>
      </c>
      <c r="E181" s="92"/>
      <c r="F181" s="92">
        <f t="shared" si="8"/>
        <v>0</v>
      </c>
      <c r="G181" s="92">
        <f t="shared" si="9"/>
        <v>0</v>
      </c>
      <c r="H181" s="92"/>
      <c r="I181" s="92">
        <v>0.97556985271723673</v>
      </c>
      <c r="J181" s="92">
        <v>0.9755698527172364</v>
      </c>
      <c r="K181" s="92">
        <v>0.97556985271723617</v>
      </c>
      <c r="M181" s="92">
        <f t="shared" si="11"/>
        <v>0</v>
      </c>
      <c r="N181" s="92">
        <f t="shared" si="10"/>
        <v>0</v>
      </c>
    </row>
    <row r="182" spans="1:14" s="103" customFormat="1" ht="15.75" x14ac:dyDescent="0.25">
      <c r="A182" s="149" t="s">
        <v>179</v>
      </c>
      <c r="B182" s="93">
        <v>112.45262386481691</v>
      </c>
      <c r="C182" s="93">
        <v>112.45262386481691</v>
      </c>
      <c r="D182" s="93">
        <v>112.45262386481691</v>
      </c>
      <c r="E182" s="93"/>
      <c r="F182" s="93">
        <f t="shared" si="8"/>
        <v>0</v>
      </c>
      <c r="G182" s="93">
        <f t="shared" si="9"/>
        <v>0</v>
      </c>
      <c r="H182" s="93"/>
      <c r="I182" s="93">
        <v>0.97556985271723673</v>
      </c>
      <c r="J182" s="93">
        <v>0.9755698527172364</v>
      </c>
      <c r="K182" s="93">
        <v>0.97556985271723617</v>
      </c>
      <c r="M182" s="93">
        <f t="shared" si="11"/>
        <v>0</v>
      </c>
      <c r="N182" s="93">
        <f t="shared" si="10"/>
        <v>0</v>
      </c>
    </row>
    <row r="183" spans="1:14" ht="15.75" x14ac:dyDescent="0.25">
      <c r="A183" s="148" t="s">
        <v>207</v>
      </c>
      <c r="B183" s="92">
        <v>112.45262386481691</v>
      </c>
      <c r="C183" s="92">
        <v>112.45262386481691</v>
      </c>
      <c r="D183" s="92">
        <v>112.45262386481691</v>
      </c>
      <c r="E183" s="92"/>
      <c r="F183" s="92">
        <f t="shared" si="8"/>
        <v>0</v>
      </c>
      <c r="G183" s="92">
        <f t="shared" si="9"/>
        <v>0</v>
      </c>
      <c r="H183" s="92"/>
      <c r="I183" s="92">
        <v>0.97556985271723673</v>
      </c>
      <c r="J183" s="92">
        <v>0.9755698527172364</v>
      </c>
      <c r="K183" s="92">
        <v>0.97556985271723617</v>
      </c>
      <c r="M183" s="92">
        <f t="shared" si="11"/>
        <v>0</v>
      </c>
      <c r="N183" s="92">
        <f t="shared" si="10"/>
        <v>0</v>
      </c>
    </row>
    <row r="184" spans="1:14" s="103" customFormat="1" ht="15.75" x14ac:dyDescent="0.25">
      <c r="A184" s="145" t="s">
        <v>136</v>
      </c>
      <c r="B184" s="93">
        <v>111.6654036256253</v>
      </c>
      <c r="C184" s="93">
        <v>111.66541646312453</v>
      </c>
      <c r="D184" s="93">
        <v>111.66541646312453</v>
      </c>
      <c r="E184" s="93"/>
      <c r="F184" s="93">
        <f t="shared" si="8"/>
        <v>0</v>
      </c>
      <c r="G184" s="93">
        <f t="shared" si="9"/>
        <v>1.1496397989141371E-5</v>
      </c>
      <c r="H184" s="93"/>
      <c r="I184" s="93">
        <v>1.1223478975516421</v>
      </c>
      <c r="J184" s="93">
        <v>1.1223480265812227</v>
      </c>
      <c r="K184" s="93">
        <v>1.1223480265812225</v>
      </c>
      <c r="M184" s="93">
        <f t="shared" si="11"/>
        <v>0</v>
      </c>
      <c r="N184" s="93">
        <f t="shared" si="10"/>
        <v>1.2902958035354573E-7</v>
      </c>
    </row>
    <row r="185" spans="1:14" ht="15.75" x14ac:dyDescent="0.25">
      <c r="A185" s="146" t="s">
        <v>180</v>
      </c>
      <c r="B185" s="92">
        <v>131.27868056662001</v>
      </c>
      <c r="C185" s="92">
        <v>131.2786805666201</v>
      </c>
      <c r="D185" s="92">
        <v>131.2786805666201</v>
      </c>
      <c r="E185" s="92"/>
      <c r="F185" s="92">
        <f t="shared" si="8"/>
        <v>0</v>
      </c>
      <c r="G185" s="92">
        <f t="shared" si="9"/>
        <v>6.6613381477509392E-14</v>
      </c>
      <c r="H185" s="92"/>
      <c r="I185" s="92">
        <v>8.4353585272818041E-2</v>
      </c>
      <c r="J185" s="92">
        <v>8.4353585272818027E-2</v>
      </c>
      <c r="K185" s="92">
        <v>8.4353585272818013E-2</v>
      </c>
      <c r="M185" s="92">
        <f t="shared" si="11"/>
        <v>0</v>
      </c>
      <c r="N185" s="92">
        <f t="shared" si="10"/>
        <v>0</v>
      </c>
    </row>
    <row r="186" spans="1:14" s="103" customFormat="1" ht="15.75" x14ac:dyDescent="0.25">
      <c r="A186" s="147" t="s">
        <v>206</v>
      </c>
      <c r="B186" s="93">
        <v>131.27868056662001</v>
      </c>
      <c r="C186" s="93">
        <v>131.2786805666201</v>
      </c>
      <c r="D186" s="93">
        <v>131.2786805666201</v>
      </c>
      <c r="E186" s="93"/>
      <c r="F186" s="93">
        <f t="shared" si="8"/>
        <v>0</v>
      </c>
      <c r="G186" s="93">
        <f t="shared" si="9"/>
        <v>6.6613381477509392E-14</v>
      </c>
      <c r="H186" s="93"/>
      <c r="I186" s="93">
        <v>8.4353585272818041E-2</v>
      </c>
      <c r="J186" s="93">
        <v>8.4353585272818027E-2</v>
      </c>
      <c r="K186" s="93">
        <v>8.4353585272818013E-2</v>
      </c>
      <c r="M186" s="93">
        <f t="shared" si="11"/>
        <v>0</v>
      </c>
      <c r="N186" s="93">
        <f t="shared" si="10"/>
        <v>0</v>
      </c>
    </row>
    <row r="187" spans="1:14" ht="15.75" x14ac:dyDescent="0.25">
      <c r="A187" s="146" t="s">
        <v>114</v>
      </c>
      <c r="B187" s="92">
        <v>110.32590574318499</v>
      </c>
      <c r="C187" s="92">
        <v>110.32591945742723</v>
      </c>
      <c r="D187" s="92">
        <v>110.32591945742723</v>
      </c>
      <c r="E187" s="92"/>
      <c r="F187" s="92">
        <f t="shared" si="8"/>
        <v>0</v>
      </c>
      <c r="G187" s="92">
        <f t="shared" si="9"/>
        <v>1.2430663631768368E-5</v>
      </c>
      <c r="H187" s="92"/>
      <c r="I187" s="92">
        <v>1.0379943122788238</v>
      </c>
      <c r="J187" s="92">
        <v>1.0379944413084048</v>
      </c>
      <c r="K187" s="92">
        <v>1.0379944413084046</v>
      </c>
      <c r="M187" s="92">
        <f t="shared" si="11"/>
        <v>0</v>
      </c>
      <c r="N187" s="92">
        <f t="shared" si="10"/>
        <v>1.2902958079763494E-7</v>
      </c>
    </row>
    <row r="188" spans="1:14" s="103" customFormat="1" ht="15.75" x14ac:dyDescent="0.25">
      <c r="A188" s="147" t="s">
        <v>205</v>
      </c>
      <c r="B188" s="93">
        <v>101.68207322023787</v>
      </c>
      <c r="C188" s="93">
        <v>101.68209002535949</v>
      </c>
      <c r="D188" s="93">
        <v>101.68209002535949</v>
      </c>
      <c r="E188" s="93"/>
      <c r="F188" s="93">
        <f t="shared" si="8"/>
        <v>0</v>
      </c>
      <c r="G188" s="93">
        <f t="shared" si="9"/>
        <v>1.6527123292142676E-5</v>
      </c>
      <c r="H188" s="93"/>
      <c r="I188" s="93">
        <v>0.78071409697928662</v>
      </c>
      <c r="J188" s="93">
        <v>0.78071422600886775</v>
      </c>
      <c r="K188" s="93">
        <v>0.78071422600886764</v>
      </c>
      <c r="M188" s="93">
        <f t="shared" si="11"/>
        <v>0</v>
      </c>
      <c r="N188" s="93">
        <f t="shared" si="10"/>
        <v>1.2902958101967954E-7</v>
      </c>
    </row>
    <row r="189" spans="1:14" ht="15.75" x14ac:dyDescent="0.25">
      <c r="A189" s="148" t="s">
        <v>115</v>
      </c>
      <c r="B189" s="92">
        <v>148.67861982628793</v>
      </c>
      <c r="C189" s="92">
        <v>148.67861982628793</v>
      </c>
      <c r="D189" s="92">
        <v>148.67861982628793</v>
      </c>
      <c r="E189" s="92"/>
      <c r="F189" s="92">
        <f t="shared" si="8"/>
        <v>0</v>
      </c>
      <c r="G189" s="92">
        <f t="shared" si="9"/>
        <v>0</v>
      </c>
      <c r="H189" s="92"/>
      <c r="I189" s="92">
        <v>0.25728021529953721</v>
      </c>
      <c r="J189" s="92">
        <v>0.2572802152995371</v>
      </c>
      <c r="K189" s="92">
        <v>0.25728021529953704</v>
      </c>
      <c r="M189" s="92">
        <f t="shared" si="11"/>
        <v>0</v>
      </c>
      <c r="N189" s="92">
        <f t="shared" si="10"/>
        <v>0</v>
      </c>
    </row>
    <row r="190" spans="1:14" s="103" customFormat="1" ht="15.75" x14ac:dyDescent="0.25">
      <c r="A190" s="145" t="s">
        <v>151</v>
      </c>
      <c r="B190" s="93">
        <v>108.01712064781603</v>
      </c>
      <c r="C190" s="93">
        <v>106.95916832259813</v>
      </c>
      <c r="D190" s="93">
        <v>106.95916832259813</v>
      </c>
      <c r="E190" s="93"/>
      <c r="F190" s="93">
        <f t="shared" si="8"/>
        <v>0</v>
      </c>
      <c r="G190" s="93">
        <f t="shared" si="9"/>
        <v>-0.97943022261007817</v>
      </c>
      <c r="H190" s="93"/>
      <c r="I190" s="93">
        <v>1.1026838834111372</v>
      </c>
      <c r="J190" s="93">
        <v>1.0918838641971575</v>
      </c>
      <c r="K190" s="93">
        <v>1.0918838641971573</v>
      </c>
      <c r="M190" s="93">
        <f t="shared" si="11"/>
        <v>0</v>
      </c>
      <c r="N190" s="93">
        <f t="shared" si="10"/>
        <v>-1.0800019213979883E-2</v>
      </c>
    </row>
    <row r="191" spans="1:14" ht="15.75" x14ac:dyDescent="0.25">
      <c r="A191" s="146" t="s">
        <v>116</v>
      </c>
      <c r="B191" s="92">
        <v>110.88027157748083</v>
      </c>
      <c r="C191" s="92">
        <v>109.77278188004401</v>
      </c>
      <c r="D191" s="92">
        <v>109.77278188004401</v>
      </c>
      <c r="E191" s="92"/>
      <c r="F191" s="92">
        <f t="shared" si="8"/>
        <v>0</v>
      </c>
      <c r="G191" s="92">
        <f t="shared" si="9"/>
        <v>-0.99881582330264562</v>
      </c>
      <c r="H191" s="92"/>
      <c r="I191" s="92">
        <v>0.38172913705722955</v>
      </c>
      <c r="J191" s="92">
        <v>0.37791636603414513</v>
      </c>
      <c r="K191" s="92">
        <v>0.37791636603414508</v>
      </c>
      <c r="M191" s="92">
        <f t="shared" si="11"/>
        <v>0</v>
      </c>
      <c r="N191" s="92">
        <f t="shared" si="10"/>
        <v>-3.8127710230844714E-3</v>
      </c>
    </row>
    <row r="192" spans="1:14" s="103" customFormat="1" ht="15.75" x14ac:dyDescent="0.25">
      <c r="A192" s="147" t="s">
        <v>20</v>
      </c>
      <c r="B192" s="93">
        <v>110.88027157748083</v>
      </c>
      <c r="C192" s="93">
        <v>109.77278188004401</v>
      </c>
      <c r="D192" s="93">
        <v>109.77278188004401</v>
      </c>
      <c r="E192" s="93"/>
      <c r="F192" s="93">
        <f t="shared" si="8"/>
        <v>0</v>
      </c>
      <c r="G192" s="93">
        <f t="shared" si="9"/>
        <v>-0.99881582330264562</v>
      </c>
      <c r="H192" s="93"/>
      <c r="I192" s="93">
        <v>0.38172913705722955</v>
      </c>
      <c r="J192" s="93">
        <v>0.37791636603414513</v>
      </c>
      <c r="K192" s="93">
        <v>0.37791636603414508</v>
      </c>
      <c r="M192" s="93">
        <f t="shared" si="11"/>
        <v>0</v>
      </c>
      <c r="N192" s="93">
        <f t="shared" si="10"/>
        <v>-3.8127710230844714E-3</v>
      </c>
    </row>
    <row r="193" spans="1:14" ht="15.75" x14ac:dyDescent="0.25">
      <c r="A193" s="146" t="s">
        <v>181</v>
      </c>
      <c r="B193" s="92">
        <v>106.56021192991111</v>
      </c>
      <c r="C193" s="92">
        <v>105.52746659909231</v>
      </c>
      <c r="D193" s="92">
        <v>105.52746659909231</v>
      </c>
      <c r="E193" s="92"/>
      <c r="F193" s="92">
        <f t="shared" si="8"/>
        <v>0</v>
      </c>
      <c r="G193" s="92">
        <f t="shared" si="9"/>
        <v>-0.96916598805009135</v>
      </c>
      <c r="H193" s="92"/>
      <c r="I193" s="92">
        <v>0.72095474635390755</v>
      </c>
      <c r="J193" s="92">
        <v>0.7139674981630123</v>
      </c>
      <c r="K193" s="92">
        <v>0.71396749816301219</v>
      </c>
      <c r="M193" s="92">
        <f t="shared" si="11"/>
        <v>0</v>
      </c>
      <c r="N193" s="92">
        <f t="shared" si="10"/>
        <v>-6.9872481908953565E-3</v>
      </c>
    </row>
    <row r="194" spans="1:14" s="103" customFormat="1" ht="15.75" x14ac:dyDescent="0.25">
      <c r="A194" s="147" t="s">
        <v>204</v>
      </c>
      <c r="B194" s="93">
        <v>106.56021192991111</v>
      </c>
      <c r="C194" s="93">
        <v>105.52746659909231</v>
      </c>
      <c r="D194" s="93">
        <v>105.52746659909231</v>
      </c>
      <c r="E194" s="93"/>
      <c r="F194" s="93">
        <f t="shared" si="8"/>
        <v>0</v>
      </c>
      <c r="G194" s="93">
        <f t="shared" si="9"/>
        <v>-0.96916598805009135</v>
      </c>
      <c r="H194" s="93"/>
      <c r="I194" s="93">
        <v>0.72095474635390755</v>
      </c>
      <c r="J194" s="93">
        <v>0.7139674981630123</v>
      </c>
      <c r="K194" s="93">
        <v>0.71396749816301219</v>
      </c>
      <c r="M194" s="93">
        <f t="shared" si="11"/>
        <v>0</v>
      </c>
      <c r="N194" s="93">
        <f t="shared" si="10"/>
        <v>-6.9872481908953565E-3</v>
      </c>
    </row>
    <row r="195" spans="1:14" ht="15.75" x14ac:dyDescent="0.25">
      <c r="A195" s="144" t="s">
        <v>117</v>
      </c>
      <c r="B195" s="95">
        <v>133.24140936751891</v>
      </c>
      <c r="C195" s="95">
        <v>133.26967092460922</v>
      </c>
      <c r="D195" s="95">
        <v>133.24140936751891</v>
      </c>
      <c r="E195" s="95"/>
      <c r="F195" s="95">
        <f t="shared" si="8"/>
        <v>-2.1206293145492605E-2</v>
      </c>
      <c r="G195" s="95">
        <f t="shared" si="9"/>
        <v>0</v>
      </c>
      <c r="H195" s="95"/>
      <c r="I195" s="95">
        <v>2.5889702379055088</v>
      </c>
      <c r="J195" s="95">
        <v>2.588970237905508</v>
      </c>
      <c r="K195" s="95">
        <v>2.5889702379055075</v>
      </c>
      <c r="M195" s="95">
        <f t="shared" si="11"/>
        <v>0</v>
      </c>
      <c r="N195" s="95">
        <f t="shared" si="10"/>
        <v>0</v>
      </c>
    </row>
    <row r="196" spans="1:14" s="103" customFormat="1" ht="15.75" x14ac:dyDescent="0.25">
      <c r="A196" s="145" t="s">
        <v>135</v>
      </c>
      <c r="B196" s="93">
        <v>123.26409156748828</v>
      </c>
      <c r="C196" s="93">
        <v>123.26409156748828</v>
      </c>
      <c r="D196" s="93">
        <v>123.26409156748828</v>
      </c>
      <c r="E196" s="93"/>
      <c r="F196" s="93">
        <f t="shared" si="8"/>
        <v>0</v>
      </c>
      <c r="G196" s="93">
        <f t="shared" si="9"/>
        <v>0</v>
      </c>
      <c r="H196" s="93"/>
      <c r="I196" s="93">
        <v>0.76194371852981291</v>
      </c>
      <c r="J196" s="93">
        <v>0.76194371852981257</v>
      </c>
      <c r="K196" s="93">
        <v>0.76194371852981246</v>
      </c>
      <c r="M196" s="93">
        <f t="shared" si="11"/>
        <v>0</v>
      </c>
      <c r="N196" s="93">
        <f t="shared" si="10"/>
        <v>0</v>
      </c>
    </row>
    <row r="197" spans="1:14" ht="15.75" x14ac:dyDescent="0.25">
      <c r="A197" s="146" t="s">
        <v>182</v>
      </c>
      <c r="B197" s="92">
        <v>123.26409156748828</v>
      </c>
      <c r="C197" s="92">
        <v>123.26409156748828</v>
      </c>
      <c r="D197" s="92">
        <v>123.26409156748828</v>
      </c>
      <c r="E197" s="92"/>
      <c r="F197" s="92">
        <f t="shared" si="8"/>
        <v>0</v>
      </c>
      <c r="G197" s="92">
        <f t="shared" si="9"/>
        <v>0</v>
      </c>
      <c r="H197" s="92"/>
      <c r="I197" s="92">
        <v>0.76194371852981291</v>
      </c>
      <c r="J197" s="92">
        <v>0.76194371852981257</v>
      </c>
      <c r="K197" s="92">
        <v>0.76194371852981246</v>
      </c>
      <c r="M197" s="92">
        <f t="shared" si="11"/>
        <v>0</v>
      </c>
      <c r="N197" s="92">
        <f t="shared" si="10"/>
        <v>0</v>
      </c>
    </row>
    <row r="198" spans="1:14" s="103" customFormat="1" ht="15.75" x14ac:dyDescent="0.25">
      <c r="A198" s="147" t="s">
        <v>135</v>
      </c>
      <c r="B198" s="93">
        <v>123.26409156748828</v>
      </c>
      <c r="C198" s="93">
        <v>123.26409156748828</v>
      </c>
      <c r="D198" s="93">
        <v>123.26409156748828</v>
      </c>
      <c r="E198" s="93"/>
      <c r="F198" s="93">
        <f t="shared" si="8"/>
        <v>0</v>
      </c>
      <c r="G198" s="93">
        <f t="shared" si="9"/>
        <v>0</v>
      </c>
      <c r="H198" s="93"/>
      <c r="I198" s="93">
        <v>0.76194371852981291</v>
      </c>
      <c r="J198" s="93">
        <v>0.76194371852981257</v>
      </c>
      <c r="K198" s="93">
        <v>0.76194371852981246</v>
      </c>
      <c r="M198" s="93">
        <f t="shared" si="11"/>
        <v>0</v>
      </c>
      <c r="N198" s="93">
        <f t="shared" si="10"/>
        <v>0</v>
      </c>
    </row>
    <row r="199" spans="1:14" ht="15.75" x14ac:dyDescent="0.25">
      <c r="A199" s="151" t="s">
        <v>118</v>
      </c>
      <c r="B199" s="92">
        <v>139.88714267147293</v>
      </c>
      <c r="C199" s="92">
        <v>139.93240686636722</v>
      </c>
      <c r="D199" s="92">
        <v>139.88714267147293</v>
      </c>
      <c r="E199" s="92"/>
      <c r="F199" s="92">
        <f t="shared" ref="F199:F224" si="12">((D199/C199-1)*100)</f>
        <v>-3.2347185264602896E-2</v>
      </c>
      <c r="G199" s="92">
        <f t="shared" ref="G199:G225" si="13">((D199/B199-1)*100)</f>
        <v>0</v>
      </c>
      <c r="H199" s="92"/>
      <c r="I199" s="92">
        <v>1.6970980145401515</v>
      </c>
      <c r="J199" s="92">
        <v>1.6970980145401506</v>
      </c>
      <c r="K199" s="92">
        <v>1.6970980145401504</v>
      </c>
      <c r="M199" s="92">
        <f t="shared" si="11"/>
        <v>0</v>
      </c>
      <c r="N199" s="92">
        <f t="shared" ref="N199:N225" si="14">K199-I199</f>
        <v>0</v>
      </c>
    </row>
    <row r="200" spans="1:14" s="103" customFormat="1" ht="15.75" x14ac:dyDescent="0.25">
      <c r="A200" s="149" t="s">
        <v>119</v>
      </c>
      <c r="B200" s="93">
        <v>139.88714267147293</v>
      </c>
      <c r="C200" s="93">
        <v>139.93240686636722</v>
      </c>
      <c r="D200" s="93">
        <v>139.88714267147293</v>
      </c>
      <c r="E200" s="93"/>
      <c r="F200" s="93">
        <f t="shared" si="12"/>
        <v>-3.2347185264602896E-2</v>
      </c>
      <c r="G200" s="93">
        <f t="shared" si="13"/>
        <v>0</v>
      </c>
      <c r="H200" s="93"/>
      <c r="I200" s="93">
        <v>1.6970980145401515</v>
      </c>
      <c r="J200" s="93">
        <v>1.6970980145401506</v>
      </c>
      <c r="K200" s="93">
        <v>1.6970980145401504</v>
      </c>
      <c r="M200" s="93">
        <f t="shared" ref="M200:M224" si="15">K200-J200</f>
        <v>0</v>
      </c>
      <c r="N200" s="93">
        <f t="shared" si="14"/>
        <v>0</v>
      </c>
    </row>
    <row r="201" spans="1:14" ht="15.75" x14ac:dyDescent="0.25">
      <c r="A201" s="148" t="s">
        <v>118</v>
      </c>
      <c r="B201" s="92">
        <v>139.88714267147293</v>
      </c>
      <c r="C201" s="92">
        <v>139.93240686636722</v>
      </c>
      <c r="D201" s="92">
        <v>139.88714267147293</v>
      </c>
      <c r="E201" s="92"/>
      <c r="F201" s="92">
        <f t="shared" si="12"/>
        <v>-3.2347185264602896E-2</v>
      </c>
      <c r="G201" s="92">
        <f t="shared" si="13"/>
        <v>0</v>
      </c>
      <c r="H201" s="92"/>
      <c r="I201" s="92">
        <v>1.6970980145401515</v>
      </c>
      <c r="J201" s="92">
        <v>1.6970980145401506</v>
      </c>
      <c r="K201" s="92">
        <v>1.6970980145401504</v>
      </c>
      <c r="M201" s="92">
        <f t="shared" si="15"/>
        <v>0</v>
      </c>
      <c r="N201" s="92">
        <f t="shared" si="14"/>
        <v>0</v>
      </c>
    </row>
    <row r="202" spans="1:14" s="103" customFormat="1" ht="15.75" x14ac:dyDescent="0.25">
      <c r="A202" s="145" t="s">
        <v>120</v>
      </c>
      <c r="B202" s="93">
        <v>116.28043992448846</v>
      </c>
      <c r="C202" s="93">
        <v>116.28043992448846</v>
      </c>
      <c r="D202" s="93">
        <v>116.28043992448846</v>
      </c>
      <c r="E202" s="93"/>
      <c r="F202" s="93">
        <f t="shared" si="12"/>
        <v>0</v>
      </c>
      <c r="G202" s="93">
        <f t="shared" si="13"/>
        <v>0</v>
      </c>
      <c r="H202" s="93"/>
      <c r="I202" s="93">
        <v>0.12992850483554474</v>
      </c>
      <c r="J202" s="93">
        <v>0.12992850483554469</v>
      </c>
      <c r="K202" s="93">
        <v>0.12992850483554469</v>
      </c>
      <c r="M202" s="93">
        <f t="shared" si="15"/>
        <v>0</v>
      </c>
      <c r="N202" s="93">
        <f t="shared" si="14"/>
        <v>0</v>
      </c>
    </row>
    <row r="203" spans="1:14" ht="15.75" x14ac:dyDescent="0.25">
      <c r="A203" s="146" t="s">
        <v>121</v>
      </c>
      <c r="B203" s="92">
        <v>116.28043992448846</v>
      </c>
      <c r="C203" s="92">
        <v>116.28043992448846</v>
      </c>
      <c r="D203" s="92">
        <v>116.28043992448846</v>
      </c>
      <c r="E203" s="92"/>
      <c r="F203" s="92">
        <f t="shared" si="12"/>
        <v>0</v>
      </c>
      <c r="G203" s="92">
        <f t="shared" si="13"/>
        <v>0</v>
      </c>
      <c r="H203" s="92"/>
      <c r="I203" s="92">
        <v>0.12992850483554474</v>
      </c>
      <c r="J203" s="92">
        <v>0.12992850483554469</v>
      </c>
      <c r="K203" s="92">
        <v>0.12992850483554469</v>
      </c>
      <c r="M203" s="92">
        <f t="shared" si="15"/>
        <v>0</v>
      </c>
      <c r="N203" s="92">
        <f t="shared" si="14"/>
        <v>0</v>
      </c>
    </row>
    <row r="204" spans="1:14" s="103" customFormat="1" ht="15.75" x14ac:dyDescent="0.25">
      <c r="A204" s="147" t="s">
        <v>120</v>
      </c>
      <c r="B204" s="93">
        <v>116.28043992448846</v>
      </c>
      <c r="C204" s="93">
        <v>116.28043992448846</v>
      </c>
      <c r="D204" s="93">
        <v>116.28043992448846</v>
      </c>
      <c r="E204" s="93"/>
      <c r="F204" s="93">
        <f t="shared" si="12"/>
        <v>0</v>
      </c>
      <c r="G204" s="93">
        <f t="shared" si="13"/>
        <v>0</v>
      </c>
      <c r="H204" s="93"/>
      <c r="I204" s="93">
        <v>0.12992850483554474</v>
      </c>
      <c r="J204" s="93">
        <v>0.12992850483554469</v>
      </c>
      <c r="K204" s="93">
        <v>0.12992850483554469</v>
      </c>
      <c r="M204" s="93">
        <f t="shared" si="15"/>
        <v>0</v>
      </c>
      <c r="N204" s="93">
        <f t="shared" si="14"/>
        <v>0</v>
      </c>
    </row>
    <row r="205" spans="1:14" ht="15.75" x14ac:dyDescent="0.25">
      <c r="A205" s="144" t="s">
        <v>131</v>
      </c>
      <c r="B205" s="95">
        <v>121.47811226613192</v>
      </c>
      <c r="C205" s="95">
        <v>122.91201040291971</v>
      </c>
      <c r="D205" s="95">
        <v>125.13737722936388</v>
      </c>
      <c r="E205" s="95"/>
      <c r="F205" s="95">
        <f t="shared" si="12"/>
        <v>1.8105365123791906</v>
      </c>
      <c r="G205" s="95">
        <f t="shared" si="13"/>
        <v>3.0122833611501365</v>
      </c>
      <c r="H205" s="95"/>
      <c r="I205" s="95">
        <v>2.5648038527177524</v>
      </c>
      <c r="J205" s="95">
        <v>2.5825502483251155</v>
      </c>
      <c r="K205" s="95">
        <v>2.6420630124193063</v>
      </c>
      <c r="M205" s="95">
        <f t="shared" si="15"/>
        <v>5.9512764094190818E-2</v>
      </c>
      <c r="N205" s="95">
        <f t="shared" si="14"/>
        <v>7.7259159701553948E-2</v>
      </c>
    </row>
    <row r="206" spans="1:14" s="103" customFormat="1" ht="15.75" x14ac:dyDescent="0.25">
      <c r="A206" s="145" t="s">
        <v>122</v>
      </c>
      <c r="B206" s="93">
        <v>121.41939177060232</v>
      </c>
      <c r="C206" s="93">
        <v>122.90954206183078</v>
      </c>
      <c r="D206" s="93">
        <v>125.22221054185579</v>
      </c>
      <c r="E206" s="93"/>
      <c r="F206" s="93">
        <f t="shared" si="12"/>
        <v>1.8816020637857367</v>
      </c>
      <c r="G206" s="93">
        <f t="shared" si="13"/>
        <v>3.1319698738387247</v>
      </c>
      <c r="H206" s="93"/>
      <c r="I206" s="93">
        <v>2.46679127876995</v>
      </c>
      <c r="J206" s="93">
        <v>2.4845376743773131</v>
      </c>
      <c r="K206" s="93">
        <v>2.5440504384715035</v>
      </c>
      <c r="M206" s="93">
        <f t="shared" si="15"/>
        <v>5.9512764094190373E-2</v>
      </c>
      <c r="N206" s="93">
        <f t="shared" si="14"/>
        <v>7.7259159701553504E-2</v>
      </c>
    </row>
    <row r="207" spans="1:14" ht="15.75" x14ac:dyDescent="0.25">
      <c r="A207" s="146" t="s">
        <v>183</v>
      </c>
      <c r="B207" s="92">
        <v>121.41939177060232</v>
      </c>
      <c r="C207" s="92">
        <v>122.90954206183078</v>
      </c>
      <c r="D207" s="92">
        <v>125.22221054185579</v>
      </c>
      <c r="E207" s="92"/>
      <c r="F207" s="92">
        <f t="shared" si="12"/>
        <v>1.8816020637857367</v>
      </c>
      <c r="G207" s="92">
        <f t="shared" si="13"/>
        <v>3.1319698738387247</v>
      </c>
      <c r="H207" s="92"/>
      <c r="I207" s="92">
        <v>2.46679127876995</v>
      </c>
      <c r="J207" s="92">
        <v>2.4845376743773131</v>
      </c>
      <c r="K207" s="92">
        <v>2.5440504384715035</v>
      </c>
      <c r="M207" s="92">
        <f t="shared" si="15"/>
        <v>5.9512764094190373E-2</v>
      </c>
      <c r="N207" s="92">
        <f t="shared" si="14"/>
        <v>7.7259159701553504E-2</v>
      </c>
    </row>
    <row r="208" spans="1:14" s="103" customFormat="1" ht="15.75" x14ac:dyDescent="0.25">
      <c r="A208" s="147" t="s">
        <v>21</v>
      </c>
      <c r="B208" s="93">
        <v>112.78134428071658</v>
      </c>
      <c r="C208" s="93">
        <v>118.73144465746324</v>
      </c>
      <c r="D208" s="93">
        <v>118.73144465746324</v>
      </c>
      <c r="E208" s="93"/>
      <c r="F208" s="93">
        <f t="shared" si="12"/>
        <v>0</v>
      </c>
      <c r="G208" s="93">
        <f t="shared" si="13"/>
        <v>5.2757842307116443</v>
      </c>
      <c r="H208" s="93"/>
      <c r="I208" s="93">
        <v>0.57383548118612737</v>
      </c>
      <c r="J208" s="93">
        <v>0.5915818767934915</v>
      </c>
      <c r="K208" s="93">
        <v>0.60410980301277295</v>
      </c>
      <c r="M208" s="93">
        <f t="shared" si="15"/>
        <v>1.2527926219281449E-2</v>
      </c>
      <c r="N208" s="93">
        <f t="shared" si="14"/>
        <v>3.0274321826645578E-2</v>
      </c>
    </row>
    <row r="209" spans="1:14" ht="15.75" x14ac:dyDescent="0.25">
      <c r="A209" s="148" t="s">
        <v>203</v>
      </c>
      <c r="B209" s="92">
        <v>124.30552025542433</v>
      </c>
      <c r="C209" s="92">
        <v>124.30552025542433</v>
      </c>
      <c r="D209" s="92">
        <v>127.39089325970274</v>
      </c>
      <c r="E209" s="92"/>
      <c r="F209" s="92">
        <f t="shared" si="12"/>
        <v>2.4820884848384406</v>
      </c>
      <c r="G209" s="92">
        <f t="shared" si="13"/>
        <v>2.4820884848384406</v>
      </c>
      <c r="H209" s="92"/>
      <c r="I209" s="92">
        <v>1.8929557975838223</v>
      </c>
      <c r="J209" s="92">
        <v>1.8929557975838216</v>
      </c>
      <c r="K209" s="92">
        <v>1.9399406354587307</v>
      </c>
      <c r="M209" s="92">
        <f t="shared" si="15"/>
        <v>4.6984837874909147E-2</v>
      </c>
      <c r="N209" s="92">
        <f t="shared" si="14"/>
        <v>4.6984837874908481E-2</v>
      </c>
    </row>
    <row r="210" spans="1:14" s="103" customFormat="1" ht="15.75" x14ac:dyDescent="0.25">
      <c r="A210" s="145" t="s">
        <v>123</v>
      </c>
      <c r="B210" s="93">
        <v>122.97492976527282</v>
      </c>
      <c r="C210" s="93">
        <v>122.97492976527282</v>
      </c>
      <c r="D210" s="93">
        <v>122.97492976527282</v>
      </c>
      <c r="E210" s="93"/>
      <c r="F210" s="93">
        <f t="shared" si="12"/>
        <v>0</v>
      </c>
      <c r="G210" s="93">
        <f t="shared" si="13"/>
        <v>0</v>
      </c>
      <c r="H210" s="93"/>
      <c r="I210" s="93">
        <v>9.8012573947802703E-2</v>
      </c>
      <c r="J210" s="93">
        <v>9.8012573947802661E-2</v>
      </c>
      <c r="K210" s="93">
        <v>9.8012573947802634E-2</v>
      </c>
      <c r="M210" s="93">
        <f t="shared" si="15"/>
        <v>0</v>
      </c>
      <c r="N210" s="93">
        <f t="shared" si="14"/>
        <v>0</v>
      </c>
    </row>
    <row r="211" spans="1:14" ht="15.75" x14ac:dyDescent="0.25">
      <c r="A211" s="146" t="s">
        <v>124</v>
      </c>
      <c r="B211" s="92">
        <v>122.97492976527282</v>
      </c>
      <c r="C211" s="92">
        <v>122.97492976527282</v>
      </c>
      <c r="D211" s="92">
        <v>122.97492976527282</v>
      </c>
      <c r="E211" s="92"/>
      <c r="F211" s="92">
        <f t="shared" si="12"/>
        <v>0</v>
      </c>
      <c r="G211" s="92">
        <f t="shared" si="13"/>
        <v>0</v>
      </c>
      <c r="H211" s="92"/>
      <c r="I211" s="92">
        <v>9.8012573947802703E-2</v>
      </c>
      <c r="J211" s="92">
        <v>9.8012573947802661E-2</v>
      </c>
      <c r="K211" s="92">
        <v>9.8012573947802634E-2</v>
      </c>
      <c r="M211" s="92">
        <f t="shared" si="15"/>
        <v>0</v>
      </c>
      <c r="N211" s="92">
        <f t="shared" si="14"/>
        <v>0</v>
      </c>
    </row>
    <row r="212" spans="1:14" s="103" customFormat="1" ht="15.75" x14ac:dyDescent="0.25">
      <c r="A212" s="147" t="s">
        <v>123</v>
      </c>
      <c r="B212" s="93">
        <v>122.97492976527282</v>
      </c>
      <c r="C212" s="93">
        <v>122.97492976527282</v>
      </c>
      <c r="D212" s="93">
        <v>122.97492976527282</v>
      </c>
      <c r="E212" s="93"/>
      <c r="F212" s="93">
        <f t="shared" si="12"/>
        <v>0</v>
      </c>
      <c r="G212" s="93">
        <f t="shared" si="13"/>
        <v>0</v>
      </c>
      <c r="H212" s="93"/>
      <c r="I212" s="93">
        <v>9.8012573947802703E-2</v>
      </c>
      <c r="J212" s="93">
        <v>9.8012573947802661E-2</v>
      </c>
      <c r="K212" s="93">
        <v>9.8012573947802634E-2</v>
      </c>
      <c r="M212" s="93">
        <f t="shared" si="15"/>
        <v>0</v>
      </c>
      <c r="N212" s="93">
        <f t="shared" si="14"/>
        <v>0</v>
      </c>
    </row>
    <row r="213" spans="1:14" ht="15.75" x14ac:dyDescent="0.25">
      <c r="A213" s="144" t="s">
        <v>132</v>
      </c>
      <c r="B213" s="95">
        <v>98.818807782888271</v>
      </c>
      <c r="C213" s="95">
        <v>97.221600594846436</v>
      </c>
      <c r="D213" s="95">
        <v>97.289282176654496</v>
      </c>
      <c r="E213" s="95"/>
      <c r="F213" s="95">
        <f t="shared" si="12"/>
        <v>6.9615786403387503E-2</v>
      </c>
      <c r="G213" s="95">
        <f t="shared" si="13"/>
        <v>-1.5478081961829093</v>
      </c>
      <c r="H213" s="95"/>
      <c r="I213" s="95">
        <v>7.6135166738856004</v>
      </c>
      <c r="J213" s="95">
        <v>7.4902837839768681</v>
      </c>
      <c r="K213" s="95">
        <v>7.4956740387894429</v>
      </c>
      <c r="M213" s="95">
        <f t="shared" si="15"/>
        <v>5.390254812574824E-3</v>
      </c>
      <c r="N213" s="95">
        <f t="shared" si="14"/>
        <v>-0.11784263509615744</v>
      </c>
    </row>
    <row r="214" spans="1:14" s="103" customFormat="1" ht="15.75" x14ac:dyDescent="0.25">
      <c r="A214" s="145" t="s">
        <v>125</v>
      </c>
      <c r="B214" s="93">
        <v>98.679724170277382</v>
      </c>
      <c r="C214" s="93">
        <v>98.392823139357574</v>
      </c>
      <c r="D214" s="93">
        <v>98.501349771895931</v>
      </c>
      <c r="E214" s="93"/>
      <c r="F214" s="93">
        <f t="shared" si="12"/>
        <v>0.11029933797574998</v>
      </c>
      <c r="G214" s="93">
        <f t="shared" si="13"/>
        <v>-0.18076094140033749</v>
      </c>
      <c r="H214" s="93"/>
      <c r="I214" s="93">
        <v>5.7798030281093622</v>
      </c>
      <c r="J214" s="93">
        <v>5.7628231396343228</v>
      </c>
      <c r="K214" s="93">
        <v>5.7693554017446624</v>
      </c>
      <c r="M214" s="93">
        <f t="shared" si="15"/>
        <v>6.5322621103396372E-3</v>
      </c>
      <c r="N214" s="93">
        <f t="shared" si="14"/>
        <v>-1.0447626364699758E-2</v>
      </c>
    </row>
    <row r="215" spans="1:14" ht="15.75" x14ac:dyDescent="0.25">
      <c r="A215" s="146" t="s">
        <v>184</v>
      </c>
      <c r="B215" s="92">
        <v>121.92711574326775</v>
      </c>
      <c r="C215" s="92">
        <v>130.270316498423</v>
      </c>
      <c r="D215" s="92">
        <v>130.270316498423</v>
      </c>
      <c r="E215" s="92"/>
      <c r="F215" s="92">
        <f t="shared" si="12"/>
        <v>0</v>
      </c>
      <c r="G215" s="92">
        <f t="shared" si="13"/>
        <v>6.8427771003152893</v>
      </c>
      <c r="H215" s="92"/>
      <c r="I215" s="92">
        <v>9.5948105722564042E-2</v>
      </c>
      <c r="J215" s="92">
        <v>0.10150001589487041</v>
      </c>
      <c r="K215" s="92">
        <v>0.10251362072913388</v>
      </c>
      <c r="M215" s="92">
        <f t="shared" si="15"/>
        <v>1.0136048342634651E-3</v>
      </c>
      <c r="N215" s="92">
        <f t="shared" si="14"/>
        <v>6.5655150065698359E-3</v>
      </c>
    </row>
    <row r="216" spans="1:14" s="103" customFormat="1" ht="15.75" x14ac:dyDescent="0.25">
      <c r="A216" s="147" t="s">
        <v>202</v>
      </c>
      <c r="B216" s="93">
        <v>121.92711574326775</v>
      </c>
      <c r="C216" s="93">
        <v>130.270316498423</v>
      </c>
      <c r="D216" s="93">
        <v>130.270316498423</v>
      </c>
      <c r="E216" s="93"/>
      <c r="F216" s="93">
        <f t="shared" si="12"/>
        <v>0</v>
      </c>
      <c r="G216" s="93">
        <f t="shared" si="13"/>
        <v>6.8427771003152893</v>
      </c>
      <c r="H216" s="93"/>
      <c r="I216" s="93">
        <v>9.5948105722564042E-2</v>
      </c>
      <c r="J216" s="93">
        <v>0.10150001589487041</v>
      </c>
      <c r="K216" s="93">
        <v>0.10251362072913388</v>
      </c>
      <c r="M216" s="93">
        <f t="shared" si="15"/>
        <v>1.0136048342634651E-3</v>
      </c>
      <c r="N216" s="93">
        <f t="shared" si="14"/>
        <v>6.5655150065698359E-3</v>
      </c>
    </row>
    <row r="217" spans="1:14" ht="15.75" x14ac:dyDescent="0.25">
      <c r="A217" s="146" t="s">
        <v>185</v>
      </c>
      <c r="B217" s="92">
        <v>98.363132341615355</v>
      </c>
      <c r="C217" s="92">
        <v>97.958703299115655</v>
      </c>
      <c r="D217" s="92">
        <v>98.06870788865173</v>
      </c>
      <c r="E217" s="92"/>
      <c r="F217" s="92">
        <f t="shared" si="12"/>
        <v>0.11229690250205149</v>
      </c>
      <c r="G217" s="92">
        <f t="shared" si="13"/>
        <v>-0.29932399055886405</v>
      </c>
      <c r="H217" s="92"/>
      <c r="I217" s="92">
        <v>5.6838549223867973</v>
      </c>
      <c r="J217" s="92">
        <v>5.6613231237394519</v>
      </c>
      <c r="K217" s="92">
        <v>5.6668417810155285</v>
      </c>
      <c r="M217" s="92">
        <f t="shared" si="15"/>
        <v>5.5186572760765884E-3</v>
      </c>
      <c r="N217" s="92">
        <f t="shared" si="14"/>
        <v>-1.7013141371268858E-2</v>
      </c>
    </row>
    <row r="218" spans="1:14" s="103" customFormat="1" ht="15.75" x14ac:dyDescent="0.25">
      <c r="A218" s="147" t="s">
        <v>201</v>
      </c>
      <c r="B218" s="93">
        <v>98.363132341615355</v>
      </c>
      <c r="C218" s="93">
        <v>97.958703299115655</v>
      </c>
      <c r="D218" s="93">
        <v>98.06870788865173</v>
      </c>
      <c r="E218" s="93"/>
      <c r="F218" s="93">
        <f t="shared" si="12"/>
        <v>0.11229690250205149</v>
      </c>
      <c r="G218" s="93">
        <f t="shared" si="13"/>
        <v>-0.29932399055886405</v>
      </c>
      <c r="H218" s="93"/>
      <c r="I218" s="93">
        <v>5.6838549223867973</v>
      </c>
      <c r="J218" s="93">
        <v>5.6613231237394519</v>
      </c>
      <c r="K218" s="93">
        <v>5.6668417810155285</v>
      </c>
      <c r="M218" s="93">
        <f t="shared" si="15"/>
        <v>5.5186572760765884E-3</v>
      </c>
      <c r="N218" s="93">
        <f t="shared" si="14"/>
        <v>-1.7013141371268858E-2</v>
      </c>
    </row>
    <row r="219" spans="1:14" ht="15.75" x14ac:dyDescent="0.25">
      <c r="A219" s="151" t="s">
        <v>134</v>
      </c>
      <c r="B219" s="92">
        <v>97.047815636735692</v>
      </c>
      <c r="C219" s="92">
        <v>75.877506219258862</v>
      </c>
      <c r="D219" s="92">
        <v>75.877506219258862</v>
      </c>
      <c r="E219" s="92"/>
      <c r="F219" s="92">
        <f t="shared" si="12"/>
        <v>0</v>
      </c>
      <c r="G219" s="92">
        <f t="shared" si="13"/>
        <v>-21.814308007426387</v>
      </c>
      <c r="H219" s="92"/>
      <c r="I219" s="92">
        <v>0.48707940402014682</v>
      </c>
      <c r="J219" s="92">
        <v>0.38082640258645506</v>
      </c>
      <c r="K219" s="92">
        <v>0.380826402586455</v>
      </c>
      <c r="M219" s="92">
        <f t="shared" si="15"/>
        <v>0</v>
      </c>
      <c r="N219" s="92">
        <f t="shared" si="14"/>
        <v>-0.10625300143369182</v>
      </c>
    </row>
    <row r="220" spans="1:14" s="103" customFormat="1" ht="15.75" x14ac:dyDescent="0.25">
      <c r="A220" s="149" t="s">
        <v>126</v>
      </c>
      <c r="B220" s="93">
        <v>97.047815636735692</v>
      </c>
      <c r="C220" s="93">
        <v>75.877506219258862</v>
      </c>
      <c r="D220" s="93">
        <v>75.877506219258862</v>
      </c>
      <c r="E220" s="93"/>
      <c r="F220" s="93">
        <f t="shared" si="12"/>
        <v>0</v>
      </c>
      <c r="G220" s="93">
        <f t="shared" si="13"/>
        <v>-21.814308007426387</v>
      </c>
      <c r="H220" s="93"/>
      <c r="I220" s="93">
        <v>0.48707940402014682</v>
      </c>
      <c r="J220" s="93">
        <v>0.38082640258645506</v>
      </c>
      <c r="K220" s="93">
        <v>0.380826402586455</v>
      </c>
      <c r="M220" s="93">
        <f t="shared" si="15"/>
        <v>0</v>
      </c>
      <c r="N220" s="93">
        <f t="shared" si="14"/>
        <v>-0.10625300143369182</v>
      </c>
    </row>
    <row r="221" spans="1:14" ht="15.75" x14ac:dyDescent="0.25">
      <c r="A221" s="148" t="s">
        <v>200</v>
      </c>
      <c r="B221" s="92">
        <v>97.047815636735692</v>
      </c>
      <c r="C221" s="92">
        <v>75.877506219258862</v>
      </c>
      <c r="D221" s="92">
        <v>75.877506219258862</v>
      </c>
      <c r="E221" s="92"/>
      <c r="F221" s="92">
        <f t="shared" si="12"/>
        <v>0</v>
      </c>
      <c r="G221" s="92">
        <f t="shared" si="13"/>
        <v>-21.814308007426387</v>
      </c>
      <c r="H221" s="92"/>
      <c r="I221" s="92">
        <v>0.48707940402014682</v>
      </c>
      <c r="J221" s="92">
        <v>0.38082640258645506</v>
      </c>
      <c r="K221" s="92">
        <v>0.380826402586455</v>
      </c>
      <c r="M221" s="92">
        <f t="shared" si="15"/>
        <v>0</v>
      </c>
      <c r="N221" s="92">
        <f t="shared" si="14"/>
        <v>-0.10625300143369182</v>
      </c>
    </row>
    <row r="222" spans="1:14" s="103" customFormat="1" ht="15.75" x14ac:dyDescent="0.25">
      <c r="A222" s="145" t="s">
        <v>133</v>
      </c>
      <c r="B222" s="93">
        <v>100.08487654320987</v>
      </c>
      <c r="C222" s="93">
        <v>100.08487654320987</v>
      </c>
      <c r="D222" s="93">
        <v>100</v>
      </c>
      <c r="E222" s="93"/>
      <c r="F222" s="93">
        <f t="shared" si="12"/>
        <v>-8.4804564027440854E-2</v>
      </c>
      <c r="G222" s="93">
        <f t="shared" si="13"/>
        <v>-8.4804564027440854E-2</v>
      </c>
      <c r="H222" s="93"/>
      <c r="I222" s="93">
        <v>1.3466342417560913</v>
      </c>
      <c r="J222" s="93">
        <v>1.3466342417560904</v>
      </c>
      <c r="K222" s="93">
        <v>1.3454922344583247</v>
      </c>
      <c r="M222" s="93">
        <f t="shared" si="15"/>
        <v>-1.1420072977657014E-3</v>
      </c>
      <c r="N222" s="93">
        <f t="shared" si="14"/>
        <v>-1.1420072977665896E-3</v>
      </c>
    </row>
    <row r="223" spans="1:14" ht="15.75" x14ac:dyDescent="0.25">
      <c r="A223" s="146" t="s">
        <v>186</v>
      </c>
      <c r="B223" s="92">
        <v>100.08487654320987</v>
      </c>
      <c r="C223" s="92">
        <v>100.08487654320987</v>
      </c>
      <c r="D223" s="92">
        <v>100</v>
      </c>
      <c r="E223" s="92"/>
      <c r="F223" s="92">
        <f t="shared" si="12"/>
        <v>-8.4804564027440854E-2</v>
      </c>
      <c r="G223" s="92">
        <f t="shared" si="13"/>
        <v>-8.4804564027440854E-2</v>
      </c>
      <c r="H223" s="92"/>
      <c r="I223" s="92">
        <v>1.3466342417560913</v>
      </c>
      <c r="J223" s="92">
        <v>1.3466342417560904</v>
      </c>
      <c r="K223" s="92">
        <v>1.3454922344583247</v>
      </c>
      <c r="M223" s="92">
        <f t="shared" si="15"/>
        <v>-1.1420072977657014E-3</v>
      </c>
      <c r="N223" s="92">
        <f t="shared" si="14"/>
        <v>-1.1420072977665896E-3</v>
      </c>
    </row>
    <row r="224" spans="1:14" s="103" customFormat="1" ht="15.75" x14ac:dyDescent="0.25">
      <c r="A224" s="147" t="s">
        <v>133</v>
      </c>
      <c r="B224" s="93">
        <v>100.08487654320987</v>
      </c>
      <c r="C224" s="93">
        <v>100.08487654320987</v>
      </c>
      <c r="D224" s="93">
        <v>100</v>
      </c>
      <c r="E224" s="93"/>
      <c r="F224" s="93">
        <f t="shared" si="12"/>
        <v>-8.4804564027440854E-2</v>
      </c>
      <c r="G224" s="93">
        <f t="shared" si="13"/>
        <v>-8.4804564027440854E-2</v>
      </c>
      <c r="H224" s="93"/>
      <c r="I224" s="93">
        <v>1.3466342417560913</v>
      </c>
      <c r="J224" s="93">
        <v>1.3466342417560904</v>
      </c>
      <c r="K224" s="93">
        <v>1.3454922344583247</v>
      </c>
      <c r="M224" s="93">
        <f t="shared" si="15"/>
        <v>-1.1420072977657014E-3</v>
      </c>
      <c r="N224" s="93">
        <f t="shared" si="14"/>
        <v>-1.1420072977665896E-3</v>
      </c>
    </row>
    <row r="225" spans="1:14" ht="6.75" customHeight="1" x14ac:dyDescent="0.25">
      <c r="A225" s="137"/>
      <c r="B225" s="137"/>
      <c r="C225" s="88"/>
      <c r="D225" s="88"/>
      <c r="E225" s="88"/>
      <c r="F225" s="88"/>
      <c r="G225" s="88"/>
      <c r="H225" s="88"/>
      <c r="I225" s="88"/>
      <c r="J225" s="88"/>
      <c r="K225" s="88"/>
      <c r="L225" s="84"/>
      <c r="M225" s="88"/>
      <c r="N225" s="142"/>
    </row>
    <row r="226" spans="1:14" x14ac:dyDescent="0.25">
      <c r="A226" s="201" t="s">
        <v>54</v>
      </c>
      <c r="B226" s="202"/>
      <c r="C226" s="202"/>
      <c r="D226" s="202"/>
    </row>
    <row r="227" spans="1:14" x14ac:dyDescent="0.25">
      <c r="A227" s="138"/>
      <c r="B227" s="138"/>
      <c r="C227" s="96"/>
      <c r="D227" s="96"/>
    </row>
  </sheetData>
  <mergeCells count="6">
    <mergeCell ref="M3:N3"/>
    <mergeCell ref="A3:A4"/>
    <mergeCell ref="A226:D226"/>
    <mergeCell ref="F3:G3"/>
    <mergeCell ref="B3:D3"/>
    <mergeCell ref="I3:K3"/>
  </mergeCells>
  <pageMargins left="0" right="0" top="0.75" bottom="0.75" header="0.3" footer="0.3"/>
  <pageSetup paperSize="9" scale="58" orientation="portrait" horizontalDpi="4294967295" verticalDpi="4294967295" r:id="rId1"/>
  <rowBreaks count="3" manualBreakCount="3">
    <brk id="69" max="13" man="1"/>
    <brk id="145" max="13"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5" activePane="bottomRight" state="frozen"/>
      <selection activeCell="T36" sqref="T36"/>
      <selection pane="topRight" activeCell="T36" sqref="T36"/>
      <selection pane="bottomLeft" activeCell="T36" sqref="T36"/>
      <selection pane="bottomRight" activeCell="P15" sqref="P15"/>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5" t="s">
        <v>260</v>
      </c>
      <c r="B1" s="81"/>
      <c r="C1" s="81"/>
      <c r="D1" s="41"/>
      <c r="E1" s="41"/>
      <c r="F1" s="41"/>
      <c r="G1" s="41"/>
      <c r="H1" s="41"/>
      <c r="I1" s="41"/>
    </row>
    <row r="2" spans="1:16" ht="6" customHeight="1" x14ac:dyDescent="0.25">
      <c r="A2" s="29"/>
      <c r="B2" s="29"/>
      <c r="C2" s="29"/>
      <c r="D2" s="29"/>
      <c r="E2" s="29"/>
      <c r="F2" s="29"/>
      <c r="G2" s="29"/>
      <c r="H2" s="29"/>
      <c r="I2" s="29"/>
    </row>
    <row r="3" spans="1:16" ht="60" customHeight="1" x14ac:dyDescent="0.25">
      <c r="A3" s="204"/>
      <c r="B3" s="203" t="s">
        <v>242</v>
      </c>
      <c r="C3" s="203"/>
      <c r="D3" s="29"/>
      <c r="E3" s="45" t="s">
        <v>243</v>
      </c>
      <c r="F3" s="41"/>
      <c r="G3" s="206" t="s">
        <v>244</v>
      </c>
      <c r="H3" s="206"/>
      <c r="I3" s="187" t="s">
        <v>245</v>
      </c>
    </row>
    <row r="4" spans="1:16" ht="30" x14ac:dyDescent="0.25">
      <c r="A4" s="205"/>
      <c r="B4" s="116">
        <v>43466</v>
      </c>
      <c r="C4" s="116">
        <v>43497</v>
      </c>
      <c r="D4" s="130"/>
      <c r="E4" s="154" t="s">
        <v>263</v>
      </c>
      <c r="F4" s="130"/>
      <c r="G4" s="116">
        <v>43466</v>
      </c>
      <c r="H4" s="116">
        <v>43497</v>
      </c>
      <c r="I4" s="154" t="s">
        <v>263</v>
      </c>
    </row>
    <row r="5" spans="1:16" ht="15.75" x14ac:dyDescent="0.25">
      <c r="A5" s="46" t="s">
        <v>38</v>
      </c>
      <c r="B5" s="112"/>
      <c r="C5" s="112"/>
      <c r="D5" s="112"/>
      <c r="E5" s="112"/>
      <c r="F5" s="112"/>
      <c r="G5" s="26"/>
      <c r="H5" s="26"/>
    </row>
    <row r="6" spans="1:16" ht="7.5" customHeight="1" x14ac:dyDescent="0.25">
      <c r="A6" s="47"/>
      <c r="B6" s="112"/>
      <c r="C6" s="112"/>
      <c r="D6" s="112"/>
      <c r="E6" s="112"/>
      <c r="F6" s="112"/>
      <c r="G6" s="26"/>
      <c r="H6" s="26"/>
    </row>
    <row r="7" spans="1:16" ht="15.75" x14ac:dyDescent="0.25">
      <c r="A7" s="39" t="s">
        <v>241</v>
      </c>
      <c r="B7" s="127">
        <v>109.2766872548938</v>
      </c>
      <c r="C7" s="127">
        <v>109.63054495776362</v>
      </c>
      <c r="D7" s="92"/>
      <c r="E7" s="92">
        <f>((C7/B7-1)*100)</f>
        <v>0.32381810957027302</v>
      </c>
      <c r="F7" s="167"/>
      <c r="G7" s="127">
        <v>109.2766872548938</v>
      </c>
      <c r="H7" s="127">
        <v>109.63054495776362</v>
      </c>
      <c r="I7" s="92">
        <f t="shared" ref="I7:I21" si="0">H7-G7</f>
        <v>0.3538577028698171</v>
      </c>
      <c r="J7" s="1"/>
      <c r="K7" s="1"/>
      <c r="L7" s="1"/>
      <c r="N7" s="1"/>
      <c r="P7" s="1"/>
    </row>
    <row r="8" spans="1:16" x14ac:dyDescent="0.25">
      <c r="A8" s="15" t="s">
        <v>0</v>
      </c>
      <c r="B8" s="127">
        <v>105.03972257831187</v>
      </c>
      <c r="C8" s="127">
        <v>108.46210219536324</v>
      </c>
      <c r="D8" s="168"/>
      <c r="E8" s="92">
        <f>((C8/B8-1)*100)</f>
        <v>3.2581765574445809</v>
      </c>
      <c r="F8" s="169"/>
      <c r="G8" s="1">
        <v>9.0820851642918683</v>
      </c>
      <c r="H8" s="1">
        <v>9.3779955340419789</v>
      </c>
      <c r="I8" s="92">
        <f t="shared" si="0"/>
        <v>0.29591036975011065</v>
      </c>
      <c r="K8" s="1"/>
      <c r="L8" s="1"/>
      <c r="N8" s="1"/>
      <c r="P8" s="1"/>
    </row>
    <row r="9" spans="1:16" x14ac:dyDescent="0.25">
      <c r="A9" s="15" t="s">
        <v>246</v>
      </c>
      <c r="B9" s="127">
        <v>132.91525365434234</v>
      </c>
      <c r="C9" s="127">
        <v>133.40576921969841</v>
      </c>
      <c r="D9" s="168"/>
      <c r="E9" s="92">
        <f>((C9/B9-1)*100)</f>
        <v>0.36904384701526016</v>
      </c>
      <c r="F9" s="169"/>
      <c r="G9" s="127">
        <v>15.525031172303208</v>
      </c>
      <c r="H9" s="127">
        <v>15.582325344591792</v>
      </c>
      <c r="I9" s="92">
        <f t="shared" si="0"/>
        <v>5.7294172288584022E-2</v>
      </c>
      <c r="K9" s="1"/>
      <c r="L9" s="1"/>
      <c r="N9" s="1"/>
      <c r="P9" s="1"/>
    </row>
    <row r="10" spans="1:16" x14ac:dyDescent="0.25">
      <c r="A10" s="40" t="s">
        <v>22</v>
      </c>
      <c r="B10" s="1">
        <v>109.67770248482057</v>
      </c>
      <c r="C10" s="1">
        <v>109.74113434870426</v>
      </c>
      <c r="D10" s="26"/>
      <c r="E10" s="26">
        <f>((C10/B10-1)*100)</f>
        <v>5.7834785418187096E-2</v>
      </c>
      <c r="F10" s="26"/>
      <c r="G10" s="1">
        <v>100.19460209060193</v>
      </c>
      <c r="H10" s="1">
        <v>100.25254942372163</v>
      </c>
      <c r="I10" s="114">
        <f t="shared" si="0"/>
        <v>5.7947333119699351E-2</v>
      </c>
      <c r="J10" s="1"/>
      <c r="K10" s="1"/>
      <c r="L10" s="1"/>
      <c r="M10" s="113"/>
      <c r="N10" s="1"/>
      <c r="O10" s="1"/>
      <c r="P10" s="1"/>
    </row>
    <row r="11" spans="1:16" ht="15.75" x14ac:dyDescent="0.25">
      <c r="A11" s="40" t="s">
        <v>23</v>
      </c>
      <c r="B11" s="1">
        <v>111.34040586087956</v>
      </c>
      <c r="C11" s="1">
        <v>111.19349085863215</v>
      </c>
      <c r="D11" s="26"/>
      <c r="E11" s="26">
        <f t="shared" ref="E11:E22" si="1">((C11/B11-1)*100)</f>
        <v>-0.13195120056502807</v>
      </c>
      <c r="F11" s="26"/>
      <c r="G11" s="1">
        <v>22.033107507780862</v>
      </c>
      <c r="H11" s="1">
        <v>22.00403455790256</v>
      </c>
      <c r="I11" s="114">
        <f t="shared" si="0"/>
        <v>-2.9072949878301557E-2</v>
      </c>
      <c r="J11" s="1"/>
      <c r="K11" s="1"/>
      <c r="L11" s="153"/>
      <c r="M11" s="113"/>
      <c r="N11" s="1"/>
      <c r="O11" s="1"/>
      <c r="P11" s="1"/>
    </row>
    <row r="12" spans="1:16" ht="15.75" x14ac:dyDescent="0.25">
      <c r="A12" s="40" t="s">
        <v>24</v>
      </c>
      <c r="B12" s="1">
        <v>109.21793438485022</v>
      </c>
      <c r="C12" s="1">
        <v>109.33953103047932</v>
      </c>
      <c r="D12" s="26"/>
      <c r="E12" s="26">
        <f>((C12/B12-1)*100)</f>
        <v>0.11133395473368335</v>
      </c>
      <c r="F12" s="26"/>
      <c r="G12" s="1">
        <v>78.161494582821064</v>
      </c>
      <c r="H12" s="1">
        <v>78.248514865819075</v>
      </c>
      <c r="I12" s="114">
        <f t="shared" si="0"/>
        <v>8.7020282998011567E-2</v>
      </c>
      <c r="J12" s="1"/>
      <c r="K12" s="1"/>
      <c r="L12" s="153"/>
      <c r="M12" s="113"/>
      <c r="N12" s="1"/>
      <c r="O12" s="1"/>
      <c r="P12" s="1"/>
    </row>
    <row r="13" spans="1:16" ht="15.75" x14ac:dyDescent="0.25">
      <c r="A13" s="40" t="s">
        <v>248</v>
      </c>
      <c r="B13" s="1">
        <v>107.96548656848171</v>
      </c>
      <c r="C13" s="1">
        <v>108.32365644314224</v>
      </c>
      <c r="D13" s="26"/>
      <c r="E13" s="26">
        <f t="shared" si="1"/>
        <v>0.3317447881211022</v>
      </c>
      <c r="F13" s="26"/>
      <c r="G13" s="1">
        <v>105.53176736952008</v>
      </c>
      <c r="H13" s="1">
        <v>105.88186350758053</v>
      </c>
      <c r="I13" s="114">
        <f t="shared" si="0"/>
        <v>0.35009613806045081</v>
      </c>
      <c r="J13" s="1"/>
      <c r="K13" s="1"/>
      <c r="L13" s="153"/>
      <c r="M13" s="113"/>
      <c r="N13" s="1"/>
      <c r="O13" s="1"/>
      <c r="P13" s="1"/>
    </row>
    <row r="14" spans="1:16" ht="15.75" x14ac:dyDescent="0.25">
      <c r="A14" s="40" t="s">
        <v>25</v>
      </c>
      <c r="B14" s="1">
        <v>109.76768933299006</v>
      </c>
      <c r="C14" s="1">
        <v>110.16382185767812</v>
      </c>
      <c r="D14" s="26"/>
      <c r="E14" s="26">
        <f t="shared" si="1"/>
        <v>0.36088263048550395</v>
      </c>
      <c r="F14" s="26"/>
      <c r="G14" s="1">
        <v>105.49738250900882</v>
      </c>
      <c r="H14" s="1">
        <v>105.87810423810068</v>
      </c>
      <c r="I14" s="114">
        <f t="shared" si="0"/>
        <v>0.38072172909186008</v>
      </c>
      <c r="J14" s="1"/>
      <c r="K14" s="1"/>
      <c r="L14" s="153"/>
      <c r="M14" s="113"/>
      <c r="N14" s="1"/>
      <c r="O14" s="1"/>
      <c r="P14" s="1"/>
    </row>
    <row r="15" spans="1:16" ht="15.75" x14ac:dyDescent="0.25">
      <c r="A15" s="40" t="s">
        <v>26</v>
      </c>
      <c r="B15" s="1">
        <v>108.88313334667764</v>
      </c>
      <c r="C15" s="1">
        <v>109.26943246273318</v>
      </c>
      <c r="D15" s="26"/>
      <c r="E15" s="26">
        <f t="shared" si="1"/>
        <v>0.3547832471220147</v>
      </c>
      <c r="F15" s="26"/>
      <c r="G15" s="1">
        <v>83.523740838954652</v>
      </c>
      <c r="H15" s="1">
        <v>83.820069078820865</v>
      </c>
      <c r="I15" s="114">
        <f>H15-G15</f>
        <v>0.29632823986621304</v>
      </c>
      <c r="J15" s="1"/>
      <c r="K15" s="1"/>
      <c r="L15" s="153"/>
      <c r="M15" s="113"/>
      <c r="N15" s="1"/>
      <c r="O15" s="1"/>
      <c r="P15" s="1"/>
    </row>
    <row r="16" spans="1:16" ht="15.75" x14ac:dyDescent="0.25">
      <c r="A16" s="40" t="s">
        <v>27</v>
      </c>
      <c r="B16" s="1">
        <v>110.37402906785887</v>
      </c>
      <c r="C16" s="1">
        <v>110.78828866558608</v>
      </c>
      <c r="D16" s="26"/>
      <c r="E16" s="26">
        <f>((C16/B16-1)*100)</f>
        <v>0.37532343543653646</v>
      </c>
      <c r="F16" s="26"/>
      <c r="G16" s="1">
        <v>100.75585410876077</v>
      </c>
      <c r="H16" s="1">
        <v>101.13401444180519</v>
      </c>
      <c r="I16" s="114">
        <f t="shared" si="0"/>
        <v>0.37816033304441987</v>
      </c>
      <c r="J16" s="1"/>
      <c r="K16" s="1"/>
      <c r="L16" s="153"/>
      <c r="M16" s="113"/>
      <c r="N16" s="1"/>
      <c r="O16" s="1"/>
      <c r="P16" s="1"/>
    </row>
    <row r="17" spans="1:16" ht="15.75" x14ac:dyDescent="0.25">
      <c r="A17" s="40" t="s">
        <v>28</v>
      </c>
      <c r="B17" s="1">
        <v>108.29484756160191</v>
      </c>
      <c r="C17" s="1">
        <v>108.67480654302229</v>
      </c>
      <c r="D17" s="26"/>
      <c r="E17" s="26">
        <f t="shared" si="1"/>
        <v>0.35085601021251911</v>
      </c>
      <c r="F17" s="26"/>
      <c r="G17" s="1">
        <v>102.42556065369847</v>
      </c>
      <c r="H17" s="1">
        <v>102.78492688924584</v>
      </c>
      <c r="I17" s="114">
        <f t="shared" si="0"/>
        <v>0.35936623554736968</v>
      </c>
      <c r="J17" s="1"/>
      <c r="K17" s="1"/>
      <c r="L17" s="153"/>
      <c r="M17" s="113"/>
      <c r="N17" s="1"/>
      <c r="O17" s="1"/>
      <c r="P17" s="1"/>
    </row>
    <row r="18" spans="1:16" ht="15.75" x14ac:dyDescent="0.25">
      <c r="A18" s="40" t="s">
        <v>29</v>
      </c>
      <c r="B18" s="1">
        <v>109.74029680991063</v>
      </c>
      <c r="C18" s="1">
        <v>110.08880498806913</v>
      </c>
      <c r="D18" s="26"/>
      <c r="E18" s="26">
        <f t="shared" si="1"/>
        <v>0.31757539234851251</v>
      </c>
      <c r="F18" s="26"/>
      <c r="G18" s="1">
        <v>103.7727596022474</v>
      </c>
      <c r="H18" s="1">
        <v>104.10231635070512</v>
      </c>
      <c r="I18" s="114">
        <f>H18-G18</f>
        <v>0.3295567484577191</v>
      </c>
      <c r="J18" s="1"/>
      <c r="K18" s="1"/>
      <c r="L18" s="153"/>
      <c r="M18" s="113"/>
      <c r="N18" s="1"/>
      <c r="O18" s="1"/>
      <c r="P18" s="1"/>
    </row>
    <row r="19" spans="1:16" ht="15.75" x14ac:dyDescent="0.25">
      <c r="A19" s="40" t="s">
        <v>30</v>
      </c>
      <c r="B19" s="1">
        <v>109.6759517708556</v>
      </c>
      <c r="C19" s="1">
        <v>110.04745994105168</v>
      </c>
      <c r="D19" s="26"/>
      <c r="E19" s="26">
        <f t="shared" si="1"/>
        <v>0.33873257008270041</v>
      </c>
      <c r="F19" s="26"/>
      <c r="G19" s="1">
        <v>104.46521360004238</v>
      </c>
      <c r="H19" s="1">
        <v>104.81907130291221</v>
      </c>
      <c r="I19" s="114">
        <f t="shared" si="0"/>
        <v>0.35385770286983131</v>
      </c>
      <c r="J19" s="1"/>
      <c r="K19" s="1"/>
      <c r="L19" s="153"/>
      <c r="M19" s="113"/>
      <c r="N19" s="1"/>
      <c r="O19" s="1"/>
      <c r="P19" s="1"/>
    </row>
    <row r="20" spans="1:16" ht="15.75" x14ac:dyDescent="0.25">
      <c r="A20" s="40" t="s">
        <v>31</v>
      </c>
      <c r="B20" s="1">
        <v>109.89557116356315</v>
      </c>
      <c r="C20" s="1">
        <v>110.25446450214311</v>
      </c>
      <c r="D20" s="26"/>
      <c r="E20" s="26">
        <f t="shared" si="1"/>
        <v>0.32657670803293293</v>
      </c>
      <c r="F20" s="26"/>
      <c r="G20" s="1">
        <v>104.28738103077437</v>
      </c>
      <c r="H20" s="1">
        <v>104.62795932663843</v>
      </c>
      <c r="I20" s="114">
        <f t="shared" si="0"/>
        <v>0.34057829586406285</v>
      </c>
      <c r="J20" s="1"/>
      <c r="K20" s="1"/>
      <c r="L20" s="153"/>
      <c r="M20" s="113"/>
      <c r="N20" s="1"/>
      <c r="O20" s="1"/>
      <c r="P20" s="1"/>
    </row>
    <row r="21" spans="1:16" ht="15.75" x14ac:dyDescent="0.25">
      <c r="A21" s="40" t="s">
        <v>32</v>
      </c>
      <c r="B21" s="1">
        <v>108.66545315880732</v>
      </c>
      <c r="C21" s="1">
        <v>109.02868154479211</v>
      </c>
      <c r="D21" s="26"/>
      <c r="E21" s="26">
        <f>((C21/B21-1)*100)</f>
        <v>0.33426298370462515</v>
      </c>
      <c r="F21" s="26"/>
      <c r="G21" s="1">
        <v>105.95061402849396</v>
      </c>
      <c r="H21" s="1">
        <v>106.30476771219897</v>
      </c>
      <c r="I21" s="114">
        <f t="shared" si="0"/>
        <v>0.35415368370500744</v>
      </c>
      <c r="J21" s="1"/>
      <c r="K21" s="1"/>
      <c r="L21" s="153"/>
      <c r="M21" s="113"/>
      <c r="N21" s="1"/>
      <c r="O21" s="1"/>
      <c r="P21" s="1"/>
    </row>
    <row r="22" spans="1:16" ht="15.75" x14ac:dyDescent="0.25">
      <c r="A22" s="40" t="s">
        <v>33</v>
      </c>
      <c r="B22" s="1">
        <v>108.67125842095339</v>
      </c>
      <c r="C22" s="1">
        <v>109.0096455702088</v>
      </c>
      <c r="D22" s="26"/>
      <c r="E22" s="26">
        <f t="shared" si="1"/>
        <v>0.31138605936136265</v>
      </c>
      <c r="F22" s="26"/>
      <c r="G22" s="1">
        <v>105.38466201689006</v>
      </c>
      <c r="H22" s="1">
        <v>105.71281516311575</v>
      </c>
      <c r="I22" s="114">
        <f>H22-G22</f>
        <v>0.32815314622568792</v>
      </c>
      <c r="J22" s="1"/>
      <c r="K22" s="1"/>
      <c r="L22" s="153"/>
      <c r="M22" s="113"/>
      <c r="N22" s="1"/>
      <c r="O22" s="1"/>
      <c r="P22" s="1"/>
    </row>
    <row r="23" spans="1:16" ht="15.75" x14ac:dyDescent="0.25">
      <c r="A23" s="40" t="s">
        <v>34</v>
      </c>
      <c r="B23" s="1">
        <v>110.20072149753013</v>
      </c>
      <c r="C23" s="1">
        <v>110.56103829861861</v>
      </c>
      <c r="D23" s="26"/>
      <c r="E23" s="26">
        <f>((C23/B23-1)*100)</f>
        <v>0.32696410349415395</v>
      </c>
      <c r="F23" s="26"/>
      <c r="G23" s="1">
        <v>102.28712946261977</v>
      </c>
      <c r="H23" s="1">
        <v>102.62157165845713</v>
      </c>
      <c r="I23" s="114">
        <f>H23-G23</f>
        <v>0.33444219583735446</v>
      </c>
      <c r="J23" s="1"/>
      <c r="K23" s="1"/>
      <c r="L23" s="153"/>
      <c r="M23" s="113"/>
      <c r="N23" s="1"/>
      <c r="O23" s="1"/>
      <c r="P23" s="1"/>
    </row>
    <row r="24" spans="1:16" ht="7.5" customHeight="1" x14ac:dyDescent="0.25">
      <c r="A24" s="15"/>
      <c r="B24" s="26"/>
      <c r="C24" s="26"/>
      <c r="D24" s="26"/>
      <c r="E24" s="26"/>
      <c r="F24" s="26"/>
      <c r="G24" s="26"/>
      <c r="H24" s="26"/>
      <c r="L24" s="153"/>
    </row>
    <row r="25" spans="1:16" ht="15.75" x14ac:dyDescent="0.25">
      <c r="A25" s="16" t="s">
        <v>36</v>
      </c>
      <c r="B25" s="26"/>
      <c r="C25" s="26"/>
      <c r="D25" s="26"/>
      <c r="E25" s="26"/>
      <c r="F25" s="26"/>
      <c r="G25" s="128"/>
      <c r="H25" s="128"/>
      <c r="I25" s="128"/>
      <c r="K25" s="85"/>
    </row>
    <row r="26" spans="1:16" ht="7.5" customHeight="1" x14ac:dyDescent="0.25">
      <c r="A26" s="47"/>
      <c r="B26" s="26"/>
      <c r="C26" s="26"/>
      <c r="D26" s="26"/>
      <c r="E26" s="26"/>
      <c r="F26" s="26"/>
      <c r="G26" s="26"/>
      <c r="H26" s="26"/>
    </row>
    <row r="27" spans="1:16" ht="15.75" x14ac:dyDescent="0.25">
      <c r="A27" s="39" t="s">
        <v>241</v>
      </c>
      <c r="B27" s="170">
        <v>112.52893998511631</v>
      </c>
      <c r="C27" s="170">
        <v>112.71089669337843</v>
      </c>
      <c r="D27" s="85"/>
      <c r="E27" s="92">
        <f>((C27/B27-1)*100)</f>
        <v>0.16169770041927212</v>
      </c>
      <c r="F27" s="171"/>
      <c r="G27" s="1">
        <v>112.52893998511631</v>
      </c>
      <c r="H27" s="1">
        <v>112.71089669337843</v>
      </c>
      <c r="I27" s="92">
        <f>H27-G27</f>
        <v>0.18195670826212051</v>
      </c>
      <c r="K27" s="1"/>
      <c r="L27" s="1"/>
      <c r="N27" s="1"/>
      <c r="P27" s="1"/>
    </row>
    <row r="28" spans="1:16" x14ac:dyDescent="0.25">
      <c r="A28" s="15" t="s">
        <v>0</v>
      </c>
      <c r="B28" s="127">
        <v>94.073930161070436</v>
      </c>
      <c r="C28" s="127">
        <v>96.302085023190955</v>
      </c>
      <c r="D28" s="92"/>
      <c r="E28" s="92">
        <f t="shared" ref="E28:E43" si="2">((C28/B28-1)*100)</f>
        <v>2.3685146972232785</v>
      </c>
      <c r="F28" s="167"/>
      <c r="G28" s="127">
        <v>7.1899975100390519</v>
      </c>
      <c r="H28" s="127">
        <v>7.3602936577943163</v>
      </c>
      <c r="I28" s="92">
        <f t="shared" ref="I28:I43" si="3">H28-G28</f>
        <v>0.17029614775526447</v>
      </c>
      <c r="K28" s="1"/>
      <c r="L28" s="1"/>
      <c r="N28" s="1"/>
      <c r="P28" s="1"/>
    </row>
    <row r="29" spans="1:16" x14ac:dyDescent="0.25">
      <c r="A29" s="15" t="s">
        <v>246</v>
      </c>
      <c r="B29" s="127">
        <v>134.06878297044389</v>
      </c>
      <c r="C29" s="127">
        <v>134.58628720478174</v>
      </c>
      <c r="D29" s="92"/>
      <c r="E29" s="92">
        <f>((C29/B29-1)*100)</f>
        <v>0.38599905427048053</v>
      </c>
      <c r="F29" s="167"/>
      <c r="G29" s="127">
        <v>32.196795143360333</v>
      </c>
      <c r="H29" s="127">
        <v>32.321074468119114</v>
      </c>
      <c r="I29" s="92">
        <f t="shared" si="3"/>
        <v>0.12427932475878123</v>
      </c>
      <c r="K29" s="1"/>
      <c r="L29" s="1"/>
      <c r="N29" s="1"/>
      <c r="P29" s="1"/>
    </row>
    <row r="30" spans="1:16" x14ac:dyDescent="0.25">
      <c r="A30" s="40" t="s">
        <v>22</v>
      </c>
      <c r="B30" s="113">
        <v>114.05616683401577</v>
      </c>
      <c r="C30" s="113">
        <v>114.06879235315709</v>
      </c>
      <c r="D30" s="112"/>
      <c r="E30" s="112">
        <f>((C30/B30-1)*100)</f>
        <v>1.1069562910792641E-2</v>
      </c>
      <c r="F30" s="112"/>
      <c r="G30" s="1">
        <v>105.33894247507726</v>
      </c>
      <c r="H30" s="1">
        <v>105.35060303558411</v>
      </c>
      <c r="I30" s="114">
        <f>H30-G30</f>
        <v>1.1660560506854267E-2</v>
      </c>
      <c r="J30" s="1"/>
      <c r="K30" s="1"/>
      <c r="L30" s="1"/>
      <c r="N30" s="1"/>
      <c r="P30" s="1"/>
    </row>
    <row r="31" spans="1:16" x14ac:dyDescent="0.25">
      <c r="A31" s="40" t="s">
        <v>23</v>
      </c>
      <c r="B31" s="1">
        <v>111.52825214929489</v>
      </c>
      <c r="C31" s="1">
        <v>111.04428170303079</v>
      </c>
      <c r="D31" s="112"/>
      <c r="E31" s="112">
        <f>((C31/B31-1)*100)</f>
        <v>-0.43394425801297487</v>
      </c>
      <c r="F31" s="112"/>
      <c r="G31" s="1">
        <v>18.001987284871703</v>
      </c>
      <c r="H31" s="1">
        <v>17.923868694720781</v>
      </c>
      <c r="I31" s="114">
        <f t="shared" si="3"/>
        <v>-7.8118590150921818E-2</v>
      </c>
      <c r="J31" s="1"/>
      <c r="K31" s="1"/>
      <c r="L31" s="1"/>
      <c r="N31" s="1"/>
      <c r="P31" s="1"/>
    </row>
    <row r="32" spans="1:16" x14ac:dyDescent="0.25">
      <c r="A32" s="40" t="s">
        <v>24</v>
      </c>
      <c r="B32" s="1">
        <v>114.59153489290188</v>
      </c>
      <c r="C32" s="1">
        <v>114.70933074063723</v>
      </c>
      <c r="D32" s="112"/>
      <c r="E32" s="112">
        <f>((C32/B32-1)*100)</f>
        <v>0.10279629105713894</v>
      </c>
      <c r="F32" s="112"/>
      <c r="G32" s="1">
        <v>87.336955190205558</v>
      </c>
      <c r="H32" s="1">
        <v>87.426734340863334</v>
      </c>
      <c r="I32" s="114">
        <f t="shared" si="3"/>
        <v>8.9779150657776086E-2</v>
      </c>
      <c r="J32" s="1"/>
      <c r="K32" s="1"/>
      <c r="L32" s="1"/>
      <c r="N32" s="1"/>
      <c r="P32" s="1"/>
    </row>
    <row r="33" spans="1:16" x14ac:dyDescent="0.25">
      <c r="A33" s="40" t="s">
        <v>248</v>
      </c>
      <c r="B33" s="1">
        <v>111.85828318702721</v>
      </c>
      <c r="C33" s="1">
        <v>112.03428962186479</v>
      </c>
      <c r="D33" s="112"/>
      <c r="E33" s="112">
        <f t="shared" si="2"/>
        <v>0.15734769909108159</v>
      </c>
      <c r="F33" s="112"/>
      <c r="G33" s="1">
        <v>110.45432031346695</v>
      </c>
      <c r="H33" s="1">
        <v>110.62811764502688</v>
      </c>
      <c r="I33" s="114">
        <f t="shared" si="3"/>
        <v>0.17379733155992483</v>
      </c>
      <c r="J33" s="1"/>
      <c r="K33" s="1"/>
      <c r="L33" s="1"/>
      <c r="N33" s="1"/>
      <c r="P33" s="1"/>
    </row>
    <row r="34" spans="1:16" x14ac:dyDescent="0.25">
      <c r="A34" s="40" t="s">
        <v>25</v>
      </c>
      <c r="B34" s="1">
        <v>113.23041266941738</v>
      </c>
      <c r="C34" s="1">
        <v>113.48130515177826</v>
      </c>
      <c r="D34" s="112"/>
      <c r="E34" s="112">
        <f t="shared" si="2"/>
        <v>0.22157693895665798</v>
      </c>
      <c r="F34" s="112"/>
      <c r="G34" s="1">
        <v>109.46523570660322</v>
      </c>
      <c r="H34" s="1">
        <v>109.70778542510361</v>
      </c>
      <c r="I34" s="114">
        <f t="shared" si="3"/>
        <v>0.24254971850038487</v>
      </c>
      <c r="J34" s="1"/>
      <c r="K34" s="1"/>
      <c r="L34" s="1"/>
      <c r="N34" s="1"/>
      <c r="P34" s="1"/>
    </row>
    <row r="35" spans="1:16" x14ac:dyDescent="0.25">
      <c r="A35" s="40" t="s">
        <v>26</v>
      </c>
      <c r="B35" s="1">
        <v>107.6770370215705</v>
      </c>
      <c r="C35" s="1">
        <v>107.76569624975332</v>
      </c>
      <c r="D35" s="112"/>
      <c r="E35" s="112">
        <f t="shared" si="2"/>
        <v>8.233810163726929E-2</v>
      </c>
      <c r="F35" s="112"/>
      <c r="G35" s="1">
        <v>71.870876946982307</v>
      </c>
      <c r="H35" s="1">
        <v>71.93005406269053</v>
      </c>
      <c r="I35" s="114">
        <f t="shared" si="3"/>
        <v>5.9177115708223482E-2</v>
      </c>
      <c r="J35" s="1"/>
      <c r="K35" s="1"/>
      <c r="L35" s="1"/>
      <c r="N35" s="1"/>
      <c r="P35" s="1"/>
    </row>
    <row r="36" spans="1:16" x14ac:dyDescent="0.25">
      <c r="A36" s="40" t="s">
        <v>27</v>
      </c>
      <c r="B36" s="1">
        <v>113.74727481985946</v>
      </c>
      <c r="C36" s="1">
        <v>113.97529319709926</v>
      </c>
      <c r="D36" s="112"/>
      <c r="E36" s="112">
        <f t="shared" si="2"/>
        <v>0.20046051881323912</v>
      </c>
      <c r="F36" s="112"/>
      <c r="G36" s="1">
        <v>105.35416271138396</v>
      </c>
      <c r="H36" s="1">
        <v>105.56535621254658</v>
      </c>
      <c r="I36" s="114">
        <f t="shared" si="3"/>
        <v>0.2111935011626116</v>
      </c>
      <c r="J36" s="1"/>
      <c r="K36" s="1"/>
      <c r="L36" s="1"/>
      <c r="N36" s="1"/>
      <c r="P36" s="1"/>
    </row>
    <row r="37" spans="1:16" x14ac:dyDescent="0.25">
      <c r="A37" s="40" t="s">
        <v>28</v>
      </c>
      <c r="B37" s="1">
        <v>111.89294080367057</v>
      </c>
      <c r="C37" s="1">
        <v>112.08176932416745</v>
      </c>
      <c r="D37" s="112"/>
      <c r="E37" s="112">
        <f t="shared" si="2"/>
        <v>0.16875820685435805</v>
      </c>
      <c r="F37" s="112"/>
      <c r="G37" s="1">
        <v>108.15081134515003</v>
      </c>
      <c r="H37" s="1">
        <v>108.33332471507455</v>
      </c>
      <c r="I37" s="114">
        <f t="shared" si="3"/>
        <v>0.18251336992452138</v>
      </c>
      <c r="J37" s="1"/>
      <c r="K37" s="1"/>
      <c r="L37" s="1"/>
      <c r="N37" s="1"/>
      <c r="P37" s="1"/>
    </row>
    <row r="38" spans="1:16" x14ac:dyDescent="0.25">
      <c r="A38" s="40" t="s">
        <v>29</v>
      </c>
      <c r="B38" s="1">
        <v>112.9418447000733</v>
      </c>
      <c r="C38" s="1">
        <v>113.13301828663005</v>
      </c>
      <c r="D38" s="112"/>
      <c r="E38" s="112">
        <f t="shared" si="2"/>
        <v>0.1692672782744209</v>
      </c>
      <c r="F38" s="112"/>
      <c r="G38" s="1">
        <v>107.26679174333813</v>
      </c>
      <c r="H38" s="1">
        <v>107.44835932221437</v>
      </c>
      <c r="I38" s="114">
        <f t="shared" si="3"/>
        <v>0.18156757887624053</v>
      </c>
      <c r="J38" s="1"/>
      <c r="K38" s="1"/>
      <c r="L38" s="1"/>
      <c r="N38" s="1"/>
      <c r="P38" s="1"/>
    </row>
    <row r="39" spans="1:16" x14ac:dyDescent="0.25">
      <c r="A39" s="40" t="s">
        <v>30</v>
      </c>
      <c r="B39" s="1">
        <v>113.24268101284258</v>
      </c>
      <c r="C39" s="1">
        <v>113.43411350205547</v>
      </c>
      <c r="D39" s="112"/>
      <c r="E39" s="112">
        <f>((C39/B39-1)*100)</f>
        <v>0.169046235483572</v>
      </c>
      <c r="F39" s="112"/>
      <c r="G39" s="1">
        <v>107.63724358700732</v>
      </c>
      <c r="H39" s="1">
        <v>107.81920029526943</v>
      </c>
      <c r="I39" s="114">
        <f t="shared" si="3"/>
        <v>0.1819567082621063</v>
      </c>
      <c r="J39" s="1"/>
      <c r="K39" s="1"/>
      <c r="L39" s="1"/>
      <c r="N39" s="1"/>
      <c r="P39" s="1"/>
    </row>
    <row r="40" spans="1:16" x14ac:dyDescent="0.25">
      <c r="A40" s="40" t="s">
        <v>31</v>
      </c>
      <c r="B40" s="1">
        <v>113.07748909287423</v>
      </c>
      <c r="C40" s="1">
        <v>113.2543049858325</v>
      </c>
      <c r="D40" s="112"/>
      <c r="E40" s="112">
        <f t="shared" si="2"/>
        <v>0.15636701378560769</v>
      </c>
      <c r="F40" s="112"/>
      <c r="G40" s="1">
        <v>108.69460815365943</v>
      </c>
      <c r="H40" s="1">
        <v>108.86457066657529</v>
      </c>
      <c r="I40" s="114">
        <f t="shared" si="3"/>
        <v>0.16996251291585907</v>
      </c>
      <c r="J40" s="1"/>
      <c r="K40" s="1"/>
      <c r="L40" s="1"/>
      <c r="N40" s="1"/>
      <c r="P40" s="1"/>
    </row>
    <row r="41" spans="1:16" x14ac:dyDescent="0.25">
      <c r="A41" s="40" t="s">
        <v>32</v>
      </c>
      <c r="B41" s="1">
        <v>111.86265902078105</v>
      </c>
      <c r="C41" s="1">
        <v>112.05052902608543</v>
      </c>
      <c r="D41" s="112"/>
      <c r="E41" s="112">
        <f t="shared" si="2"/>
        <v>0.16794702266953454</v>
      </c>
      <c r="F41" s="112"/>
      <c r="G41" s="1">
        <v>108.34172905829426</v>
      </c>
      <c r="H41" s="1">
        <v>108.52368576655638</v>
      </c>
      <c r="I41" s="114">
        <f t="shared" si="3"/>
        <v>0.18195670826212051</v>
      </c>
      <c r="J41" s="1"/>
      <c r="K41" s="1"/>
      <c r="L41" s="1"/>
      <c r="N41" s="1"/>
      <c r="P41" s="1"/>
    </row>
    <row r="42" spans="1:16" x14ac:dyDescent="0.25">
      <c r="A42" s="40" t="s">
        <v>33</v>
      </c>
      <c r="B42" s="1">
        <v>111.69075491033863</v>
      </c>
      <c r="C42" s="1">
        <v>111.87961453187623</v>
      </c>
      <c r="D42" s="112"/>
      <c r="E42" s="112">
        <f t="shared" si="2"/>
        <v>0.16909154360109646</v>
      </c>
      <c r="F42" s="112"/>
      <c r="G42" s="1">
        <v>107.1205965367019</v>
      </c>
      <c r="H42" s="1">
        <v>107.30172840690052</v>
      </c>
      <c r="I42" s="114">
        <f t="shared" si="3"/>
        <v>0.18113187019862664</v>
      </c>
      <c r="J42" s="1"/>
      <c r="K42" s="1"/>
      <c r="L42" s="1"/>
      <c r="N42" s="1"/>
      <c r="P42" s="1"/>
    </row>
    <row r="43" spans="1:16" x14ac:dyDescent="0.25">
      <c r="A43" s="40" t="s">
        <v>34</v>
      </c>
      <c r="B43" s="1">
        <v>113.58660505009449</v>
      </c>
      <c r="C43" s="1">
        <v>113.74280411887017</v>
      </c>
      <c r="D43" s="112"/>
      <c r="E43" s="112">
        <f t="shared" si="2"/>
        <v>0.13751539515314271</v>
      </c>
      <c r="F43" s="112"/>
      <c r="G43" s="1">
        <v>106.12500854348635</v>
      </c>
      <c r="H43" s="1">
        <v>106.27094676834125</v>
      </c>
      <c r="I43" s="114">
        <f t="shared" si="3"/>
        <v>0.14593822485490193</v>
      </c>
      <c r="J43" s="1"/>
      <c r="K43" s="1"/>
      <c r="L43" s="1"/>
      <c r="N43" s="1"/>
      <c r="P43" s="1"/>
    </row>
    <row r="44" spans="1:16" ht="7.5" customHeight="1" x14ac:dyDescent="0.25">
      <c r="A44" s="15"/>
      <c r="B44" s="112"/>
      <c r="C44" s="112"/>
      <c r="D44" s="112"/>
      <c r="E44" s="112"/>
      <c r="F44" s="112"/>
      <c r="G44" s="112"/>
      <c r="H44" s="112"/>
    </row>
    <row r="45" spans="1:16" ht="15.75" x14ac:dyDescent="0.25">
      <c r="A45" s="16" t="s">
        <v>37</v>
      </c>
      <c r="B45" s="112"/>
      <c r="C45" s="112"/>
      <c r="D45" s="112"/>
      <c r="E45" s="112"/>
      <c r="F45" s="112"/>
      <c r="G45" s="112"/>
      <c r="H45" s="112"/>
      <c r="I45" s="114"/>
    </row>
    <row r="46" spans="1:16" ht="7.5" customHeight="1" x14ac:dyDescent="0.25">
      <c r="A46" s="47"/>
      <c r="B46" s="112"/>
      <c r="C46" s="112"/>
      <c r="D46" s="112"/>
      <c r="E46" s="112"/>
      <c r="F46" s="112"/>
      <c r="G46" s="112"/>
      <c r="H46" s="112"/>
    </row>
    <row r="47" spans="1:16" ht="15.75" x14ac:dyDescent="0.25">
      <c r="A47" s="39" t="s">
        <v>241</v>
      </c>
      <c r="B47" s="127">
        <v>106.49494949092723</v>
      </c>
      <c r="C47" s="127">
        <v>106.99583866030028</v>
      </c>
      <c r="D47" s="171"/>
      <c r="E47" s="92">
        <f>((C47/B47-1)*100)</f>
        <v>0.47034077368686145</v>
      </c>
      <c r="F47" s="171"/>
      <c r="G47" s="127">
        <v>106.49494949092723</v>
      </c>
      <c r="H47" s="127">
        <v>106.99583866030028</v>
      </c>
      <c r="I47" s="92">
        <f>H47-G47</f>
        <v>0.50088916937305328</v>
      </c>
      <c r="K47" s="1"/>
      <c r="L47" s="1"/>
      <c r="N47" s="1"/>
      <c r="P47" s="1"/>
    </row>
    <row r="48" spans="1:16" x14ac:dyDescent="0.25">
      <c r="A48" s="15" t="s">
        <v>0</v>
      </c>
      <c r="B48" s="127">
        <v>112.58193081301387</v>
      </c>
      <c r="C48" s="127">
        <v>116.82569126949856</v>
      </c>
      <c r="D48" s="167"/>
      <c r="E48" s="92">
        <f t="shared" ref="E48:E63" si="4">((C48/B48-1)*100)</f>
        <v>3.7694862984124056</v>
      </c>
      <c r="F48" s="167"/>
      <c r="G48" s="170">
        <v>10.700437770059409</v>
      </c>
      <c r="H48" s="170">
        <v>11.103789305671944</v>
      </c>
      <c r="I48" s="92">
        <f t="shared" ref="I48:I63" si="5">H48-G48</f>
        <v>0.40335153561253456</v>
      </c>
      <c r="K48" s="1"/>
      <c r="L48" s="1"/>
      <c r="N48" s="1"/>
      <c r="P48" s="1"/>
    </row>
    <row r="49" spans="1:16" x14ac:dyDescent="0.25">
      <c r="A49" s="15" t="s">
        <v>246</v>
      </c>
      <c r="B49" s="127">
        <v>111.950007645947</v>
      </c>
      <c r="C49" s="127">
        <v>111.950007645947</v>
      </c>
      <c r="D49" s="167"/>
      <c r="E49" s="92">
        <f t="shared" si="4"/>
        <v>0</v>
      </c>
      <c r="F49" s="167"/>
      <c r="G49" s="127">
        <v>1.2652305733947851</v>
      </c>
      <c r="H49" s="127">
        <v>1.2652305733947851</v>
      </c>
      <c r="I49" s="92">
        <f t="shared" si="5"/>
        <v>0</v>
      </c>
      <c r="K49" s="1"/>
      <c r="L49" s="1"/>
      <c r="N49" s="1"/>
      <c r="P49" s="1"/>
    </row>
    <row r="50" spans="1:16" x14ac:dyDescent="0.25">
      <c r="A50" s="40" t="s">
        <v>22</v>
      </c>
      <c r="B50" s="1">
        <v>105.85564432470785</v>
      </c>
      <c r="C50" s="1">
        <v>105.9634261681783</v>
      </c>
      <c r="D50" s="26"/>
      <c r="E50" s="114">
        <f t="shared" si="4"/>
        <v>0.10181964708451119</v>
      </c>
      <c r="F50" s="26"/>
      <c r="G50" s="1">
        <v>95.794511720867831</v>
      </c>
      <c r="H50" s="1">
        <v>95.892049354628341</v>
      </c>
      <c r="I50" s="114">
        <f t="shared" si="5"/>
        <v>9.7537633760509834E-2</v>
      </c>
      <c r="J50" s="1"/>
      <c r="K50" s="1"/>
      <c r="L50" s="1"/>
      <c r="M50" s="1"/>
      <c r="N50" s="1"/>
      <c r="P50" s="1"/>
    </row>
    <row r="51" spans="1:16" x14ac:dyDescent="0.25">
      <c r="A51" s="40" t="s">
        <v>23</v>
      </c>
      <c r="B51" s="1">
        <v>111.22720125900956</v>
      </c>
      <c r="C51" s="1">
        <v>111.2834109906595</v>
      </c>
      <c r="D51" s="26"/>
      <c r="E51" s="114">
        <f t="shared" si="4"/>
        <v>5.0535957943464993E-2</v>
      </c>
      <c r="F51" s="26"/>
      <c r="G51" s="1">
        <v>25.481031234910461</v>
      </c>
      <c r="H51" s="1">
        <v>25.493908318138892</v>
      </c>
      <c r="I51" s="114">
        <f t="shared" si="5"/>
        <v>1.2877083228431729E-2</v>
      </c>
      <c r="J51" s="1"/>
      <c r="K51" s="1"/>
      <c r="L51" s="1"/>
      <c r="M51" s="1"/>
      <c r="N51" s="1"/>
      <c r="P51" s="1"/>
    </row>
    <row r="52" spans="1:16" x14ac:dyDescent="0.25">
      <c r="A52" s="40" t="s">
        <v>24</v>
      </c>
      <c r="B52" s="1">
        <v>104.03490961144055</v>
      </c>
      <c r="C52" s="1">
        <v>104.16017225896402</v>
      </c>
      <c r="D52" s="26"/>
      <c r="E52" s="114">
        <f t="shared" si="4"/>
        <v>0.12040443730985118</v>
      </c>
      <c r="F52" s="26"/>
      <c r="G52" s="1">
        <v>70.313480485957356</v>
      </c>
      <c r="H52" s="1">
        <v>70.398141036489449</v>
      </c>
      <c r="I52" s="114">
        <f t="shared" si="5"/>
        <v>8.4660550532092316E-2</v>
      </c>
      <c r="J52" s="1"/>
      <c r="K52" s="1"/>
      <c r="L52" s="1"/>
      <c r="M52" s="1"/>
      <c r="N52" s="1"/>
      <c r="P52" s="1"/>
    </row>
    <row r="53" spans="1:16" x14ac:dyDescent="0.25">
      <c r="A53" s="40" t="s">
        <v>248</v>
      </c>
      <c r="B53" s="1">
        <v>104.57217886747748</v>
      </c>
      <c r="C53" s="1">
        <v>105.08913859523433</v>
      </c>
      <c r="D53" s="26"/>
      <c r="E53" s="114">
        <f t="shared" si="4"/>
        <v>0.49435684840419825</v>
      </c>
      <c r="F53" s="26"/>
      <c r="G53" s="1">
        <v>101.32137766270134</v>
      </c>
      <c r="H53" s="1">
        <v>101.82226683207438</v>
      </c>
      <c r="I53" s="114">
        <f t="shared" si="5"/>
        <v>0.50088916937303907</v>
      </c>
      <c r="J53" s="1"/>
      <c r="K53" s="1"/>
      <c r="L53" s="1"/>
      <c r="M53" s="1"/>
      <c r="N53" s="1"/>
      <c r="P53" s="1"/>
    </row>
    <row r="54" spans="1:16" x14ac:dyDescent="0.25">
      <c r="A54" s="40" t="s">
        <v>25</v>
      </c>
      <c r="B54" s="1">
        <v>106.77345908478324</v>
      </c>
      <c r="C54" s="1">
        <v>107.29518123524704</v>
      </c>
      <c r="D54" s="26"/>
      <c r="E54" s="114">
        <f t="shared" si="4"/>
        <v>0.48862531469504589</v>
      </c>
      <c r="F54" s="26"/>
      <c r="G54" s="1">
        <v>102.10357274168828</v>
      </c>
      <c r="H54" s="1">
        <v>102.60247664531222</v>
      </c>
      <c r="I54" s="114">
        <f t="shared" si="5"/>
        <v>0.49890390362394044</v>
      </c>
      <c r="J54" s="1"/>
      <c r="K54" s="1"/>
      <c r="L54" s="1"/>
      <c r="M54" s="1"/>
      <c r="N54" s="1"/>
      <c r="P54" s="1"/>
    </row>
    <row r="55" spans="1:16" x14ac:dyDescent="0.25">
      <c r="A55" s="40" t="s">
        <v>26</v>
      </c>
      <c r="B55" s="1">
        <v>109.69101207145864</v>
      </c>
      <c r="C55" s="1">
        <v>110.27667912194281</v>
      </c>
      <c r="D55" s="26"/>
      <c r="E55" s="114">
        <f t="shared" si="4"/>
        <v>0.53392437486365907</v>
      </c>
      <c r="F55" s="26"/>
      <c r="G55" s="1">
        <v>93.490743478520599</v>
      </c>
      <c r="H55" s="1">
        <v>93.989913346193674</v>
      </c>
      <c r="I55" s="114">
        <f t="shared" si="5"/>
        <v>0.49916986767307492</v>
      </c>
      <c r="J55" s="1"/>
      <c r="K55" s="1"/>
      <c r="L55" s="1"/>
      <c r="M55" s="1"/>
      <c r="N55" s="1"/>
      <c r="P55" s="1"/>
    </row>
    <row r="56" spans="1:16" x14ac:dyDescent="0.25">
      <c r="A56" s="40" t="s">
        <v>27</v>
      </c>
      <c r="B56" s="1">
        <v>107.40950047275822</v>
      </c>
      <c r="C56" s="1">
        <v>107.98743549300511</v>
      </c>
      <c r="D56" s="26"/>
      <c r="E56" s="114">
        <f t="shared" si="4"/>
        <v>0.53806694724687354</v>
      </c>
      <c r="F56" s="26"/>
      <c r="G56" s="1">
        <v>96.82279916151677</v>
      </c>
      <c r="H56" s="1">
        <v>97.343770641204102</v>
      </c>
      <c r="I56" s="114">
        <f t="shared" si="5"/>
        <v>0.52097147968733282</v>
      </c>
      <c r="J56" s="1"/>
      <c r="K56" s="1"/>
      <c r="L56" s="1"/>
      <c r="M56" s="1"/>
      <c r="N56" s="1"/>
      <c r="P56" s="1"/>
    </row>
    <row r="57" spans="1:16" x14ac:dyDescent="0.25">
      <c r="A57" s="40" t="s">
        <v>28</v>
      </c>
      <c r="B57" s="1">
        <v>105.089617427063</v>
      </c>
      <c r="C57" s="1">
        <v>105.63983800866033</v>
      </c>
      <c r="D57" s="26"/>
      <c r="E57" s="114">
        <f t="shared" si="4"/>
        <v>0.52357273255771997</v>
      </c>
      <c r="F57" s="26"/>
      <c r="G57" s="1">
        <v>97.528602336594588</v>
      </c>
      <c r="H57" s="1">
        <v>98.039235504873645</v>
      </c>
      <c r="I57" s="114">
        <f t="shared" si="5"/>
        <v>0.5106331682790568</v>
      </c>
      <c r="J57" s="1"/>
      <c r="K57" s="1"/>
      <c r="L57" s="1"/>
      <c r="M57" s="1"/>
      <c r="N57" s="1"/>
      <c r="P57" s="1"/>
    </row>
    <row r="58" spans="1:16" x14ac:dyDescent="0.25">
      <c r="A58" s="40" t="s">
        <v>29</v>
      </c>
      <c r="B58" s="1">
        <v>106.97964940458377</v>
      </c>
      <c r="C58" s="1">
        <v>107.46382487461948</v>
      </c>
      <c r="D58" s="26"/>
      <c r="E58" s="114">
        <f t="shared" si="4"/>
        <v>0.45258651783819381</v>
      </c>
      <c r="F58" s="26"/>
      <c r="G58" s="1">
        <v>100.78422151445864</v>
      </c>
      <c r="H58" s="1">
        <v>101.24035731314125</v>
      </c>
      <c r="I58" s="114">
        <f t="shared" si="5"/>
        <v>0.45613579868260956</v>
      </c>
      <c r="J58" s="1"/>
      <c r="K58" s="1"/>
      <c r="L58" s="1"/>
      <c r="M58" s="1"/>
      <c r="N58" s="1"/>
      <c r="P58" s="1"/>
    </row>
    <row r="59" spans="1:16" x14ac:dyDescent="0.25">
      <c r="A59" s="40" t="s">
        <v>30</v>
      </c>
      <c r="B59" s="1">
        <v>106.63703246169726</v>
      </c>
      <c r="C59" s="1">
        <v>107.16196844402103</v>
      </c>
      <c r="D59" s="26"/>
      <c r="E59" s="114">
        <f t="shared" si="4"/>
        <v>0.49226424461157325</v>
      </c>
      <c r="F59" s="26"/>
      <c r="G59" s="1">
        <v>101.75209246982473</v>
      </c>
      <c r="H59" s="1">
        <v>102.25298163919778</v>
      </c>
      <c r="I59" s="114">
        <f t="shared" si="5"/>
        <v>0.50088916937305328</v>
      </c>
      <c r="J59" s="1"/>
      <c r="K59" s="1"/>
      <c r="L59" s="1"/>
      <c r="M59" s="1"/>
      <c r="N59" s="1"/>
      <c r="P59" s="1"/>
    </row>
    <row r="60" spans="1:16" x14ac:dyDescent="0.25">
      <c r="A60" s="40" t="s">
        <v>31</v>
      </c>
      <c r="B60" s="1">
        <v>107.10796340738571</v>
      </c>
      <c r="C60" s="1">
        <v>107.62637075949964</v>
      </c>
      <c r="D60" s="26"/>
      <c r="E60" s="114">
        <f t="shared" si="4"/>
        <v>0.48400449006966717</v>
      </c>
      <c r="F60" s="26"/>
      <c r="G60" s="1">
        <v>100.51776312618169</v>
      </c>
      <c r="H60" s="1">
        <v>101.00427361303001</v>
      </c>
      <c r="I60" s="114">
        <f t="shared" si="5"/>
        <v>0.48651048684831721</v>
      </c>
      <c r="J60" s="1"/>
      <c r="K60" s="1"/>
      <c r="L60" s="1"/>
      <c r="M60" s="1"/>
      <c r="N60" s="1"/>
      <c r="P60" s="1"/>
    </row>
    <row r="61" spans="1:16" x14ac:dyDescent="0.25">
      <c r="A61" s="40" t="s">
        <v>32</v>
      </c>
      <c r="B61" s="1">
        <v>105.96438949999379</v>
      </c>
      <c r="C61" s="1">
        <v>106.47576416425164</v>
      </c>
      <c r="D61" s="26"/>
      <c r="E61" s="114">
        <f t="shared" si="4"/>
        <v>0.48259105409924619</v>
      </c>
      <c r="F61" s="26"/>
      <c r="G61" s="1">
        <v>103.90543011195115</v>
      </c>
      <c r="H61" s="1">
        <v>104.40686842239478</v>
      </c>
      <c r="I61" s="114">
        <f t="shared" si="5"/>
        <v>0.50143831044363196</v>
      </c>
      <c r="J61" s="1"/>
      <c r="K61" s="1"/>
      <c r="L61" s="1"/>
      <c r="M61" s="1"/>
      <c r="N61" s="1"/>
      <c r="P61" s="1"/>
    </row>
    <row r="62" spans="1:16" x14ac:dyDescent="0.25">
      <c r="A62" s="40" t="s">
        <v>33</v>
      </c>
      <c r="B62" s="1">
        <v>106.14085505322987</v>
      </c>
      <c r="C62" s="1">
        <v>106.60454950488973</v>
      </c>
      <c r="D62" s="26"/>
      <c r="E62" s="114">
        <f t="shared" si="4"/>
        <v>0.43686707764631905</v>
      </c>
      <c r="F62" s="26"/>
      <c r="G62" s="1">
        <v>103.89987131638283</v>
      </c>
      <c r="H62" s="1">
        <v>104.35377564788098</v>
      </c>
      <c r="I62" s="114">
        <f t="shared" si="5"/>
        <v>0.45390433149815124</v>
      </c>
      <c r="J62" s="1"/>
      <c r="K62" s="1"/>
      <c r="L62" s="1"/>
      <c r="M62" s="1"/>
      <c r="N62" s="1"/>
      <c r="P62" s="1"/>
    </row>
    <row r="63" spans="1:16" x14ac:dyDescent="0.25">
      <c r="A63" s="40" t="s">
        <v>34</v>
      </c>
      <c r="B63" s="1">
        <v>107.26905804959277</v>
      </c>
      <c r="C63" s="1">
        <v>107.80610995855116</v>
      </c>
      <c r="D63" s="26"/>
      <c r="E63" s="114">
        <f t="shared" si="4"/>
        <v>0.50065873488895907</v>
      </c>
      <c r="F63" s="26"/>
      <c r="G63" s="1">
        <v>99.004489994421505</v>
      </c>
      <c r="H63" s="1">
        <v>99.500164621510834</v>
      </c>
      <c r="I63" s="114">
        <f t="shared" si="5"/>
        <v>0.49567462708932908</v>
      </c>
      <c r="J63" s="1"/>
      <c r="K63" s="1"/>
      <c r="L63" s="1"/>
      <c r="M63" s="1"/>
      <c r="N63" s="1"/>
      <c r="P63" s="1"/>
    </row>
    <row r="64" spans="1:16" ht="8.25" customHeight="1" x14ac:dyDescent="0.25">
      <c r="A64" s="48"/>
      <c r="B64" s="49"/>
      <c r="C64" s="49"/>
      <c r="D64" s="49"/>
      <c r="E64" s="49"/>
      <c r="F64" s="49"/>
      <c r="G64" s="49"/>
      <c r="H64" s="49"/>
      <c r="I64" s="49"/>
    </row>
    <row r="65" spans="1:7" x14ac:dyDescent="0.25">
      <c r="G65" s="111"/>
    </row>
    <row r="66" spans="1:7" x14ac:dyDescent="0.25">
      <c r="A66" s="192" t="s">
        <v>54</v>
      </c>
      <c r="B66" s="193"/>
      <c r="C66" s="193"/>
      <c r="D66" s="193"/>
      <c r="G66" s="111"/>
    </row>
    <row r="67" spans="1:7" x14ac:dyDescent="0.25">
      <c r="A67" s="23"/>
      <c r="B67" s="8"/>
      <c r="C67" s="8"/>
      <c r="D67" s="8"/>
      <c r="G67" s="111"/>
    </row>
    <row r="68" spans="1:7" x14ac:dyDescent="0.25">
      <c r="G68" s="111"/>
    </row>
    <row r="69" spans="1:7" x14ac:dyDescent="0.25">
      <c r="G69" s="111"/>
    </row>
    <row r="70" spans="1:7" x14ac:dyDescent="0.25">
      <c r="G70" s="111"/>
    </row>
    <row r="71" spans="1:7" x14ac:dyDescent="0.25">
      <c r="G71" s="111"/>
    </row>
    <row r="72" spans="1:7" x14ac:dyDescent="0.25">
      <c r="G72" s="111"/>
    </row>
    <row r="73" spans="1:7" x14ac:dyDescent="0.25">
      <c r="G73" s="111"/>
    </row>
    <row r="74" spans="1:7" x14ac:dyDescent="0.25">
      <c r="G74" s="111"/>
    </row>
    <row r="75" spans="1:7" x14ac:dyDescent="0.25">
      <c r="G75" s="111"/>
    </row>
    <row r="76" spans="1:7" x14ac:dyDescent="0.25">
      <c r="G76" s="111"/>
    </row>
    <row r="77" spans="1:7" x14ac:dyDescent="0.25">
      <c r="G77" s="111"/>
    </row>
    <row r="78" spans="1:7" x14ac:dyDescent="0.25">
      <c r="G78" s="111"/>
    </row>
    <row r="79" spans="1:7" x14ac:dyDescent="0.25">
      <c r="G79" s="111"/>
    </row>
    <row r="80" spans="1:7" x14ac:dyDescent="0.25">
      <c r="G80" s="111"/>
    </row>
    <row r="81" spans="7:7" x14ac:dyDescent="0.25">
      <c r="G81" s="111"/>
    </row>
    <row r="82" spans="7:7" x14ac:dyDescent="0.25">
      <c r="G82" s="111"/>
    </row>
    <row r="83" spans="7:7" x14ac:dyDescent="0.25">
      <c r="G83" s="111"/>
    </row>
    <row r="84" spans="7:7" x14ac:dyDescent="0.25">
      <c r="G84" s="111"/>
    </row>
    <row r="85" spans="7:7" x14ac:dyDescent="0.25">
      <c r="G85" s="111"/>
    </row>
    <row r="86" spans="7:7" x14ac:dyDescent="0.25">
      <c r="G86" s="111"/>
    </row>
    <row r="87" spans="7:7" x14ac:dyDescent="0.25">
      <c r="G87" s="111"/>
    </row>
    <row r="88" spans="7:7" x14ac:dyDescent="0.25">
      <c r="G88" s="111"/>
    </row>
    <row r="89" spans="7:7" x14ac:dyDescent="0.25">
      <c r="G89" s="111"/>
    </row>
    <row r="90" spans="7:7" x14ac:dyDescent="0.25">
      <c r="G90" s="111"/>
    </row>
    <row r="91" spans="7:7" x14ac:dyDescent="0.25">
      <c r="G91" s="111"/>
    </row>
    <row r="92" spans="7:7" x14ac:dyDescent="0.25">
      <c r="G92" s="111"/>
    </row>
    <row r="93" spans="7:7" x14ac:dyDescent="0.25">
      <c r="G93" s="111"/>
    </row>
    <row r="94" spans="7:7" x14ac:dyDescent="0.25">
      <c r="G94" s="111"/>
    </row>
    <row r="95" spans="7:7" x14ac:dyDescent="0.25">
      <c r="G95" s="111"/>
    </row>
    <row r="96" spans="7:7" x14ac:dyDescent="0.25">
      <c r="G96" s="111"/>
    </row>
    <row r="97" spans="7:7" x14ac:dyDescent="0.25">
      <c r="G97" s="111"/>
    </row>
    <row r="98" spans="7:7" x14ac:dyDescent="0.25">
      <c r="G98" s="111"/>
    </row>
    <row r="99" spans="7:7" x14ac:dyDescent="0.25">
      <c r="G99" s="111"/>
    </row>
    <row r="100" spans="7:7" x14ac:dyDescent="0.25">
      <c r="G100" s="111"/>
    </row>
    <row r="101" spans="7:7" x14ac:dyDescent="0.25">
      <c r="G101" s="111"/>
    </row>
    <row r="102" spans="7:7" x14ac:dyDescent="0.25">
      <c r="G102" s="111"/>
    </row>
    <row r="103" spans="7:7" x14ac:dyDescent="0.25">
      <c r="G103" s="111"/>
    </row>
    <row r="104" spans="7:7" x14ac:dyDescent="0.25">
      <c r="G104" s="111"/>
    </row>
    <row r="105" spans="7:7" x14ac:dyDescent="0.25">
      <c r="G105" s="111"/>
    </row>
    <row r="106" spans="7:7" x14ac:dyDescent="0.25">
      <c r="G106" s="111"/>
    </row>
    <row r="107" spans="7:7" x14ac:dyDescent="0.25">
      <c r="G107" s="111"/>
    </row>
    <row r="108" spans="7:7" x14ac:dyDescent="0.25">
      <c r="G108" s="111"/>
    </row>
    <row r="109" spans="7:7" x14ac:dyDescent="0.25">
      <c r="G109" s="111"/>
    </row>
    <row r="110" spans="7:7" x14ac:dyDescent="0.25">
      <c r="G110" s="111"/>
    </row>
    <row r="111" spans="7:7" x14ac:dyDescent="0.25">
      <c r="G111" s="111"/>
    </row>
    <row r="112" spans="7:7" x14ac:dyDescent="0.25">
      <c r="G112" s="111"/>
    </row>
    <row r="113" spans="7:7" x14ac:dyDescent="0.25">
      <c r="G113" s="111"/>
    </row>
    <row r="114" spans="7:7" x14ac:dyDescent="0.25">
      <c r="G114" s="111"/>
    </row>
    <row r="115" spans="7:7" x14ac:dyDescent="0.25">
      <c r="G115" s="111"/>
    </row>
    <row r="116" spans="7:7" x14ac:dyDescent="0.25">
      <c r="G116" s="111"/>
    </row>
    <row r="117" spans="7:7" x14ac:dyDescent="0.25">
      <c r="G117" s="111"/>
    </row>
    <row r="118" spans="7:7" x14ac:dyDescent="0.25">
      <c r="G118" s="111"/>
    </row>
    <row r="119" spans="7:7" x14ac:dyDescent="0.25">
      <c r="G119" s="111"/>
    </row>
    <row r="120" spans="7:7" x14ac:dyDescent="0.25">
      <c r="G120" s="111"/>
    </row>
    <row r="121" spans="7:7" x14ac:dyDescent="0.25">
      <c r="G121" s="111"/>
    </row>
    <row r="122" spans="7:7" x14ac:dyDescent="0.25">
      <c r="G122" s="111"/>
    </row>
    <row r="123" spans="7:7" x14ac:dyDescent="0.25">
      <c r="G123" s="111"/>
    </row>
    <row r="124" spans="7:7" x14ac:dyDescent="0.25">
      <c r="G124" s="111"/>
    </row>
    <row r="125" spans="7:7" x14ac:dyDescent="0.25">
      <c r="G125" s="111"/>
    </row>
    <row r="126" spans="7:7" x14ac:dyDescent="0.25">
      <c r="G126" s="111"/>
    </row>
    <row r="127" spans="7:7" x14ac:dyDescent="0.25">
      <c r="G127" s="111"/>
    </row>
    <row r="128" spans="7:7" x14ac:dyDescent="0.25">
      <c r="G128" s="111"/>
    </row>
    <row r="129" spans="7:7" x14ac:dyDescent="0.25">
      <c r="G129" s="111"/>
    </row>
    <row r="130" spans="7:7" x14ac:dyDescent="0.25">
      <c r="G130" s="111"/>
    </row>
    <row r="131" spans="7:7" x14ac:dyDescent="0.25">
      <c r="G131" s="111"/>
    </row>
    <row r="132" spans="7:7" x14ac:dyDescent="0.25">
      <c r="G132" s="111"/>
    </row>
    <row r="133" spans="7:7" x14ac:dyDescent="0.25">
      <c r="G133" s="111"/>
    </row>
    <row r="134" spans="7:7" x14ac:dyDescent="0.25">
      <c r="G134" s="111"/>
    </row>
    <row r="135" spans="7:7" x14ac:dyDescent="0.25">
      <c r="G135" s="111"/>
    </row>
    <row r="136" spans="7:7" x14ac:dyDescent="0.25">
      <c r="G136" s="111"/>
    </row>
    <row r="137" spans="7:7" x14ac:dyDescent="0.25">
      <c r="G137" s="111"/>
    </row>
    <row r="138" spans="7:7" x14ac:dyDescent="0.25">
      <c r="G138" s="111"/>
    </row>
    <row r="139" spans="7:7" x14ac:dyDescent="0.25">
      <c r="G139" s="111"/>
    </row>
    <row r="140" spans="7:7" x14ac:dyDescent="0.25">
      <c r="G140" s="111"/>
    </row>
    <row r="141" spans="7:7" x14ac:dyDescent="0.25">
      <c r="G141" s="111"/>
    </row>
    <row r="142" spans="7:7" x14ac:dyDescent="0.25">
      <c r="G142" s="111"/>
    </row>
    <row r="143" spans="7:7" x14ac:dyDescent="0.25">
      <c r="G143" s="111"/>
    </row>
    <row r="144" spans="7:7" x14ac:dyDescent="0.25">
      <c r="G144" s="111"/>
    </row>
    <row r="145" spans="7:7" x14ac:dyDescent="0.25">
      <c r="G145" s="111"/>
    </row>
    <row r="146" spans="7:7" x14ac:dyDescent="0.25">
      <c r="G146" s="111"/>
    </row>
    <row r="147" spans="7:7" x14ac:dyDescent="0.25">
      <c r="G147" s="111"/>
    </row>
    <row r="148" spans="7:7" x14ac:dyDescent="0.25">
      <c r="G148" s="111"/>
    </row>
    <row r="149" spans="7:7" x14ac:dyDescent="0.25">
      <c r="G149" s="111"/>
    </row>
    <row r="150" spans="7:7" x14ac:dyDescent="0.25">
      <c r="G150" s="111"/>
    </row>
    <row r="151" spans="7:7" x14ac:dyDescent="0.25">
      <c r="G151" s="111"/>
    </row>
    <row r="152" spans="7:7" x14ac:dyDescent="0.25">
      <c r="G152" s="111"/>
    </row>
    <row r="153" spans="7:7" x14ac:dyDescent="0.25">
      <c r="G153" s="111"/>
    </row>
    <row r="154" spans="7:7" x14ac:dyDescent="0.25">
      <c r="G154" s="111"/>
    </row>
    <row r="155" spans="7:7" x14ac:dyDescent="0.25">
      <c r="G155" s="111"/>
    </row>
    <row r="156" spans="7:7" x14ac:dyDescent="0.25">
      <c r="G156" s="111"/>
    </row>
    <row r="157" spans="7:7" x14ac:dyDescent="0.25">
      <c r="G157" s="111"/>
    </row>
    <row r="158" spans="7:7" x14ac:dyDescent="0.25">
      <c r="G158" s="111"/>
    </row>
    <row r="159" spans="7:7" x14ac:dyDescent="0.25">
      <c r="G159" s="111"/>
    </row>
    <row r="160" spans="7:7" x14ac:dyDescent="0.25">
      <c r="G160" s="111"/>
    </row>
    <row r="161" spans="7:7" x14ac:dyDescent="0.25">
      <c r="G161" s="111"/>
    </row>
    <row r="162" spans="7:7" x14ac:dyDescent="0.25">
      <c r="G162" s="111"/>
    </row>
    <row r="163" spans="7:7" x14ac:dyDescent="0.25">
      <c r="G163" s="111"/>
    </row>
    <row r="164" spans="7:7" x14ac:dyDescent="0.25">
      <c r="G164" s="111"/>
    </row>
    <row r="165" spans="7:7" x14ac:dyDescent="0.25">
      <c r="G165" s="111"/>
    </row>
    <row r="166" spans="7:7" x14ac:dyDescent="0.25">
      <c r="G166" s="111"/>
    </row>
    <row r="167" spans="7:7" x14ac:dyDescent="0.25">
      <c r="G167" s="111"/>
    </row>
    <row r="168" spans="7:7" x14ac:dyDescent="0.25">
      <c r="G168" s="111"/>
    </row>
    <row r="169" spans="7:7" x14ac:dyDescent="0.25">
      <c r="G169" s="111"/>
    </row>
    <row r="170" spans="7:7" x14ac:dyDescent="0.25">
      <c r="G170" s="111"/>
    </row>
    <row r="171" spans="7:7" x14ac:dyDescent="0.25">
      <c r="G171" s="111"/>
    </row>
    <row r="172" spans="7:7" x14ac:dyDescent="0.25">
      <c r="G172" s="111"/>
    </row>
    <row r="173" spans="7:7" x14ac:dyDescent="0.25">
      <c r="G173" s="111"/>
    </row>
    <row r="174" spans="7:7" x14ac:dyDescent="0.25">
      <c r="G174" s="111"/>
    </row>
    <row r="175" spans="7:7" x14ac:dyDescent="0.25">
      <c r="G175" s="111"/>
    </row>
    <row r="176" spans="7:7" x14ac:dyDescent="0.25">
      <c r="G176" s="111"/>
    </row>
    <row r="177" spans="7:7" x14ac:dyDescent="0.25">
      <c r="G177" s="111"/>
    </row>
    <row r="178" spans="7:7" x14ac:dyDescent="0.25">
      <c r="G178" s="111"/>
    </row>
    <row r="179" spans="7:7" x14ac:dyDescent="0.25">
      <c r="G179" s="111"/>
    </row>
    <row r="180" spans="7:7" x14ac:dyDescent="0.25">
      <c r="G180" s="111"/>
    </row>
    <row r="181" spans="7:7" x14ac:dyDescent="0.25">
      <c r="G181" s="111"/>
    </row>
    <row r="182" spans="7:7" x14ac:dyDescent="0.25">
      <c r="G182" s="111"/>
    </row>
    <row r="183" spans="7:7" x14ac:dyDescent="0.25">
      <c r="G183" s="111"/>
    </row>
    <row r="184" spans="7:7" x14ac:dyDescent="0.25">
      <c r="G184" s="111"/>
    </row>
    <row r="185" spans="7:7" x14ac:dyDescent="0.25">
      <c r="G185" s="111"/>
    </row>
    <row r="186" spans="7:7" x14ac:dyDescent="0.25">
      <c r="G186" s="111"/>
    </row>
    <row r="187" spans="7:7" x14ac:dyDescent="0.25">
      <c r="G187" s="111"/>
    </row>
    <row r="188" spans="7:7" x14ac:dyDescent="0.25">
      <c r="G188" s="111"/>
    </row>
    <row r="189" spans="7:7" x14ac:dyDescent="0.25">
      <c r="G189" s="111"/>
    </row>
    <row r="190" spans="7:7" x14ac:dyDescent="0.25">
      <c r="G190" s="111"/>
    </row>
    <row r="191" spans="7:7" x14ac:dyDescent="0.25">
      <c r="G191" s="111"/>
    </row>
    <row r="192" spans="7:7" x14ac:dyDescent="0.25">
      <c r="G192" s="111"/>
    </row>
    <row r="193" spans="7:7" x14ac:dyDescent="0.25">
      <c r="G193" s="111"/>
    </row>
    <row r="194" spans="7:7" x14ac:dyDescent="0.25">
      <c r="G194" s="111"/>
    </row>
    <row r="195" spans="7:7" x14ac:dyDescent="0.25">
      <c r="G195" s="111"/>
    </row>
    <row r="196" spans="7:7" x14ac:dyDescent="0.25">
      <c r="G196" s="111"/>
    </row>
    <row r="197" spans="7:7" x14ac:dyDescent="0.25">
      <c r="G197" s="111"/>
    </row>
    <row r="198" spans="7:7" x14ac:dyDescent="0.25">
      <c r="G198" s="111"/>
    </row>
    <row r="199" spans="7:7" x14ac:dyDescent="0.25">
      <c r="G199" s="111"/>
    </row>
    <row r="200" spans="7:7" x14ac:dyDescent="0.25">
      <c r="G200" s="111"/>
    </row>
    <row r="201" spans="7:7" x14ac:dyDescent="0.25">
      <c r="G201" s="111"/>
    </row>
    <row r="202" spans="7:7" x14ac:dyDescent="0.25">
      <c r="G202" s="111"/>
    </row>
    <row r="203" spans="7:7" x14ac:dyDescent="0.25">
      <c r="G203" s="111"/>
    </row>
    <row r="204" spans="7:7" x14ac:dyDescent="0.25">
      <c r="G204" s="111"/>
    </row>
    <row r="205" spans="7:7" x14ac:dyDescent="0.25">
      <c r="G205" s="111"/>
    </row>
    <row r="206" spans="7:7" x14ac:dyDescent="0.25">
      <c r="G206" s="111"/>
    </row>
    <row r="207" spans="7:7" x14ac:dyDescent="0.25">
      <c r="G207" s="111"/>
    </row>
    <row r="208" spans="7:7" x14ac:dyDescent="0.25">
      <c r="G208" s="111"/>
    </row>
    <row r="209" spans="7:7" x14ac:dyDescent="0.25">
      <c r="G209" s="111"/>
    </row>
    <row r="210" spans="7:7" x14ac:dyDescent="0.25">
      <c r="G210" s="111"/>
    </row>
    <row r="211" spans="7:7" x14ac:dyDescent="0.25">
      <c r="G211" s="111"/>
    </row>
    <row r="212" spans="7:7" x14ac:dyDescent="0.25">
      <c r="G212" s="111"/>
    </row>
    <row r="213" spans="7:7" x14ac:dyDescent="0.25">
      <c r="G213" s="111"/>
    </row>
    <row r="214" spans="7:7" x14ac:dyDescent="0.25">
      <c r="G214" s="111"/>
    </row>
    <row r="215" spans="7:7" x14ac:dyDescent="0.25">
      <c r="G215" s="111"/>
    </row>
    <row r="216" spans="7:7" x14ac:dyDescent="0.25">
      <c r="G216" s="111"/>
    </row>
    <row r="217" spans="7:7" x14ac:dyDescent="0.25">
      <c r="G217" s="111"/>
    </row>
    <row r="218" spans="7:7" x14ac:dyDescent="0.25">
      <c r="G218" s="111"/>
    </row>
    <row r="219" spans="7:7" x14ac:dyDescent="0.25">
      <c r="G219" s="111"/>
    </row>
    <row r="220" spans="7:7" x14ac:dyDescent="0.25">
      <c r="G220" s="111"/>
    </row>
    <row r="221" spans="7:7" x14ac:dyDescent="0.25">
      <c r="G221" s="111"/>
    </row>
    <row r="222" spans="7:7" x14ac:dyDescent="0.25">
      <c r="G222" s="111"/>
    </row>
    <row r="223" spans="7:7" x14ac:dyDescent="0.25">
      <c r="G223" s="111"/>
    </row>
    <row r="224" spans="7:7" x14ac:dyDescent="0.25">
      <c r="G224" s="111"/>
    </row>
    <row r="225" spans="7:7" x14ac:dyDescent="0.25">
      <c r="G225" s="111"/>
    </row>
    <row r="226" spans="7:7" x14ac:dyDescent="0.25">
      <c r="G226" s="111"/>
    </row>
    <row r="227" spans="7:7" x14ac:dyDescent="0.25">
      <c r="G227" s="111"/>
    </row>
    <row r="228" spans="7:7" x14ac:dyDescent="0.25">
      <c r="G228" s="111"/>
    </row>
    <row r="229" spans="7:7" x14ac:dyDescent="0.25">
      <c r="G229" s="111"/>
    </row>
    <row r="230" spans="7:7" x14ac:dyDescent="0.25">
      <c r="G230" s="111"/>
    </row>
    <row r="231" spans="7:7" x14ac:dyDescent="0.25">
      <c r="G231" s="111"/>
    </row>
    <row r="232" spans="7:7" x14ac:dyDescent="0.25">
      <c r="G232" s="111"/>
    </row>
    <row r="233" spans="7:7" x14ac:dyDescent="0.25">
      <c r="G233" s="111"/>
    </row>
    <row r="234" spans="7:7" x14ac:dyDescent="0.25">
      <c r="G234" s="111"/>
    </row>
    <row r="235" spans="7:7" x14ac:dyDescent="0.25">
      <c r="G235" s="111"/>
    </row>
    <row r="236" spans="7:7" x14ac:dyDescent="0.25">
      <c r="G236" s="111"/>
    </row>
    <row r="237" spans="7:7" x14ac:dyDescent="0.25">
      <c r="G237" s="111"/>
    </row>
    <row r="238" spans="7:7" x14ac:dyDescent="0.25">
      <c r="G238" s="111"/>
    </row>
    <row r="239" spans="7:7" x14ac:dyDescent="0.25">
      <c r="G239" s="111"/>
    </row>
    <row r="240" spans="7:7" x14ac:dyDescent="0.25">
      <c r="G240" s="111"/>
    </row>
    <row r="241" spans="7:7" x14ac:dyDescent="0.25">
      <c r="G241" s="111"/>
    </row>
    <row r="242" spans="7:7" x14ac:dyDescent="0.25">
      <c r="G242" s="111"/>
    </row>
    <row r="243" spans="7:7" x14ac:dyDescent="0.25">
      <c r="G243" s="111"/>
    </row>
    <row r="244" spans="7:7" x14ac:dyDescent="0.25">
      <c r="G244" s="111"/>
    </row>
    <row r="245" spans="7:7" x14ac:dyDescent="0.25">
      <c r="G245" s="111"/>
    </row>
    <row r="246" spans="7:7" x14ac:dyDescent="0.25">
      <c r="G246" s="111"/>
    </row>
    <row r="247" spans="7:7" x14ac:dyDescent="0.25">
      <c r="G247" s="111"/>
    </row>
    <row r="248" spans="7:7" x14ac:dyDescent="0.25">
      <c r="G248" s="111"/>
    </row>
    <row r="249" spans="7:7" x14ac:dyDescent="0.25">
      <c r="G249" s="111"/>
    </row>
    <row r="250" spans="7:7" x14ac:dyDescent="0.25">
      <c r="G250" s="111"/>
    </row>
    <row r="251" spans="7:7" x14ac:dyDescent="0.25">
      <c r="G251" s="111"/>
    </row>
    <row r="252" spans="7:7" x14ac:dyDescent="0.25">
      <c r="G252" s="111"/>
    </row>
    <row r="253" spans="7:7" x14ac:dyDescent="0.25">
      <c r="G253" s="111"/>
    </row>
    <row r="254" spans="7:7" x14ac:dyDescent="0.25">
      <c r="G254" s="111"/>
    </row>
    <row r="255" spans="7:7" x14ac:dyDescent="0.25">
      <c r="G255" s="111"/>
    </row>
    <row r="256" spans="7:7" x14ac:dyDescent="0.25">
      <c r="G256" s="111"/>
    </row>
    <row r="257" spans="7:7" x14ac:dyDescent="0.25">
      <c r="G257" s="111"/>
    </row>
    <row r="258" spans="7:7" x14ac:dyDescent="0.25">
      <c r="G258" s="111"/>
    </row>
    <row r="259" spans="7:7" x14ac:dyDescent="0.25">
      <c r="G259" s="111"/>
    </row>
    <row r="260" spans="7:7" x14ac:dyDescent="0.25">
      <c r="G260" s="111"/>
    </row>
    <row r="261" spans="7:7" x14ac:dyDescent="0.25">
      <c r="G261" s="111"/>
    </row>
    <row r="262" spans="7:7" x14ac:dyDescent="0.25">
      <c r="G262" s="111"/>
    </row>
    <row r="263" spans="7:7" x14ac:dyDescent="0.25">
      <c r="G263" s="111"/>
    </row>
    <row r="264" spans="7:7" x14ac:dyDescent="0.25">
      <c r="G264" s="111"/>
    </row>
    <row r="265" spans="7:7" x14ac:dyDescent="0.25">
      <c r="G265" s="111"/>
    </row>
    <row r="266" spans="7:7" x14ac:dyDescent="0.25">
      <c r="G266" s="111"/>
    </row>
    <row r="267" spans="7:7" x14ac:dyDescent="0.25">
      <c r="G267" s="111"/>
    </row>
    <row r="268" spans="7:7" x14ac:dyDescent="0.25">
      <c r="G268" s="111"/>
    </row>
    <row r="269" spans="7:7" x14ac:dyDescent="0.25">
      <c r="G269" s="111"/>
    </row>
    <row r="270" spans="7:7" x14ac:dyDescent="0.25">
      <c r="G270" s="111"/>
    </row>
    <row r="271" spans="7:7" x14ac:dyDescent="0.25">
      <c r="G271" s="111"/>
    </row>
    <row r="272" spans="7:7" x14ac:dyDescent="0.25">
      <c r="G272" s="111"/>
    </row>
    <row r="273" spans="7:7" x14ac:dyDescent="0.25">
      <c r="G273" s="111"/>
    </row>
    <row r="274" spans="7:7" x14ac:dyDescent="0.25">
      <c r="G274" s="111"/>
    </row>
    <row r="275" spans="7:7" x14ac:dyDescent="0.25">
      <c r="G275" s="111"/>
    </row>
    <row r="276" spans="7:7" x14ac:dyDescent="0.25">
      <c r="G276" s="111"/>
    </row>
    <row r="277" spans="7:7" x14ac:dyDescent="0.25">
      <c r="G277" s="111"/>
    </row>
    <row r="278" spans="7:7" x14ac:dyDescent="0.25">
      <c r="G278" s="111"/>
    </row>
    <row r="279" spans="7:7" x14ac:dyDescent="0.25">
      <c r="G279" s="111"/>
    </row>
    <row r="280" spans="7:7" x14ac:dyDescent="0.25">
      <c r="G280" s="111"/>
    </row>
    <row r="281" spans="7:7" x14ac:dyDescent="0.25">
      <c r="G281" s="111"/>
    </row>
    <row r="282" spans="7:7" x14ac:dyDescent="0.25">
      <c r="G282" s="111"/>
    </row>
    <row r="283" spans="7:7" x14ac:dyDescent="0.25">
      <c r="G283" s="111"/>
    </row>
    <row r="284" spans="7:7" x14ac:dyDescent="0.25">
      <c r="G284" s="111"/>
    </row>
    <row r="285" spans="7:7" x14ac:dyDescent="0.25">
      <c r="G285" s="111"/>
    </row>
    <row r="286" spans="7:7" x14ac:dyDescent="0.25">
      <c r="G286" s="111"/>
    </row>
    <row r="287" spans="7:7" x14ac:dyDescent="0.25">
      <c r="G287" s="111"/>
    </row>
    <row r="288" spans="7:7" x14ac:dyDescent="0.25">
      <c r="G288" s="111"/>
    </row>
    <row r="289" spans="7:7" x14ac:dyDescent="0.25">
      <c r="G289" s="111"/>
    </row>
    <row r="290" spans="7:7" x14ac:dyDescent="0.25">
      <c r="G290" s="111"/>
    </row>
    <row r="291" spans="7:7" x14ac:dyDescent="0.25">
      <c r="G291" s="111"/>
    </row>
    <row r="292" spans="7:7" x14ac:dyDescent="0.25">
      <c r="G292" s="111"/>
    </row>
    <row r="293" spans="7:7" x14ac:dyDescent="0.25">
      <c r="G293" s="111"/>
    </row>
    <row r="294" spans="7:7" x14ac:dyDescent="0.25">
      <c r="G294" s="111"/>
    </row>
    <row r="295" spans="7:7" x14ac:dyDescent="0.25">
      <c r="G295" s="111"/>
    </row>
    <row r="296" spans="7:7" x14ac:dyDescent="0.25">
      <c r="G296" s="111"/>
    </row>
    <row r="297" spans="7:7" x14ac:dyDescent="0.25">
      <c r="G297" s="111"/>
    </row>
    <row r="298" spans="7:7" x14ac:dyDescent="0.25">
      <c r="G298" s="111"/>
    </row>
    <row r="299" spans="7:7" x14ac:dyDescent="0.25">
      <c r="G299" s="111"/>
    </row>
    <row r="300" spans="7:7" x14ac:dyDescent="0.25">
      <c r="G300" s="111"/>
    </row>
    <row r="301" spans="7:7" x14ac:dyDescent="0.25">
      <c r="G301" s="111"/>
    </row>
    <row r="302" spans="7:7" x14ac:dyDescent="0.25">
      <c r="G302" s="111"/>
    </row>
    <row r="303" spans="7:7" x14ac:dyDescent="0.25">
      <c r="G303" s="111"/>
    </row>
    <row r="304" spans="7:7" x14ac:dyDescent="0.25">
      <c r="G304" s="111"/>
    </row>
    <row r="305" spans="7:7" x14ac:dyDescent="0.25">
      <c r="G305" s="111"/>
    </row>
    <row r="306" spans="7:7" x14ac:dyDescent="0.25">
      <c r="G306" s="111"/>
    </row>
    <row r="307" spans="7:7" x14ac:dyDescent="0.25">
      <c r="G307" s="111"/>
    </row>
    <row r="308" spans="7:7" x14ac:dyDescent="0.25">
      <c r="G308" s="111"/>
    </row>
    <row r="309" spans="7:7" x14ac:dyDescent="0.25">
      <c r="G309" s="111"/>
    </row>
    <row r="310" spans="7:7" x14ac:dyDescent="0.25">
      <c r="G310" s="111"/>
    </row>
    <row r="311" spans="7:7" x14ac:dyDescent="0.25">
      <c r="G311" s="111"/>
    </row>
    <row r="312" spans="7:7" x14ac:dyDescent="0.25">
      <c r="G312" s="111"/>
    </row>
    <row r="313" spans="7:7" x14ac:dyDescent="0.25">
      <c r="G313" s="111"/>
    </row>
    <row r="314" spans="7:7" x14ac:dyDescent="0.25">
      <c r="G314" s="111"/>
    </row>
    <row r="315" spans="7:7" x14ac:dyDescent="0.25">
      <c r="G315" s="111"/>
    </row>
    <row r="316" spans="7:7" x14ac:dyDescent="0.25">
      <c r="G316" s="111"/>
    </row>
    <row r="317" spans="7:7" x14ac:dyDescent="0.25">
      <c r="G317" s="111"/>
    </row>
    <row r="318" spans="7:7" x14ac:dyDescent="0.25">
      <c r="G318" s="111"/>
    </row>
    <row r="319" spans="7:7" x14ac:dyDescent="0.25">
      <c r="G319" s="111"/>
    </row>
    <row r="320" spans="7:7" x14ac:dyDescent="0.25">
      <c r="G320" s="111"/>
    </row>
    <row r="321" spans="7:7" x14ac:dyDescent="0.25">
      <c r="G321" s="111"/>
    </row>
    <row r="322" spans="7:7" x14ac:dyDescent="0.25">
      <c r="G322" s="111"/>
    </row>
    <row r="323" spans="7:7" x14ac:dyDescent="0.25">
      <c r="G323" s="111"/>
    </row>
    <row r="324" spans="7:7" x14ac:dyDescent="0.25">
      <c r="G324" s="111"/>
    </row>
    <row r="325" spans="7:7" x14ac:dyDescent="0.25">
      <c r="G325" s="111"/>
    </row>
    <row r="326" spans="7:7" x14ac:dyDescent="0.25">
      <c r="G326" s="111"/>
    </row>
    <row r="327" spans="7:7" x14ac:dyDescent="0.25">
      <c r="G327" s="111"/>
    </row>
    <row r="328" spans="7:7" x14ac:dyDescent="0.25">
      <c r="G328" s="111"/>
    </row>
    <row r="329" spans="7:7" x14ac:dyDescent="0.25">
      <c r="G329" s="111"/>
    </row>
    <row r="330" spans="7:7" x14ac:dyDescent="0.25">
      <c r="G330" s="111"/>
    </row>
    <row r="331" spans="7:7" x14ac:dyDescent="0.25">
      <c r="G331" s="111"/>
    </row>
    <row r="332" spans="7:7" x14ac:dyDescent="0.25">
      <c r="G332" s="111"/>
    </row>
    <row r="333" spans="7:7" x14ac:dyDescent="0.25">
      <c r="G333" s="111"/>
    </row>
    <row r="334" spans="7:7" x14ac:dyDescent="0.25">
      <c r="G334" s="111"/>
    </row>
    <row r="335" spans="7:7" x14ac:dyDescent="0.25">
      <c r="G335" s="111"/>
    </row>
    <row r="336" spans="7:7" x14ac:dyDescent="0.25">
      <c r="G336" s="111"/>
    </row>
    <row r="337" spans="7:7" x14ac:dyDescent="0.25">
      <c r="G337" s="111"/>
    </row>
    <row r="338" spans="7:7" x14ac:dyDescent="0.25">
      <c r="G338" s="111"/>
    </row>
    <row r="339" spans="7:7" x14ac:dyDescent="0.25">
      <c r="G339" s="111"/>
    </row>
    <row r="340" spans="7:7" x14ac:dyDescent="0.25">
      <c r="G340" s="111"/>
    </row>
    <row r="341" spans="7:7" x14ac:dyDescent="0.25">
      <c r="G341" s="111"/>
    </row>
    <row r="342" spans="7:7" x14ac:dyDescent="0.25">
      <c r="G342" s="111"/>
    </row>
    <row r="343" spans="7:7" x14ac:dyDescent="0.25">
      <c r="G343" s="111"/>
    </row>
    <row r="344" spans="7:7" x14ac:dyDescent="0.25">
      <c r="G344" s="111"/>
    </row>
    <row r="345" spans="7:7" x14ac:dyDescent="0.25">
      <c r="G345" s="111"/>
    </row>
    <row r="346" spans="7:7" x14ac:dyDescent="0.25">
      <c r="G346" s="111"/>
    </row>
    <row r="347" spans="7:7" x14ac:dyDescent="0.25">
      <c r="G347" s="111"/>
    </row>
    <row r="348" spans="7:7" x14ac:dyDescent="0.25">
      <c r="G348" s="111"/>
    </row>
    <row r="349" spans="7:7" x14ac:dyDescent="0.25">
      <c r="G349" s="111"/>
    </row>
    <row r="350" spans="7:7" x14ac:dyDescent="0.25">
      <c r="G350" s="111"/>
    </row>
    <row r="351" spans="7:7" x14ac:dyDescent="0.25">
      <c r="G351" s="111"/>
    </row>
    <row r="352" spans="7:7" x14ac:dyDescent="0.25">
      <c r="G352" s="111"/>
    </row>
    <row r="353" spans="7:7" x14ac:dyDescent="0.25">
      <c r="G353" s="111"/>
    </row>
    <row r="354" spans="7:7" x14ac:dyDescent="0.25">
      <c r="G354" s="111"/>
    </row>
    <row r="355" spans="7:7" x14ac:dyDescent="0.25">
      <c r="G355" s="111"/>
    </row>
    <row r="356" spans="7:7" x14ac:dyDescent="0.25">
      <c r="G356" s="111"/>
    </row>
    <row r="357" spans="7:7" x14ac:dyDescent="0.25">
      <c r="G357" s="111"/>
    </row>
    <row r="358" spans="7:7" x14ac:dyDescent="0.25">
      <c r="G358" s="111"/>
    </row>
    <row r="359" spans="7:7" x14ac:dyDescent="0.25">
      <c r="G359" s="111"/>
    </row>
    <row r="360" spans="7:7" x14ac:dyDescent="0.25">
      <c r="G360" s="111"/>
    </row>
    <row r="361" spans="7:7" x14ac:dyDescent="0.25">
      <c r="G361" s="111"/>
    </row>
    <row r="362" spans="7:7" x14ac:dyDescent="0.25">
      <c r="G362" s="111"/>
    </row>
    <row r="363" spans="7:7" x14ac:dyDescent="0.25">
      <c r="G363" s="111"/>
    </row>
    <row r="364" spans="7:7" x14ac:dyDescent="0.25">
      <c r="G364" s="111"/>
    </row>
    <row r="365" spans="7:7" x14ac:dyDescent="0.25">
      <c r="G365" s="111"/>
    </row>
    <row r="366" spans="7:7" x14ac:dyDescent="0.25">
      <c r="G366" s="111"/>
    </row>
    <row r="367" spans="7:7" x14ac:dyDescent="0.25">
      <c r="G367" s="111"/>
    </row>
    <row r="368" spans="7:7" x14ac:dyDescent="0.25">
      <c r="G368" s="111"/>
    </row>
    <row r="369" spans="7:7" x14ac:dyDescent="0.25">
      <c r="G369" s="111"/>
    </row>
    <row r="370" spans="7:7" x14ac:dyDescent="0.25">
      <c r="G370" s="111"/>
    </row>
    <row r="371" spans="7:7" x14ac:dyDescent="0.25">
      <c r="G371" s="111"/>
    </row>
    <row r="372" spans="7:7" x14ac:dyDescent="0.25">
      <c r="G372" s="111"/>
    </row>
    <row r="373" spans="7:7" x14ac:dyDescent="0.25">
      <c r="G373" s="111"/>
    </row>
    <row r="374" spans="7:7" x14ac:dyDescent="0.25">
      <c r="G374" s="111"/>
    </row>
    <row r="375" spans="7:7" x14ac:dyDescent="0.25">
      <c r="G375" s="111"/>
    </row>
    <row r="376" spans="7:7" x14ac:dyDescent="0.25">
      <c r="G376" s="111"/>
    </row>
    <row r="377" spans="7:7" x14ac:dyDescent="0.25">
      <c r="G377" s="111"/>
    </row>
    <row r="378" spans="7:7" x14ac:dyDescent="0.25">
      <c r="G378" s="111"/>
    </row>
    <row r="379" spans="7:7" x14ac:dyDescent="0.25">
      <c r="G379" s="111"/>
    </row>
    <row r="380" spans="7:7" x14ac:dyDescent="0.25">
      <c r="G380" s="111"/>
    </row>
    <row r="381" spans="7:7" x14ac:dyDescent="0.25">
      <c r="G381" s="111"/>
    </row>
    <row r="382" spans="7:7" x14ac:dyDescent="0.25">
      <c r="G382" s="111"/>
    </row>
    <row r="383" spans="7:7" x14ac:dyDescent="0.25">
      <c r="G383" s="111"/>
    </row>
    <row r="384" spans="7:7" x14ac:dyDescent="0.25">
      <c r="G384" s="111"/>
    </row>
    <row r="385" spans="7:7" x14ac:dyDescent="0.25">
      <c r="G385" s="111"/>
    </row>
    <row r="386" spans="7:7" x14ac:dyDescent="0.25">
      <c r="G386" s="111"/>
    </row>
    <row r="387" spans="7:7" x14ac:dyDescent="0.25">
      <c r="G387" s="111"/>
    </row>
    <row r="388" spans="7:7" x14ac:dyDescent="0.25">
      <c r="G388" s="111"/>
    </row>
    <row r="389" spans="7:7" x14ac:dyDescent="0.25">
      <c r="G389" s="111"/>
    </row>
    <row r="390" spans="7:7" x14ac:dyDescent="0.25">
      <c r="G390" s="111"/>
    </row>
    <row r="391" spans="7:7" x14ac:dyDescent="0.25">
      <c r="G391" s="111"/>
    </row>
    <row r="392" spans="7:7" x14ac:dyDescent="0.25">
      <c r="G392" s="111"/>
    </row>
    <row r="393" spans="7:7" x14ac:dyDescent="0.25">
      <c r="G393" s="111"/>
    </row>
    <row r="394" spans="7:7" x14ac:dyDescent="0.25">
      <c r="G394" s="111"/>
    </row>
    <row r="395" spans="7:7" x14ac:dyDescent="0.25">
      <c r="G395" s="111"/>
    </row>
    <row r="396" spans="7:7" x14ac:dyDescent="0.25">
      <c r="G396" s="111"/>
    </row>
    <row r="397" spans="7:7" x14ac:dyDescent="0.25">
      <c r="G397" s="111"/>
    </row>
    <row r="398" spans="7:7" x14ac:dyDescent="0.25">
      <c r="G398" s="111"/>
    </row>
    <row r="399" spans="7:7" x14ac:dyDescent="0.25">
      <c r="G399" s="111"/>
    </row>
    <row r="400" spans="7:7" x14ac:dyDescent="0.25">
      <c r="G400" s="111"/>
    </row>
    <row r="401" spans="7:7" x14ac:dyDescent="0.25">
      <c r="G401" s="111"/>
    </row>
    <row r="402" spans="7:7" x14ac:dyDescent="0.25">
      <c r="G402" s="111"/>
    </row>
    <row r="403" spans="7:7" x14ac:dyDescent="0.25">
      <c r="G403" s="111"/>
    </row>
    <row r="404" spans="7:7" x14ac:dyDescent="0.25">
      <c r="G404" s="111"/>
    </row>
    <row r="405" spans="7:7" x14ac:dyDescent="0.25">
      <c r="G405" s="111"/>
    </row>
    <row r="406" spans="7:7" x14ac:dyDescent="0.25">
      <c r="G406" s="111"/>
    </row>
    <row r="407" spans="7:7" x14ac:dyDescent="0.25">
      <c r="G407" s="111"/>
    </row>
    <row r="408" spans="7:7" x14ac:dyDescent="0.25">
      <c r="G408" s="111"/>
    </row>
    <row r="409" spans="7:7" x14ac:dyDescent="0.25">
      <c r="G409" s="111"/>
    </row>
    <row r="410" spans="7:7" x14ac:dyDescent="0.25">
      <c r="G410" s="111"/>
    </row>
    <row r="411" spans="7:7" x14ac:dyDescent="0.25">
      <c r="G411" s="111"/>
    </row>
    <row r="412" spans="7:7" x14ac:dyDescent="0.25">
      <c r="G412" s="111"/>
    </row>
    <row r="413" spans="7:7" x14ac:dyDescent="0.25">
      <c r="G413" s="111"/>
    </row>
    <row r="414" spans="7:7" x14ac:dyDescent="0.25">
      <c r="G414" s="111"/>
    </row>
    <row r="415" spans="7:7" x14ac:dyDescent="0.25">
      <c r="G415" s="111"/>
    </row>
    <row r="416" spans="7:7" x14ac:dyDescent="0.25">
      <c r="G416" s="111"/>
    </row>
    <row r="417" spans="7:7" x14ac:dyDescent="0.25">
      <c r="G417" s="111"/>
    </row>
    <row r="418" spans="7:7" x14ac:dyDescent="0.25">
      <c r="G418" s="111"/>
    </row>
    <row r="419" spans="7:7" x14ac:dyDescent="0.25">
      <c r="G419" s="111"/>
    </row>
    <row r="420" spans="7:7" x14ac:dyDescent="0.25">
      <c r="G420" s="111"/>
    </row>
    <row r="421" spans="7:7" x14ac:dyDescent="0.25">
      <c r="G421" s="111"/>
    </row>
    <row r="422" spans="7:7" x14ac:dyDescent="0.25">
      <c r="G422" s="111"/>
    </row>
    <row r="423" spans="7:7" x14ac:dyDescent="0.25">
      <c r="G423" s="111"/>
    </row>
    <row r="424" spans="7:7" x14ac:dyDescent="0.25">
      <c r="G424" s="111"/>
    </row>
    <row r="425" spans="7:7" x14ac:dyDescent="0.25">
      <c r="G425" s="111"/>
    </row>
    <row r="426" spans="7:7" x14ac:dyDescent="0.25">
      <c r="G426" s="111"/>
    </row>
    <row r="427" spans="7:7" x14ac:dyDescent="0.25">
      <c r="G427" s="111"/>
    </row>
    <row r="428" spans="7:7" x14ac:dyDescent="0.25">
      <c r="G428" s="111"/>
    </row>
    <row r="429" spans="7:7" x14ac:dyDescent="0.25">
      <c r="G429" s="111"/>
    </row>
    <row r="430" spans="7:7" x14ac:dyDescent="0.25">
      <c r="G430" s="111"/>
    </row>
    <row r="431" spans="7:7" x14ac:dyDescent="0.25">
      <c r="G431" s="111"/>
    </row>
    <row r="432" spans="7:7" x14ac:dyDescent="0.25">
      <c r="G432" s="111"/>
    </row>
    <row r="433" spans="7:7" x14ac:dyDescent="0.25">
      <c r="G433" s="111"/>
    </row>
    <row r="434" spans="7:7" x14ac:dyDescent="0.25">
      <c r="G434" s="111"/>
    </row>
    <row r="435" spans="7:7" x14ac:dyDescent="0.25">
      <c r="G435" s="111"/>
    </row>
    <row r="436" spans="7:7" x14ac:dyDescent="0.25">
      <c r="G436" s="111"/>
    </row>
    <row r="437" spans="7:7" x14ac:dyDescent="0.25">
      <c r="G437" s="111"/>
    </row>
    <row r="438" spans="7:7" x14ac:dyDescent="0.25">
      <c r="G438" s="111"/>
    </row>
    <row r="439" spans="7:7" x14ac:dyDescent="0.25">
      <c r="G439" s="111"/>
    </row>
    <row r="440" spans="7:7" x14ac:dyDescent="0.25">
      <c r="G440" s="111"/>
    </row>
    <row r="441" spans="7:7" x14ac:dyDescent="0.25">
      <c r="G441" s="111"/>
    </row>
    <row r="442" spans="7:7" x14ac:dyDescent="0.25">
      <c r="G442" s="111"/>
    </row>
    <row r="443" spans="7:7" x14ac:dyDescent="0.25">
      <c r="G443" s="111"/>
    </row>
    <row r="444" spans="7:7" x14ac:dyDescent="0.25">
      <c r="G444" s="111"/>
    </row>
    <row r="445" spans="7:7" x14ac:dyDescent="0.25">
      <c r="G445" s="111"/>
    </row>
    <row r="446" spans="7:7" x14ac:dyDescent="0.25">
      <c r="G446" s="111"/>
    </row>
    <row r="447" spans="7:7" x14ac:dyDescent="0.25">
      <c r="G447" s="111"/>
    </row>
    <row r="448" spans="7:7" x14ac:dyDescent="0.25">
      <c r="G448" s="111"/>
    </row>
    <row r="449" spans="7:7" x14ac:dyDescent="0.25">
      <c r="G449" s="111"/>
    </row>
    <row r="450" spans="7:7" x14ac:dyDescent="0.25">
      <c r="G450" s="111"/>
    </row>
    <row r="451" spans="7:7" x14ac:dyDescent="0.25">
      <c r="G451" s="111"/>
    </row>
    <row r="452" spans="7:7" x14ac:dyDescent="0.25">
      <c r="G452" s="111"/>
    </row>
    <row r="453" spans="7:7" x14ac:dyDescent="0.25">
      <c r="G453" s="111"/>
    </row>
    <row r="454" spans="7:7" x14ac:dyDescent="0.25">
      <c r="G454" s="111"/>
    </row>
    <row r="455" spans="7:7" x14ac:dyDescent="0.25">
      <c r="G455" s="111"/>
    </row>
    <row r="456" spans="7:7" x14ac:dyDescent="0.25">
      <c r="G456" s="111"/>
    </row>
    <row r="457" spans="7:7" x14ac:dyDescent="0.25">
      <c r="G457" s="111"/>
    </row>
    <row r="458" spans="7:7" x14ac:dyDescent="0.25">
      <c r="G458" s="111"/>
    </row>
    <row r="459" spans="7:7" x14ac:dyDescent="0.25">
      <c r="G459" s="111"/>
    </row>
    <row r="460" spans="7:7" x14ac:dyDescent="0.25">
      <c r="G460" s="111"/>
    </row>
    <row r="461" spans="7:7" x14ac:dyDescent="0.25">
      <c r="G461" s="111"/>
    </row>
    <row r="462" spans="7:7" x14ac:dyDescent="0.25">
      <c r="G462" s="111"/>
    </row>
    <row r="463" spans="7:7" x14ac:dyDescent="0.25">
      <c r="G463" s="111"/>
    </row>
    <row r="464" spans="7:7" x14ac:dyDescent="0.25">
      <c r="G464" s="111"/>
    </row>
    <row r="465" spans="7:7" x14ac:dyDescent="0.25">
      <c r="G465" s="111"/>
    </row>
    <row r="466" spans="7:7" x14ac:dyDescent="0.25">
      <c r="G466" s="111"/>
    </row>
    <row r="467" spans="7:7" x14ac:dyDescent="0.25">
      <c r="G467" s="111"/>
    </row>
    <row r="468" spans="7:7" x14ac:dyDescent="0.25">
      <c r="G468" s="111"/>
    </row>
    <row r="469" spans="7:7" x14ac:dyDescent="0.25">
      <c r="G469" s="111"/>
    </row>
    <row r="470" spans="7:7" x14ac:dyDescent="0.25">
      <c r="G470" s="111"/>
    </row>
    <row r="471" spans="7:7" x14ac:dyDescent="0.25">
      <c r="G471" s="111"/>
    </row>
    <row r="472" spans="7:7" x14ac:dyDescent="0.25">
      <c r="G472" s="111"/>
    </row>
    <row r="473" spans="7:7" x14ac:dyDescent="0.25">
      <c r="G473" s="111"/>
    </row>
    <row r="474" spans="7:7" x14ac:dyDescent="0.25">
      <c r="G474" s="111"/>
    </row>
    <row r="475" spans="7:7" x14ac:dyDescent="0.25">
      <c r="G475" s="111"/>
    </row>
    <row r="476" spans="7:7" x14ac:dyDescent="0.25">
      <c r="G476" s="111"/>
    </row>
    <row r="477" spans="7:7" x14ac:dyDescent="0.25">
      <c r="G477" s="111"/>
    </row>
    <row r="478" spans="7:7" x14ac:dyDescent="0.25">
      <c r="G478" s="111"/>
    </row>
    <row r="479" spans="7:7" x14ac:dyDescent="0.25">
      <c r="G479" s="111"/>
    </row>
    <row r="480" spans="7:7" x14ac:dyDescent="0.25">
      <c r="G480" s="111"/>
    </row>
    <row r="481" spans="7:7" x14ac:dyDescent="0.25">
      <c r="G481" s="111"/>
    </row>
    <row r="482" spans="7:7" x14ac:dyDescent="0.25">
      <c r="G482" s="111"/>
    </row>
    <row r="483" spans="7:7" x14ac:dyDescent="0.25">
      <c r="G483" s="111"/>
    </row>
    <row r="484" spans="7:7" x14ac:dyDescent="0.25">
      <c r="G484" s="111"/>
    </row>
    <row r="485" spans="7:7" x14ac:dyDescent="0.25">
      <c r="G485" s="111"/>
    </row>
    <row r="486" spans="7:7" x14ac:dyDescent="0.25">
      <c r="G486" s="111"/>
    </row>
    <row r="487" spans="7:7" x14ac:dyDescent="0.25">
      <c r="G487" s="111"/>
    </row>
    <row r="488" spans="7:7" x14ac:dyDescent="0.25">
      <c r="G488" s="111"/>
    </row>
    <row r="489" spans="7:7" x14ac:dyDescent="0.25">
      <c r="G489" s="111"/>
    </row>
    <row r="490" spans="7:7" x14ac:dyDescent="0.25">
      <c r="G490" s="111"/>
    </row>
    <row r="491" spans="7:7" x14ac:dyDescent="0.25">
      <c r="G491" s="111"/>
    </row>
    <row r="492" spans="7:7" x14ac:dyDescent="0.25">
      <c r="G492" s="111"/>
    </row>
    <row r="493" spans="7:7" x14ac:dyDescent="0.25">
      <c r="G493" s="111"/>
    </row>
    <row r="494" spans="7:7" x14ac:dyDescent="0.25">
      <c r="G494" s="111"/>
    </row>
    <row r="495" spans="7:7" x14ac:dyDescent="0.25">
      <c r="G495" s="111"/>
    </row>
    <row r="496" spans="7:7" x14ac:dyDescent="0.25">
      <c r="G496" s="111"/>
    </row>
    <row r="497" spans="7:7" x14ac:dyDescent="0.25">
      <c r="G497" s="111"/>
    </row>
    <row r="498" spans="7:7" x14ac:dyDescent="0.25">
      <c r="G498" s="111"/>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73"/>
  <sheetViews>
    <sheetView workbookViewId="0">
      <pane ySplit="133" topLeftCell="A233" activePane="bottomLeft" state="frozen"/>
      <selection activeCell="P14" sqref="P14"/>
      <selection pane="bottomLeft" activeCell="M157" sqref="M157"/>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208" t="s">
        <v>44</v>
      </c>
      <c r="B3" s="209"/>
      <c r="C3" s="50" t="s">
        <v>38</v>
      </c>
      <c r="D3" s="50" t="s">
        <v>36</v>
      </c>
      <c r="E3" s="50" t="s">
        <v>39</v>
      </c>
    </row>
    <row r="4" spans="1:5" hidden="1" x14ac:dyDescent="0.25">
      <c r="A4" s="211">
        <v>2000</v>
      </c>
      <c r="B4" s="212"/>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210">
        <v>2001</v>
      </c>
      <c r="B17" s="210"/>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210">
        <v>2002</v>
      </c>
      <c r="B30" s="210"/>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210">
        <v>2003</v>
      </c>
      <c r="B43" s="210"/>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210">
        <v>2004</v>
      </c>
      <c r="B56" s="210"/>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210">
        <v>2005</v>
      </c>
      <c r="B69" s="210"/>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210">
        <v>2006</v>
      </c>
      <c r="B82" s="210"/>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210">
        <v>2007</v>
      </c>
      <c r="B95" s="210"/>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210">
        <v>2008</v>
      </c>
      <c r="B108" s="210"/>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210">
        <v>2009</v>
      </c>
      <c r="B121" s="210"/>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207">
        <v>2010</v>
      </c>
      <c r="B134" s="207"/>
      <c r="C134" s="26">
        <v>80.568542845421106</v>
      </c>
      <c r="D134" s="26">
        <v>80.568542845421106</v>
      </c>
      <c r="E134" s="27" t="s">
        <v>5</v>
      </c>
    </row>
    <row r="135" spans="1:9" x14ac:dyDescent="0.25">
      <c r="A135" s="207">
        <v>2011</v>
      </c>
      <c r="B135" s="207"/>
      <c r="C135" s="26">
        <v>89.651368722070842</v>
      </c>
      <c r="D135" s="26">
        <v>89.651368722070842</v>
      </c>
      <c r="E135" s="27" t="s">
        <v>5</v>
      </c>
    </row>
    <row r="136" spans="1:9" x14ac:dyDescent="0.25">
      <c r="A136" s="207">
        <v>2012</v>
      </c>
      <c r="B136" s="207"/>
      <c r="C136" s="26">
        <v>99.409647361204449</v>
      </c>
      <c r="D136" s="26">
        <v>99.415139330518244</v>
      </c>
      <c r="E136" s="27" t="s">
        <v>5</v>
      </c>
    </row>
    <row r="137" spans="1:9" x14ac:dyDescent="0.25">
      <c r="A137" s="207">
        <v>2013</v>
      </c>
      <c r="B137" s="207"/>
      <c r="C137" s="26">
        <v>103.19281073321666</v>
      </c>
      <c r="D137" s="26">
        <v>103.38895723436703</v>
      </c>
      <c r="E137" s="26">
        <v>103.02504144381011</v>
      </c>
      <c r="G137" s="26"/>
      <c r="H137" s="26"/>
      <c r="I137" s="26"/>
    </row>
    <row r="138" spans="1:9" x14ac:dyDescent="0.25">
      <c r="A138" s="207">
        <v>2014</v>
      </c>
      <c r="B138" s="207"/>
      <c r="C138" s="26">
        <v>105.38050013404563</v>
      </c>
      <c r="D138" s="26">
        <v>105.92043432963987</v>
      </c>
      <c r="E138" s="26">
        <v>104.91868013832885</v>
      </c>
      <c r="F138" s="26"/>
    </row>
    <row r="139" spans="1:9" x14ac:dyDescent="0.25">
      <c r="A139" s="207">
        <v>2015</v>
      </c>
      <c r="B139" s="207"/>
      <c r="C139" s="26">
        <v>106.38499407837655</v>
      </c>
      <c r="D139" s="26">
        <v>107.37293678888472</v>
      </c>
      <c r="E139" s="26">
        <v>105.53998055254647</v>
      </c>
      <c r="F139" s="71"/>
    </row>
    <row r="140" spans="1:9" x14ac:dyDescent="0.25">
      <c r="A140" s="207">
        <v>2016</v>
      </c>
      <c r="B140" s="207"/>
      <c r="C140" s="26">
        <v>106.91958868829052</v>
      </c>
      <c r="D140" s="26">
        <v>108.23342334232696</v>
      </c>
      <c r="E140" s="26">
        <v>105.79583116515029</v>
      </c>
      <c r="F140" s="71"/>
    </row>
    <row r="141" spans="1:9" x14ac:dyDescent="0.25">
      <c r="A141" s="207">
        <v>2017</v>
      </c>
      <c r="B141" s="207"/>
      <c r="C141" s="26">
        <f>AVERAGE(C236:C247)</f>
        <v>109.93201964009602</v>
      </c>
      <c r="D141" s="26">
        <f>AVERAGE(D236:D247)</f>
        <v>110.69246887707151</v>
      </c>
      <c r="E141" s="26">
        <f>AVERAGE(E236:E247)</f>
        <v>109.28158729810228</v>
      </c>
      <c r="F141" s="71"/>
    </row>
    <row r="142" spans="1:9" x14ac:dyDescent="0.25">
      <c r="A142" s="207">
        <v>2018</v>
      </c>
      <c r="B142" s="207"/>
      <c r="C142" s="26">
        <f>AVERAGE(C249:C260)</f>
        <v>109.78602671562722</v>
      </c>
      <c r="D142" s="26">
        <f>AVERAGE(D249:D260)</f>
        <v>112.20541633013362</v>
      </c>
      <c r="E142" s="26">
        <f>AVERAGE(E249:E260)</f>
        <v>107.71665879908146</v>
      </c>
      <c r="F142" s="71"/>
    </row>
    <row r="143" spans="1:9" ht="12.75" customHeight="1" x14ac:dyDescent="0.25">
      <c r="A143" s="11"/>
      <c r="B143" s="12"/>
      <c r="C143" s="26"/>
      <c r="D143" s="26"/>
      <c r="E143" s="27"/>
    </row>
    <row r="144" spans="1:9" x14ac:dyDescent="0.25">
      <c r="A144" s="207">
        <v>2010</v>
      </c>
      <c r="B144" s="207"/>
      <c r="C144" s="27"/>
      <c r="D144" s="26"/>
      <c r="E144" s="27"/>
    </row>
    <row r="145" spans="1:5" hidden="1" x14ac:dyDescent="0.25">
      <c r="A145" s="11"/>
      <c r="B145" s="12" t="s">
        <v>45</v>
      </c>
      <c r="C145" s="26">
        <v>77.389912482844039</v>
      </c>
      <c r="D145" s="26">
        <v>77.389912482844039</v>
      </c>
      <c r="E145" s="27" t="s">
        <v>5</v>
      </c>
    </row>
    <row r="146" spans="1:5" hidden="1" x14ac:dyDescent="0.25">
      <c r="A146" s="11"/>
      <c r="B146" s="12" t="s">
        <v>46</v>
      </c>
      <c r="C146" s="26">
        <v>78.114608960554079</v>
      </c>
      <c r="D146" s="26">
        <v>78.114608960554079</v>
      </c>
      <c r="E146" s="27" t="s">
        <v>5</v>
      </c>
    </row>
    <row r="147" spans="1:5" hidden="1" x14ac:dyDescent="0.25">
      <c r="A147" s="11"/>
      <c r="B147" s="12" t="s">
        <v>43</v>
      </c>
      <c r="C147" s="26">
        <v>78.802289490440288</v>
      </c>
      <c r="D147" s="26">
        <v>78.802289490440288</v>
      </c>
      <c r="E147" s="27" t="s">
        <v>5</v>
      </c>
    </row>
    <row r="148" spans="1:5" hidden="1" x14ac:dyDescent="0.25">
      <c r="A148" s="11"/>
      <c r="B148" s="12" t="s">
        <v>47</v>
      </c>
      <c r="C148" s="26">
        <v>79.493759054355692</v>
      </c>
      <c r="D148" s="26">
        <v>79.493759054355692</v>
      </c>
      <c r="E148" s="27" t="s">
        <v>5</v>
      </c>
    </row>
    <row r="149" spans="1:5" hidden="1" x14ac:dyDescent="0.25">
      <c r="A149" s="11"/>
      <c r="B149" s="12" t="s">
        <v>35</v>
      </c>
      <c r="C149" s="26">
        <v>79.593148331583464</v>
      </c>
      <c r="D149" s="26">
        <v>79.593148331583464</v>
      </c>
      <c r="E149" s="27" t="s">
        <v>5</v>
      </c>
    </row>
    <row r="150" spans="1:5" hidden="1" x14ac:dyDescent="0.25">
      <c r="A150" s="11"/>
      <c r="B150" s="12" t="s">
        <v>42</v>
      </c>
      <c r="C150" s="26">
        <v>80.456465161931419</v>
      </c>
      <c r="D150" s="26">
        <v>80.456465161931419</v>
      </c>
      <c r="E150" s="27" t="s">
        <v>5</v>
      </c>
    </row>
    <row r="151" spans="1:5" hidden="1" x14ac:dyDescent="0.25">
      <c r="A151" s="11"/>
      <c r="B151" s="12" t="s">
        <v>48</v>
      </c>
      <c r="C151" s="26">
        <v>82.218774035333112</v>
      </c>
      <c r="D151" s="26">
        <v>82.218774035333112</v>
      </c>
      <c r="E151" s="27" t="s">
        <v>5</v>
      </c>
    </row>
    <row r="152" spans="1:5" hidden="1" x14ac:dyDescent="0.25">
      <c r="A152" s="11"/>
      <c r="B152" s="12" t="s">
        <v>49</v>
      </c>
      <c r="C152" s="26">
        <v>82.738454625647236</v>
      </c>
      <c r="D152" s="26">
        <v>82.738454625647236</v>
      </c>
      <c r="E152" s="27" t="s">
        <v>5</v>
      </c>
    </row>
    <row r="153" spans="1:5" hidden="1" x14ac:dyDescent="0.25">
      <c r="A153" s="11"/>
      <c r="B153" s="12" t="s">
        <v>41</v>
      </c>
      <c r="C153" s="26">
        <v>81.674668748738398</v>
      </c>
      <c r="D153" s="26">
        <v>81.674668748738398</v>
      </c>
      <c r="E153" s="27" t="s">
        <v>5</v>
      </c>
    </row>
    <row r="154" spans="1:5" hidden="1" x14ac:dyDescent="0.25">
      <c r="A154" s="11"/>
      <c r="B154" s="12" t="s">
        <v>50</v>
      </c>
      <c r="C154" s="26">
        <v>81.490055352268982</v>
      </c>
      <c r="D154" s="26">
        <v>81.490055352268982</v>
      </c>
      <c r="E154" s="27" t="s">
        <v>5</v>
      </c>
    </row>
    <row r="155" spans="1:5" x14ac:dyDescent="0.25">
      <c r="A155" s="11"/>
      <c r="B155" s="12" t="s">
        <v>51</v>
      </c>
      <c r="C155" s="26">
        <v>81.876012187767557</v>
      </c>
      <c r="D155" s="26">
        <v>81.876012187767557</v>
      </c>
      <c r="E155" s="27" t="s">
        <v>5</v>
      </c>
    </row>
    <row r="156" spans="1:5" x14ac:dyDescent="0.25">
      <c r="A156" s="11"/>
      <c r="B156" s="12" t="s">
        <v>40</v>
      </c>
      <c r="C156" s="26">
        <v>82.974365713589037</v>
      </c>
      <c r="D156" s="26">
        <v>82.974365713589037</v>
      </c>
      <c r="E156" s="27" t="s">
        <v>5</v>
      </c>
    </row>
    <row r="157" spans="1:5" x14ac:dyDescent="0.25">
      <c r="A157" s="207">
        <v>2011</v>
      </c>
      <c r="B157" s="207"/>
      <c r="C157" s="26"/>
      <c r="D157" s="26"/>
      <c r="E157" s="27"/>
    </row>
    <row r="158" spans="1:5" x14ac:dyDescent="0.25">
      <c r="A158" s="11"/>
      <c r="B158" s="12" t="s">
        <v>45</v>
      </c>
      <c r="C158" s="26">
        <v>83.42322051397251</v>
      </c>
      <c r="D158" s="26">
        <v>83.42322051397251</v>
      </c>
      <c r="E158" s="27" t="s">
        <v>5</v>
      </c>
    </row>
    <row r="159" spans="1:5" x14ac:dyDescent="0.25">
      <c r="A159" s="11"/>
      <c r="B159" s="12" t="s">
        <v>46</v>
      </c>
      <c r="C159" s="26">
        <v>82.763753714396117</v>
      </c>
      <c r="D159" s="26">
        <v>82.763753714396117</v>
      </c>
      <c r="E159" s="27" t="s">
        <v>5</v>
      </c>
    </row>
    <row r="160" spans="1:5" x14ac:dyDescent="0.25">
      <c r="A160" s="11"/>
      <c r="B160" s="12" t="s">
        <v>43</v>
      </c>
      <c r="C160" s="26">
        <v>83.286640410427239</v>
      </c>
      <c r="D160" s="26">
        <v>83.286640410427239</v>
      </c>
      <c r="E160" s="27" t="s">
        <v>5</v>
      </c>
    </row>
    <row r="161" spans="1:5" x14ac:dyDescent="0.25">
      <c r="A161" s="11"/>
      <c r="B161" s="12" t="s">
        <v>47</v>
      </c>
      <c r="C161" s="26">
        <v>86.965500988635156</v>
      </c>
      <c r="D161" s="26">
        <v>86.965500988635156</v>
      </c>
      <c r="E161" s="27" t="s">
        <v>5</v>
      </c>
    </row>
    <row r="162" spans="1:5" x14ac:dyDescent="0.25">
      <c r="A162" s="11"/>
      <c r="B162" s="12" t="s">
        <v>35</v>
      </c>
      <c r="C162" s="26">
        <v>89.847381978421922</v>
      </c>
      <c r="D162" s="26">
        <v>89.847381978421922</v>
      </c>
      <c r="E162" s="27" t="s">
        <v>5</v>
      </c>
    </row>
    <row r="163" spans="1:5" x14ac:dyDescent="0.25">
      <c r="A163" s="11"/>
      <c r="B163" s="12" t="s">
        <v>42</v>
      </c>
      <c r="C163" s="26">
        <v>90.663889665301312</v>
      </c>
      <c r="D163" s="26">
        <v>90.663889665301312</v>
      </c>
      <c r="E163" s="27" t="s">
        <v>5</v>
      </c>
    </row>
    <row r="164" spans="1:5" x14ac:dyDescent="0.25">
      <c r="A164" s="11"/>
      <c r="B164" s="12" t="s">
        <v>48</v>
      </c>
      <c r="C164" s="26">
        <v>90.718393462490738</v>
      </c>
      <c r="D164" s="26">
        <v>90.718393462490738</v>
      </c>
      <c r="E164" s="27" t="s">
        <v>5</v>
      </c>
    </row>
    <row r="165" spans="1:5" x14ac:dyDescent="0.25">
      <c r="A165" s="11"/>
      <c r="B165" s="12" t="s">
        <v>49</v>
      </c>
      <c r="C165" s="26">
        <v>91.00443638528057</v>
      </c>
      <c r="D165" s="26">
        <v>91.00443638528057</v>
      </c>
      <c r="E165" s="27" t="s">
        <v>5</v>
      </c>
    </row>
    <row r="166" spans="1:5" x14ac:dyDescent="0.25">
      <c r="A166" s="11"/>
      <c r="B166" s="12" t="s">
        <v>41</v>
      </c>
      <c r="C166" s="26">
        <v>92.189005008474396</v>
      </c>
      <c r="D166" s="26">
        <v>92.189005008474396</v>
      </c>
      <c r="E166" s="27" t="s">
        <v>5</v>
      </c>
    </row>
    <row r="167" spans="1:5" x14ac:dyDescent="0.25">
      <c r="A167" s="11"/>
      <c r="B167" s="12" t="s">
        <v>50</v>
      </c>
      <c r="C167" s="26">
        <v>92.495800179178048</v>
      </c>
      <c r="D167" s="26">
        <v>92.495800179178048</v>
      </c>
      <c r="E167" s="27" t="s">
        <v>5</v>
      </c>
    </row>
    <row r="168" spans="1:5" x14ac:dyDescent="0.25">
      <c r="A168" s="11"/>
      <c r="B168" s="12" t="s">
        <v>51</v>
      </c>
      <c r="C168" s="26">
        <v>95.662033599649305</v>
      </c>
      <c r="D168" s="26">
        <v>95.662033599649305</v>
      </c>
      <c r="E168" s="27" t="s">
        <v>5</v>
      </c>
    </row>
    <row r="169" spans="1:5" x14ac:dyDescent="0.25">
      <c r="A169" s="11"/>
      <c r="B169" s="12" t="s">
        <v>40</v>
      </c>
      <c r="C169" s="26">
        <v>96.796368758622648</v>
      </c>
      <c r="D169" s="26">
        <v>96.796368758622648</v>
      </c>
      <c r="E169" s="27" t="s">
        <v>5</v>
      </c>
    </row>
    <row r="170" spans="1:5" x14ac:dyDescent="0.25">
      <c r="A170" s="207">
        <v>2012</v>
      </c>
      <c r="B170" s="207"/>
      <c r="C170" s="26"/>
      <c r="D170" s="26"/>
      <c r="E170" s="27"/>
    </row>
    <row r="171" spans="1:5" x14ac:dyDescent="0.25">
      <c r="A171" s="11"/>
      <c r="B171" s="12" t="s">
        <v>45</v>
      </c>
      <c r="C171" s="26">
        <v>97.59859943214181</v>
      </c>
      <c r="D171" s="26">
        <v>97.59859943214181</v>
      </c>
      <c r="E171" s="27" t="s">
        <v>5</v>
      </c>
    </row>
    <row r="172" spans="1:5" x14ac:dyDescent="0.25">
      <c r="A172" s="11"/>
      <c r="B172" s="12" t="s">
        <v>46</v>
      </c>
      <c r="C172" s="26">
        <v>97.302942479972216</v>
      </c>
      <c r="D172" s="26">
        <v>97.302942479972216</v>
      </c>
      <c r="E172" s="27" t="s">
        <v>5</v>
      </c>
    </row>
    <row r="173" spans="1:5" x14ac:dyDescent="0.25">
      <c r="A173" s="11"/>
      <c r="B173" s="12" t="s">
        <v>43</v>
      </c>
      <c r="C173" s="26">
        <v>98.042112633334924</v>
      </c>
      <c r="D173" s="26">
        <v>98.042112633334924</v>
      </c>
      <c r="E173" s="27" t="s">
        <v>5</v>
      </c>
    </row>
    <row r="174" spans="1:5" x14ac:dyDescent="0.25">
      <c r="A174" s="11"/>
      <c r="B174" s="12" t="s">
        <v>47</v>
      </c>
      <c r="C174" s="26">
        <v>97.952949517338325</v>
      </c>
      <c r="D174" s="26">
        <v>97.952949517338325</v>
      </c>
      <c r="E174" s="27" t="s">
        <v>5</v>
      </c>
    </row>
    <row r="175" spans="1:5" x14ac:dyDescent="0.25">
      <c r="A175" s="11"/>
      <c r="B175" s="12" t="s">
        <v>35</v>
      </c>
      <c r="C175" s="26">
        <v>96.007467362032386</v>
      </c>
      <c r="D175" s="26">
        <v>96.007467362032386</v>
      </c>
      <c r="E175" s="27" t="s">
        <v>5</v>
      </c>
    </row>
    <row r="176" spans="1:5" x14ac:dyDescent="0.25">
      <c r="A176" s="11"/>
      <c r="B176" s="12" t="s">
        <v>42</v>
      </c>
      <c r="C176" s="26">
        <v>100</v>
      </c>
      <c r="D176" s="26">
        <v>100</v>
      </c>
      <c r="E176" s="26">
        <v>100</v>
      </c>
    </row>
    <row r="177" spans="1:9" x14ac:dyDescent="0.25">
      <c r="A177" s="11"/>
      <c r="B177" s="12" t="s">
        <v>48</v>
      </c>
      <c r="C177" s="26">
        <v>100.24448657012601</v>
      </c>
      <c r="D177" s="26">
        <v>100.16971494476736</v>
      </c>
      <c r="E177" s="26">
        <v>100.30844071858456</v>
      </c>
    </row>
    <row r="178" spans="1:9" x14ac:dyDescent="0.25">
      <c r="A178" s="11"/>
      <c r="B178" s="12" t="s">
        <v>49</v>
      </c>
      <c r="C178" s="26">
        <v>100.89350190672525</v>
      </c>
      <c r="D178" s="26">
        <v>100.75455974353467</v>
      </c>
      <c r="E178" s="26">
        <v>101.01234281314153</v>
      </c>
    </row>
    <row r="179" spans="1:9" x14ac:dyDescent="0.25">
      <c r="A179" s="11"/>
      <c r="B179" s="12" t="s">
        <v>41</v>
      </c>
      <c r="C179" s="26">
        <v>100.91361135830726</v>
      </c>
      <c r="D179" s="26">
        <v>100.8338365195621</v>
      </c>
      <c r="E179" s="26">
        <v>100.9818448874822</v>
      </c>
      <c r="G179" s="26"/>
    </row>
    <row r="180" spans="1:9" x14ac:dyDescent="0.25">
      <c r="A180" s="11"/>
      <c r="B180" s="12" t="s">
        <v>50</v>
      </c>
      <c r="C180" s="26">
        <v>100.95666404241017</v>
      </c>
      <c r="D180" s="26">
        <v>100.89426959173556</v>
      </c>
      <c r="E180" s="26">
        <v>101.01003166605477</v>
      </c>
      <c r="G180" s="26"/>
    </row>
    <row r="181" spans="1:9" x14ac:dyDescent="0.25">
      <c r="A181" s="65"/>
      <c r="B181" s="12" t="s">
        <v>51</v>
      </c>
      <c r="C181" s="26">
        <v>101.30243465313896</v>
      </c>
      <c r="D181" s="26">
        <v>101.37251925540282</v>
      </c>
      <c r="E181" s="26">
        <v>101.24248943947883</v>
      </c>
      <c r="G181" s="26"/>
    </row>
    <row r="182" spans="1:9" x14ac:dyDescent="0.25">
      <c r="A182" s="65"/>
      <c r="B182" s="66" t="s">
        <v>40</v>
      </c>
      <c r="C182" s="26">
        <v>101.7009983789261</v>
      </c>
      <c r="D182" s="26">
        <v>102.05270048639676</v>
      </c>
      <c r="E182" s="26">
        <v>101.40017826586225</v>
      </c>
      <c r="G182" s="17"/>
    </row>
    <row r="183" spans="1:9" x14ac:dyDescent="0.25">
      <c r="A183" s="207">
        <v>2013</v>
      </c>
      <c r="B183" s="207"/>
      <c r="C183" s="67"/>
      <c r="D183" s="67"/>
      <c r="E183" s="73"/>
      <c r="G183" s="17"/>
    </row>
    <row r="184" spans="1:9" ht="15" customHeight="1" x14ac:dyDescent="0.25">
      <c r="A184" s="11"/>
      <c r="B184" s="74" t="s">
        <v>45</v>
      </c>
      <c r="C184" s="76">
        <v>101.82326041829094</v>
      </c>
      <c r="D184" s="75">
        <v>102.19904602381725</v>
      </c>
      <c r="E184" s="67">
        <v>101.50184105246689</v>
      </c>
      <c r="G184" s="17"/>
    </row>
    <row r="185" spans="1:9" ht="15" customHeight="1" x14ac:dyDescent="0.25">
      <c r="A185" s="65"/>
      <c r="B185" s="77" t="s">
        <v>46</v>
      </c>
      <c r="C185" s="75">
        <v>101.61695886850373</v>
      </c>
      <c r="D185" s="75">
        <v>101.92543514176123</v>
      </c>
      <c r="E185" s="67">
        <v>101.35311095452275</v>
      </c>
      <c r="G185" s="17"/>
    </row>
    <row r="186" spans="1:9" ht="15" customHeight="1" x14ac:dyDescent="0.25">
      <c r="A186" s="65"/>
      <c r="B186" s="74" t="s">
        <v>43</v>
      </c>
      <c r="C186" s="76">
        <v>102.12566814142265</v>
      </c>
      <c r="D186" s="75">
        <v>102.51325194787705</v>
      </c>
      <c r="E186" s="67">
        <v>101.79415746234871</v>
      </c>
      <c r="G186" s="17"/>
    </row>
    <row r="187" spans="1:9" ht="15" customHeight="1" x14ac:dyDescent="0.25">
      <c r="A187" s="65"/>
      <c r="B187" s="74" t="s">
        <v>47</v>
      </c>
      <c r="C187" s="76">
        <v>102.24323827834799</v>
      </c>
      <c r="D187" s="75">
        <v>102.51731591591248</v>
      </c>
      <c r="E187" s="75">
        <v>102.00881242712586</v>
      </c>
      <c r="G187" s="17"/>
    </row>
    <row r="188" spans="1:9" ht="16.5" customHeight="1" x14ac:dyDescent="0.25">
      <c r="A188" s="105"/>
      <c r="B188" s="74" t="s">
        <v>35</v>
      </c>
      <c r="C188" s="76">
        <v>102.34106701439609</v>
      </c>
      <c r="D188" s="75">
        <v>102.75970651770406</v>
      </c>
      <c r="E188" s="75">
        <v>101.98299357655466</v>
      </c>
      <c r="G188" s="17"/>
      <c r="H188" s="17"/>
      <c r="I188" s="17"/>
    </row>
    <row r="189" spans="1:9" ht="16.5" customHeight="1" x14ac:dyDescent="0.25">
      <c r="A189" s="106"/>
      <c r="B189" s="74" t="s">
        <v>42</v>
      </c>
      <c r="C189" s="76">
        <v>102.06719267346149</v>
      </c>
      <c r="D189" s="75">
        <v>102.44497806384724</v>
      </c>
      <c r="E189" s="75">
        <v>101.74406283876411</v>
      </c>
      <c r="G189" s="17"/>
    </row>
    <row r="190" spans="1:9" ht="16.5" customHeight="1" x14ac:dyDescent="0.25">
      <c r="A190" s="106"/>
      <c r="B190" s="74" t="s">
        <v>48</v>
      </c>
      <c r="C190" s="76">
        <v>103.25634477540279</v>
      </c>
      <c r="D190" s="75">
        <v>103.73731152128252</v>
      </c>
      <c r="E190" s="75">
        <v>102.84496119878445</v>
      </c>
      <c r="G190" s="107"/>
      <c r="H190" s="107"/>
      <c r="I190" s="107"/>
    </row>
    <row r="191" spans="1:9" ht="16.5" customHeight="1" x14ac:dyDescent="0.25">
      <c r="A191" s="106"/>
      <c r="B191" s="74" t="s">
        <v>49</v>
      </c>
      <c r="C191" s="76">
        <v>103.43085978874505</v>
      </c>
      <c r="D191" s="75">
        <v>103.47502406200259</v>
      </c>
      <c r="E191" s="75">
        <v>103.39308491793109</v>
      </c>
      <c r="G191" s="107"/>
      <c r="H191" s="107"/>
      <c r="I191" s="107"/>
    </row>
    <row r="192" spans="1:9" ht="16.5" customHeight="1" x14ac:dyDescent="0.25">
      <c r="A192" s="106"/>
      <c r="B192" s="74" t="s">
        <v>41</v>
      </c>
      <c r="C192" s="76">
        <v>104.3457858782799</v>
      </c>
      <c r="D192" s="75">
        <v>104.26731193059332</v>
      </c>
      <c r="E192" s="75">
        <v>104.41290672093116</v>
      </c>
      <c r="G192" s="107"/>
      <c r="H192" s="107"/>
      <c r="I192" s="107"/>
    </row>
    <row r="193" spans="1:9" ht="16.5" customHeight="1" x14ac:dyDescent="0.25">
      <c r="A193" s="106"/>
      <c r="B193" s="74" t="s">
        <v>50</v>
      </c>
      <c r="C193" s="76">
        <v>104.94594055432941</v>
      </c>
      <c r="D193" s="75">
        <v>104.60047298039753</v>
      </c>
      <c r="E193" s="75">
        <v>105.24142810598927</v>
      </c>
      <c r="G193" s="107"/>
      <c r="H193" s="107"/>
      <c r="I193" s="107"/>
    </row>
    <row r="194" spans="1:9" ht="16.5" customHeight="1" x14ac:dyDescent="0.25">
      <c r="A194" s="106"/>
      <c r="B194" s="74" t="s">
        <v>51</v>
      </c>
      <c r="C194" s="76">
        <v>105.07383775862121</v>
      </c>
      <c r="D194" s="75">
        <v>105.04426006075825</v>
      </c>
      <c r="E194" s="75">
        <v>105.09913634576732</v>
      </c>
      <c r="G194" s="107"/>
      <c r="H194" s="107"/>
      <c r="I194" s="107"/>
    </row>
    <row r="195" spans="1:9" ht="16.5" customHeight="1" x14ac:dyDescent="0.25">
      <c r="A195" s="106"/>
      <c r="B195" s="74" t="s">
        <v>40</v>
      </c>
      <c r="C195" s="76">
        <v>105.04357464879853</v>
      </c>
      <c r="D195" s="75">
        <v>105.18337264645089</v>
      </c>
      <c r="E195" s="75">
        <v>104.92400172453513</v>
      </c>
      <c r="G195" s="107"/>
      <c r="H195" s="107"/>
      <c r="I195" s="107"/>
    </row>
    <row r="196" spans="1:9" x14ac:dyDescent="0.25">
      <c r="A196" s="207">
        <v>2014</v>
      </c>
      <c r="B196" s="207"/>
      <c r="C196" s="67"/>
      <c r="D196" s="67"/>
      <c r="E196" s="73"/>
      <c r="G196" s="17"/>
    </row>
    <row r="197" spans="1:9" ht="15" customHeight="1" x14ac:dyDescent="0.25">
      <c r="A197" s="11"/>
      <c r="B197" s="74" t="s">
        <v>45</v>
      </c>
      <c r="C197" s="76">
        <v>105.15896985278053</v>
      </c>
      <c r="D197" s="75">
        <v>104.84435659296444</v>
      </c>
      <c r="E197" s="75">
        <v>105.42806689365393</v>
      </c>
      <c r="G197" s="17"/>
      <c r="H197" s="17"/>
      <c r="I197" s="17"/>
    </row>
    <row r="198" spans="1:9" ht="15" customHeight="1" x14ac:dyDescent="0.25">
      <c r="A198" s="11"/>
      <c r="B198" s="74" t="s">
        <v>46</v>
      </c>
      <c r="C198" s="76">
        <v>105.01355186464795</v>
      </c>
      <c r="D198" s="75">
        <v>105.3921503032707</v>
      </c>
      <c r="E198" s="75">
        <v>104.68972660829299</v>
      </c>
      <c r="G198" s="17"/>
      <c r="H198" s="17"/>
      <c r="I198" s="17"/>
    </row>
    <row r="199" spans="1:9" ht="15" customHeight="1" x14ac:dyDescent="0.25">
      <c r="A199" s="11"/>
      <c r="B199" s="74" t="s">
        <v>43</v>
      </c>
      <c r="C199" s="76">
        <v>104.39801712089321</v>
      </c>
      <c r="D199" s="75">
        <v>104.82460113286137</v>
      </c>
      <c r="E199" s="75">
        <v>104.03314853470717</v>
      </c>
      <c r="G199" s="17"/>
      <c r="H199" s="17"/>
      <c r="I199" s="17"/>
    </row>
    <row r="200" spans="1:9" ht="15" customHeight="1" x14ac:dyDescent="0.25">
      <c r="A200" s="11"/>
      <c r="B200" s="74" t="s">
        <v>47</v>
      </c>
      <c r="C200" s="76">
        <v>104.59296064304696</v>
      </c>
      <c r="D200" s="75">
        <v>105.1621283813342</v>
      </c>
      <c r="E200" s="75">
        <v>104.10613642520197</v>
      </c>
      <c r="G200" s="17"/>
      <c r="H200" s="17"/>
      <c r="I200" s="17"/>
    </row>
    <row r="201" spans="1:9" ht="15" customHeight="1" x14ac:dyDescent="0.25">
      <c r="A201" s="11"/>
      <c r="B201" s="74" t="s">
        <v>35</v>
      </c>
      <c r="C201" s="76">
        <v>105.60752384285271</v>
      </c>
      <c r="D201" s="75">
        <v>106.10721967558275</v>
      </c>
      <c r="E201" s="75">
        <v>105.18012078297227</v>
      </c>
      <c r="G201" s="17"/>
      <c r="H201" s="17"/>
      <c r="I201" s="17"/>
    </row>
    <row r="202" spans="1:9" ht="15" customHeight="1" x14ac:dyDescent="0.25">
      <c r="A202" s="11"/>
      <c r="B202" s="74" t="s">
        <v>42</v>
      </c>
      <c r="C202" s="76">
        <v>105.45481378593364</v>
      </c>
      <c r="D202" s="75">
        <v>106.05845785900058</v>
      </c>
      <c r="E202" s="75">
        <v>104.93850104724626</v>
      </c>
      <c r="G202" s="17"/>
      <c r="H202" s="17"/>
      <c r="I202" s="17"/>
    </row>
    <row r="203" spans="1:9" ht="15" customHeight="1" x14ac:dyDescent="0.25">
      <c r="A203" s="11"/>
      <c r="B203" s="74" t="s">
        <v>48</v>
      </c>
      <c r="C203" s="76">
        <v>105.89024984877231</v>
      </c>
      <c r="D203" s="75">
        <v>106.20631701883168</v>
      </c>
      <c r="E203" s="75">
        <v>105.61990924002026</v>
      </c>
      <c r="G203" s="17"/>
      <c r="H203" s="17"/>
      <c r="I203" s="17"/>
    </row>
    <row r="204" spans="1:9" ht="15" customHeight="1" x14ac:dyDescent="0.25">
      <c r="A204" s="11"/>
      <c r="B204" s="74" t="s">
        <v>49</v>
      </c>
      <c r="C204" s="76">
        <v>105.74086822284956</v>
      </c>
      <c r="D204" s="75">
        <v>106.51128422573854</v>
      </c>
      <c r="E204" s="75">
        <v>105.0819110424051</v>
      </c>
      <c r="G204" s="17"/>
      <c r="H204" s="17"/>
      <c r="I204" s="17"/>
    </row>
    <row r="205" spans="1:9" ht="15" customHeight="1" x14ac:dyDescent="0.25">
      <c r="A205" s="11"/>
      <c r="B205" s="74" t="s">
        <v>41</v>
      </c>
      <c r="C205" s="76">
        <v>105.8090548036067</v>
      </c>
      <c r="D205" s="75">
        <v>106.48847553539866</v>
      </c>
      <c r="E205" s="75">
        <v>105.22792828484501</v>
      </c>
      <c r="G205" s="17"/>
      <c r="H205" s="17"/>
      <c r="I205" s="17"/>
    </row>
    <row r="206" spans="1:9" ht="15" customHeight="1" x14ac:dyDescent="0.25">
      <c r="A206" s="110"/>
      <c r="B206" s="74" t="s">
        <v>50</v>
      </c>
      <c r="C206" s="76">
        <v>105.85453303952553</v>
      </c>
      <c r="D206" s="75">
        <v>106.8855547927573</v>
      </c>
      <c r="E206" s="75">
        <v>104.97267286925536</v>
      </c>
      <c r="G206" s="107"/>
      <c r="H206" s="107"/>
      <c r="I206" s="107"/>
    </row>
    <row r="207" spans="1:9" ht="15" customHeight="1" x14ac:dyDescent="0.25">
      <c r="A207" s="110"/>
      <c r="B207" s="74" t="s">
        <v>51</v>
      </c>
      <c r="C207" s="76">
        <v>105.44398185358602</v>
      </c>
      <c r="D207" s="75">
        <v>106.14778793910757</v>
      </c>
      <c r="E207" s="75">
        <v>104.8419978969239</v>
      </c>
      <c r="G207" s="26"/>
      <c r="H207" s="26"/>
      <c r="I207" s="26"/>
    </row>
    <row r="208" spans="1:9" ht="15" customHeight="1" x14ac:dyDescent="0.25">
      <c r="A208" s="110"/>
      <c r="B208" s="74" t="s">
        <v>40</v>
      </c>
      <c r="C208" s="76">
        <v>105.60147673005247</v>
      </c>
      <c r="D208" s="75">
        <v>106.4168784988309</v>
      </c>
      <c r="E208" s="75">
        <v>104.90404203442206</v>
      </c>
      <c r="G208" s="17"/>
      <c r="H208" s="17"/>
      <c r="I208" s="17"/>
    </row>
    <row r="209" spans="1:9" x14ac:dyDescent="0.25">
      <c r="A209" s="207">
        <v>2015</v>
      </c>
      <c r="B209" s="207"/>
      <c r="C209" s="67"/>
      <c r="D209" s="67"/>
      <c r="E209" s="73"/>
      <c r="G209" s="17"/>
    </row>
    <row r="210" spans="1:9" ht="15" customHeight="1" x14ac:dyDescent="0.25">
      <c r="A210" s="11"/>
      <c r="B210" s="74" t="s">
        <v>45</v>
      </c>
      <c r="C210" s="76">
        <v>105.30480193359342</v>
      </c>
      <c r="D210" s="75">
        <v>106.35549201831586</v>
      </c>
      <c r="E210" s="75">
        <v>104.40611891928246</v>
      </c>
      <c r="G210" s="17"/>
      <c r="H210" s="17"/>
      <c r="I210" s="17"/>
    </row>
    <row r="211" spans="1:9" ht="15" customHeight="1" x14ac:dyDescent="0.25">
      <c r="A211" s="11"/>
      <c r="B211" s="74" t="s">
        <v>46</v>
      </c>
      <c r="C211" s="76">
        <v>105.43217364780411</v>
      </c>
      <c r="D211" s="75">
        <v>106.38592399948861</v>
      </c>
      <c r="E211" s="75">
        <v>104.61640575067163</v>
      </c>
      <c r="G211" s="17"/>
      <c r="H211" s="17"/>
      <c r="I211" s="17"/>
    </row>
    <row r="212" spans="1:9" ht="15" customHeight="1" x14ac:dyDescent="0.25">
      <c r="A212" s="11"/>
      <c r="B212" s="74" t="s">
        <v>43</v>
      </c>
      <c r="C212" s="76">
        <v>105.35756355895435</v>
      </c>
      <c r="D212" s="75">
        <v>105.94361477753759</v>
      </c>
      <c r="E212" s="75">
        <v>104.85629845393902</v>
      </c>
      <c r="G212" s="17"/>
      <c r="H212" s="17"/>
      <c r="I212" s="17"/>
    </row>
    <row r="213" spans="1:9" ht="15" customHeight="1" x14ac:dyDescent="0.25">
      <c r="A213" s="11"/>
      <c r="B213" s="74" t="s">
        <v>47</v>
      </c>
      <c r="C213" s="76">
        <v>106.06388213106912</v>
      </c>
      <c r="D213" s="75">
        <v>106.99773342131819</v>
      </c>
      <c r="E213" s="75">
        <v>105.2651344274007</v>
      </c>
      <c r="G213" s="17"/>
      <c r="H213" s="17"/>
      <c r="I213" s="17"/>
    </row>
    <row r="214" spans="1:9" ht="15" customHeight="1" x14ac:dyDescent="0.25">
      <c r="A214" s="11"/>
      <c r="B214" s="74" t="s">
        <v>35</v>
      </c>
      <c r="C214" s="76">
        <v>106.10127795050008</v>
      </c>
      <c r="D214" s="75">
        <v>106.82397230166286</v>
      </c>
      <c r="E214" s="75">
        <v>105.48313836074649</v>
      </c>
      <c r="G214" s="17"/>
      <c r="H214" s="17"/>
      <c r="I214" s="17"/>
    </row>
    <row r="215" spans="1:9" ht="15" customHeight="1" x14ac:dyDescent="0.25">
      <c r="A215" s="11"/>
      <c r="B215" s="74" t="s">
        <v>42</v>
      </c>
      <c r="C215" s="76">
        <v>106.98715425252276</v>
      </c>
      <c r="D215" s="75">
        <v>107.96828216587758</v>
      </c>
      <c r="E215" s="75">
        <v>106.14796960291099</v>
      </c>
      <c r="G215" s="17"/>
      <c r="H215" s="17"/>
      <c r="I215" s="17"/>
    </row>
    <row r="216" spans="1:9" ht="15" customHeight="1" x14ac:dyDescent="0.25">
      <c r="A216" s="11"/>
      <c r="B216" s="74" t="s">
        <v>48</v>
      </c>
      <c r="C216" s="76">
        <v>106.85657855404348</v>
      </c>
      <c r="D216" s="75">
        <v>107.98011858556926</v>
      </c>
      <c r="E216" s="75">
        <v>105.89558505375992</v>
      </c>
      <c r="G216" s="17"/>
      <c r="H216" s="17"/>
      <c r="I216" s="17"/>
    </row>
    <row r="217" spans="1:9" ht="15" customHeight="1" x14ac:dyDescent="0.25">
      <c r="A217" s="11"/>
      <c r="B217" s="74" t="s">
        <v>49</v>
      </c>
      <c r="C217" s="76">
        <v>107.01969350992501</v>
      </c>
      <c r="D217" s="75">
        <v>108.11368976368043</v>
      </c>
      <c r="E217" s="75">
        <v>106.08396958403534</v>
      </c>
      <c r="G217" s="17"/>
      <c r="H217" s="17"/>
      <c r="I217" s="17"/>
    </row>
    <row r="218" spans="1:9" ht="15" customHeight="1" x14ac:dyDescent="0.25">
      <c r="A218" s="11"/>
      <c r="B218" s="74" t="s">
        <v>41</v>
      </c>
      <c r="C218" s="76">
        <v>106.97557619963439</v>
      </c>
      <c r="D218" s="75">
        <v>107.9372591431315</v>
      </c>
      <c r="E218" s="75">
        <v>106.15302334695215</v>
      </c>
      <c r="G218" s="107"/>
      <c r="H218" s="107"/>
      <c r="I218" s="107"/>
    </row>
    <row r="219" spans="1:9" ht="15" customHeight="1" x14ac:dyDescent="0.25">
      <c r="A219" s="11"/>
      <c r="B219" s="74" t="s">
        <v>50</v>
      </c>
      <c r="C219" s="76">
        <v>106.95325296574117</v>
      </c>
      <c r="D219" s="75">
        <v>108.07561267079635</v>
      </c>
      <c r="E219" s="75">
        <v>105.99326902990096</v>
      </c>
      <c r="G219" s="107"/>
      <c r="H219" s="107"/>
      <c r="I219" s="107"/>
    </row>
    <row r="220" spans="1:9" ht="15" customHeight="1" x14ac:dyDescent="0.25">
      <c r="A220" s="110"/>
      <c r="B220" s="74" t="s">
        <v>51</v>
      </c>
      <c r="C220" s="76">
        <v>107.06489578214516</v>
      </c>
      <c r="D220" s="75">
        <v>108.24394019171041</v>
      </c>
      <c r="E220" s="75">
        <v>106.0564279195456</v>
      </c>
      <c r="G220" s="107"/>
      <c r="H220" s="107"/>
      <c r="I220" s="107"/>
    </row>
    <row r="221" spans="1:9" ht="15" customHeight="1" x14ac:dyDescent="0.25">
      <c r="A221" s="110"/>
      <c r="B221" s="74" t="s">
        <v>40</v>
      </c>
      <c r="C221" s="76">
        <v>106.50307845458552</v>
      </c>
      <c r="D221" s="75">
        <v>107.64960242752787</v>
      </c>
      <c r="E221" s="75">
        <v>105.5224261814123</v>
      </c>
      <c r="G221" s="107"/>
      <c r="H221" s="107"/>
      <c r="I221" s="107"/>
    </row>
    <row r="222" spans="1:9" ht="15" customHeight="1" x14ac:dyDescent="0.25">
      <c r="A222" s="207">
        <v>2016</v>
      </c>
      <c r="B222" s="207"/>
      <c r="C222" s="67"/>
      <c r="D222" s="67"/>
      <c r="E222" s="73"/>
      <c r="G222" s="107"/>
      <c r="H222" s="107"/>
      <c r="I222" s="107"/>
    </row>
    <row r="223" spans="1:9" ht="15" customHeight="1" x14ac:dyDescent="0.25">
      <c r="A223" s="117"/>
      <c r="B223" s="74" t="s">
        <v>45</v>
      </c>
      <c r="C223" s="76">
        <v>106.40071755950871</v>
      </c>
      <c r="D223" s="75">
        <v>107.80747544854762</v>
      </c>
      <c r="E223" s="75">
        <v>105.1974803361735</v>
      </c>
      <c r="G223" s="107"/>
      <c r="H223" s="107"/>
      <c r="I223" s="107"/>
    </row>
    <row r="224" spans="1:9" ht="15" customHeight="1" x14ac:dyDescent="0.25">
      <c r="A224" s="117"/>
      <c r="B224" s="74" t="s">
        <v>46</v>
      </c>
      <c r="C224" s="76">
        <v>106.63038619744921</v>
      </c>
      <c r="D224" s="75">
        <v>107.82176551159691</v>
      </c>
      <c r="E224" s="75">
        <v>105.61136796477138</v>
      </c>
      <c r="G224" s="107"/>
      <c r="H224" s="107"/>
      <c r="I224" s="107"/>
    </row>
    <row r="225" spans="1:9" ht="15" customHeight="1" x14ac:dyDescent="0.25">
      <c r="A225" s="117"/>
      <c r="B225" s="74" t="s">
        <v>43</v>
      </c>
      <c r="C225" s="76">
        <v>106.062411174174</v>
      </c>
      <c r="D225" s="75">
        <v>107.4687097798739</v>
      </c>
      <c r="E225" s="75">
        <v>104.85956678802452</v>
      </c>
      <c r="G225" s="107"/>
      <c r="H225" s="107"/>
      <c r="I225" s="107"/>
    </row>
    <row r="226" spans="1:9" ht="15" customHeight="1" x14ac:dyDescent="0.25">
      <c r="A226" s="117"/>
      <c r="B226" s="74" t="s">
        <v>47</v>
      </c>
      <c r="C226" s="76">
        <v>105.86893022730047</v>
      </c>
      <c r="D226" s="75">
        <v>107.64143873197617</v>
      </c>
      <c r="E226" s="75">
        <v>104.35285683036282</v>
      </c>
      <c r="G226" s="107"/>
      <c r="H226" s="107"/>
      <c r="I226" s="107"/>
    </row>
    <row r="227" spans="1:9" ht="15" customHeight="1" x14ac:dyDescent="0.25">
      <c r="A227" s="117"/>
      <c r="B227" s="74" t="s">
        <v>35</v>
      </c>
      <c r="C227" s="76">
        <v>105.93595093311723</v>
      </c>
      <c r="D227" s="75">
        <v>107.70207649008842</v>
      </c>
      <c r="E227" s="75">
        <v>104.42533704014436</v>
      </c>
      <c r="G227" s="107"/>
      <c r="H227" s="107"/>
      <c r="I227" s="107"/>
    </row>
    <row r="228" spans="1:9" ht="15" customHeight="1" x14ac:dyDescent="0.25">
      <c r="A228" s="117"/>
      <c r="B228" s="74" t="s">
        <v>42</v>
      </c>
      <c r="C228" s="76">
        <v>106.16673824347546</v>
      </c>
      <c r="D228" s="75">
        <v>107.78400426074076</v>
      </c>
      <c r="E228" s="75">
        <v>104.78344785131129</v>
      </c>
      <c r="G228" s="107"/>
      <c r="H228" s="107"/>
      <c r="I228" s="107"/>
    </row>
    <row r="229" spans="1:9" ht="15" customHeight="1" x14ac:dyDescent="0.25">
      <c r="A229" s="117"/>
      <c r="B229" s="74" t="s">
        <v>48</v>
      </c>
      <c r="C229" s="76">
        <v>106.44633482430255</v>
      </c>
      <c r="D229" s="75">
        <v>108.07966540192885</v>
      </c>
      <c r="E229" s="75">
        <v>105.04930398884424</v>
      </c>
      <c r="G229" s="107"/>
      <c r="H229" s="107"/>
      <c r="I229" s="107"/>
    </row>
    <row r="230" spans="1:9" ht="15" customHeight="1" x14ac:dyDescent="0.25">
      <c r="A230" s="117"/>
      <c r="B230" s="74" t="s">
        <v>49</v>
      </c>
      <c r="C230" s="76">
        <v>106.34650731154315</v>
      </c>
      <c r="D230" s="75">
        <v>107.71666788997094</v>
      </c>
      <c r="E230" s="75">
        <v>105.17457273576682</v>
      </c>
      <c r="G230" s="107"/>
      <c r="H230" s="107"/>
      <c r="I230" s="107"/>
    </row>
    <row r="231" spans="1:9" ht="15" customHeight="1" x14ac:dyDescent="0.25">
      <c r="A231" s="117"/>
      <c r="B231" s="74" t="s">
        <v>41</v>
      </c>
      <c r="C231" s="76">
        <v>106.75036802647057</v>
      </c>
      <c r="D231" s="75">
        <v>108.35867547314169</v>
      </c>
      <c r="E231" s="75">
        <v>105.37474013663935</v>
      </c>
      <c r="G231" s="107"/>
      <c r="H231" s="107"/>
      <c r="I231" s="107"/>
    </row>
    <row r="232" spans="1:9" ht="15" customHeight="1" x14ac:dyDescent="0.25">
      <c r="A232" s="117"/>
      <c r="B232" s="74" t="s">
        <v>50</v>
      </c>
      <c r="C232" s="76">
        <v>108.78521616648365</v>
      </c>
      <c r="D232" s="75">
        <v>109.37532954155068</v>
      </c>
      <c r="E232" s="75">
        <v>108.28047659160642</v>
      </c>
      <c r="G232" s="107"/>
      <c r="H232" s="107"/>
      <c r="I232" s="107"/>
    </row>
    <row r="233" spans="1:9" ht="15" customHeight="1" x14ac:dyDescent="0.25">
      <c r="A233" s="117"/>
      <c r="B233" s="74" t="s">
        <v>51</v>
      </c>
      <c r="C233" s="76">
        <v>108.6699796816679</v>
      </c>
      <c r="D233" s="75">
        <v>109.43065477943924</v>
      </c>
      <c r="E233" s="75">
        <v>108.01935415496268</v>
      </c>
      <c r="G233" s="107"/>
      <c r="H233" s="107"/>
      <c r="I233" s="107"/>
    </row>
    <row r="234" spans="1:9" ht="15" customHeight="1" x14ac:dyDescent="0.25">
      <c r="A234" s="117"/>
      <c r="B234" s="74" t="s">
        <v>40</v>
      </c>
      <c r="C234" s="76">
        <v>108.97152391399352</v>
      </c>
      <c r="D234" s="75">
        <v>109.61461679906843</v>
      </c>
      <c r="E234" s="75">
        <v>108.4214695631963</v>
      </c>
      <c r="G234" s="107"/>
      <c r="H234" s="107"/>
      <c r="I234" s="107"/>
    </row>
    <row r="235" spans="1:9" ht="15" customHeight="1" x14ac:dyDescent="0.25">
      <c r="A235" s="207">
        <v>2017</v>
      </c>
      <c r="B235" s="207"/>
      <c r="G235" s="107"/>
      <c r="H235" s="107"/>
      <c r="I235" s="107"/>
    </row>
    <row r="236" spans="1:9" ht="15" customHeight="1" x14ac:dyDescent="0.25">
      <c r="A236" s="124"/>
      <c r="B236" s="74" t="s">
        <v>45</v>
      </c>
      <c r="C236" s="76">
        <v>109.49980955008905</v>
      </c>
      <c r="D236" s="75">
        <v>110.00033350331248</v>
      </c>
      <c r="E236" s="75">
        <v>109.07169817685147</v>
      </c>
      <c r="G236" s="107"/>
      <c r="H236" s="107"/>
      <c r="I236" s="107"/>
    </row>
    <row r="237" spans="1:9" ht="15" customHeight="1" x14ac:dyDescent="0.25">
      <c r="A237" s="124"/>
      <c r="B237" s="74" t="s">
        <v>46</v>
      </c>
      <c r="C237" s="76">
        <v>109.88576174896833</v>
      </c>
      <c r="D237" s="75">
        <v>110.19473478970797</v>
      </c>
      <c r="E237" s="75">
        <v>109.62148893662328</v>
      </c>
      <c r="G237" s="107"/>
      <c r="H237" s="107"/>
      <c r="I237" s="107"/>
    </row>
    <row r="238" spans="1:9" ht="15" customHeight="1" x14ac:dyDescent="0.25">
      <c r="A238" s="124"/>
      <c r="B238" s="74" t="s">
        <v>43</v>
      </c>
      <c r="C238" s="76">
        <v>110.60323178045907</v>
      </c>
      <c r="D238" s="75">
        <v>110.43188535416721</v>
      </c>
      <c r="E238" s="75">
        <v>110.74978891001659</v>
      </c>
      <c r="G238" s="107"/>
      <c r="H238" s="107"/>
      <c r="I238" s="107"/>
    </row>
    <row r="239" spans="1:9" ht="15" customHeight="1" x14ac:dyDescent="0.25">
      <c r="A239" s="124"/>
      <c r="B239" s="74" t="s">
        <v>47</v>
      </c>
      <c r="C239" s="76">
        <v>110.59194937513206</v>
      </c>
      <c r="D239" s="75">
        <v>110.4759024861235</v>
      </c>
      <c r="E239" s="75">
        <v>110.69120734808921</v>
      </c>
      <c r="G239" s="107"/>
      <c r="H239" s="107"/>
      <c r="I239" s="107"/>
    </row>
    <row r="240" spans="1:9" ht="15" customHeight="1" x14ac:dyDescent="0.25">
      <c r="A240" s="124"/>
      <c r="B240" s="74" t="s">
        <v>35</v>
      </c>
      <c r="C240" s="76">
        <v>110.85201445600245</v>
      </c>
      <c r="D240" s="75">
        <v>110.76399676778138</v>
      </c>
      <c r="E240" s="75">
        <v>110.92729831231124</v>
      </c>
      <c r="G240" s="107"/>
      <c r="H240" s="107"/>
      <c r="I240" s="107"/>
    </row>
    <row r="241" spans="1:9" ht="15" customHeight="1" x14ac:dyDescent="0.25">
      <c r="A241" s="124"/>
      <c r="B241" s="74" t="s">
        <v>42</v>
      </c>
      <c r="C241" s="76">
        <v>109.74800644419963</v>
      </c>
      <c r="D241" s="75">
        <v>110.12785640422548</v>
      </c>
      <c r="E241" s="75">
        <v>109.4231107284929</v>
      </c>
      <c r="G241" s="107"/>
      <c r="H241" s="107"/>
      <c r="I241" s="107"/>
    </row>
    <row r="242" spans="1:9" ht="15" customHeight="1" x14ac:dyDescent="0.25">
      <c r="A242" s="124"/>
      <c r="B242" s="74" t="s">
        <v>48</v>
      </c>
      <c r="C242" s="76">
        <v>109.6669128495823</v>
      </c>
      <c r="D242" s="75">
        <v>110.64310784713696</v>
      </c>
      <c r="E242" s="75">
        <v>108.83194745330235</v>
      </c>
      <c r="G242" s="107"/>
      <c r="H242" s="107"/>
      <c r="I242" s="107"/>
    </row>
    <row r="243" spans="1:9" ht="15" customHeight="1" x14ac:dyDescent="0.25">
      <c r="A243" s="124"/>
      <c r="B243" s="74" t="s">
        <v>49</v>
      </c>
      <c r="C243" s="76">
        <v>109.27002315425663</v>
      </c>
      <c r="D243" s="75">
        <v>110.36744976871628</v>
      </c>
      <c r="E243" s="75">
        <v>108.3313651501429</v>
      </c>
      <c r="G243" s="107"/>
      <c r="H243" s="107"/>
      <c r="I243" s="107"/>
    </row>
    <row r="244" spans="1:9" ht="15" customHeight="1" x14ac:dyDescent="0.25">
      <c r="A244" s="124"/>
      <c r="B244" s="74" t="s">
        <v>41</v>
      </c>
      <c r="C244" s="76">
        <v>109.83466504100939</v>
      </c>
      <c r="D244" s="75">
        <v>111.03618447704602</v>
      </c>
      <c r="E244" s="75">
        <v>108.8069736939307</v>
      </c>
      <c r="G244" s="107"/>
      <c r="H244" s="107"/>
      <c r="I244" s="107"/>
    </row>
    <row r="245" spans="1:9" ht="15" customHeight="1" x14ac:dyDescent="0.25">
      <c r="A245" s="124"/>
      <c r="B245" s="74" t="s">
        <v>50</v>
      </c>
      <c r="C245" s="76">
        <v>109.5388392789536</v>
      </c>
      <c r="D245" s="75">
        <v>111.06707720222175</v>
      </c>
      <c r="E245" s="75">
        <v>108.23169696987796</v>
      </c>
      <c r="G245" s="107"/>
      <c r="H245" s="107"/>
      <c r="I245" s="107"/>
    </row>
    <row r="246" spans="1:9" ht="15" customHeight="1" x14ac:dyDescent="0.25">
      <c r="A246" s="124"/>
      <c r="B246" s="74" t="s">
        <v>51</v>
      </c>
      <c r="C246" s="76">
        <v>109.34008741675697</v>
      </c>
      <c r="D246" s="75">
        <v>111.13797189910584</v>
      </c>
      <c r="E246" s="75">
        <v>107.80230927506346</v>
      </c>
      <c r="G246" s="107"/>
      <c r="H246" s="107"/>
      <c r="I246" s="107"/>
    </row>
    <row r="247" spans="1:9" ht="15" customHeight="1" x14ac:dyDescent="0.25">
      <c r="A247" s="124"/>
      <c r="B247" s="74" t="s">
        <v>40</v>
      </c>
      <c r="C247" s="76">
        <v>110.35293458574249</v>
      </c>
      <c r="D247" s="75">
        <v>112.06312602531305</v>
      </c>
      <c r="E247" s="75">
        <v>108.89016262252547</v>
      </c>
      <c r="G247" s="107"/>
      <c r="H247" s="107"/>
      <c r="I247" s="107"/>
    </row>
    <row r="248" spans="1:9" ht="15" customHeight="1" x14ac:dyDescent="0.25">
      <c r="A248" s="207">
        <v>2018</v>
      </c>
      <c r="B248" s="207"/>
      <c r="C248" s="76"/>
      <c r="D248" s="75"/>
      <c r="E248" s="75"/>
      <c r="G248" s="107"/>
      <c r="H248" s="107"/>
      <c r="I248" s="107"/>
    </row>
    <row r="249" spans="1:9" ht="15" customHeight="1" x14ac:dyDescent="0.25">
      <c r="A249" s="124"/>
      <c r="B249" s="74" t="s">
        <v>45</v>
      </c>
      <c r="C249" s="76">
        <v>110.69350514191611</v>
      </c>
      <c r="D249" s="75">
        <v>112.32023320452198</v>
      </c>
      <c r="E249" s="75">
        <v>109.30212161215425</v>
      </c>
      <c r="G249" s="107"/>
      <c r="H249" s="107"/>
      <c r="I249" s="107"/>
    </row>
    <row r="250" spans="1:9" ht="15" customHeight="1" x14ac:dyDescent="0.25">
      <c r="A250" s="124"/>
      <c r="B250" s="74" t="s">
        <v>46</v>
      </c>
      <c r="C250" s="76">
        <v>111.0034911865295</v>
      </c>
      <c r="D250" s="75">
        <v>112.84447365174462</v>
      </c>
      <c r="E250" s="75">
        <v>109.42885020039111</v>
      </c>
      <c r="G250" s="107"/>
      <c r="H250" s="107"/>
      <c r="I250" s="107"/>
    </row>
    <row r="251" spans="1:9" ht="15" customHeight="1" x14ac:dyDescent="0.25">
      <c r="A251" s="124"/>
      <c r="B251" s="74" t="s">
        <v>43</v>
      </c>
      <c r="C251" s="76">
        <v>110.76093918113826</v>
      </c>
      <c r="D251" s="75">
        <v>112.4696703509111</v>
      </c>
      <c r="E251" s="75">
        <v>109.29941622529516</v>
      </c>
      <c r="G251" s="107"/>
      <c r="H251" s="107"/>
      <c r="I251" s="107"/>
    </row>
    <row r="252" spans="1:9" ht="15" customHeight="1" x14ac:dyDescent="0.25">
      <c r="A252" s="124"/>
      <c r="B252" s="74" t="s">
        <v>47</v>
      </c>
      <c r="C252" s="76">
        <v>108.89245390904621</v>
      </c>
      <c r="D252" s="75">
        <v>111.03360688074105</v>
      </c>
      <c r="E252" s="75">
        <v>107.06106915089276</v>
      </c>
      <c r="G252" s="107"/>
      <c r="H252" s="107"/>
      <c r="I252" s="107"/>
    </row>
    <row r="253" spans="1:9" ht="15" customHeight="1" x14ac:dyDescent="0.25">
      <c r="A253" s="124"/>
      <c r="B253" s="74" t="s">
        <v>35</v>
      </c>
      <c r="C253" s="76">
        <v>108.51463443023214</v>
      </c>
      <c r="D253" s="75">
        <v>111.14423640728874</v>
      </c>
      <c r="E253" s="75">
        <v>106.26546632106161</v>
      </c>
      <c r="G253" s="107"/>
      <c r="H253" s="107"/>
      <c r="I253" s="107"/>
    </row>
    <row r="254" spans="1:9" ht="15" customHeight="1" x14ac:dyDescent="0.25">
      <c r="A254" s="124"/>
      <c r="B254" s="74" t="s">
        <v>42</v>
      </c>
      <c r="C254" s="76">
        <v>108.72807281591703</v>
      </c>
      <c r="D254" s="75">
        <v>111.40550293251844</v>
      </c>
      <c r="E254" s="75">
        <v>106.43799603420834</v>
      </c>
      <c r="G254" s="107"/>
      <c r="H254" s="107"/>
      <c r="I254" s="107"/>
    </row>
    <row r="255" spans="1:9" ht="15" customHeight="1" x14ac:dyDescent="0.25">
      <c r="A255" s="124"/>
      <c r="B255" s="74" t="s">
        <v>48</v>
      </c>
      <c r="C255" s="76">
        <v>109.32031589254262</v>
      </c>
      <c r="D255" s="75">
        <v>111.5163889461129</v>
      </c>
      <c r="E255" s="75">
        <v>107.44195653603356</v>
      </c>
      <c r="G255" s="107"/>
      <c r="H255" s="107"/>
      <c r="I255" s="107"/>
    </row>
    <row r="256" spans="1:9" ht="15" customHeight="1" x14ac:dyDescent="0.25">
      <c r="A256" s="124"/>
      <c r="B256" s="74" t="s">
        <v>49</v>
      </c>
      <c r="C256" s="76">
        <v>110.83180460967041</v>
      </c>
      <c r="D256" s="75">
        <v>113.21448551332371</v>
      </c>
      <c r="E256" s="75">
        <v>108.79383462425646</v>
      </c>
      <c r="G256" s="107"/>
      <c r="H256" s="107"/>
      <c r="I256" s="107"/>
    </row>
    <row r="257" spans="1:9" ht="15" customHeight="1" x14ac:dyDescent="0.25">
      <c r="A257" s="124"/>
      <c r="B257" s="74" t="s">
        <v>41</v>
      </c>
      <c r="C257" s="76">
        <v>110.07416684510345</v>
      </c>
      <c r="D257" s="75">
        <v>112.64940273113903</v>
      </c>
      <c r="E257" s="75">
        <v>107.87149949126074</v>
      </c>
      <c r="G257" s="107"/>
      <c r="H257" s="107"/>
      <c r="I257" s="107"/>
    </row>
    <row r="258" spans="1:9" ht="15" customHeight="1" x14ac:dyDescent="0.25">
      <c r="A258" s="124"/>
      <c r="B258" s="74" t="s">
        <v>50</v>
      </c>
      <c r="C258" s="76">
        <v>109.5777691858395</v>
      </c>
      <c r="D258" s="75">
        <v>112.63502817149774</v>
      </c>
      <c r="E258" s="75">
        <v>106.96281472808749</v>
      </c>
      <c r="G258" s="107"/>
      <c r="H258" s="107"/>
      <c r="I258" s="107"/>
    </row>
    <row r="259" spans="1:9" ht="15" customHeight="1" x14ac:dyDescent="0.25">
      <c r="A259" s="124"/>
      <c r="B259" s="74" t="s">
        <v>51</v>
      </c>
      <c r="C259" s="76">
        <v>109.66122266267195</v>
      </c>
      <c r="D259" s="75">
        <v>112.56378466981801</v>
      </c>
      <c r="E259" s="75">
        <v>107.1785846215071</v>
      </c>
      <c r="G259" s="107"/>
      <c r="H259" s="107"/>
      <c r="I259" s="107"/>
    </row>
    <row r="260" spans="1:9" ht="15" customHeight="1" x14ac:dyDescent="0.25">
      <c r="A260" s="124"/>
      <c r="B260" s="74" t="s">
        <v>40</v>
      </c>
      <c r="C260" s="76">
        <f>'[1]Chnages in rep.'!OV3</f>
        <v>109.37394472691939</v>
      </c>
      <c r="D260" s="75">
        <f>'[1]Male, month on month'!OW3</f>
        <v>112.66818250198619</v>
      </c>
      <c r="E260" s="75">
        <f>'[1]Atolls month on month'!OW3</f>
        <v>106.55629604382904</v>
      </c>
      <c r="G260" s="107"/>
      <c r="H260" s="107"/>
      <c r="I260" s="107"/>
    </row>
    <row r="261" spans="1:9" ht="15" customHeight="1" x14ac:dyDescent="0.25">
      <c r="A261" s="207">
        <v>2019</v>
      </c>
      <c r="B261" s="207"/>
      <c r="C261" s="76"/>
      <c r="D261" s="75"/>
      <c r="E261" s="75"/>
      <c r="G261" s="107"/>
      <c r="H261" s="107"/>
      <c r="I261" s="107"/>
    </row>
    <row r="262" spans="1:9" ht="15" customHeight="1" x14ac:dyDescent="0.25">
      <c r="A262" s="124"/>
      <c r="B262" s="74" t="s">
        <v>45</v>
      </c>
      <c r="C262" s="76">
        <f>'[1]Chnages in rep.'!OW3</f>
        <v>109.2766872548938</v>
      </c>
      <c r="D262" s="75">
        <f>'[1]Male, month on month'!OX3</f>
        <v>112.52893998511631</v>
      </c>
      <c r="E262" s="75">
        <f>'[1]Atolls month on month'!OX3</f>
        <v>106.49494949092723</v>
      </c>
      <c r="G262" s="107"/>
      <c r="H262" s="107"/>
      <c r="I262" s="107"/>
    </row>
    <row r="263" spans="1:9" ht="15" customHeight="1" x14ac:dyDescent="0.25">
      <c r="A263" s="124"/>
      <c r="B263" s="74" t="s">
        <v>46</v>
      </c>
      <c r="C263" s="76">
        <f>'[1]Chnages in rep.'!OX3</f>
        <v>109.63054495776362</v>
      </c>
      <c r="D263" s="75">
        <f>'[1]Male, month on month'!OY3</f>
        <v>112.71089669337843</v>
      </c>
      <c r="E263" s="75">
        <f>'[1]Atolls month on month'!OY3</f>
        <v>106.99583866030028</v>
      </c>
      <c r="G263" s="107"/>
      <c r="H263" s="107"/>
      <c r="I263" s="107"/>
    </row>
    <row r="264" spans="1:9" s="122" customFormat="1" ht="15" customHeight="1" x14ac:dyDescent="0.25">
      <c r="A264" s="118"/>
      <c r="B264" s="119"/>
      <c r="C264" s="120"/>
      <c r="D264" s="121"/>
      <c r="E264" s="121"/>
      <c r="G264" s="123"/>
      <c r="H264" s="123"/>
      <c r="I264" s="123"/>
    </row>
    <row r="265" spans="1:9" ht="20.25" customHeight="1" x14ac:dyDescent="0.25">
      <c r="A265" s="18"/>
      <c r="B265" s="211" t="s">
        <v>54</v>
      </c>
      <c r="C265" s="213"/>
      <c r="D265" s="213"/>
      <c r="E265" s="212"/>
      <c r="G265" s="107"/>
      <c r="H265" s="107"/>
      <c r="I265" s="107"/>
    </row>
    <row r="266" spans="1:9" x14ac:dyDescent="0.25">
      <c r="B266" s="23" t="s">
        <v>251</v>
      </c>
      <c r="G266" s="17"/>
    </row>
    <row r="267" spans="1:9" ht="15" customHeight="1" x14ac:dyDescent="0.25">
      <c r="B267" s="214" t="s">
        <v>249</v>
      </c>
      <c r="C267" s="215"/>
      <c r="D267" s="215"/>
      <c r="E267" s="215"/>
      <c r="G267" s="17"/>
    </row>
    <row r="268" spans="1:9" x14ac:dyDescent="0.25">
      <c r="B268" s="216"/>
      <c r="C268" s="217"/>
      <c r="D268" s="217"/>
      <c r="E268" s="217"/>
    </row>
    <row r="269" spans="1:9" x14ac:dyDescent="0.25">
      <c r="B269" s="192"/>
      <c r="C269" s="193"/>
      <c r="D269" s="193"/>
      <c r="E269" s="193"/>
    </row>
    <row r="273" spans="1:5" x14ac:dyDescent="0.25">
      <c r="A273" s="5"/>
      <c r="B273" s="5"/>
      <c r="C273" s="5"/>
      <c r="D273" s="5"/>
      <c r="E273" s="19"/>
    </row>
  </sheetData>
  <mergeCells count="32">
    <mergeCell ref="A261:B261"/>
    <mergeCell ref="B265:E265"/>
    <mergeCell ref="B267:E269"/>
    <mergeCell ref="A248:B248"/>
    <mergeCell ref="A183:B183"/>
    <mergeCell ref="A196:B196"/>
    <mergeCell ref="A209:B209"/>
    <mergeCell ref="A222:B222"/>
    <mergeCell ref="A235:B235"/>
    <mergeCell ref="A3:B3"/>
    <mergeCell ref="A82:B82"/>
    <mergeCell ref="A95:B95"/>
    <mergeCell ref="A108:B108"/>
    <mergeCell ref="A121:B121"/>
    <mergeCell ref="A4:B4"/>
    <mergeCell ref="A17:B17"/>
    <mergeCell ref="A30:B30"/>
    <mergeCell ref="A43:B43"/>
    <mergeCell ref="A56:B56"/>
    <mergeCell ref="A69:B69"/>
    <mergeCell ref="A134:B134"/>
    <mergeCell ref="A138:B138"/>
    <mergeCell ref="A139:B139"/>
    <mergeCell ref="A140:B140"/>
    <mergeCell ref="A136:B136"/>
    <mergeCell ref="A137:B137"/>
    <mergeCell ref="A135:B135"/>
    <mergeCell ref="A141:B141"/>
    <mergeCell ref="A142:B142"/>
    <mergeCell ref="A144:B144"/>
    <mergeCell ref="A157:B157"/>
    <mergeCell ref="A170:B170"/>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98"/>
  <sheetViews>
    <sheetView topLeftCell="A379" workbookViewId="0">
      <selection activeCell="L397" sqref="L397"/>
    </sheetView>
  </sheetViews>
  <sheetFormatPr defaultRowHeight="15" x14ac:dyDescent="0.25"/>
  <cols>
    <col min="1" max="1" width="3.42578125" style="9" customWidth="1"/>
    <col min="2" max="2" width="10.5703125" style="10" customWidth="1"/>
    <col min="3" max="3" width="11.42578125" style="8" customWidth="1"/>
    <col min="4" max="4" width="15.140625" style="8" customWidth="1"/>
    <col min="5" max="5" width="13.5703125" style="8" customWidth="1"/>
  </cols>
  <sheetData>
    <row r="1" spans="1:159" ht="15.75" x14ac:dyDescent="0.25">
      <c r="A1" s="228" t="s">
        <v>259</v>
      </c>
      <c r="B1" s="229"/>
      <c r="C1" s="229"/>
      <c r="D1" s="229"/>
      <c r="E1" s="230"/>
    </row>
    <row r="2" spans="1:159" ht="13.5" customHeight="1" x14ac:dyDescent="0.25">
      <c r="A2" s="20"/>
      <c r="B2" s="21"/>
      <c r="C2" s="19"/>
      <c r="D2" s="19"/>
      <c r="E2" s="22"/>
    </row>
    <row r="3" spans="1:159" x14ac:dyDescent="0.25">
      <c r="A3" s="208" t="s">
        <v>44</v>
      </c>
      <c r="B3" s="209"/>
      <c r="C3" s="50" t="s">
        <v>38</v>
      </c>
      <c r="D3" s="50" t="s">
        <v>36</v>
      </c>
      <c r="E3" s="50" t="s">
        <v>39</v>
      </c>
    </row>
    <row r="4" spans="1:159" hidden="1" x14ac:dyDescent="0.25">
      <c r="A4" s="211">
        <v>2000</v>
      </c>
      <c r="B4" s="212"/>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210">
        <v>2001</v>
      </c>
      <c r="B17" s="210"/>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210">
        <v>2002</v>
      </c>
      <c r="B30" s="210"/>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210">
        <v>2003</v>
      </c>
      <c r="B43" s="210"/>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210">
        <v>2004</v>
      </c>
      <c r="B56" s="210"/>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210">
        <v>2005</v>
      </c>
      <c r="B69" s="210"/>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210">
        <v>2006</v>
      </c>
      <c r="B82" s="210"/>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210">
        <v>2007</v>
      </c>
      <c r="B95" s="210"/>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210">
        <v>2008</v>
      </c>
      <c r="B108" s="210"/>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210">
        <v>2009</v>
      </c>
      <c r="B121" s="210"/>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31" t="s">
        <v>53</v>
      </c>
      <c r="B135" s="232"/>
      <c r="C135" s="232"/>
      <c r="D135" s="232"/>
      <c r="E135" s="232"/>
    </row>
    <row r="136" spans="1:5" ht="15.75" customHeight="1" x14ac:dyDescent="0.25">
      <c r="A136" s="11"/>
      <c r="B136" s="12"/>
      <c r="C136" s="13"/>
      <c r="D136" s="13"/>
    </row>
    <row r="137" spans="1:5" x14ac:dyDescent="0.25">
      <c r="A137" s="207">
        <v>2010</v>
      </c>
      <c r="B137" s="207"/>
      <c r="C137" s="26">
        <v>6.1498853675017617</v>
      </c>
      <c r="D137" s="26">
        <v>6.1498853675017617</v>
      </c>
      <c r="E137" s="27" t="s">
        <v>5</v>
      </c>
    </row>
    <row r="138" spans="1:5" x14ac:dyDescent="0.25">
      <c r="A138" s="207">
        <v>2011</v>
      </c>
      <c r="B138" s="207"/>
      <c r="C138" s="26">
        <v>11.273414605593723</v>
      </c>
      <c r="D138" s="26">
        <v>11.273414605593723</v>
      </c>
      <c r="E138" s="27" t="s">
        <v>5</v>
      </c>
    </row>
    <row r="139" spans="1:5" x14ac:dyDescent="0.25">
      <c r="A139" s="207">
        <v>2012</v>
      </c>
      <c r="B139" s="207"/>
      <c r="C139" s="26">
        <v>10.884695658563071</v>
      </c>
      <c r="D139" s="26">
        <v>10.890821576540755</v>
      </c>
      <c r="E139" s="27" t="s">
        <v>5</v>
      </c>
    </row>
    <row r="140" spans="1:5" x14ac:dyDescent="0.25">
      <c r="A140" s="207">
        <v>2013</v>
      </c>
      <c r="B140" s="207"/>
      <c r="C140" s="26">
        <v>3.8056300091942941</v>
      </c>
      <c r="D140" s="26">
        <v>3.9971959307297356</v>
      </c>
      <c r="E140" s="27" t="s">
        <v>5</v>
      </c>
    </row>
    <row r="141" spans="1:5" x14ac:dyDescent="0.25">
      <c r="A141" s="207">
        <v>2014</v>
      </c>
      <c r="B141" s="207"/>
      <c r="C141" s="26">
        <v>2.1200017571813001</v>
      </c>
      <c r="D141" s="26">
        <v>2.4484985272985815</v>
      </c>
      <c r="E141" s="26">
        <v>1.8380373043106468</v>
      </c>
    </row>
    <row r="142" spans="1:5" x14ac:dyDescent="0.25">
      <c r="A142" s="207">
        <v>2015</v>
      </c>
      <c r="B142" s="207"/>
      <c r="C142" s="26">
        <v>0.95320665877764998</v>
      </c>
      <c r="D142" s="26">
        <v>1.3713146744890103</v>
      </c>
      <c r="E142" s="26">
        <v>0.59217330355134656</v>
      </c>
    </row>
    <row r="143" spans="1:5" x14ac:dyDescent="0.25">
      <c r="A143" s="207">
        <v>2016</v>
      </c>
      <c r="B143" s="207"/>
      <c r="C143" s="26">
        <v>0.50250941361158485</v>
      </c>
      <c r="D143" s="26">
        <v>0.80139984913900619</v>
      </c>
      <c r="E143" s="26">
        <v>0.24242056068641826</v>
      </c>
    </row>
    <row r="144" spans="1:5" x14ac:dyDescent="0.25">
      <c r="A144" s="207">
        <v>2017</v>
      </c>
      <c r="B144" s="207"/>
      <c r="C144" s="26">
        <f>(('[1]table 8'!C141/'[1]table 8'!C140)-1)*100</f>
        <v>2.8174733823451481</v>
      </c>
      <c r="D144" s="26">
        <f>(('[1]table 8'!D141/'[1]table 8'!D140)-1)*100</f>
        <v>2.2719835137866129</v>
      </c>
      <c r="E144" s="26">
        <f>(('[1]table 8'!E141/'[1]table 8'!E140)-1)*100</f>
        <v>3.294795356832747</v>
      </c>
    </row>
    <row r="145" spans="1:5" x14ac:dyDescent="0.25">
      <c r="A145" s="207">
        <v>2018</v>
      </c>
      <c r="B145" s="207"/>
      <c r="C145" s="26">
        <f>(('[1]table 8'!C142/'[1]table 8'!C141)-1)*100</f>
        <v>-0.13280291306096981</v>
      </c>
      <c r="D145" s="26">
        <f>(('[1]table 8'!D142/'[1]table 8'!D141)-1)*100</f>
        <v>1.3668025190966659</v>
      </c>
      <c r="E145" s="26">
        <f>(('[1]table 8'!E142/'[1]table 8'!E141)-1)*100</f>
        <v>-1.4320147956416118</v>
      </c>
    </row>
    <row r="146" spans="1:5" ht="14.25" customHeight="1" x14ac:dyDescent="0.25">
      <c r="A146" s="233"/>
      <c r="B146" s="233"/>
      <c r="C146" s="25"/>
      <c r="D146" s="25"/>
      <c r="E146" s="19"/>
    </row>
    <row r="147" spans="1:5" x14ac:dyDescent="0.25">
      <c r="A147" s="234" t="s">
        <v>52</v>
      </c>
      <c r="B147" s="235"/>
      <c r="C147" s="235"/>
      <c r="D147" s="235"/>
      <c r="E147" s="235"/>
    </row>
    <row r="148" spans="1:5" ht="12.75" customHeight="1" x14ac:dyDescent="0.25">
      <c r="A148" s="11"/>
      <c r="B148" s="24"/>
      <c r="C148" s="13"/>
      <c r="D148" s="13"/>
    </row>
    <row r="149" spans="1:5" x14ac:dyDescent="0.25">
      <c r="A149" s="207">
        <v>2010</v>
      </c>
      <c r="B149" s="207"/>
      <c r="C149" s="13"/>
      <c r="D149" s="13"/>
    </row>
    <row r="150" spans="1:5" x14ac:dyDescent="0.25">
      <c r="A150" s="11"/>
      <c r="B150" s="12" t="s">
        <v>45</v>
      </c>
      <c r="C150" s="26">
        <v>3.6787192502928612</v>
      </c>
      <c r="D150" s="26">
        <v>3.6787192502928612</v>
      </c>
      <c r="E150" s="27" t="s">
        <v>5</v>
      </c>
    </row>
    <row r="151" spans="1:5" x14ac:dyDescent="0.25">
      <c r="A151" s="11"/>
      <c r="B151" s="12" t="s">
        <v>46</v>
      </c>
      <c r="C151" s="26">
        <v>5.833804569995249</v>
      </c>
      <c r="D151" s="26">
        <v>5.833804569995249</v>
      </c>
      <c r="E151" s="27" t="s">
        <v>5</v>
      </c>
    </row>
    <row r="152" spans="1:5" x14ac:dyDescent="0.25">
      <c r="A152" s="11"/>
      <c r="B152" s="12" t="s">
        <v>43</v>
      </c>
      <c r="C152" s="26">
        <v>4.1543552543887641</v>
      </c>
      <c r="D152" s="26">
        <v>4.1543552543887641</v>
      </c>
      <c r="E152" s="27" t="s">
        <v>5</v>
      </c>
    </row>
    <row r="153" spans="1:5" x14ac:dyDescent="0.25">
      <c r="A153" s="11"/>
      <c r="B153" s="12" t="s">
        <v>47</v>
      </c>
      <c r="C153" s="26">
        <v>6.2780317985318801</v>
      </c>
      <c r="D153" s="26">
        <v>6.2780317985318801</v>
      </c>
      <c r="E153" s="27" t="s">
        <v>5</v>
      </c>
    </row>
    <row r="154" spans="1:5" x14ac:dyDescent="0.25">
      <c r="A154" s="11"/>
      <c r="B154" s="12" t="s">
        <v>35</v>
      </c>
      <c r="C154" s="26">
        <v>5.3389178667781589</v>
      </c>
      <c r="D154" s="26">
        <v>5.3389178667781589</v>
      </c>
      <c r="E154" s="27" t="s">
        <v>5</v>
      </c>
    </row>
    <row r="155" spans="1:5" x14ac:dyDescent="0.25">
      <c r="A155" s="11"/>
      <c r="B155" s="12" t="s">
        <v>42</v>
      </c>
      <c r="C155" s="26">
        <v>6.0835733297670114</v>
      </c>
      <c r="D155" s="26">
        <v>6.0835733297670114</v>
      </c>
      <c r="E155" s="27" t="s">
        <v>5</v>
      </c>
    </row>
    <row r="156" spans="1:5" x14ac:dyDescent="0.25">
      <c r="A156" s="11"/>
      <c r="B156" s="12" t="s">
        <v>48</v>
      </c>
      <c r="C156" s="26">
        <v>8.9066893986073481</v>
      </c>
      <c r="D156" s="26">
        <v>8.9066893986073481</v>
      </c>
      <c r="E156" s="27" t="s">
        <v>5</v>
      </c>
    </row>
    <row r="157" spans="1:5" x14ac:dyDescent="0.25">
      <c r="A157" s="11"/>
      <c r="B157" s="12" t="s">
        <v>49</v>
      </c>
      <c r="C157" s="26">
        <v>8.2362262487674975</v>
      </c>
      <c r="D157" s="26">
        <v>8.2362262487674975</v>
      </c>
      <c r="E157" s="27" t="s">
        <v>5</v>
      </c>
    </row>
    <row r="158" spans="1:5" x14ac:dyDescent="0.25">
      <c r="A158" s="11"/>
      <c r="B158" s="12" t="s">
        <v>41</v>
      </c>
      <c r="C158" s="26">
        <v>6.6341639388678653</v>
      </c>
      <c r="D158" s="26">
        <v>6.6341639388678653</v>
      </c>
      <c r="E158" s="27" t="s">
        <v>5</v>
      </c>
    </row>
    <row r="159" spans="1:5" x14ac:dyDescent="0.25">
      <c r="A159" s="11"/>
      <c r="B159" s="12" t="s">
        <v>50</v>
      </c>
      <c r="C159" s="26">
        <v>6.8680424003632501</v>
      </c>
      <c r="D159" s="26">
        <v>6.8680424003632501</v>
      </c>
      <c r="E159" s="27" t="s">
        <v>5</v>
      </c>
    </row>
    <row r="160" spans="1:5" x14ac:dyDescent="0.25">
      <c r="A160" s="11"/>
      <c r="B160" s="12" t="s">
        <v>51</v>
      </c>
      <c r="C160" s="26">
        <v>4.806164067711638</v>
      </c>
      <c r="D160" s="26">
        <v>4.806164067711638</v>
      </c>
      <c r="E160" s="27" t="s">
        <v>5</v>
      </c>
    </row>
    <row r="161" spans="1:5" x14ac:dyDescent="0.25">
      <c r="A161" s="11"/>
      <c r="B161" s="12" t="s">
        <v>40</v>
      </c>
      <c r="C161" s="26">
        <v>6.936011455342328</v>
      </c>
      <c r="D161" s="26">
        <v>6.936011455342328</v>
      </c>
      <c r="E161" s="27" t="s">
        <v>5</v>
      </c>
    </row>
    <row r="162" spans="1:5" x14ac:dyDescent="0.25">
      <c r="A162" s="207">
        <v>2011</v>
      </c>
      <c r="B162" s="207"/>
      <c r="C162" s="26"/>
      <c r="D162" s="26"/>
      <c r="E162" s="27"/>
    </row>
    <row r="163" spans="1:5" x14ac:dyDescent="0.25">
      <c r="A163" s="11"/>
      <c r="B163" s="12" t="s">
        <v>45</v>
      </c>
      <c r="C163" s="26">
        <v>7.7959876650150584</v>
      </c>
      <c r="D163" s="26">
        <v>7.7959876650150584</v>
      </c>
      <c r="E163" s="27" t="s">
        <v>5</v>
      </c>
    </row>
    <row r="164" spans="1:5" x14ac:dyDescent="0.25">
      <c r="A164" s="11"/>
      <c r="B164" s="12" t="s">
        <v>46</v>
      </c>
      <c r="C164" s="26">
        <v>5.9516968921776714</v>
      </c>
      <c r="D164" s="26">
        <v>5.9516968921776714</v>
      </c>
      <c r="E164" s="27" t="s">
        <v>5</v>
      </c>
    </row>
    <row r="165" spans="1:5" x14ac:dyDescent="0.25">
      <c r="A165" s="11"/>
      <c r="B165" s="12" t="s">
        <v>43</v>
      </c>
      <c r="C165" s="26">
        <v>5.6906353216183758</v>
      </c>
      <c r="D165" s="26">
        <v>5.6906353216183758</v>
      </c>
      <c r="E165" s="27" t="s">
        <v>5</v>
      </c>
    </row>
    <row r="166" spans="1:5" x14ac:dyDescent="0.25">
      <c r="A166" s="11"/>
      <c r="B166" s="12" t="s">
        <v>47</v>
      </c>
      <c r="C166" s="26">
        <v>9.3991553842239117</v>
      </c>
      <c r="D166" s="26">
        <v>9.3991553842239117</v>
      </c>
      <c r="E166" s="27" t="s">
        <v>5</v>
      </c>
    </row>
    <row r="167" spans="1:5" x14ac:dyDescent="0.25">
      <c r="A167" s="11"/>
      <c r="B167" s="12" t="s">
        <v>35</v>
      </c>
      <c r="C167" s="26">
        <v>12.883312020928649</v>
      </c>
      <c r="D167" s="26">
        <v>12.883312020928649</v>
      </c>
      <c r="E167" s="27" t="s">
        <v>5</v>
      </c>
    </row>
    <row r="168" spans="1:5" x14ac:dyDescent="0.25">
      <c r="A168" s="11"/>
      <c r="B168" s="12" t="s">
        <v>42</v>
      </c>
      <c r="C168" s="26">
        <v>12.686891578974823</v>
      </c>
      <c r="D168" s="26">
        <v>12.686891578974823</v>
      </c>
      <c r="E168" s="27" t="s">
        <v>5</v>
      </c>
    </row>
    <row r="169" spans="1:5" x14ac:dyDescent="0.25">
      <c r="A169" s="11"/>
      <c r="B169" s="12" t="s">
        <v>48</v>
      </c>
      <c r="C169" s="26">
        <v>10.337808519870361</v>
      </c>
      <c r="D169" s="26">
        <v>10.337808519870361</v>
      </c>
      <c r="E169" s="27" t="s">
        <v>5</v>
      </c>
    </row>
    <row r="170" spans="1:5" x14ac:dyDescent="0.25">
      <c r="A170" s="11"/>
      <c r="B170" s="12" t="s">
        <v>49</v>
      </c>
      <c r="C170" s="26">
        <v>9.9904957096830458</v>
      </c>
      <c r="D170" s="26">
        <v>9.9904957096830458</v>
      </c>
      <c r="E170" s="27" t="s">
        <v>5</v>
      </c>
    </row>
    <row r="171" spans="1:5" x14ac:dyDescent="0.25">
      <c r="A171" s="11"/>
      <c r="B171" s="12" t="s">
        <v>41</v>
      </c>
      <c r="C171" s="26">
        <v>12.873436061408473</v>
      </c>
      <c r="D171" s="26">
        <v>12.873436061408473</v>
      </c>
      <c r="E171" s="27" t="s">
        <v>5</v>
      </c>
    </row>
    <row r="172" spans="1:5" x14ac:dyDescent="0.25">
      <c r="A172" s="11"/>
      <c r="B172" s="12" t="s">
        <v>50</v>
      </c>
      <c r="C172" s="26">
        <v>13.505629342541159</v>
      </c>
      <c r="D172" s="26">
        <v>13.505629342541159</v>
      </c>
      <c r="E172" s="27" t="s">
        <v>5</v>
      </c>
    </row>
    <row r="173" spans="1:5" x14ac:dyDescent="0.25">
      <c r="A173" s="11"/>
      <c r="B173" s="12" t="s">
        <v>51</v>
      </c>
      <c r="C173" s="26">
        <v>16.837680589848514</v>
      </c>
      <c r="D173" s="26">
        <v>16.837680589848514</v>
      </c>
      <c r="E173" s="27" t="s">
        <v>5</v>
      </c>
    </row>
    <row r="174" spans="1:5" x14ac:dyDescent="0.25">
      <c r="A174" s="11"/>
      <c r="B174" s="12" t="s">
        <v>40</v>
      </c>
      <c r="C174" s="26">
        <v>16.658160536887266</v>
      </c>
      <c r="D174" s="26">
        <v>16.658160536887266</v>
      </c>
      <c r="E174" s="27" t="s">
        <v>5</v>
      </c>
    </row>
    <row r="175" spans="1:5" x14ac:dyDescent="0.25">
      <c r="A175" s="207">
        <v>2012</v>
      </c>
      <c r="B175" s="207"/>
      <c r="C175" s="26"/>
      <c r="D175" s="26"/>
      <c r="E175" s="27"/>
    </row>
    <row r="176" spans="1:5" x14ac:dyDescent="0.25">
      <c r="A176" s="11"/>
      <c r="B176" s="12" t="s">
        <v>45</v>
      </c>
      <c r="C176" s="26">
        <v>16.992126209986203</v>
      </c>
      <c r="D176" s="26">
        <v>16.992126209986203</v>
      </c>
      <c r="E176" s="27" t="s">
        <v>5</v>
      </c>
    </row>
    <row r="177" spans="1:5" x14ac:dyDescent="0.25">
      <c r="A177" s="11"/>
      <c r="B177" s="12" t="s">
        <v>46</v>
      </c>
      <c r="C177" s="26">
        <v>17.567096842596584</v>
      </c>
      <c r="D177" s="26">
        <v>17.567096842596584</v>
      </c>
      <c r="E177" s="27" t="s">
        <v>5</v>
      </c>
    </row>
    <row r="178" spans="1:5" x14ac:dyDescent="0.25">
      <c r="A178" s="11"/>
      <c r="B178" s="12" t="s">
        <v>43</v>
      </c>
      <c r="C178" s="26">
        <v>17.716493485863239</v>
      </c>
      <c r="D178" s="26">
        <v>17.716493485863239</v>
      </c>
      <c r="E178" s="27" t="s">
        <v>5</v>
      </c>
    </row>
    <row r="179" spans="1:5" x14ac:dyDescent="0.25">
      <c r="A179" s="11"/>
      <c r="B179" s="12" t="s">
        <v>47</v>
      </c>
      <c r="C179" s="26">
        <v>12.634261176899365</v>
      </c>
      <c r="D179" s="26">
        <v>12.634261176899365</v>
      </c>
      <c r="E179" s="27" t="s">
        <v>5</v>
      </c>
    </row>
    <row r="180" spans="1:5" x14ac:dyDescent="0.25">
      <c r="A180" s="11"/>
      <c r="B180" s="12" t="s">
        <v>35</v>
      </c>
      <c r="C180" s="26">
        <v>6.8561656978384677</v>
      </c>
      <c r="D180" s="26">
        <v>6.8561656978384677</v>
      </c>
      <c r="E180" s="27" t="s">
        <v>5</v>
      </c>
    </row>
    <row r="181" spans="1:5" x14ac:dyDescent="0.25">
      <c r="A181" s="11"/>
      <c r="B181" s="12" t="s">
        <v>42</v>
      </c>
      <c r="C181" s="26">
        <v>10.297495915037702</v>
      </c>
      <c r="D181" s="26">
        <v>10.297495915037702</v>
      </c>
      <c r="E181" s="27" t="s">
        <v>5</v>
      </c>
    </row>
    <row r="182" spans="1:5" x14ac:dyDescent="0.25">
      <c r="A182" s="11"/>
      <c r="B182" s="12" t="s">
        <v>48</v>
      </c>
      <c r="C182" s="26">
        <v>10.500729503740637</v>
      </c>
      <c r="D182" s="26">
        <v>10.418307822199768</v>
      </c>
      <c r="E182" s="27" t="s">
        <v>5</v>
      </c>
    </row>
    <row r="183" spans="1:5" x14ac:dyDescent="0.25">
      <c r="A183" s="11"/>
      <c r="B183" s="12" t="s">
        <v>49</v>
      </c>
      <c r="C183" s="26">
        <v>10.866575206924933</v>
      </c>
      <c r="D183" s="26">
        <v>10.713898954305412</v>
      </c>
      <c r="E183" s="27" t="s">
        <v>5</v>
      </c>
    </row>
    <row r="184" spans="1:5" x14ac:dyDescent="0.25">
      <c r="A184" s="11"/>
      <c r="B184" s="12" t="s">
        <v>41</v>
      </c>
      <c r="C184" s="26">
        <v>9.463825267482683</v>
      </c>
      <c r="D184" s="26">
        <v>9.3772912618951043</v>
      </c>
      <c r="E184" s="27" t="s">
        <v>5</v>
      </c>
    </row>
    <row r="185" spans="1:5" x14ac:dyDescent="0.25">
      <c r="A185" s="11"/>
      <c r="B185" s="12" t="s">
        <v>50</v>
      </c>
      <c r="C185" s="26">
        <v>9.1472951710695796</v>
      </c>
      <c r="D185" s="26">
        <v>9.0798386481207203</v>
      </c>
      <c r="E185" s="27" t="s">
        <v>5</v>
      </c>
    </row>
    <row r="186" spans="1:5" x14ac:dyDescent="0.25">
      <c r="A186" s="11"/>
      <c r="B186" s="12" t="s">
        <v>51</v>
      </c>
      <c r="C186" s="26">
        <v>5.8961751504207349</v>
      </c>
      <c r="D186" s="26">
        <v>5.9694378646101054</v>
      </c>
      <c r="E186" s="27" t="s">
        <v>5</v>
      </c>
    </row>
    <row r="187" spans="1:5" x14ac:dyDescent="0.25">
      <c r="A187" s="69"/>
      <c r="B187" s="70" t="s">
        <v>40</v>
      </c>
      <c r="C187" s="67">
        <v>5.0669562125144729</v>
      </c>
      <c r="D187" s="67">
        <v>5.4302984659286402</v>
      </c>
      <c r="E187" s="68" t="s">
        <v>5</v>
      </c>
    </row>
    <row r="188" spans="1:5" x14ac:dyDescent="0.25">
      <c r="A188" s="207">
        <v>2013</v>
      </c>
      <c r="B188" s="207"/>
      <c r="C188" s="67"/>
      <c r="D188" s="67"/>
      <c r="E188" s="68"/>
    </row>
    <row r="189" spans="1:5" x14ac:dyDescent="0.25">
      <c r="A189" s="11"/>
      <c r="B189" s="12" t="s">
        <v>45</v>
      </c>
      <c r="C189" s="67">
        <v>4.3286082082422128</v>
      </c>
      <c r="D189" s="67">
        <v>4.7136399686493746</v>
      </c>
      <c r="E189" s="68" t="s">
        <v>5</v>
      </c>
    </row>
    <row r="190" spans="1:5" x14ac:dyDescent="0.25">
      <c r="A190" s="69"/>
      <c r="B190" s="74" t="s">
        <v>46</v>
      </c>
      <c r="C190" s="67">
        <v>4.4335929403362728</v>
      </c>
      <c r="D190" s="75">
        <v>4.7506196050961735</v>
      </c>
      <c r="E190" s="68" t="s">
        <v>5</v>
      </c>
    </row>
    <row r="191" spans="1:5" x14ac:dyDescent="0.25">
      <c r="A191" s="69"/>
      <c r="B191" s="78" t="s">
        <v>43</v>
      </c>
      <c r="C191" s="67">
        <v>4.1651035441879092</v>
      </c>
      <c r="D191" s="67">
        <v>4.560427345403717</v>
      </c>
      <c r="E191" s="68" t="s">
        <v>5</v>
      </c>
    </row>
    <row r="192" spans="1:5" x14ac:dyDescent="0.25">
      <c r="A192" s="69"/>
      <c r="B192" s="78" t="s">
        <v>47</v>
      </c>
      <c r="C192" s="67">
        <v>4.3799485182937303</v>
      </c>
      <c r="D192" s="67">
        <v>4.659753913552378</v>
      </c>
      <c r="E192" s="68" t="s">
        <v>5</v>
      </c>
    </row>
    <row r="193" spans="1:5" x14ac:dyDescent="0.25">
      <c r="A193" s="69"/>
      <c r="B193" s="78" t="s">
        <v>35</v>
      </c>
      <c r="C193" s="67">
        <v>6.5969864911449738</v>
      </c>
      <c r="D193" s="67">
        <v>7.0330353890180275</v>
      </c>
      <c r="E193" s="68" t="s">
        <v>5</v>
      </c>
    </row>
    <row r="194" spans="1:5" x14ac:dyDescent="0.25">
      <c r="A194" s="69"/>
      <c r="B194" s="78" t="s">
        <v>42</v>
      </c>
      <c r="C194" s="67">
        <v>2.0671926734614932</v>
      </c>
      <c r="D194" s="67">
        <v>2.4449780638472474</v>
      </c>
      <c r="E194" s="67">
        <v>1.7440628387641155</v>
      </c>
    </row>
    <row r="195" spans="1:5" x14ac:dyDescent="0.25">
      <c r="A195" s="69"/>
      <c r="B195" s="78" t="s">
        <v>48</v>
      </c>
      <c r="C195" s="67">
        <v>3.004512575531848</v>
      </c>
      <c r="D195" s="67">
        <v>3.5615520903521602</v>
      </c>
      <c r="E195" s="67">
        <v>2.5287208753609125</v>
      </c>
    </row>
    <row r="196" spans="1:5" x14ac:dyDescent="0.25">
      <c r="A196" s="69"/>
      <c r="B196" s="78" t="s">
        <v>49</v>
      </c>
      <c r="C196" s="67">
        <v>2.5148873159002383</v>
      </c>
      <c r="D196" s="67">
        <v>2.7000905223472982</v>
      </c>
      <c r="E196" s="67">
        <v>2.356882375447511</v>
      </c>
    </row>
    <row r="197" spans="1:5" x14ac:dyDescent="0.25">
      <c r="A197" s="69"/>
      <c r="B197" s="78" t="s">
        <v>41</v>
      </c>
      <c r="C197" s="67">
        <v>3.401101668818729</v>
      </c>
      <c r="D197" s="67">
        <v>3.4050825888838565</v>
      </c>
      <c r="E197" s="67">
        <v>3.3977016732779974</v>
      </c>
    </row>
    <row r="198" spans="1:5" x14ac:dyDescent="0.25">
      <c r="A198" s="69"/>
      <c r="B198" s="78" t="s">
        <v>50</v>
      </c>
      <c r="C198" s="67">
        <v>3.9514741793007513</v>
      </c>
      <c r="D198" s="67">
        <v>3.6733537034947084</v>
      </c>
      <c r="E198" s="67">
        <v>4.1890853513676163</v>
      </c>
    </row>
    <row r="199" spans="1:5" x14ac:dyDescent="0.25">
      <c r="A199" s="69"/>
      <c r="B199" s="78" t="s">
        <v>51</v>
      </c>
      <c r="C199" s="67">
        <v>3.7229145759384741</v>
      </c>
      <c r="D199" s="67">
        <v>3.6220277766843889</v>
      </c>
      <c r="E199" s="67">
        <v>3.8093165504330395</v>
      </c>
    </row>
    <row r="200" spans="1:5" x14ac:dyDescent="0.25">
      <c r="A200" s="69"/>
      <c r="B200" s="78" t="s">
        <v>40</v>
      </c>
      <c r="C200" s="67">
        <v>3.2866700653403358</v>
      </c>
      <c r="D200" s="67">
        <v>3.0677014377208378</v>
      </c>
      <c r="E200" s="67">
        <v>3.4751649542801966</v>
      </c>
    </row>
    <row r="201" spans="1:5" x14ac:dyDescent="0.25">
      <c r="A201" s="207">
        <v>2014</v>
      </c>
      <c r="B201" s="207"/>
      <c r="C201" s="67"/>
      <c r="D201" s="67"/>
      <c r="E201" s="68"/>
    </row>
    <row r="202" spans="1:5" x14ac:dyDescent="0.25">
      <c r="A202" s="11"/>
      <c r="B202" s="12" t="s">
        <v>45</v>
      </c>
      <c r="C202" s="67">
        <v>3.2759797916374511</v>
      </c>
      <c r="D202" s="67">
        <v>2.5883906671014589</v>
      </c>
      <c r="E202" s="67">
        <v>3.8681326372765668</v>
      </c>
    </row>
    <row r="203" spans="1:5" x14ac:dyDescent="0.25">
      <c r="A203" s="11"/>
      <c r="B203" s="12" t="s">
        <v>46</v>
      </c>
      <c r="C203" s="67">
        <v>3.3425454116763564</v>
      </c>
      <c r="D203" s="67">
        <v>3.4012267464817336</v>
      </c>
      <c r="E203" s="67">
        <v>3.2920702900450571</v>
      </c>
    </row>
    <row r="204" spans="1:5" x14ac:dyDescent="0.25">
      <c r="A204" s="11"/>
      <c r="B204" s="12" t="s">
        <v>43</v>
      </c>
      <c r="C204" s="67">
        <v>2.2250517630140187</v>
      </c>
      <c r="D204" s="67">
        <v>2.2546833127091936</v>
      </c>
      <c r="E204" s="67">
        <v>2.1995280752597379</v>
      </c>
    </row>
    <row r="205" spans="1:5" x14ac:dyDescent="0.25">
      <c r="A205" s="11"/>
      <c r="B205" s="12" t="s">
        <v>47</v>
      </c>
      <c r="C205" s="67">
        <v>2.2981689589115506</v>
      </c>
      <c r="D205" s="67">
        <v>2.5798690121687118</v>
      </c>
      <c r="E205" s="67">
        <v>2.0560223652975163</v>
      </c>
    </row>
    <row r="206" spans="1:5" x14ac:dyDescent="0.25">
      <c r="A206" s="11"/>
      <c r="B206" s="12" t="s">
        <v>35</v>
      </c>
      <c r="C206" s="67">
        <v>3.1917361463479121</v>
      </c>
      <c r="D206" s="67">
        <v>3.2576126103493364</v>
      </c>
      <c r="E206" s="67">
        <v>3.1349611286097812</v>
      </c>
    </row>
    <row r="207" spans="1:5" x14ac:dyDescent="0.25">
      <c r="A207" s="11"/>
      <c r="B207" s="12" t="s">
        <v>42</v>
      </c>
      <c r="C207" s="67">
        <v>3.319010765104502</v>
      </c>
      <c r="D207" s="67">
        <v>3.5272395616125607</v>
      </c>
      <c r="E207" s="67">
        <v>3.1396802126375079</v>
      </c>
    </row>
    <row r="208" spans="1:5" x14ac:dyDescent="0.25">
      <c r="A208" s="11"/>
      <c r="B208" s="12" t="s">
        <v>48</v>
      </c>
      <c r="C208" s="67">
        <v>2.550840899025264</v>
      </c>
      <c r="D208" s="67">
        <v>2.3800554124083106</v>
      </c>
      <c r="E208" s="67">
        <v>2.6981857048613556</v>
      </c>
    </row>
    <row r="209" spans="1:5" x14ac:dyDescent="0.25">
      <c r="A209" s="11"/>
      <c r="B209" s="12" t="s">
        <v>49</v>
      </c>
      <c r="C209" s="67">
        <v>2.2333841551956946</v>
      </c>
      <c r="D209" s="67">
        <v>2.9342927834610677</v>
      </c>
      <c r="E209" s="67">
        <v>1.6334033613703669</v>
      </c>
    </row>
    <row r="210" spans="1:5" x14ac:dyDescent="0.25">
      <c r="A210" s="11"/>
      <c r="B210" s="12" t="s">
        <v>41</v>
      </c>
      <c r="C210" s="67">
        <v>1.4023268050649573</v>
      </c>
      <c r="D210" s="67">
        <v>2.1302588161895564</v>
      </c>
      <c r="E210" s="67">
        <v>0.78057549541474813</v>
      </c>
    </row>
    <row r="211" spans="1:5" x14ac:dyDescent="0.25">
      <c r="A211" s="11"/>
      <c r="B211" s="12" t="s">
        <v>50</v>
      </c>
      <c r="C211" s="67">
        <v>0.86577192066401576</v>
      </c>
      <c r="D211" s="67">
        <v>2.1845807645516135</v>
      </c>
      <c r="E211" s="67">
        <v>-0.255370191730242</v>
      </c>
    </row>
    <row r="212" spans="1:5" x14ac:dyDescent="0.25">
      <c r="A212" s="11"/>
      <c r="B212" s="12" t="s">
        <v>51</v>
      </c>
      <c r="C212" s="67">
        <v>0.35227046319095123</v>
      </c>
      <c r="D212" s="67">
        <v>1.0505361051722728</v>
      </c>
      <c r="E212" s="67">
        <v>-0.24466276106918095</v>
      </c>
    </row>
    <row r="213" spans="1:5" x14ac:dyDescent="0.25">
      <c r="A213" s="11"/>
      <c r="B213" s="12" t="s">
        <v>40</v>
      </c>
      <c r="C213" s="67">
        <v>0.53111490457100619</v>
      </c>
      <c r="D213" s="67">
        <v>1.1727194340175329</v>
      </c>
      <c r="E213" s="67">
        <v>-1.9022997393358665E-2</v>
      </c>
    </row>
    <row r="214" spans="1:5" x14ac:dyDescent="0.25">
      <c r="A214" s="207">
        <v>2015</v>
      </c>
      <c r="B214" s="207"/>
      <c r="C214" s="67"/>
      <c r="D214" s="67"/>
      <c r="E214" s="68"/>
    </row>
    <row r="215" spans="1:5" x14ac:dyDescent="0.25">
      <c r="A215" s="11"/>
      <c r="B215" s="12" t="s">
        <v>45</v>
      </c>
      <c r="C215" s="67">
        <v>0.13867773811122586</v>
      </c>
      <c r="D215" s="67">
        <v>1.4413130801289364</v>
      </c>
      <c r="E215" s="67">
        <v>-0.9693319857626892</v>
      </c>
    </row>
    <row r="216" spans="1:5" x14ac:dyDescent="0.25">
      <c r="A216" s="11"/>
      <c r="B216" s="12" t="s">
        <v>46</v>
      </c>
      <c r="C216" s="67">
        <v>0.39863596242866173</v>
      </c>
      <c r="D216" s="67">
        <v>0.94292951928420798</v>
      </c>
      <c r="E216" s="67">
        <v>-7.003634453616181E-2</v>
      </c>
    </row>
    <row r="217" spans="1:5" x14ac:dyDescent="0.25">
      <c r="A217" s="11"/>
      <c r="B217" s="12" t="s">
        <v>43</v>
      </c>
      <c r="C217" s="67">
        <v>0.91912324057839001</v>
      </c>
      <c r="D217" s="67">
        <v>1.0675105200332657</v>
      </c>
      <c r="E217" s="67">
        <v>0.79123811095387353</v>
      </c>
    </row>
    <row r="218" spans="1:5" x14ac:dyDescent="0.25">
      <c r="A218" s="11"/>
      <c r="B218" s="12" t="s">
        <v>47</v>
      </c>
      <c r="C218" s="67">
        <v>1.4063293351472161</v>
      </c>
      <c r="D218" s="67">
        <v>1.745500084714724</v>
      </c>
      <c r="E218" s="67">
        <v>1.1132850012462558</v>
      </c>
    </row>
    <row r="219" spans="1:5" x14ac:dyDescent="0.25">
      <c r="A219" s="11"/>
      <c r="B219" s="12" t="s">
        <v>35</v>
      </c>
      <c r="C219" s="67">
        <v>0.46753686639038339</v>
      </c>
      <c r="D219" s="67">
        <v>0.67549845172791834</v>
      </c>
      <c r="E219" s="67">
        <v>0.28809396254589892</v>
      </c>
    </row>
    <row r="220" spans="1:5" x14ac:dyDescent="0.25">
      <c r="A220" s="11"/>
      <c r="B220" s="12" t="s">
        <v>42</v>
      </c>
      <c r="C220" s="67">
        <v>1.4530777795498828</v>
      </c>
      <c r="D220" s="67">
        <v>1.800727962135773</v>
      </c>
      <c r="E220" s="67">
        <v>1.1525498683464086</v>
      </c>
    </row>
    <row r="221" spans="1:5" x14ac:dyDescent="0.25">
      <c r="A221" s="11"/>
      <c r="B221" s="12" t="s">
        <v>48</v>
      </c>
      <c r="C221" s="67">
        <v>0.91257571556515593</v>
      </c>
      <c r="D221" s="67">
        <v>1.6701469522034662</v>
      </c>
      <c r="E221" s="67">
        <v>0.2610074329009171</v>
      </c>
    </row>
    <row r="222" spans="1:5" x14ac:dyDescent="0.25">
      <c r="A222" s="11"/>
      <c r="B222" s="12" t="s">
        <v>49</v>
      </c>
      <c r="C222" s="67">
        <v>1.2093954859348388</v>
      </c>
      <c r="D222" s="67">
        <v>1.5044467350011193</v>
      </c>
      <c r="E222" s="67">
        <v>0.95359756183523992</v>
      </c>
    </row>
    <row r="223" spans="1:5" x14ac:dyDescent="0.25">
      <c r="A223" s="11"/>
      <c r="B223" s="12" t="s">
        <v>41</v>
      </c>
      <c r="C223" s="67">
        <v>1.1024778533301083</v>
      </c>
      <c r="D223" s="67">
        <v>1.3605074168342668</v>
      </c>
      <c r="E223" s="67">
        <v>0.87913453888683879</v>
      </c>
    </row>
    <row r="224" spans="1:5" x14ac:dyDescent="0.25">
      <c r="A224" s="11"/>
      <c r="B224" s="12" t="s">
        <v>50</v>
      </c>
      <c r="C224" s="67">
        <v>1.0379526456419041</v>
      </c>
      <c r="D224" s="67">
        <v>1.1133944903466864</v>
      </c>
      <c r="E224" s="67">
        <v>0.97224937952828938</v>
      </c>
    </row>
    <row r="225" spans="1:5" x14ac:dyDescent="0.25">
      <c r="A225" s="69"/>
      <c r="B225" s="12" t="s">
        <v>51</v>
      </c>
      <c r="C225" s="67">
        <v>1.5372275402211644</v>
      </c>
      <c r="D225" s="67">
        <v>1.9747488791808987</v>
      </c>
      <c r="E225" s="67">
        <v>1.1583430752776014</v>
      </c>
    </row>
    <row r="226" spans="1:5" x14ac:dyDescent="0.25">
      <c r="A226" s="69"/>
      <c r="B226" s="12" t="s">
        <v>40</v>
      </c>
      <c r="C226" s="67">
        <v>0.85377757248394914</v>
      </c>
      <c r="D226" s="67">
        <v>1.1583913624289455</v>
      </c>
      <c r="E226" s="67">
        <v>0.58947599634657788</v>
      </c>
    </row>
    <row r="227" spans="1:5" x14ac:dyDescent="0.25">
      <c r="A227" s="207">
        <v>2016</v>
      </c>
      <c r="B227" s="207"/>
      <c r="C227" s="67"/>
      <c r="D227" s="67"/>
      <c r="E227" s="67"/>
    </row>
    <row r="228" spans="1:5" x14ac:dyDescent="0.25">
      <c r="A228" s="69"/>
      <c r="B228" s="12" t="s">
        <v>45</v>
      </c>
      <c r="C228" s="67">
        <v>1.0407081213698044</v>
      </c>
      <c r="D228" s="67">
        <v>1.3652171624402021</v>
      </c>
      <c r="E228" s="67">
        <v>0.75796459544947847</v>
      </c>
    </row>
    <row r="229" spans="1:5" x14ac:dyDescent="0.25">
      <c r="A229" s="69"/>
      <c r="B229" s="12" t="s">
        <v>46</v>
      </c>
      <c r="C229" s="67">
        <v>1.1364771380392158</v>
      </c>
      <c r="D229" s="67">
        <v>1.349653655417038</v>
      </c>
      <c r="E229" s="67">
        <v>0.951057539169331</v>
      </c>
    </row>
    <row r="230" spans="1:5" x14ac:dyDescent="0.25">
      <c r="A230" s="69"/>
      <c r="B230" s="12" t="s">
        <v>43</v>
      </c>
      <c r="C230" s="67">
        <v>0.66900523456510097</v>
      </c>
      <c r="D230" s="67">
        <v>1.4395346104989271</v>
      </c>
      <c r="E230" s="67">
        <v>3.1169649641338282E-3</v>
      </c>
    </row>
    <row r="231" spans="1:5" x14ac:dyDescent="0.25">
      <c r="A231" s="69"/>
      <c r="B231" s="12" t="s">
        <v>47</v>
      </c>
      <c r="C231" s="67">
        <v>-0.18380611745640874</v>
      </c>
      <c r="D231" s="67">
        <v>0.60160649209577421</v>
      </c>
      <c r="E231" s="67">
        <v>-0.86664744409465921</v>
      </c>
    </row>
    <row r="232" spans="1:5" x14ac:dyDescent="0.25">
      <c r="A232" s="69"/>
      <c r="B232" s="12" t="s">
        <v>35</v>
      </c>
      <c r="C232" s="67">
        <v>-0.15582000573073351</v>
      </c>
      <c r="D232" s="67">
        <v>0.82201042472549446</v>
      </c>
      <c r="E232" s="67">
        <v>-1.0028155561550678</v>
      </c>
    </row>
    <row r="233" spans="1:5" x14ac:dyDescent="0.25">
      <c r="A233" s="69"/>
      <c r="B233" s="12" t="s">
        <v>42</v>
      </c>
      <c r="C233" s="67">
        <v>-0.76683599519887791</v>
      </c>
      <c r="D233" s="67">
        <v>-0.1706778152251287</v>
      </c>
      <c r="E233" s="67">
        <v>-1.2854902045740801</v>
      </c>
    </row>
    <row r="234" spans="1:5" x14ac:dyDescent="0.25">
      <c r="A234" s="69"/>
      <c r="B234" s="12" t="s">
        <v>48</v>
      </c>
      <c r="C234" s="67">
        <v>-0.38391995634919907</v>
      </c>
      <c r="D234" s="67">
        <v>9.2189949097631896E-2</v>
      </c>
      <c r="E234" s="67">
        <v>-0.79916557851400505</v>
      </c>
    </row>
    <row r="235" spans="1:5" x14ac:dyDescent="0.25">
      <c r="A235" s="69"/>
      <c r="B235" s="12" t="s">
        <v>49</v>
      </c>
      <c r="C235" s="67">
        <v>-0.62903020584658131</v>
      </c>
      <c r="D235" s="67">
        <v>-0.36722627317347101</v>
      </c>
      <c r="E235" s="67">
        <v>-0.85724247672325227</v>
      </c>
    </row>
    <row r="236" spans="1:5" x14ac:dyDescent="0.25">
      <c r="A236" s="69"/>
      <c r="B236" s="12" t="s">
        <v>41</v>
      </c>
      <c r="C236" s="67">
        <v>-0.21052298212775877</v>
      </c>
      <c r="D236" s="67">
        <v>0.39042711789760709</v>
      </c>
      <c r="E236" s="67">
        <v>-0.73317102591515804</v>
      </c>
    </row>
    <row r="237" spans="1:5" x14ac:dyDescent="0.25">
      <c r="A237" s="69"/>
      <c r="B237" s="12" t="s">
        <v>50</v>
      </c>
      <c r="C237" s="67">
        <v>1.7128634706690793</v>
      </c>
      <c r="D237" s="67">
        <v>1.2025995861927985</v>
      </c>
      <c r="E237" s="67">
        <v>2.1578800075127802</v>
      </c>
    </row>
    <row r="238" spans="1:5" x14ac:dyDescent="0.25">
      <c r="A238" s="69"/>
      <c r="B238" s="12" t="s">
        <v>51</v>
      </c>
      <c r="C238" s="67">
        <v>1.4991691607198154</v>
      </c>
      <c r="D238" s="67">
        <v>1.0963335089493542</v>
      </c>
      <c r="E238" s="67">
        <v>1.8508319334554324</v>
      </c>
    </row>
    <row r="239" spans="1:5" x14ac:dyDescent="0.25">
      <c r="A239" s="69"/>
      <c r="B239" s="12" t="s">
        <v>40</v>
      </c>
      <c r="C239" s="67">
        <v>2.3177221684353322</v>
      </c>
      <c r="D239" s="67">
        <v>1.8253800545742438</v>
      </c>
      <c r="E239" s="67">
        <v>2.7473244187922852</v>
      </c>
    </row>
    <row r="240" spans="1:5" x14ac:dyDescent="0.25">
      <c r="A240" s="207">
        <v>2017</v>
      </c>
      <c r="B240" s="207"/>
      <c r="C240" s="67"/>
      <c r="D240" s="67"/>
      <c r="E240" s="67"/>
    </row>
    <row r="241" spans="1:5" x14ac:dyDescent="0.25">
      <c r="A241" s="69"/>
      <c r="B241" s="12" t="s">
        <v>45</v>
      </c>
      <c r="C241" s="67">
        <v>2.9126607993475773</v>
      </c>
      <c r="D241" s="67">
        <v>2.0340500931323779</v>
      </c>
      <c r="E241" s="67">
        <v>3.682804786100724</v>
      </c>
    </row>
    <row r="242" spans="1:5" x14ac:dyDescent="0.25">
      <c r="A242" s="69"/>
      <c r="B242" s="12" t="s">
        <v>46</v>
      </c>
      <c r="C242" s="67">
        <v>3.0529529786107013</v>
      </c>
      <c r="D242" s="67">
        <v>2.2008258414724535</v>
      </c>
      <c r="E242" s="67">
        <v>3.7970542841463395</v>
      </c>
    </row>
    <row r="243" spans="1:5" x14ac:dyDescent="0.25">
      <c r="A243" s="69"/>
      <c r="B243" s="12" t="s">
        <v>43</v>
      </c>
      <c r="C243" s="67">
        <v>4.281272277346404</v>
      </c>
      <c r="D243" s="67">
        <v>2.7572449509840835</v>
      </c>
      <c r="E243" s="67">
        <v>5.617248194339064</v>
      </c>
    </row>
    <row r="244" spans="1:5" x14ac:dyDescent="0.25">
      <c r="A244" s="69"/>
      <c r="B244" s="12" t="s">
        <v>47</v>
      </c>
      <c r="C244" s="67">
        <v>4.4611947411684172</v>
      </c>
      <c r="D244" s="67">
        <v>2.6332458833117744</v>
      </c>
      <c r="E244" s="67">
        <v>6.0739597460470751</v>
      </c>
    </row>
    <row r="245" spans="1:5" x14ac:dyDescent="0.25">
      <c r="A245" s="69"/>
      <c r="B245" s="12" t="s">
        <v>35</v>
      </c>
      <c r="C245" s="67">
        <v>4.6405997959927614</v>
      </c>
      <c r="D245" s="67">
        <v>2.8429538013361677</v>
      </c>
      <c r="E245" s="67">
        <v>6.2264211507091716</v>
      </c>
    </row>
    <row r="246" spans="1:5" x14ac:dyDescent="0.25">
      <c r="A246" s="69"/>
      <c r="B246" s="12" t="s">
        <v>42</v>
      </c>
      <c r="C246" s="67">
        <v>3.3732487782671905</v>
      </c>
      <c r="D246" s="67">
        <v>2.1745825454904333</v>
      </c>
      <c r="E246" s="67">
        <v>4.4278585714848218</v>
      </c>
    </row>
    <row r="247" spans="1:5" x14ac:dyDescent="0.25">
      <c r="A247" s="69"/>
      <c r="B247" s="12" t="s">
        <v>48</v>
      </c>
      <c r="C247" s="67">
        <v>3.0255414905506539</v>
      </c>
      <c r="D247" s="67">
        <v>2.3718082727913092</v>
      </c>
      <c r="E247" s="67">
        <v>3.6008267745018196</v>
      </c>
    </row>
    <row r="248" spans="1:5" x14ac:dyDescent="0.25">
      <c r="A248" s="69"/>
      <c r="B248" s="12" t="s">
        <v>49</v>
      </c>
      <c r="C248" s="67">
        <v>2.7490473515496161</v>
      </c>
      <c r="D248" s="67">
        <v>2.4608836595772177</v>
      </c>
      <c r="E248" s="67">
        <v>3.0014787151139588</v>
      </c>
    </row>
    <row r="249" spans="1:5" x14ac:dyDescent="0.25">
      <c r="A249" s="69"/>
      <c r="B249" s="12" t="s">
        <v>41</v>
      </c>
      <c r="C249" s="67">
        <v>2.889261247112529</v>
      </c>
      <c r="D249" s="67">
        <v>2.4709687454310014</v>
      </c>
      <c r="E249" s="67">
        <v>3.2571691781548173</v>
      </c>
    </row>
    <row r="250" spans="1:5" x14ac:dyDescent="0.25">
      <c r="A250" s="69"/>
      <c r="B250" s="12" t="s">
        <v>50</v>
      </c>
      <c r="C250" s="67">
        <v>0.69276243503217927</v>
      </c>
      <c r="D250" s="67">
        <v>1.5467360580873946</v>
      </c>
      <c r="E250" s="67">
        <v>-4.5049323076440384E-2</v>
      </c>
    </row>
    <row r="251" spans="1:5" x14ac:dyDescent="0.25">
      <c r="A251" s="69"/>
      <c r="B251" s="12" t="s">
        <v>51</v>
      </c>
      <c r="C251" s="67">
        <v>0.61664475971381361</v>
      </c>
      <c r="D251" s="67">
        <v>1.5601817636088811</v>
      </c>
      <c r="E251" s="67">
        <v>-0.20093147343562823</v>
      </c>
    </row>
    <row r="252" spans="1:5" x14ac:dyDescent="0.25">
      <c r="A252" s="69"/>
      <c r="B252" s="12" t="s">
        <v>40</v>
      </c>
      <c r="C252" s="67">
        <v>1.267680419739059</v>
      </c>
      <c r="D252" s="67">
        <v>2.2337433617388047</v>
      </c>
      <c r="E252" s="67">
        <v>0.43228805255768332</v>
      </c>
    </row>
    <row r="253" spans="1:5" x14ac:dyDescent="0.25">
      <c r="A253" s="207">
        <v>2018</v>
      </c>
      <c r="B253" s="207"/>
      <c r="C253" s="67"/>
      <c r="D253" s="67"/>
      <c r="E253" s="67"/>
    </row>
    <row r="254" spans="1:5" x14ac:dyDescent="0.25">
      <c r="A254" s="69"/>
      <c r="B254" s="12" t="s">
        <v>45</v>
      </c>
      <c r="C254" s="67">
        <v>1.0901348566099589</v>
      </c>
      <c r="D254" s="67">
        <v>2.1089933342244294</v>
      </c>
      <c r="E254" s="67">
        <v>0.21125868502493983</v>
      </c>
    </row>
    <row r="255" spans="1:5" x14ac:dyDescent="0.25">
      <c r="A255" s="69"/>
      <c r="B255" s="12" t="s">
        <v>46</v>
      </c>
      <c r="C255" s="67">
        <v>1.0171740358087433</v>
      </c>
      <c r="D255" s="67">
        <v>2.40459661443293</v>
      </c>
      <c r="E255" s="67">
        <v>-0.17573081528161616</v>
      </c>
    </row>
    <row r="256" spans="1:5" x14ac:dyDescent="0.25">
      <c r="A256" s="69"/>
      <c r="B256" s="12" t="s">
        <v>43</v>
      </c>
      <c r="C256" s="67">
        <v>0.14258842001311223</v>
      </c>
      <c r="D256" s="67">
        <v>1.8452867939440676</v>
      </c>
      <c r="E256" s="67">
        <v>-1.3095940850052945</v>
      </c>
    </row>
    <row r="257" spans="1:5" x14ac:dyDescent="0.25">
      <c r="A257" s="69"/>
      <c r="B257" s="12" t="s">
        <v>47</v>
      </c>
      <c r="C257" s="67">
        <v>-1.5367262044736152</v>
      </c>
      <c r="D257" s="67">
        <v>0.50481994902698002</v>
      </c>
      <c r="E257" s="67">
        <v>-3.2795181154550046</v>
      </c>
    </row>
    <row r="258" spans="1:5" x14ac:dyDescent="0.25">
      <c r="A258" s="69"/>
      <c r="B258" s="12" t="s">
        <v>35</v>
      </c>
      <c r="C258" s="67">
        <v>-2.1085589082352918</v>
      </c>
      <c r="D258" s="67">
        <v>0.34328811762232014</v>
      </c>
      <c r="E258" s="67">
        <v>-4.202601219155655</v>
      </c>
    </row>
    <row r="259" spans="1:5" x14ac:dyDescent="0.25">
      <c r="A259" s="69"/>
      <c r="B259" s="12" t="s">
        <v>42</v>
      </c>
      <c r="C259" s="67">
        <v>-0.92934137150014751</v>
      </c>
      <c r="D259" s="67">
        <v>1.1601483675513835</v>
      </c>
      <c r="E259" s="67">
        <v>-2.7280477354472255</v>
      </c>
    </row>
    <row r="260" spans="1:5" x14ac:dyDescent="0.25">
      <c r="A260" s="69"/>
      <c r="B260" s="12" t="s">
        <v>48</v>
      </c>
      <c r="C260" s="67">
        <v>-0.31604514801567563</v>
      </c>
      <c r="D260" s="67">
        <v>0.78927744887864471</v>
      </c>
      <c r="E260" s="67">
        <v>-1.2771901539896713</v>
      </c>
    </row>
    <row r="261" spans="1:5" x14ac:dyDescent="0.25">
      <c r="A261" s="69"/>
      <c r="B261" s="12" t="s">
        <v>49</v>
      </c>
      <c r="C261" s="67">
        <v>1.4292862857812505</v>
      </c>
      <c r="D261" s="67">
        <v>2.5795972912064258</v>
      </c>
      <c r="E261" s="67">
        <v>0.42690265508293912</v>
      </c>
    </row>
    <row r="262" spans="1:5" x14ac:dyDescent="0.25">
      <c r="A262" s="69"/>
      <c r="B262" s="12" t="s">
        <v>41</v>
      </c>
      <c r="C262" s="67">
        <v>0.21805666180585437</v>
      </c>
      <c r="D262" s="67">
        <v>1.4528761607676799</v>
      </c>
      <c r="E262" s="67">
        <v>-0.85975574075004557</v>
      </c>
    </row>
    <row r="263" spans="1:5" x14ac:dyDescent="0.25">
      <c r="A263" s="69"/>
      <c r="B263" s="12" t="s">
        <v>50</v>
      </c>
      <c r="C263" s="67">
        <v>3.5539820525909427E-2</v>
      </c>
      <c r="D263" s="67">
        <v>1.4117153424512807</v>
      </c>
      <c r="E263" s="67">
        <v>-1.1723758171726772</v>
      </c>
    </row>
    <row r="264" spans="1:5" x14ac:dyDescent="0.25">
      <c r="A264" s="69"/>
      <c r="B264" s="12" t="s">
        <v>51</v>
      </c>
      <c r="C264" s="67">
        <v>0.29370311795247073</v>
      </c>
      <c r="D264" s="67">
        <v>1.2829213511351023</v>
      </c>
      <c r="E264" s="67">
        <v>-0.57858190399696641</v>
      </c>
    </row>
    <row r="265" spans="1:5" x14ac:dyDescent="0.25">
      <c r="A265" s="69"/>
      <c r="B265" s="12" t="s">
        <v>40</v>
      </c>
      <c r="C265" s="67">
        <f>'[1]Chnages in rep.'!OV21</f>
        <v>-0.88714438134169793</v>
      </c>
      <c r="D265" s="67">
        <f>'[1]Male, month on month'!OW21</f>
        <v>0.53992468185874998</v>
      </c>
      <c r="E265" s="67">
        <f>'[1]Atolls month on month'!OW21</f>
        <v>-2.1433217863645937</v>
      </c>
    </row>
    <row r="266" spans="1:5" x14ac:dyDescent="0.25">
      <c r="A266" s="207">
        <v>2019</v>
      </c>
      <c r="B266" s="207"/>
      <c r="C266" s="67"/>
      <c r="D266" s="67"/>
      <c r="E266" s="67"/>
    </row>
    <row r="267" spans="1:5" x14ac:dyDescent="0.25">
      <c r="A267" s="69"/>
      <c r="B267" s="12" t="s">
        <v>45</v>
      </c>
      <c r="C267" s="67">
        <f>'[1]Chnages in rep.'!OW21</f>
        <v>-1.2799467188303937</v>
      </c>
      <c r="D267" s="67">
        <f>'[1]Male, month on month'!OX21</f>
        <v>0.18581405561568509</v>
      </c>
      <c r="E267" s="67">
        <f>'[1]Atolls month on month'!OX21</f>
        <v>-2.5682686482408346</v>
      </c>
    </row>
    <row r="268" spans="1:5" x14ac:dyDescent="0.25">
      <c r="A268" s="69"/>
      <c r="B268" s="12" t="s">
        <v>46</v>
      </c>
      <c r="C268" s="67">
        <f>'[1]Chnages in rep.'!OX21</f>
        <v>-1.2368495928283818</v>
      </c>
      <c r="D268" s="67">
        <f>'[1]Male, month on month'!OY21</f>
        <v>-0.11837261856387782</v>
      </c>
      <c r="E268" s="67">
        <f>'[1]Atolls month on month'!OY21</f>
        <v>-2.2233730278947372</v>
      </c>
    </row>
    <row r="269" spans="1:5" ht="12.75" customHeight="1" x14ac:dyDescent="0.25">
      <c r="A269" s="19"/>
      <c r="B269" s="67"/>
      <c r="C269" s="67"/>
      <c r="D269" s="67"/>
      <c r="E269" s="19"/>
    </row>
    <row r="270" spans="1:5" x14ac:dyDescent="0.25">
      <c r="A270" s="234" t="s">
        <v>55</v>
      </c>
      <c r="B270" s="235"/>
      <c r="C270" s="235"/>
      <c r="D270" s="235"/>
      <c r="E270" s="235"/>
    </row>
    <row r="271" spans="1:5" ht="9.75" customHeight="1" x14ac:dyDescent="0.25"/>
    <row r="272" spans="1:5" x14ac:dyDescent="0.25">
      <c r="A272" s="207">
        <v>2010</v>
      </c>
      <c r="B272" s="207"/>
    </row>
    <row r="273" spans="1:5" hidden="1" x14ac:dyDescent="0.25">
      <c r="A273" s="11"/>
      <c r="B273" s="12" t="s">
        <v>45</v>
      </c>
      <c r="C273" s="26">
        <v>-0.26114093647122694</v>
      </c>
      <c r="D273" s="26">
        <v>-0.26114093647122694</v>
      </c>
      <c r="E273" s="26" t="s">
        <v>5</v>
      </c>
    </row>
    <row r="274" spans="1:5" hidden="1" x14ac:dyDescent="0.25">
      <c r="A274" s="11"/>
      <c r="B274" s="12" t="s">
        <v>46</v>
      </c>
      <c r="C274" s="26">
        <v>0.93642240242963748</v>
      </c>
      <c r="D274" s="26">
        <v>0.93642240242963748</v>
      </c>
      <c r="E274" s="26" t="s">
        <v>5</v>
      </c>
    </row>
    <row r="275" spans="1:5" hidden="1" x14ac:dyDescent="0.25">
      <c r="A275" s="11"/>
      <c r="B275" s="12" t="s">
        <v>43</v>
      </c>
      <c r="C275" s="26">
        <v>0.88034816923101555</v>
      </c>
      <c r="D275" s="26">
        <v>0.88034816923101555</v>
      </c>
      <c r="E275" s="26" t="s">
        <v>5</v>
      </c>
    </row>
    <row r="276" spans="1:5" hidden="1" x14ac:dyDescent="0.25">
      <c r="A276" s="11"/>
      <c r="B276" s="12" t="s">
        <v>47</v>
      </c>
      <c r="C276" s="26">
        <v>0.87747395207253831</v>
      </c>
      <c r="D276" s="26">
        <v>0.87747395207253831</v>
      </c>
      <c r="E276" s="26" t="s">
        <v>5</v>
      </c>
    </row>
    <row r="277" spans="1:5" hidden="1" x14ac:dyDescent="0.25">
      <c r="A277" s="11"/>
      <c r="B277" s="12" t="s">
        <v>35</v>
      </c>
      <c r="C277" s="26">
        <v>0.1250277737649963</v>
      </c>
      <c r="D277" s="26">
        <v>0.1250277737649963</v>
      </c>
      <c r="E277" s="26" t="s">
        <v>5</v>
      </c>
    </row>
    <row r="278" spans="1:5" hidden="1" x14ac:dyDescent="0.25">
      <c r="A278" s="11"/>
      <c r="B278" s="12" t="s">
        <v>42</v>
      </c>
      <c r="C278" s="26">
        <v>1.0846622459905753</v>
      </c>
      <c r="D278" s="26">
        <v>1.0846622459905753</v>
      </c>
      <c r="E278" s="26" t="s">
        <v>5</v>
      </c>
    </row>
    <row r="279" spans="1:5" hidden="1" x14ac:dyDescent="0.25">
      <c r="A279" s="11"/>
      <c r="B279" s="12" t="s">
        <v>48</v>
      </c>
      <c r="C279" s="26">
        <v>2.1903881432707273</v>
      </c>
      <c r="D279" s="26">
        <v>2.1903881432707273</v>
      </c>
      <c r="E279" s="26" t="s">
        <v>5</v>
      </c>
    </row>
    <row r="280" spans="1:5" hidden="1" x14ac:dyDescent="0.25">
      <c r="A280" s="11"/>
      <c r="B280" s="12" t="s">
        <v>49</v>
      </c>
      <c r="C280" s="26">
        <v>0.63207046859004024</v>
      </c>
      <c r="D280" s="26">
        <v>0.63207046859004024</v>
      </c>
      <c r="E280" s="26" t="s">
        <v>5</v>
      </c>
    </row>
    <row r="281" spans="1:5" hidden="1" x14ac:dyDescent="0.25">
      <c r="A281" s="11"/>
      <c r="B281" s="12" t="s">
        <v>41</v>
      </c>
      <c r="C281" s="26">
        <v>-1.2857212304991372</v>
      </c>
      <c r="D281" s="26">
        <v>-1.2857212304991372</v>
      </c>
      <c r="E281" s="26" t="s">
        <v>5</v>
      </c>
    </row>
    <row r="282" spans="1:5" hidden="1" x14ac:dyDescent="0.25">
      <c r="A282" s="11"/>
      <c r="B282" s="12" t="s">
        <v>50</v>
      </c>
      <c r="C282" s="26">
        <v>-0.22603507219276509</v>
      </c>
      <c r="D282" s="26">
        <v>-0.22603507219276509</v>
      </c>
      <c r="E282" s="26" t="s">
        <v>5</v>
      </c>
    </row>
    <row r="283" spans="1:5" x14ac:dyDescent="0.25">
      <c r="A283" s="11"/>
      <c r="B283" s="12" t="s">
        <v>51</v>
      </c>
      <c r="C283" s="26">
        <v>0.47362446108318901</v>
      </c>
      <c r="D283" s="26">
        <v>0.47362446108318856</v>
      </c>
      <c r="E283" s="26" t="s">
        <v>5</v>
      </c>
    </row>
    <row r="284" spans="1:5" x14ac:dyDescent="0.25">
      <c r="A284" s="11"/>
      <c r="B284" s="12" t="s">
        <v>40</v>
      </c>
      <c r="C284" s="26">
        <v>1.3414839053257799</v>
      </c>
      <c r="D284" s="26">
        <v>1.3414839053257799</v>
      </c>
      <c r="E284" s="26" t="s">
        <v>5</v>
      </c>
    </row>
    <row r="285" spans="1:5" x14ac:dyDescent="0.25">
      <c r="A285" s="11"/>
      <c r="B285" s="12"/>
      <c r="C285" s="26"/>
      <c r="D285" s="26"/>
      <c r="E285" s="26"/>
    </row>
    <row r="286" spans="1:5" x14ac:dyDescent="0.25">
      <c r="A286" s="207">
        <v>2011</v>
      </c>
      <c r="B286" s="207"/>
      <c r="C286" s="26"/>
      <c r="D286" s="27"/>
      <c r="E286" s="26"/>
    </row>
    <row r="287" spans="1:5" x14ac:dyDescent="0.25">
      <c r="A287" s="11"/>
      <c r="B287" s="12" t="s">
        <v>45</v>
      </c>
      <c r="C287" s="26">
        <v>0.540955988663816</v>
      </c>
      <c r="D287" s="26">
        <v>0.540955988663816</v>
      </c>
      <c r="E287" s="26" t="s">
        <v>5</v>
      </c>
    </row>
    <row r="288" spans="1:5" x14ac:dyDescent="0.25">
      <c r="A288" s="11"/>
      <c r="B288" s="12" t="s">
        <v>46</v>
      </c>
      <c r="C288" s="26">
        <v>-0.79050748162610152</v>
      </c>
      <c r="D288" s="26">
        <v>-0.79050748162610152</v>
      </c>
      <c r="E288" s="26" t="s">
        <v>5</v>
      </c>
    </row>
    <row r="289" spans="1:8" x14ac:dyDescent="0.25">
      <c r="A289" s="11"/>
      <c r="B289" s="12" t="s">
        <v>43</v>
      </c>
      <c r="C289" s="26">
        <v>0.63178223867843553</v>
      </c>
      <c r="D289" s="26">
        <v>0.63178223867843553</v>
      </c>
      <c r="E289" s="26" t="s">
        <v>5</v>
      </c>
    </row>
    <row r="290" spans="1:8" x14ac:dyDescent="0.25">
      <c r="A290" s="11"/>
      <c r="B290" s="12" t="s">
        <v>47</v>
      </c>
      <c r="C290" s="26">
        <v>4.4171076658620301</v>
      </c>
      <c r="D290" s="26">
        <v>4.4171076658620301</v>
      </c>
      <c r="E290" s="26" t="s">
        <v>5</v>
      </c>
    </row>
    <row r="291" spans="1:8" x14ac:dyDescent="0.25">
      <c r="A291" s="11"/>
      <c r="B291" s="12" t="s">
        <v>35</v>
      </c>
      <c r="C291" s="26">
        <v>3.3138209485660042</v>
      </c>
      <c r="D291" s="26">
        <v>3.3138209485660042</v>
      </c>
      <c r="E291" s="26" t="s">
        <v>5</v>
      </c>
    </row>
    <row r="292" spans="1:8" x14ac:dyDescent="0.25">
      <c r="A292" s="11"/>
      <c r="B292" s="12" t="s">
        <v>42</v>
      </c>
      <c r="C292" s="26">
        <v>0.90877181827677678</v>
      </c>
      <c r="D292" s="26">
        <v>0.90877181827677678</v>
      </c>
      <c r="E292" s="26" t="s">
        <v>5</v>
      </c>
    </row>
    <row r="293" spans="1:8" x14ac:dyDescent="0.25">
      <c r="A293" s="11"/>
      <c r="B293" s="12" t="s">
        <v>48</v>
      </c>
      <c r="C293" s="26">
        <v>6.0116323478554001E-2</v>
      </c>
      <c r="D293" s="26">
        <v>6.0116323478554001E-2</v>
      </c>
      <c r="E293" s="26" t="s">
        <v>5</v>
      </c>
    </row>
    <row r="294" spans="1:8" x14ac:dyDescent="0.25">
      <c r="A294" s="11"/>
      <c r="B294" s="12" t="s">
        <v>49</v>
      </c>
      <c r="C294" s="26">
        <v>0.31530862912392266</v>
      </c>
      <c r="D294" s="26">
        <v>0.31530862912392266</v>
      </c>
      <c r="E294" s="26" t="s">
        <v>5</v>
      </c>
    </row>
    <row r="295" spans="1:8" x14ac:dyDescent="0.25">
      <c r="A295" s="11"/>
      <c r="B295" s="12" t="s">
        <v>41</v>
      </c>
      <c r="C295" s="26">
        <v>1.301660303876595</v>
      </c>
      <c r="D295" s="26">
        <v>1.301660303876595</v>
      </c>
      <c r="E295" s="26" t="s">
        <v>5</v>
      </c>
    </row>
    <row r="296" spans="1:8" x14ac:dyDescent="0.25">
      <c r="A296" s="11"/>
      <c r="B296" s="12" t="s">
        <v>50</v>
      </c>
      <c r="C296" s="26">
        <v>0.33278932848386233</v>
      </c>
      <c r="D296" s="26">
        <v>0.33278932848386233</v>
      </c>
      <c r="E296" s="26" t="s">
        <v>5</v>
      </c>
    </row>
    <row r="297" spans="1:8" x14ac:dyDescent="0.25">
      <c r="A297" s="11"/>
      <c r="B297" s="12" t="s">
        <v>51</v>
      </c>
      <c r="C297" s="26">
        <v>3.4231104702459936</v>
      </c>
      <c r="D297" s="26">
        <v>3.4231104702459936</v>
      </c>
      <c r="E297" s="26" t="s">
        <v>5</v>
      </c>
    </row>
    <row r="298" spans="1:8" x14ac:dyDescent="0.25">
      <c r="A298" s="11"/>
      <c r="B298" s="12" t="s">
        <v>40</v>
      </c>
      <c r="C298" s="26">
        <v>1.1857736202019353</v>
      </c>
      <c r="D298" s="26">
        <v>1.1857736202019353</v>
      </c>
      <c r="E298" s="26" t="s">
        <v>5</v>
      </c>
      <c r="G298" s="26"/>
    </row>
    <row r="299" spans="1:8" x14ac:dyDescent="0.25">
      <c r="A299" s="11"/>
      <c r="B299" s="12"/>
      <c r="C299" s="26"/>
      <c r="D299" s="26"/>
      <c r="E299" s="26"/>
      <c r="G299" s="26"/>
      <c r="H299" s="26"/>
    </row>
    <row r="300" spans="1:8" x14ac:dyDescent="0.25">
      <c r="A300" s="207">
        <v>2012</v>
      </c>
      <c r="B300" s="207"/>
      <c r="C300" s="26"/>
      <c r="D300" s="27"/>
      <c r="E300" s="26"/>
      <c r="G300" s="1"/>
    </row>
    <row r="301" spans="1:8" x14ac:dyDescent="0.25">
      <c r="A301" s="11"/>
      <c r="B301" s="12" t="s">
        <v>45</v>
      </c>
      <c r="C301" s="26">
        <v>0.82878178572964867</v>
      </c>
      <c r="D301" s="26">
        <v>0.82878178572964867</v>
      </c>
      <c r="E301" s="26" t="s">
        <v>5</v>
      </c>
    </row>
    <row r="302" spans="1:8" x14ac:dyDescent="0.25">
      <c r="A302" s="11"/>
      <c r="B302" s="12" t="s">
        <v>46</v>
      </c>
      <c r="C302" s="26">
        <v>-0.3029315521839604</v>
      </c>
      <c r="D302" s="26">
        <v>-0.3029315521839604</v>
      </c>
      <c r="E302" s="26" t="s">
        <v>5</v>
      </c>
    </row>
    <row r="303" spans="1:8" x14ac:dyDescent="0.25">
      <c r="A303" s="11"/>
      <c r="B303" s="12" t="s">
        <v>43</v>
      </c>
      <c r="C303" s="26">
        <v>0.75965858228270733</v>
      </c>
      <c r="D303" s="26">
        <v>0.75965858228270733</v>
      </c>
      <c r="E303" s="26" t="s">
        <v>5</v>
      </c>
    </row>
    <row r="304" spans="1:8" x14ac:dyDescent="0.25">
      <c r="A304" s="11"/>
      <c r="B304" s="12" t="s">
        <v>47</v>
      </c>
      <c r="C304" s="26">
        <v>-9.0943691034139906E-2</v>
      </c>
      <c r="D304" s="26">
        <v>-9.0943691034139906E-2</v>
      </c>
      <c r="E304" s="26" t="s">
        <v>5</v>
      </c>
    </row>
    <row r="305" spans="1:5" x14ac:dyDescent="0.25">
      <c r="A305" s="11"/>
      <c r="B305" s="12" t="s">
        <v>35</v>
      </c>
      <c r="C305" s="26">
        <v>-1.9861394321378456</v>
      </c>
      <c r="D305" s="26">
        <v>-1.9861394321378456</v>
      </c>
      <c r="E305" s="26" t="s">
        <v>5</v>
      </c>
    </row>
    <row r="306" spans="1:5" x14ac:dyDescent="0.25">
      <c r="A306" s="11"/>
      <c r="B306" s="12" t="s">
        <v>42</v>
      </c>
      <c r="C306" s="26">
        <v>4.158564690507105</v>
      </c>
      <c r="D306" s="26">
        <v>4.158564690507105</v>
      </c>
      <c r="E306" s="26" t="s">
        <v>5</v>
      </c>
    </row>
    <row r="307" spans="1:5" x14ac:dyDescent="0.25">
      <c r="A307" s="11"/>
      <c r="B307" s="12" t="s">
        <v>48</v>
      </c>
      <c r="C307" s="26">
        <v>0.24448657012601238</v>
      </c>
      <c r="D307" s="26">
        <v>0.16971494476736293</v>
      </c>
      <c r="E307" s="26">
        <v>0.30844071858455724</v>
      </c>
    </row>
    <row r="308" spans="1:5" x14ac:dyDescent="0.25">
      <c r="A308" s="11"/>
      <c r="B308" s="12" t="s">
        <v>49</v>
      </c>
      <c r="C308" s="26">
        <v>0.64743245120539861</v>
      </c>
      <c r="D308" s="26">
        <v>0.58385391142401488</v>
      </c>
      <c r="E308" s="26">
        <v>0.70173764990701937</v>
      </c>
    </row>
    <row r="309" spans="1:5" x14ac:dyDescent="0.25">
      <c r="A309" s="11"/>
      <c r="B309" s="12" t="s">
        <v>41</v>
      </c>
      <c r="C309" s="26">
        <v>1.9931364460523682E-2</v>
      </c>
      <c r="D309" s="26">
        <v>7.8683065291751397E-2</v>
      </c>
      <c r="E309" s="26">
        <v>-3.0192276319884748E-2</v>
      </c>
    </row>
    <row r="310" spans="1:5" x14ac:dyDescent="0.25">
      <c r="A310" s="11"/>
      <c r="B310" s="12" t="s">
        <v>50</v>
      </c>
      <c r="C310" s="26">
        <v>4.2662910903112916E-2</v>
      </c>
      <c r="D310" s="26">
        <v>5.9933326212124882E-2</v>
      </c>
      <c r="E310" s="26">
        <v>2.7912718968425843E-2</v>
      </c>
    </row>
    <row r="311" spans="1:5" x14ac:dyDescent="0.25">
      <c r="A311" s="11"/>
      <c r="B311" s="12" t="s">
        <v>51</v>
      </c>
      <c r="C311" s="26">
        <v>0.34249409289468513</v>
      </c>
      <c r="D311" s="26">
        <v>0.47401072984865067</v>
      </c>
      <c r="E311" s="26">
        <v>1.6205766238419628E-2</v>
      </c>
    </row>
    <row r="312" spans="1:5" x14ac:dyDescent="0.25">
      <c r="A312" s="69"/>
      <c r="B312" s="70" t="s">
        <v>40</v>
      </c>
      <c r="C312" s="67">
        <f>'[1]Chnages in rep.'!MB40</f>
        <v>0.39343943425627081</v>
      </c>
      <c r="D312" s="67">
        <f>'[1]Male, month on month'!MC39</f>
        <v>0.67097201094534764</v>
      </c>
      <c r="E312" s="67">
        <f>'[1]Atolls month on month'!MC39</f>
        <v>0.15575360429840313</v>
      </c>
    </row>
    <row r="313" spans="1:5" x14ac:dyDescent="0.25">
      <c r="A313" s="207">
        <v>2013</v>
      </c>
      <c r="B313" s="207"/>
      <c r="C313" s="67"/>
      <c r="D313" s="67"/>
      <c r="E313" s="67"/>
    </row>
    <row r="314" spans="1:5" x14ac:dyDescent="0.25">
      <c r="A314" s="11"/>
      <c r="B314" s="12" t="s">
        <v>45</v>
      </c>
      <c r="C314" s="26">
        <v>0.12021714763241764</v>
      </c>
      <c r="D314" s="67">
        <v>0.14340192540029939</v>
      </c>
      <c r="E314" s="26">
        <v>0.10025898212731033</v>
      </c>
    </row>
    <row r="315" spans="1:5" x14ac:dyDescent="0.25">
      <c r="A315" s="11"/>
      <c r="B315" s="12" t="s">
        <v>46</v>
      </c>
      <c r="C315" s="26">
        <v>-0.20260748766021131</v>
      </c>
      <c r="D315" s="67">
        <v>-0.26772351866400923</v>
      </c>
      <c r="E315" s="26">
        <v>-0.14652945838417031</v>
      </c>
    </row>
    <row r="316" spans="1:5" ht="14.25" customHeight="1" x14ac:dyDescent="0.25">
      <c r="A316" s="11"/>
      <c r="B316" s="12" t="s">
        <v>43</v>
      </c>
      <c r="C316" s="26">
        <v>0.5006145416900365</v>
      </c>
      <c r="D316" s="67">
        <v>0.57671257944424958</v>
      </c>
      <c r="E316" s="26">
        <v>0.43515833275591387</v>
      </c>
    </row>
    <row r="317" spans="1:5" ht="14.25" customHeight="1" x14ac:dyDescent="0.25">
      <c r="A317" s="11"/>
      <c r="B317" s="12" t="s">
        <v>47</v>
      </c>
      <c r="C317" s="26">
        <v>0.11512300390781327</v>
      </c>
      <c r="D317" s="67">
        <v>3.9643343257678154E-3</v>
      </c>
      <c r="E317" s="26">
        <v>0.21087159629622487</v>
      </c>
    </row>
    <row r="318" spans="1:5" ht="14.25" customHeight="1" x14ac:dyDescent="0.25">
      <c r="A318" s="11"/>
      <c r="B318" s="12" t="s">
        <v>35</v>
      </c>
      <c r="C318" s="26">
        <f>'[1]Chnages in rep.'!MG40</f>
        <v>9.5682352882620059E-2</v>
      </c>
      <c r="D318" s="67">
        <f>'[1]Male, month on month'!MH39</f>
        <v>0.23643869294276421</v>
      </c>
      <c r="E318" s="26">
        <f>'[1]Atolls month on month'!MH39</f>
        <v>-2.5310411872159211E-2</v>
      </c>
    </row>
    <row r="319" spans="1:5" ht="14.25" customHeight="1" x14ac:dyDescent="0.25">
      <c r="A319" s="11"/>
      <c r="B319" s="12" t="s">
        <v>42</v>
      </c>
      <c r="C319" s="26">
        <f>'[1]Chnages in rep.'!MH40</f>
        <v>-0.2676094249594585</v>
      </c>
      <c r="D319" s="67">
        <f>'[1]Male, month on month'!MI39</f>
        <v>-0.30627613149381006</v>
      </c>
      <c r="E319" s="26">
        <f>'[1]Atolls month on month'!MI39</f>
        <v>-0.23428488359796829</v>
      </c>
    </row>
    <row r="320" spans="1:5" ht="14.25" customHeight="1" x14ac:dyDescent="0.25">
      <c r="A320" s="11"/>
      <c r="B320" s="12" t="s">
        <v>48</v>
      </c>
      <c r="C320" s="26">
        <f>'[1]Chnages in rep.'!MI$40</f>
        <v>1.1650679035972944</v>
      </c>
      <c r="D320" s="67">
        <f>'[1]Male, month on month'!MJ$39</f>
        <v>1.2614902964104724</v>
      </c>
      <c r="E320" s="26">
        <f>'[1]Atolls month on month'!MJ$39</f>
        <v>1.0820271269931014</v>
      </c>
    </row>
    <row r="321" spans="1:5" ht="14.25" customHeight="1" x14ac:dyDescent="0.25">
      <c r="A321" s="11"/>
      <c r="B321" s="12" t="s">
        <v>49</v>
      </c>
      <c r="C321" s="26">
        <f>'[1]Chnages in rep.'!MJ$40</f>
        <v>0.16901141883518545</v>
      </c>
      <c r="D321" s="67">
        <f>'[1]Male, month on month'!MK$39</f>
        <v>-0.25283811141193491</v>
      </c>
      <c r="E321" s="26">
        <f>'[1]Atolls month on month'!MK$39</f>
        <v>0.53296118036079143</v>
      </c>
    </row>
    <row r="322" spans="1:5" ht="14.25" customHeight="1" x14ac:dyDescent="0.25">
      <c r="A322" s="11"/>
      <c r="B322" s="12" t="s">
        <v>41</v>
      </c>
      <c r="C322" s="26">
        <f>'[1]Chnages in rep.'!MK$40</f>
        <v>0.88457747659020924</v>
      </c>
      <c r="D322" s="67">
        <f>'[1]Male, month on month'!ML$39</f>
        <v>0.76568029413164318</v>
      </c>
      <c r="E322" s="26">
        <f>'[1]Atolls month on month'!ML$39</f>
        <v>0.98635397503572531</v>
      </c>
    </row>
    <row r="323" spans="1:5" ht="14.25" customHeight="1" x14ac:dyDescent="0.25">
      <c r="A323" s="11"/>
      <c r="B323" s="12" t="s">
        <v>50</v>
      </c>
      <c r="C323" s="26">
        <f>'[1]Chnages in rep.'!ML$40</f>
        <v>0.5751594767321011</v>
      </c>
      <c r="D323" s="67">
        <f>'[1]Male, month on month'!MM$39</f>
        <v>0.31952588364987378</v>
      </c>
      <c r="E323" s="26">
        <f>'[1]Atolls month on month'!MM$39</f>
        <v>0.79350476016584182</v>
      </c>
    </row>
    <row r="324" spans="1:5" ht="14.25" customHeight="1" x14ac:dyDescent="0.25">
      <c r="A324" s="11"/>
      <c r="B324" s="12" t="s">
        <v>51</v>
      </c>
      <c r="C324" s="26">
        <f>'[1]Chnages in rep.'!MM$40</f>
        <v>0.12186960602404984</v>
      </c>
      <c r="D324" s="67">
        <f>'[1]Male, month on month'!MN$39</f>
        <v>0.42426871286125323</v>
      </c>
      <c r="E324" s="26">
        <f>'[1]Atolls month on month'!MN$39</f>
        <v>-0.13520508300082223</v>
      </c>
    </row>
    <row r="325" spans="1:5" ht="14.25" customHeight="1" x14ac:dyDescent="0.25">
      <c r="A325" s="11"/>
      <c r="B325" s="12" t="s">
        <v>40</v>
      </c>
      <c r="C325" s="26">
        <f>'[1]Chnages in rep.'!MN$40</f>
        <v>-2.8801755478091717E-2</v>
      </c>
      <c r="D325" s="67">
        <f>'[1]Male, month on month'!MO$39</f>
        <v>0.13243235338340487</v>
      </c>
      <c r="E325" s="26">
        <f>'[1]Atolls month on month'!MO$39</f>
        <v>-0.16663754557982857</v>
      </c>
    </row>
    <row r="326" spans="1:5" x14ac:dyDescent="0.25">
      <c r="A326" s="224">
        <v>2014</v>
      </c>
      <c r="B326" s="225"/>
      <c r="C326" s="26"/>
      <c r="D326" s="67"/>
      <c r="E326" s="26"/>
    </row>
    <row r="327" spans="1:5" x14ac:dyDescent="0.25">
      <c r="A327" s="11"/>
      <c r="B327" s="12" t="s">
        <v>45</v>
      </c>
      <c r="C327" s="26">
        <v>0.10985460497494604</v>
      </c>
      <c r="D327" s="67">
        <v>0.52248278124586989</v>
      </c>
      <c r="E327" s="26">
        <v>-0.70032611534622813</v>
      </c>
    </row>
    <row r="328" spans="1:5" x14ac:dyDescent="0.25">
      <c r="A328" s="11"/>
      <c r="B328" s="12" t="s">
        <v>46</v>
      </c>
      <c r="C328" s="26">
        <v>-0.58614791407883837</v>
      </c>
      <c r="D328" s="67">
        <v>0.52248278124586989</v>
      </c>
      <c r="E328" s="26">
        <v>-0.70032611534622813</v>
      </c>
    </row>
    <row r="329" spans="1:5" x14ac:dyDescent="0.25">
      <c r="A329" s="11"/>
      <c r="B329" s="12" t="s">
        <v>43</v>
      </c>
      <c r="C329" s="26">
        <v>-0.58614791407883837</v>
      </c>
      <c r="D329" s="67">
        <v>-0.5385118045093229</v>
      </c>
      <c r="E329" s="26">
        <v>-0.62716571611890481</v>
      </c>
    </row>
    <row r="330" spans="1:5" x14ac:dyDescent="0.25">
      <c r="A330" s="11"/>
      <c r="B330" s="12" t="s">
        <v>47</v>
      </c>
      <c r="C330" s="26">
        <v>0.1867310582422288</v>
      </c>
      <c r="D330" s="67">
        <v>0.32199239951795633</v>
      </c>
      <c r="E330" s="26">
        <v>7.0158301967038206E-2</v>
      </c>
    </row>
    <row r="331" spans="1:5" x14ac:dyDescent="0.25">
      <c r="A331" s="11"/>
      <c r="B331" s="12" t="s">
        <v>35</v>
      </c>
      <c r="C331" s="26">
        <v>0.97001097738138586</v>
      </c>
      <c r="D331" s="67">
        <v>0.89869928347352523</v>
      </c>
      <c r="E331" s="26">
        <v>1.0316244504395167</v>
      </c>
    </row>
    <row r="332" spans="1:5" x14ac:dyDescent="0.25">
      <c r="A332" s="11"/>
      <c r="B332" s="12" t="s">
        <v>42</v>
      </c>
      <c r="C332" s="26">
        <v>-0.14460149368364927</v>
      </c>
      <c r="D332" s="67">
        <v>-4.5955229748984028E-2</v>
      </c>
      <c r="E332" s="26">
        <v>-0.22971996412188833</v>
      </c>
    </row>
    <row r="333" spans="1:5" x14ac:dyDescent="0.25">
      <c r="A333" s="11"/>
      <c r="B333" s="12" t="s">
        <v>48</v>
      </c>
      <c r="C333" s="26">
        <v>0.4129124571995213</v>
      </c>
      <c r="D333" s="67">
        <v>0.13941288871810453</v>
      </c>
      <c r="E333" s="26">
        <v>0.64934050512805985</v>
      </c>
    </row>
    <row r="334" spans="1:5" x14ac:dyDescent="0.25">
      <c r="A334" s="11"/>
      <c r="B334" s="12" t="s">
        <v>49</v>
      </c>
      <c r="C334" s="26">
        <v>-0.14107212527697532</v>
      </c>
      <c r="D334" s="67">
        <v>0.28714601491433012</v>
      </c>
      <c r="E334" s="26">
        <v>-0.50937195599417562</v>
      </c>
    </row>
    <row r="335" spans="1:5" x14ac:dyDescent="0.25">
      <c r="A335" s="11"/>
      <c r="B335" s="12" t="s">
        <v>41</v>
      </c>
      <c r="C335" s="26">
        <v>6.4484604583947558E-2</v>
      </c>
      <c r="D335" s="67">
        <v>-2.1414341687531202E-2</v>
      </c>
      <c r="E335" s="26">
        <v>0.13895564040606878</v>
      </c>
    </row>
    <row r="336" spans="1:5" x14ac:dyDescent="0.25">
      <c r="A336" s="11"/>
      <c r="B336" s="12" t="s">
        <v>50</v>
      </c>
      <c r="C336" s="26">
        <v>4.2981421583676571E-2</v>
      </c>
      <c r="D336" s="67">
        <v>0.37288472331133971</v>
      </c>
      <c r="E336" s="26">
        <v>-0.24257382973338348</v>
      </c>
    </row>
    <row r="337" spans="1:5" x14ac:dyDescent="0.25">
      <c r="A337" s="11"/>
      <c r="B337" s="12" t="s">
        <v>51</v>
      </c>
      <c r="C337" s="26">
        <v>-0.3878446903981092</v>
      </c>
      <c r="D337" s="67">
        <v>-0.69024000023221177</v>
      </c>
      <c r="E337" s="26">
        <v>-0.1244847528024895</v>
      </c>
    </row>
    <row r="338" spans="1:5" x14ac:dyDescent="0.25">
      <c r="A338" s="11"/>
      <c r="B338" s="12" t="s">
        <v>40</v>
      </c>
      <c r="C338" s="26">
        <v>0.14936355181003336</v>
      </c>
      <c r="D338" s="67">
        <v>0.25350557458407863</v>
      </c>
      <c r="E338" s="26">
        <v>5.9178705807538812E-2</v>
      </c>
    </row>
    <row r="339" spans="1:5" x14ac:dyDescent="0.25">
      <c r="A339" s="226">
        <v>2015</v>
      </c>
      <c r="B339" s="227"/>
      <c r="C339" s="26"/>
      <c r="D339" s="26"/>
      <c r="E339" s="26"/>
    </row>
    <row r="340" spans="1:5" x14ac:dyDescent="0.25">
      <c r="A340" s="11"/>
      <c r="B340" s="12" t="s">
        <v>45</v>
      </c>
      <c r="C340" s="26">
        <v>-0.28093811341051156</v>
      </c>
      <c r="D340" s="26">
        <v>-5.7684909932509409E-2</v>
      </c>
      <c r="E340" s="26">
        <v>-0.47464626289253076</v>
      </c>
    </row>
    <row r="341" spans="1:5" x14ac:dyDescent="0.25">
      <c r="A341" s="11"/>
      <c r="B341" s="12" t="s">
        <v>46</v>
      </c>
      <c r="C341" s="26">
        <v>0.12095527637097092</v>
      </c>
      <c r="D341" s="26">
        <v>2.8613455304693503E-2</v>
      </c>
      <c r="E341" s="26">
        <v>0.2014123631506104</v>
      </c>
    </row>
    <row r="342" spans="1:5" x14ac:dyDescent="0.25">
      <c r="A342" s="11"/>
      <c r="B342" s="12" t="s">
        <v>43</v>
      </c>
      <c r="C342" s="26">
        <v>-7.0765959069563067E-2</v>
      </c>
      <c r="D342" s="26">
        <v>-0.41575915809420882</v>
      </c>
      <c r="E342" s="26">
        <v>0.22930696342131629</v>
      </c>
    </row>
    <row r="343" spans="1:5" x14ac:dyDescent="0.25">
      <c r="A343" s="11"/>
      <c r="B343" s="12" t="s">
        <v>47</v>
      </c>
      <c r="C343" s="26">
        <v>0.67040139146681277</v>
      </c>
      <c r="D343" s="26">
        <v>0.99498081691289375</v>
      </c>
      <c r="E343" s="26">
        <v>0.38990120716617671</v>
      </c>
    </row>
    <row r="344" spans="1:5" x14ac:dyDescent="0.25">
      <c r="A344" s="11"/>
      <c r="B344" s="12" t="s">
        <v>35</v>
      </c>
      <c r="C344" s="26">
        <v>3.5257826396306591E-2</v>
      </c>
      <c r="D344" s="26">
        <v>-0.16239700982366712</v>
      </c>
      <c r="E344" s="26">
        <v>0.20709984795217462</v>
      </c>
    </row>
    <row r="345" spans="1:5" x14ac:dyDescent="0.25">
      <c r="A345" s="11"/>
      <c r="B345" s="12" t="s">
        <v>42</v>
      </c>
      <c r="C345" s="26">
        <v>0.83493462014281317</v>
      </c>
      <c r="D345" s="26">
        <v>1.0712107400230986</v>
      </c>
      <c r="E345" s="26">
        <v>0.63027252743543816</v>
      </c>
    </row>
    <row r="346" spans="1:5" x14ac:dyDescent="0.25">
      <c r="A346" s="11"/>
      <c r="B346" s="12" t="s">
        <v>48</v>
      </c>
      <c r="C346" s="26">
        <v>-0.12204801538236998</v>
      </c>
      <c r="D346" s="26">
        <v>1.0962867477593008E-2</v>
      </c>
      <c r="E346" s="26">
        <v>-0.23776672327809889</v>
      </c>
    </row>
    <row r="347" spans="1:5" x14ac:dyDescent="0.25">
      <c r="A347" s="11"/>
      <c r="B347" s="12" t="s">
        <v>49</v>
      </c>
      <c r="C347" s="26">
        <v>0.15264849210854248</v>
      </c>
      <c r="D347" s="26">
        <v>0.12369978831363593</v>
      </c>
      <c r="E347" s="26">
        <v>0.17789649132189389</v>
      </c>
    </row>
    <row r="348" spans="1:5" x14ac:dyDescent="0.25">
      <c r="A348" s="11"/>
      <c r="B348" s="12" t="s">
        <v>41</v>
      </c>
      <c r="C348" s="26">
        <v>-4.122354385786009E-2</v>
      </c>
      <c r="D348" s="26">
        <v>-0.16318989846205723</v>
      </c>
      <c r="E348" s="26">
        <v>6.5093494509649297E-2</v>
      </c>
    </row>
    <row r="349" spans="1:5" x14ac:dyDescent="0.25">
      <c r="A349" s="11"/>
      <c r="B349" s="12" t="s">
        <v>50</v>
      </c>
      <c r="C349" s="26">
        <v>-2.0867598648455221E-2</v>
      </c>
      <c r="D349" s="26">
        <v>0.12817958206756686</v>
      </c>
      <c r="E349" s="26">
        <v>-0.15049436371591396</v>
      </c>
    </row>
    <row r="350" spans="1:5" x14ac:dyDescent="0.25">
      <c r="A350" s="11"/>
      <c r="B350" s="12" t="s">
        <v>51</v>
      </c>
      <c r="C350" s="26">
        <v>0.10438468518554345</v>
      </c>
      <c r="D350" s="26">
        <v>0.15574977254748656</v>
      </c>
      <c r="E350" s="26">
        <v>5.9587641953773307E-2</v>
      </c>
    </row>
    <row r="351" spans="1:5" x14ac:dyDescent="0.25">
      <c r="A351" s="11"/>
      <c r="B351" s="12" t="s">
        <v>40</v>
      </c>
      <c r="C351" s="26">
        <v>-0.52474466393057639</v>
      </c>
      <c r="D351" s="26">
        <v>-0.54907255143328282</v>
      </c>
      <c r="E351" s="26">
        <v>-0.5035071882096509</v>
      </c>
    </row>
    <row r="352" spans="1:5" x14ac:dyDescent="0.25">
      <c r="A352" s="226">
        <v>2016</v>
      </c>
      <c r="B352" s="226"/>
      <c r="C352" s="26"/>
      <c r="D352" s="26"/>
      <c r="E352" s="26"/>
    </row>
    <row r="353" spans="1:5" x14ac:dyDescent="0.25">
      <c r="A353" s="11"/>
      <c r="B353" s="12" t="s">
        <v>45</v>
      </c>
      <c r="C353" s="26">
        <v>-9.6110738358101688E-2</v>
      </c>
      <c r="D353" s="26">
        <v>0.1466545323528079</v>
      </c>
      <c r="E353" s="26">
        <v>-0.30794008155210495</v>
      </c>
    </row>
    <row r="354" spans="1:5" x14ac:dyDescent="0.25">
      <c r="A354" s="11"/>
      <c r="B354" s="12" t="s">
        <v>46</v>
      </c>
      <c r="C354" s="26">
        <v>0.21585252732159166</v>
      </c>
      <c r="D354" s="26">
        <v>1.3255168985115695E-2</v>
      </c>
      <c r="E354" s="26">
        <v>0.39343872807147129</v>
      </c>
    </row>
    <row r="355" spans="1:5" x14ac:dyDescent="0.25">
      <c r="A355" s="11"/>
      <c r="B355" s="12" t="s">
        <v>43</v>
      </c>
      <c r="C355" s="26">
        <v>-0.5326577568831814</v>
      </c>
      <c r="D355" s="26">
        <v>-0.3274438422036674</v>
      </c>
      <c r="E355" s="26">
        <v>-0.71185630035360825</v>
      </c>
    </row>
    <row r="356" spans="1:5" x14ac:dyDescent="0.25">
      <c r="A356" s="11"/>
      <c r="B356" s="12" t="s">
        <v>47</v>
      </c>
      <c r="C356" s="26">
        <v>-0.18242178801290976</v>
      </c>
      <c r="D356" s="26">
        <v>0.16072487746066066</v>
      </c>
      <c r="E356" s="26">
        <v>-0.48322720871623037</v>
      </c>
    </row>
    <row r="357" spans="1:5" x14ac:dyDescent="0.25">
      <c r="A357" s="11"/>
      <c r="B357" s="12" t="s">
        <v>35</v>
      </c>
      <c r="C357" s="26">
        <v>6.3305358496457131E-2</v>
      </c>
      <c r="D357" s="26">
        <v>5.6333098875827048E-2</v>
      </c>
      <c r="E357" s="26">
        <v>6.945685243611166E-2</v>
      </c>
    </row>
    <row r="358" spans="1:5" x14ac:dyDescent="0.25">
      <c r="A358" s="11"/>
      <c r="B358" s="12" t="s">
        <v>42</v>
      </c>
      <c r="C358" s="26">
        <v>0.21785551394535307</v>
      </c>
      <c r="D358" s="26">
        <v>7.6068886805424896E-2</v>
      </c>
      <c r="E358" s="26">
        <v>0.34293479084417378</v>
      </c>
    </row>
    <row r="359" spans="1:5" x14ac:dyDescent="0.25">
      <c r="A359" s="11"/>
      <c r="B359" s="12" t="s">
        <v>48</v>
      </c>
      <c r="C359" s="26">
        <v>0.2633560995213724</v>
      </c>
      <c r="D359" s="26">
        <v>0.27430892293893727</v>
      </c>
      <c r="E359" s="26">
        <v>0.25371959310807046</v>
      </c>
    </row>
    <row r="360" spans="1:5" x14ac:dyDescent="0.25">
      <c r="A360" s="11"/>
      <c r="B360" s="12" t="s">
        <v>49</v>
      </c>
      <c r="C360" s="26">
        <v>-9.378201036623901E-2</v>
      </c>
      <c r="D360" s="26">
        <v>-0.33586106193795873</v>
      </c>
      <c r="E360" s="26">
        <v>0.11924757439218947</v>
      </c>
    </row>
    <row r="361" spans="1:5" x14ac:dyDescent="0.25">
      <c r="A361" s="11"/>
      <c r="B361" s="12" t="s">
        <v>41</v>
      </c>
      <c r="C361" s="26">
        <v>0.37975926538358351</v>
      </c>
      <c r="D361" s="26">
        <v>0.59601507895374883</v>
      </c>
      <c r="E361" s="26">
        <v>0.19031919566283584</v>
      </c>
    </row>
    <row r="362" spans="1:5" x14ac:dyDescent="0.25">
      <c r="A362" s="11"/>
      <c r="B362" s="12" t="s">
        <v>50</v>
      </c>
      <c r="C362" s="26">
        <v>1.9061743557722499</v>
      </c>
      <c r="D362" s="26">
        <v>0.93823043145353502</v>
      </c>
      <c r="E362" s="26">
        <v>2.7575265677516336</v>
      </c>
    </row>
    <row r="363" spans="1:5" x14ac:dyDescent="0.25">
      <c r="A363" s="11"/>
      <c r="B363" s="12" t="s">
        <v>51</v>
      </c>
      <c r="C363" s="26">
        <v>-0.10593028067288346</v>
      </c>
      <c r="D363" s="26">
        <v>5.0582922237074612E-2</v>
      </c>
      <c r="E363" s="26">
        <v>-0.24115375630325842</v>
      </c>
    </row>
    <row r="364" spans="1:5" x14ac:dyDescent="0.25">
      <c r="A364" s="11"/>
      <c r="B364" s="12" t="s">
        <v>40</v>
      </c>
      <c r="C364" s="26">
        <v>0.27748623236054648</v>
      </c>
      <c r="D364" s="26">
        <v>0.16810830566624801</v>
      </c>
      <c r="E364" s="26">
        <v>0.37226237036813714</v>
      </c>
    </row>
    <row r="365" spans="1:5" x14ac:dyDescent="0.25">
      <c r="A365" s="226">
        <v>2017</v>
      </c>
      <c r="B365" s="226"/>
      <c r="C365" s="26"/>
      <c r="D365" s="26"/>
      <c r="E365" s="12"/>
    </row>
    <row r="366" spans="1:5" x14ac:dyDescent="0.25">
      <c r="A366" s="12"/>
      <c r="B366" s="12" t="s">
        <v>45</v>
      </c>
      <c r="C366" s="26">
        <v>0.48479237246648044</v>
      </c>
      <c r="D366" s="26">
        <v>0.35188437044950671</v>
      </c>
      <c r="E366" s="26">
        <v>0.59972311413485357</v>
      </c>
    </row>
    <row r="367" spans="1:5" x14ac:dyDescent="0.25">
      <c r="A367" s="12"/>
      <c r="B367" s="12" t="s">
        <v>46</v>
      </c>
      <c r="C367" s="26">
        <v>0.35246837457076907</v>
      </c>
      <c r="D367" s="26">
        <v>0.17672790636551472</v>
      </c>
      <c r="E367" s="26">
        <v>0.50406362875212718</v>
      </c>
    </row>
    <row r="368" spans="1:5" x14ac:dyDescent="0.25">
      <c r="A368" s="12"/>
      <c r="B368" s="12" t="s">
        <v>43</v>
      </c>
      <c r="C368" s="26">
        <v>0.65292356359123449</v>
      </c>
      <c r="D368" s="26">
        <v>0.21521043170693588</v>
      </c>
      <c r="E368" s="26">
        <v>1.0292689730255544</v>
      </c>
    </row>
    <row r="369" spans="1:5" x14ac:dyDescent="0.25">
      <c r="A369" s="12"/>
      <c r="B369" s="12" t="s">
        <v>47</v>
      </c>
      <c r="C369" s="26">
        <v>-1.0200791735814896E-2</v>
      </c>
      <c r="D369" s="26">
        <v>3.9859078576021112E-2</v>
      </c>
      <c r="E369" s="26">
        <v>-5.2895416328946343E-2</v>
      </c>
    </row>
    <row r="370" spans="1:5" x14ac:dyDescent="0.25">
      <c r="A370" s="12"/>
      <c r="B370" s="12" t="s">
        <v>35</v>
      </c>
      <c r="C370" s="26">
        <v>0.23515733499572811</v>
      </c>
      <c r="D370" s="26">
        <v>0.26077567612001751</v>
      </c>
      <c r="E370" s="26">
        <v>0.21328791136914216</v>
      </c>
    </row>
    <row r="371" spans="1:5" x14ac:dyDescent="0.25">
      <c r="A371" s="12"/>
      <c r="B371" s="12" t="s">
        <v>42</v>
      </c>
      <c r="C371" s="26">
        <v>-0.99592958884928695</v>
      </c>
      <c r="D371" s="26">
        <v>-0.57432052121555444</v>
      </c>
      <c r="E371" s="26">
        <v>-1.3560120968450495</v>
      </c>
    </row>
    <row r="372" spans="1:5" x14ac:dyDescent="0.25">
      <c r="A372" s="12"/>
      <c r="B372" s="12" t="s">
        <v>48</v>
      </c>
      <c r="C372" s="26">
        <v>-7.3890722250669061E-2</v>
      </c>
      <c r="D372" s="26">
        <v>0.4678665868336207</v>
      </c>
      <c r="E372" s="26">
        <v>-0.54025449583258167</v>
      </c>
    </row>
    <row r="373" spans="1:5" x14ac:dyDescent="0.25">
      <c r="A373" s="12"/>
      <c r="B373" s="12" t="s">
        <v>49</v>
      </c>
      <c r="C373" s="26">
        <v>-0.36190468484330607</v>
      </c>
      <c r="D373" s="26">
        <v>-0.24914166258012127</v>
      </c>
      <c r="E373" s="26">
        <v>-0.4599589687340977</v>
      </c>
    </row>
    <row r="374" spans="1:5" x14ac:dyDescent="0.25">
      <c r="A374" s="12"/>
      <c r="B374" s="12" t="s">
        <v>41</v>
      </c>
      <c r="C374" s="26">
        <v>0.51673997172640984</v>
      </c>
      <c r="D374" s="26">
        <v>0.60591660832167715</v>
      </c>
      <c r="E374" s="26">
        <v>0.43903124744031352</v>
      </c>
    </row>
    <row r="375" spans="1:5" x14ac:dyDescent="0.25">
      <c r="A375" s="12"/>
      <c r="B375" s="12" t="s">
        <v>50</v>
      </c>
      <c r="C375" s="26">
        <v>-0.26933733711969055</v>
      </c>
      <c r="D375" s="26">
        <v>2.7822214281969515E-2</v>
      </c>
      <c r="E375" s="26">
        <v>-0.52871310038543617</v>
      </c>
    </row>
    <row r="376" spans="1:5" x14ac:dyDescent="0.25">
      <c r="A376" s="12"/>
      <c r="B376" s="12" t="s">
        <v>51</v>
      </c>
      <c r="C376" s="26">
        <v>-0.18144419231107545</v>
      </c>
      <c r="D376" s="26">
        <v>6.3830523562802277E-2</v>
      </c>
      <c r="E376" s="26">
        <v>-0.3967300770808313</v>
      </c>
    </row>
    <row r="377" spans="1:5" x14ac:dyDescent="0.25">
      <c r="A377" s="12"/>
      <c r="B377" s="12" t="s">
        <v>40</v>
      </c>
      <c r="C377" s="26">
        <v>0.92632738176345875</v>
      </c>
      <c r="D377" s="26">
        <v>0.83243747424786019</v>
      </c>
      <c r="E377" s="26">
        <v>1.0091187793447753</v>
      </c>
    </row>
    <row r="378" spans="1:5" x14ac:dyDescent="0.25">
      <c r="A378" s="226">
        <v>2018</v>
      </c>
      <c r="B378" s="226"/>
      <c r="C378" s="26"/>
      <c r="D378" s="26"/>
      <c r="E378" s="12"/>
    </row>
    <row r="379" spans="1:5" x14ac:dyDescent="0.25">
      <c r="A379" s="12"/>
      <c r="B379" s="12" t="s">
        <v>45</v>
      </c>
      <c r="C379" s="26">
        <v>0.30861939236332958</v>
      </c>
      <c r="D379" s="26">
        <v>0.22943066852414429</v>
      </c>
      <c r="E379" s="26">
        <v>0.37832525887289137</v>
      </c>
    </row>
    <row r="380" spans="1:5" x14ac:dyDescent="0.25">
      <c r="A380" s="12"/>
      <c r="B380" s="12" t="s">
        <v>46</v>
      </c>
      <c r="C380" s="26">
        <v>0.28003995737235776</v>
      </c>
      <c r="D380" s="26">
        <v>0.46673732084232533</v>
      </c>
      <c r="E380" s="26">
        <v>0.11594339283416133</v>
      </c>
    </row>
    <row r="381" spans="1:5" x14ac:dyDescent="0.25">
      <c r="A381" s="12"/>
      <c r="B381" s="12" t="s">
        <v>43</v>
      </c>
      <c r="C381" s="26">
        <v>-0.21850844761599486</v>
      </c>
      <c r="D381" s="26">
        <v>-0.33214147640957536</v>
      </c>
      <c r="E381" s="26">
        <v>-0.11828139915472935</v>
      </c>
    </row>
    <row r="382" spans="1:5" x14ac:dyDescent="0.25">
      <c r="A382" s="12"/>
      <c r="B382" s="12" t="s">
        <v>47</v>
      </c>
      <c r="C382" s="26">
        <v>-1.6869532579859459</v>
      </c>
      <c r="D382" s="26">
        <v>-1.2768450958284716</v>
      </c>
      <c r="E382" s="26">
        <v>-2.047903961159836</v>
      </c>
    </row>
    <row r="383" spans="1:5" x14ac:dyDescent="0.25">
      <c r="A383" s="12"/>
      <c r="B383" s="12" t="s">
        <v>35</v>
      </c>
      <c r="C383" s="26">
        <v>-0.34696571272941901</v>
      </c>
      <c r="D383" s="26">
        <v>9.9636073847908513E-2</v>
      </c>
      <c r="E383" s="26">
        <v>-0.74312991280689467</v>
      </c>
    </row>
    <row r="384" spans="1:5" x14ac:dyDescent="0.25">
      <c r="A384" s="12"/>
      <c r="B384" s="12" t="s">
        <v>42</v>
      </c>
      <c r="C384" s="26">
        <v>0.19669087658598094</v>
      </c>
      <c r="D384" s="26">
        <v>0.23506979189842347</v>
      </c>
      <c r="E384" s="26">
        <v>0.16235727289377611</v>
      </c>
    </row>
    <row r="385" spans="1:5" x14ac:dyDescent="0.25">
      <c r="A385" s="12"/>
      <c r="B385" s="12" t="s">
        <v>48</v>
      </c>
      <c r="C385" s="26">
        <v>0.54470116253075851</v>
      </c>
      <c r="D385" s="26">
        <v>9.953369508293175E-2</v>
      </c>
      <c r="E385" s="26">
        <v>0.94323506570206384</v>
      </c>
    </row>
    <row r="386" spans="1:5" x14ac:dyDescent="0.25">
      <c r="A386" s="12"/>
      <c r="B386" s="12" t="s">
        <v>49</v>
      </c>
      <c r="C386" s="26">
        <v>1.3826238103936017</v>
      </c>
      <c r="D386" s="26">
        <v>1.5227327420289427</v>
      </c>
      <c r="E386" s="26">
        <v>1.2582403856072011</v>
      </c>
    </row>
    <row r="387" spans="1:5" x14ac:dyDescent="0.25">
      <c r="A387" s="12"/>
      <c r="B387" s="12" t="s">
        <v>41</v>
      </c>
      <c r="C387" s="26">
        <v>-0.6835923742604666</v>
      </c>
      <c r="D387" s="26">
        <v>-0.49912586682043791</v>
      </c>
      <c r="E387" s="26">
        <v>-0.84778253857969998</v>
      </c>
    </row>
    <row r="388" spans="1:5" x14ac:dyDescent="0.25">
      <c r="A388" s="12"/>
      <c r="B388" s="12" t="s">
        <v>50</v>
      </c>
      <c r="C388" s="26">
        <v>-0.45096653782761287</v>
      </c>
      <c r="D388" s="26">
        <v>-1.2760440173487098E-2</v>
      </c>
      <c r="E388" s="26">
        <v>-0.84237705738655633</v>
      </c>
    </row>
    <row r="389" spans="1:5" x14ac:dyDescent="0.25">
      <c r="A389" s="12"/>
      <c r="B389" s="12" t="s">
        <v>51</v>
      </c>
      <c r="C389" s="26">
        <v>7.6159131046837913E-2</v>
      </c>
      <c r="D389" s="26">
        <v>-6.3251639242511981E-2</v>
      </c>
      <c r="E389" s="26">
        <v>0.20172421038855415</v>
      </c>
    </row>
    <row r="390" spans="1:5" x14ac:dyDescent="0.25">
      <c r="A390" s="12"/>
      <c r="B390" s="12" t="s">
        <v>40</v>
      </c>
      <c r="C390" s="26">
        <f>'[1]Chnages in rep.'!OV40</f>
        <v>-0.26196856899567411</v>
      </c>
      <c r="D390" s="26">
        <f>'[1]Male, month on month'!OW39</f>
        <v>9.2745488679524257E-2</v>
      </c>
      <c r="E390" s="26">
        <f>'[1]Atolls month on month'!OW39</f>
        <v>-0.58060906465188244</v>
      </c>
    </row>
    <row r="391" spans="1:5" x14ac:dyDescent="0.25">
      <c r="A391" s="226">
        <v>2019</v>
      </c>
      <c r="B391" s="226"/>
      <c r="C391" s="26"/>
      <c r="D391" s="26"/>
      <c r="E391" s="26"/>
    </row>
    <row r="392" spans="1:5" x14ac:dyDescent="0.25">
      <c r="A392" s="12"/>
      <c r="B392" s="12" t="s">
        <v>45</v>
      </c>
      <c r="C392" s="26">
        <f>'[1]Chnages in rep.'!OW40</f>
        <v>-8.8921975218525517E-2</v>
      </c>
      <c r="D392" s="26">
        <f>'[1]Male, month on month'!OX39</f>
        <v>-0.12358636997399364</v>
      </c>
      <c r="E392" s="26">
        <f>'[1]Atolls month on month'!OX39</f>
        <v>-5.7571964472724613E-2</v>
      </c>
    </row>
    <row r="393" spans="1:5" x14ac:dyDescent="0.25">
      <c r="A393" s="12"/>
      <c r="B393" s="12" t="s">
        <v>46</v>
      </c>
      <c r="C393" s="26">
        <f>'[1]Chnages in rep.'!OX40</f>
        <v>0.32381810957027302</v>
      </c>
      <c r="D393" s="26">
        <f>'[1]Male, month on month'!OY39</f>
        <v>0.16169770041927212</v>
      </c>
      <c r="E393" s="26">
        <f>'[1]Atolls month on month'!OY39</f>
        <v>0.47034077368686145</v>
      </c>
    </row>
    <row r="394" spans="1:5" ht="14.25" customHeight="1" x14ac:dyDescent="0.25">
      <c r="A394" s="11"/>
      <c r="B394" s="108"/>
      <c r="C394" s="71"/>
      <c r="D394" s="71"/>
      <c r="E394" s="71"/>
    </row>
    <row r="395" spans="1:5" x14ac:dyDescent="0.25">
      <c r="A395" s="218" t="s">
        <v>252</v>
      </c>
      <c r="B395" s="219"/>
      <c r="C395" s="219"/>
      <c r="D395" s="219"/>
      <c r="E395" s="220"/>
    </row>
    <row r="396" spans="1:5" x14ac:dyDescent="0.25">
      <c r="A396" s="214" t="s">
        <v>249</v>
      </c>
      <c r="B396" s="215"/>
      <c r="C396" s="215"/>
      <c r="D396" s="215"/>
      <c r="E396" s="221"/>
    </row>
    <row r="397" spans="1:5" x14ac:dyDescent="0.25">
      <c r="A397" s="216"/>
      <c r="B397" s="217"/>
      <c r="C397" s="217"/>
      <c r="D397" s="217"/>
      <c r="E397" s="222"/>
    </row>
    <row r="398" spans="1:5" x14ac:dyDescent="0.25">
      <c r="A398" s="192"/>
      <c r="B398" s="193"/>
      <c r="C398" s="193"/>
      <c r="D398" s="193"/>
      <c r="E398" s="223"/>
    </row>
  </sheetData>
  <mergeCells count="47">
    <mergeCell ref="A270:E270"/>
    <mergeCell ref="A272:B272"/>
    <mergeCell ref="A286:B286"/>
    <mergeCell ref="A300:B300"/>
    <mergeCell ref="A313:B313"/>
    <mergeCell ref="A266:B266"/>
    <mergeCell ref="A175:B175"/>
    <mergeCell ref="A188:B188"/>
    <mergeCell ref="A201:B201"/>
    <mergeCell ref="A214:B214"/>
    <mergeCell ref="A227:B227"/>
    <mergeCell ref="A240:B240"/>
    <mergeCell ref="A253:B253"/>
    <mergeCell ref="A146:B146"/>
    <mergeCell ref="A147:E147"/>
    <mergeCell ref="A149:B149"/>
    <mergeCell ref="A162:B162"/>
    <mergeCell ref="A69:B69"/>
    <mergeCell ref="A82:B82"/>
    <mergeCell ref="A95:B95"/>
    <mergeCell ref="A140:B140"/>
    <mergeCell ref="A108:B108"/>
    <mergeCell ref="A121:B121"/>
    <mergeCell ref="A138:B138"/>
    <mergeCell ref="A135:E135"/>
    <mergeCell ref="A137:B137"/>
    <mergeCell ref="A139:B139"/>
    <mergeCell ref="A1:E1"/>
    <mergeCell ref="A56:B56"/>
    <mergeCell ref="A3:B3"/>
    <mergeCell ref="A4:B4"/>
    <mergeCell ref="A17:B17"/>
    <mergeCell ref="A30:B30"/>
    <mergeCell ref="A43:B43"/>
    <mergeCell ref="A141:B141"/>
    <mergeCell ref="A144:B144"/>
    <mergeCell ref="A142:B142"/>
    <mergeCell ref="A143:B143"/>
    <mergeCell ref="A145:B145"/>
    <mergeCell ref="A395:E395"/>
    <mergeCell ref="A396:E398"/>
    <mergeCell ref="A326:B326"/>
    <mergeCell ref="A339:B339"/>
    <mergeCell ref="A352:B352"/>
    <mergeCell ref="A365:B365"/>
    <mergeCell ref="A378:B378"/>
    <mergeCell ref="A391:B391"/>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2018-12-20T07:31:38Z</cp:lastPrinted>
  <dcterms:created xsi:type="dcterms:W3CDTF">2012-11-24T10:19:41Z</dcterms:created>
  <dcterms:modified xsi:type="dcterms:W3CDTF">2019-03-24T07:47:38Z</dcterms:modified>
</cp:coreProperties>
</file>