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9\"/>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92" i="13" l="1"/>
  <c r="D392" i="13"/>
  <c r="C392" i="13"/>
  <c r="E390" i="13"/>
  <c r="D390" i="13"/>
  <c r="C390"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2" i="13"/>
  <c r="D312" i="13"/>
  <c r="C312" i="13"/>
  <c r="E267" i="13"/>
  <c r="D267" i="13"/>
  <c r="C267" i="13"/>
  <c r="E265" i="13"/>
  <c r="D265" i="13"/>
  <c r="C265" i="13"/>
  <c r="E145" i="13"/>
  <c r="D145" i="13"/>
  <c r="C145" i="13"/>
  <c r="E144" i="13"/>
  <c r="D144" i="13"/>
  <c r="C144" i="13"/>
  <c r="E262" i="12"/>
  <c r="D262" i="12"/>
  <c r="C262" i="12"/>
  <c r="E260" i="12"/>
  <c r="D260" i="12"/>
  <c r="C260" i="12"/>
  <c r="E142" i="12"/>
  <c r="D142" i="12"/>
  <c r="C142" i="12"/>
  <c r="E141" i="12"/>
  <c r="D141" i="12"/>
  <c r="C141"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H49" i="28"/>
  <c r="I49" i="28" s="1"/>
  <c r="C49" i="28"/>
  <c r="E49" i="28" s="1"/>
  <c r="H48" i="28"/>
  <c r="I48" i="28" s="1"/>
  <c r="C48" i="28"/>
  <c r="E48" i="28" s="1"/>
  <c r="H47" i="28"/>
  <c r="I47" i="28" s="1"/>
  <c r="C47" i="28"/>
  <c r="E47" i="28" s="1"/>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H29" i="28"/>
  <c r="I29" i="28" s="1"/>
  <c r="C29" i="28"/>
  <c r="E29" i="28" s="1"/>
  <c r="H28" i="28"/>
  <c r="I28" i="28" s="1"/>
  <c r="C28" i="28"/>
  <c r="E28" i="28" s="1"/>
  <c r="H27" i="28"/>
  <c r="I27" i="28" s="1"/>
  <c r="C27" i="28"/>
  <c r="E27" i="28" s="1"/>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H9" i="28"/>
  <c r="I9" i="28" s="1"/>
  <c r="C9" i="28"/>
  <c r="E9" i="28" s="1"/>
  <c r="H8" i="28"/>
  <c r="I8" i="28" s="1"/>
  <c r="C8" i="28"/>
  <c r="E8" i="28" s="1"/>
  <c r="H7" i="28"/>
  <c r="I7" i="28" s="1"/>
  <c r="C7" i="28"/>
  <c r="E7" i="28" s="1"/>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<sst xmlns="http://schemas.openxmlformats.org/spreadsheetml/2006/main" count="2041" uniqueCount="267">
  <si>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</si>
  <si>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</si>
  <si>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</si>
  <si>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</si>
  <si>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</si>
  <si>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</si>
  <si>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</si>
  <si>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</si>
  <si>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</si>
  <si>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</si>
  <si>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</si>
  <si>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</si>
  <si>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</si>
  <si>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</si>
  <si>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</si>
  <si>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</si>
  <si>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</si>
  <si>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</si>
  <si>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</si>
  <si>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</si>
  <si>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</si>
  <si>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</si>
  <si>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</si>
  <si>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</si>
  <si>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</si>
  <si>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</si>
  <si>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</si>
  <si>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</si>
  <si>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</si>
  <si>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</si>
  <si>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</si>
  <si>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</si>
  <si>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</si>
  <si>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</si>
  <si>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</si>
  <si>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</si>
  <si>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</si>
  <si>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</si>
  <si>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</si>
  <si>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</si>
  <si>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</si>
  <si>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</si>
  <si>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</si>
  <si>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</si>
  <si>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</si>
  <si>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</si>
  <si>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</si>
  <si>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</si>
  <si>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</si>
  <si>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</si>
  <si>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</si>
  <si>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</si>
  <si>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</si>
  <si>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</si>
  <si>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</si>
  <si>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</si>
  <si>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</si>
  <si>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</si>
  <si>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</si>
  <si>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</si>
  <si>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</si>
  <si>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</si>
  <si>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</si>
  <si>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</si>
  <si>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</si>
  <si>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</si>
  <si>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</si>
  <si>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</si>
  <si>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</si>
  <si>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</si>
  <si>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</si>
  <si>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</si>
  <si>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</si>
  <si>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</si>
  <si>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</si>
  <si>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</si>
  <si>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</si>
  <si>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</si>
  <si>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</si>
  <si>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</si>
  <si>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</si>
  <si>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</si>
  <si>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</si>
  <si>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</si>
  <si>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</si>
  <si>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</si>
  <si>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</si>
  <si>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</si>
  <si>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</si>
  <si>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</si>
  <si>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</si>
  <si>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</si>
  <si>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</si>
  <si>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</si>
  <si>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</si>
  <si>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</si>
  <si>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</si>
  <si>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</si>
  <si>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</si>
  <si>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</si>
  <si>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</si>
  <si>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</si>
  <si>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</si>
  <si>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</si>
  <si>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</si>
  <si>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</si>
  <si>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</si>
  <si>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</si>
  <si>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</si>
  <si>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</si>
  <si>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</si>
  <si>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</si>
  <si>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</si>
  <si>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</si>
  <si>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</si>
  <si>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</si>
  <si>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</si>
  <si>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</si>
  <si>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</si>
  <si>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</si>
  <si>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</si>
  <si>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</si>
  <si>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</si>
  <si>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</si>
  <si>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</si>
  <si>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</si>
  <si>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</si>
  <si>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</si>
  <si>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</si>
  <si>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</si>
  <si>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</si>
  <si>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</si>
  <si>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</si>
  <si>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</si>
  <si>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</si>
  <si>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</si>
  <si>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</si>
  <si>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</si>
  <si>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</si>
  <si>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</si>
  <si>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</si>
  <si>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</si>
  <si>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</si>
  <si>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</si>
  <si>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</si>
  <si>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</si>
  <si>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</si>
  <si>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</si>
  <si>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</si>
  <si>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</si>
  <si>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</si>
  <si>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</si>
  <si>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</si>
  <si>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</si>
  <si>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</si>
  <si>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</si>
  <si>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</si>
  <si>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</si>
  <si>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</si>
  <si>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</si>
  <si>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</si>
  <si>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</si>
  <si>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</si>
  <si>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</si>
  <si>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</si>
  <si>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</si>
  <si>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</si>
  <si>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</si>
  <si>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</si>
  <si>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</si>
  <si>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</si>
  <si>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</si>
  <si>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</si>
  <si>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</si>
  <si>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</si>
  <si>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</si>
  <si>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</si>
  <si>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</si>
  <si>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</si>
  <si>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</si>
  <si>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</si>
  <si>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</si>
  <si>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</si>
  <si>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</si>
  <si>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</si>
  <si>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</si>
  <si>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</si>
  <si>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</si>
  <si>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</si>
  <si>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</si>
  <si>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</si>
  <si>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</si>
  <si>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</si>
  <si>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</si>
  <si>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</si>
  <si>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</si>
  <si>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</si>
  <si>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</si>
  <si>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</si>
  <si>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</si>
  <si>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</si>
  <si>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</si>
  <si>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</si>
  <si>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</si>
  <si>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</si>
  <si>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</si>
  <si>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</si>
  <si>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</si>
  <si>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</si>
  <si>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</si>
  <si>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</si>
  <si>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</si>
  <si>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</si>
  <si>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</si>
  <si>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</si>
  <si>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</si>
  <si>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</si>
  <si>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</si>
  <si>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</si>
  <si>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</si>
  <si>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</si>
  <si>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</si>
  <si>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</si>
  <si>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</si>
  <si>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</si>
  <si>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</si>
  <si>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</si>
  <si>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</si>
  <si>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</si>
  <si>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</si>
  <si>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</si>
  <si>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</si>
  <si>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</si>
  <si>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</si>
  <si>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</si>
  <si>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</si>
  <si>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</si>
  <si>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</si>
  <si>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</si>
  <si>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</si>
  <si>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</si>
  <si>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</si>
  <si>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</si>
  <si>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</si>
  <si>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</si>
  <si>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</si>
  <si>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</si>
  <si>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</si>
  <si>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</si>
  <si>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</si>
  <si>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</si>
  <si>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</si>
  <si>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</si>
  <si>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</si>
  <si>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</si>
  <si>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</si>
  <si>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</si>
  <si>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</si>
  <si>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</si>
  <si>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</si>
  <si>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</si>
  <si>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</si>
  <si>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Dec  2018 Jan 2019</t>
  </si>
  <si>
    <t>Dec  2018 -Jan 2019</t>
  </si>
  <si>
    <t>Dec  2018 -Jan  2019</t>
  </si>
  <si>
    <t>Jan 2018 -Jan 2019</t>
  </si>
  <si>
    <t>Jan  2018 -Jan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</si>
</sst>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CPI%20excel%20setup/2019/January/Valued/Republic%20January%20%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Jan%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xp Aggs Prev"/>
      <sheetName val="Exp Aggs Cur"/>
      <sheetName val="Index No's Prev"/>
      <sheetName val="Index No's Cur"/>
      <sheetName val="Points Cont Prev"/>
      <sheetName val="Points Cont Cur"/>
      <sheetName val="Points Cont Change"/>
      <sheetName val="Monthly % Change"/>
    </sheetNames>
    <sheetDataSet>
      <sheetData sheetId="0"/>
      <sheetData sheetId="1"/>
      <sheetData sheetId="2"/>
      <sheetData sheetId="3"/>
      <sheetData sheetId="4">
        <row r="2">
          <cell r="E2">
            <v>112.52893998511631</v>
          </cell>
          <cell r="L2">
            <v>106.49494949092723</v>
          </cell>
          <cell r="M2">
            <v>109.2766872548938</v>
          </cell>
        </row>
        <row r="37">
          <cell r="E37">
            <v>94.073930161070436</v>
          </cell>
          <cell r="L37">
            <v>112.58193081301387</v>
          </cell>
          <cell r="M37">
            <v>105.03972257831187</v>
          </cell>
        </row>
        <row r="207">
          <cell r="M207">
            <v>132.91525365434234</v>
          </cell>
        </row>
        <row r="208">
          <cell r="E208">
            <v>134.06878297044389</v>
          </cell>
          <cell r="L208">
            <v>111.950007645947</v>
          </cell>
        </row>
      </sheetData>
      <sheetData sheetId="5"/>
      <sheetData sheetId="6">
        <row r="2">
          <cell r="E2">
            <v>112.52893998511631</v>
          </cell>
          <cell r="L2">
            <v>106.49494949092723</v>
          </cell>
          <cell r="M2">
            <v>109.2766872548938</v>
          </cell>
        </row>
        <row r="37">
          <cell r="E37">
            <v>7.1899975100390519</v>
          </cell>
          <cell r="L37">
            <v>10.700437770059409</v>
          </cell>
          <cell r="M37">
            <v>9.0820851642918683</v>
          </cell>
        </row>
        <row r="208">
          <cell r="E208">
            <v>32.196795143360333</v>
          </cell>
          <cell r="L208">
            <v>1.2652305733947851</v>
          </cell>
          <cell r="M208">
            <v>15.525031172303208</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row>
        <row r="21">
          <cell r="OV21">
            <v>-0.88714438134169793</v>
          </cell>
          <cell r="OW21">
            <v>-1.2799467188303937</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row>
      </sheetData>
      <sheetData sheetId="2"/>
      <sheetData sheetId="3">
        <row r="3">
          <cell r="OW3">
            <v>112.66818250198619</v>
          </cell>
          <cell r="OX3">
            <v>112.52893998511631</v>
          </cell>
        </row>
        <row r="21">
          <cell r="OW21">
            <v>0.53992468185874998</v>
          </cell>
          <cell r="OX21">
            <v>0.18581405561568509</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row>
      </sheetData>
      <sheetData sheetId="4"/>
      <sheetData sheetId="5">
        <row r="3">
          <cell r="OW3">
            <v>106.55629604382904</v>
          </cell>
          <cell r="OX3">
            <v>106.49494949092723</v>
          </cell>
        </row>
        <row r="21">
          <cell r="OW21">
            <v>-2.1433217863645937</v>
          </cell>
          <cell r="OX21">
            <v>-2.5682686482408346</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90" t="s">
        <v>56</v>
      </c>
      <c r="B3" s="192" t="s">
        <v>242</v>
      </c>
      <c r="C3" s="192"/>
      <c r="D3" s="192"/>
      <c r="E3" s="185" t="s">
        <v>243</v>
      </c>
      <c r="F3" s="89"/>
      <c r="G3" s="189" t="s">
        <v>244</v>
      </c>
      <c r="H3" s="189"/>
      <c r="I3" s="89"/>
      <c r="J3" s="109" t="s">
        <v>245</v>
      </c>
    </row>
    <row r="4" spans="1:10" ht="30" x14ac:dyDescent="0.25">
      <c r="A4" s="191"/>
      <c r="B4" s="83">
        <v>43435</v>
      </c>
      <c r="C4" s="116">
        <v>43466</v>
      </c>
      <c r="D4" s="131"/>
      <c r="E4" s="155" t="s">
        <v>262</v>
      </c>
      <c r="F4" s="131"/>
      <c r="G4" s="116">
        <v>43435</v>
      </c>
      <c r="H4" s="116">
        <v>43466</v>
      </c>
      <c r="I4" s="84"/>
      <c r="J4" s="155" t="s">
        <v>263</v>
      </c>
    </row>
    <row r="5" spans="1:10" ht="15.75" x14ac:dyDescent="0.25">
      <c r="A5" s="125" t="s">
        <v>241</v>
      </c>
      <c r="B5" s="180">
        <v>109.37394472691939</v>
      </c>
      <c r="C5" s="180">
        <v>109.2766872548938</v>
      </c>
      <c r="D5" s="126"/>
      <c r="E5" s="126">
        <f>((C5/B5-1)*100)</f>
        <v>-8.8921975218525517E-2</v>
      </c>
      <c r="F5" s="126"/>
      <c r="G5" s="126">
        <v>109.37394472691939</v>
      </c>
      <c r="H5" s="126">
        <v>109.2766872548938</v>
      </c>
      <c r="I5" s="126"/>
      <c r="J5" s="127">
        <f t="shared" ref="J5" si="0">H5-G5</f>
        <v>-9.7257472025589209E-2</v>
      </c>
    </row>
    <row r="6" spans="1:10" ht="13.5" customHeight="1" x14ac:dyDescent="0.25">
      <c r="A6" s="39"/>
      <c r="B6" s="90"/>
      <c r="C6" s="90"/>
      <c r="D6" s="90"/>
      <c r="E6" s="90"/>
      <c r="F6" s="90"/>
      <c r="G6" s="90"/>
      <c r="H6" s="90"/>
      <c r="I6" s="90"/>
      <c r="J6" s="90"/>
    </row>
    <row r="7" spans="1:10" ht="15.75" customHeight="1" x14ac:dyDescent="0.25">
      <c r="A7" s="55" t="s">
        <v>127</v>
      </c>
      <c r="B7" s="91">
        <v>109.87286248837663</v>
      </c>
      <c r="C7" s="91">
        <v>109.42455391839101</v>
      </c>
      <c r="D7" s="91"/>
      <c r="E7" s="91">
        <f t="shared" ref="E7:E70" si="1">((C7/B7-1)*100)</f>
        <v>-0.40802483873854101</v>
      </c>
      <c r="F7" s="91"/>
      <c r="G7" s="91">
        <v>31.242670528112672</v>
      </c>
      <c r="H7" s="91">
        <v>31.11519267207273</v>
      </c>
      <c r="I7" s="91"/>
      <c r="J7" s="91">
        <f>H7-G7</f>
        <v>-0.12747785603994188</v>
      </c>
    </row>
    <row r="8" spans="1:10" ht="15.75" x14ac:dyDescent="0.25">
      <c r="A8" s="34" t="s">
        <v>57</v>
      </c>
      <c r="B8" s="92">
        <v>110.03376552690466</v>
      </c>
      <c r="C8" s="92">
        <v>109.54025924124228</v>
      </c>
      <c r="D8" s="92"/>
      <c r="E8" s="92">
        <f t="shared" si="1"/>
        <v>-0.44850440526068569</v>
      </c>
      <c r="F8" s="92"/>
      <c r="G8" s="92">
        <v>28.743188737989346</v>
      </c>
      <c r="H8" s="92">
        <v>28.614274270287066</v>
      </c>
      <c r="I8" s="92"/>
      <c r="J8" s="92">
        <f t="shared" ref="J8:J71" si="2">H8-G8</f>
        <v>-0.12891446770228043</v>
      </c>
    </row>
    <row r="9" spans="1:10" ht="15.75" x14ac:dyDescent="0.25">
      <c r="A9" s="58" t="s">
        <v>58</v>
      </c>
      <c r="B9" s="93">
        <v>111.77641902550876</v>
      </c>
      <c r="C9" s="93">
        <v>111.71195077153142</v>
      </c>
      <c r="D9" s="93"/>
      <c r="E9" s="93">
        <f t="shared" si="1"/>
        <v>-5.7676077422574856E-2</v>
      </c>
      <c r="F9" s="93"/>
      <c r="G9" s="93">
        <v>4.5767862202707814</v>
      </c>
      <c r="H9" s="93">
        <v>4.574146509506912</v>
      </c>
      <c r="I9" s="93"/>
      <c r="J9" s="93">
        <f t="shared" si="2"/>
        <v>-2.639710763869374E-3</v>
      </c>
    </row>
    <row r="10" spans="1:10" ht="15.75" x14ac:dyDescent="0.25">
      <c r="A10" s="35" t="s">
        <v>62</v>
      </c>
      <c r="B10" s="92">
        <v>92.732991456950614</v>
      </c>
      <c r="C10" s="92">
        <v>92.699392895525875</v>
      </c>
      <c r="D10" s="92"/>
      <c r="E10" s="92">
        <f t="shared" si="1"/>
        <v>-3.6231508222550612E-2</v>
      </c>
      <c r="F10" s="92"/>
      <c r="G10" s="92">
        <v>0.96758123942613972</v>
      </c>
      <c r="H10" s="92">
        <v>0.96723067014981734</v>
      </c>
      <c r="I10" s="92"/>
      <c r="J10" s="92">
        <f t="shared" si="2"/>
        <v>-3.5056927632237667E-4</v>
      </c>
    </row>
    <row r="11" spans="1:10" ht="15.75" x14ac:dyDescent="0.25">
      <c r="A11" s="58" t="s">
        <v>63</v>
      </c>
      <c r="B11" s="93">
        <v>107.0577107769566</v>
      </c>
      <c r="C11" s="93">
        <v>105.03972257831187</v>
      </c>
      <c r="D11" s="93"/>
      <c r="E11" s="93">
        <f t="shared" si="1"/>
        <v>-1.8849536236105302</v>
      </c>
      <c r="F11" s="93"/>
      <c r="G11" s="93">
        <v>9.2565671624422645</v>
      </c>
      <c r="H11" s="93">
        <v>9.0820851642918683</v>
      </c>
      <c r="I11" s="93"/>
      <c r="J11" s="93">
        <f t="shared" si="2"/>
        <v>-0.17448199815039622</v>
      </c>
    </row>
    <row r="12" spans="1:10" ht="15.75" x14ac:dyDescent="0.25">
      <c r="A12" s="35" t="s">
        <v>152</v>
      </c>
      <c r="B12" s="92">
        <v>103.08877851171725</v>
      </c>
      <c r="C12" s="92">
        <v>103.38354260205372</v>
      </c>
      <c r="D12" s="92"/>
      <c r="E12" s="92">
        <f t="shared" si="1"/>
        <v>0.28593227564819301</v>
      </c>
      <c r="F12" s="92"/>
      <c r="G12" s="92">
        <v>5.0384217291753641</v>
      </c>
      <c r="H12" s="92">
        <v>5.052828203082349</v>
      </c>
      <c r="I12" s="92"/>
      <c r="J12" s="92">
        <f t="shared" si="2"/>
        <v>1.4406473906984907E-2</v>
      </c>
    </row>
    <row r="13" spans="1:10" ht="15.75" x14ac:dyDescent="0.25">
      <c r="A13" s="58" t="s">
        <v>153</v>
      </c>
      <c r="B13" s="93">
        <v>85.29871054313206</v>
      </c>
      <c r="C13" s="93">
        <v>85.278351288041378</v>
      </c>
      <c r="D13" s="93"/>
      <c r="E13" s="93">
        <f t="shared" si="1"/>
        <v>-2.3868186237574474E-2</v>
      </c>
      <c r="F13" s="93"/>
      <c r="G13" s="93">
        <v>0.8020288053526341</v>
      </c>
      <c r="H13" s="93">
        <v>0.80183737562369362</v>
      </c>
      <c r="I13" s="93"/>
      <c r="J13" s="93">
        <f t="shared" si="2"/>
        <v>-1.9142972894048427E-4</v>
      </c>
    </row>
    <row r="14" spans="1:10" ht="15.75" x14ac:dyDescent="0.25">
      <c r="A14" s="35" t="s">
        <v>69</v>
      </c>
      <c r="B14" s="92">
        <v>138.10551710471438</v>
      </c>
      <c r="C14" s="92">
        <v>137.55058594423423</v>
      </c>
      <c r="D14" s="92"/>
      <c r="E14" s="92">
        <f t="shared" si="1"/>
        <v>-0.40181679350246302</v>
      </c>
      <c r="F14" s="92"/>
      <c r="G14" s="92">
        <v>2.3011997155616806</v>
      </c>
      <c r="H14" s="92">
        <v>2.2919531086525229</v>
      </c>
      <c r="I14" s="92"/>
      <c r="J14" s="92">
        <f t="shared" si="2"/>
        <v>-9.2466069091576841E-3</v>
      </c>
    </row>
    <row r="15" spans="1:10" ht="15.75" x14ac:dyDescent="0.25">
      <c r="A15" s="58" t="s">
        <v>72</v>
      </c>
      <c r="B15" s="93">
        <v>116.7391830323823</v>
      </c>
      <c r="C15" s="93">
        <v>119.2609092455729</v>
      </c>
      <c r="D15" s="93"/>
      <c r="E15" s="93">
        <f t="shared" si="1"/>
        <v>2.1601369374763424</v>
      </c>
      <c r="F15" s="93"/>
      <c r="G15" s="93">
        <v>1.9800793037848416</v>
      </c>
      <c r="H15" s="93">
        <v>2.0228517282172227</v>
      </c>
      <c r="I15" s="93"/>
      <c r="J15" s="93">
        <f t="shared" si="2"/>
        <v>4.2772424432381051E-2</v>
      </c>
    </row>
    <row r="16" spans="1:10" ht="15.75" x14ac:dyDescent="0.25">
      <c r="A16" s="35" t="s">
        <v>154</v>
      </c>
      <c r="B16" s="92">
        <v>111.51683883530855</v>
      </c>
      <c r="C16" s="92">
        <v>111.56665090861557</v>
      </c>
      <c r="D16" s="92"/>
      <c r="E16" s="92">
        <f t="shared" si="1"/>
        <v>4.4667759440875088E-2</v>
      </c>
      <c r="F16" s="92"/>
      <c r="G16" s="92">
        <v>1.2327020805934892</v>
      </c>
      <c r="H16" s="92">
        <v>1.2332527009934715</v>
      </c>
      <c r="I16" s="92"/>
      <c r="J16" s="92">
        <f t="shared" si="2"/>
        <v>5.506203999823267E-4</v>
      </c>
    </row>
    <row r="17" spans="1:103" ht="15.75" x14ac:dyDescent="0.25">
      <c r="A17" s="58" t="s">
        <v>155</v>
      </c>
      <c r="B17" s="93">
        <v>126.71170797947752</v>
      </c>
      <c r="C17" s="93">
        <v>126.72474864399423</v>
      </c>
      <c r="D17" s="93"/>
      <c r="E17" s="93">
        <f t="shared" si="1"/>
        <v>1.0291601876932788E-2</v>
      </c>
      <c r="F17" s="93"/>
      <c r="G17" s="93">
        <v>2.587822481382144</v>
      </c>
      <c r="H17" s="93">
        <v>2.5880888097692099</v>
      </c>
      <c r="I17" s="93"/>
      <c r="J17" s="93">
        <f t="shared" si="2"/>
        <v>2.663283870658617E-4</v>
      </c>
    </row>
    <row r="18" spans="1:103" ht="15.75" x14ac:dyDescent="0.25">
      <c r="A18" s="34" t="s">
        <v>76</v>
      </c>
      <c r="B18" s="92">
        <v>108.05579399340731</v>
      </c>
      <c r="C18" s="92">
        <v>108.11790055263332</v>
      </c>
      <c r="D18" s="92"/>
      <c r="E18" s="92">
        <f t="shared" si="1"/>
        <v>5.7476380424170692E-2</v>
      </c>
      <c r="F18" s="92"/>
      <c r="G18" s="92">
        <v>2.4994817901233346</v>
      </c>
      <c r="H18" s="92">
        <v>2.5009184017856589</v>
      </c>
      <c r="I18" s="92"/>
      <c r="J18" s="92">
        <f t="shared" si="2"/>
        <v>1.4366116623243386E-3</v>
      </c>
    </row>
    <row r="19" spans="1:103" ht="15.75" x14ac:dyDescent="0.25">
      <c r="A19" s="58" t="s">
        <v>156</v>
      </c>
      <c r="B19" s="93">
        <v>106.2160076840769</v>
      </c>
      <c r="C19" s="93">
        <v>106.35712782203927</v>
      </c>
      <c r="D19" s="93"/>
      <c r="E19" s="93">
        <f t="shared" si="1"/>
        <v>0.13286145943474104</v>
      </c>
      <c r="F19" s="93"/>
      <c r="G19" s="93">
        <v>0.67192009523292673</v>
      </c>
      <c r="H19" s="93">
        <v>0.67281281807768845</v>
      </c>
      <c r="I19" s="93"/>
      <c r="J19" s="93">
        <f t="shared" si="2"/>
        <v>8.9272284476171748E-4</v>
      </c>
    </row>
    <row r="20" spans="1:103" ht="15.75" x14ac:dyDescent="0.25">
      <c r="A20" s="35" t="s">
        <v>157</v>
      </c>
      <c r="B20" s="92">
        <v>108.74833518394091</v>
      </c>
      <c r="C20" s="92">
        <v>108.7806990727226</v>
      </c>
      <c r="D20" s="92"/>
      <c r="E20" s="92">
        <f t="shared" si="1"/>
        <v>2.9760353321228727E-2</v>
      </c>
      <c r="F20" s="92"/>
      <c r="G20" s="92">
        <v>1.8275616948904079</v>
      </c>
      <c r="H20" s="92">
        <v>1.8281055837079707</v>
      </c>
      <c r="I20" s="92"/>
      <c r="J20" s="92">
        <f t="shared" si="2"/>
        <v>5.4388881756284313E-4</v>
      </c>
    </row>
    <row r="21" spans="1:103" ht="15.75" x14ac:dyDescent="0.25">
      <c r="A21" s="55" t="s">
        <v>247</v>
      </c>
      <c r="B21" s="94">
        <v>166.23791143813204</v>
      </c>
      <c r="C21" s="94">
        <v>166.13342153722812</v>
      </c>
      <c r="D21" s="94"/>
      <c r="E21" s="94">
        <f t="shared" si="1"/>
        <v>-6.2855638644632172E-2</v>
      </c>
      <c r="F21" s="94"/>
      <c r="G21" s="94">
        <v>3.7472752591696517</v>
      </c>
      <c r="H21" s="94">
        <v>3.7449198853737284</v>
      </c>
      <c r="I21" s="94"/>
      <c r="J21" s="94">
        <f t="shared" si="2"/>
        <v>-2.3553737959232102E-3</v>
      </c>
    </row>
    <row r="22" spans="1:103" ht="15.75" x14ac:dyDescent="0.25">
      <c r="A22" s="34" t="s">
        <v>1</v>
      </c>
      <c r="B22" s="92">
        <v>171.54906710591533</v>
      </c>
      <c r="C22" s="92">
        <v>171.54906710591533</v>
      </c>
      <c r="D22" s="92"/>
      <c r="E22" s="92">
        <f t="shared" si="1"/>
        <v>0</v>
      </c>
      <c r="F22" s="92"/>
      <c r="G22" s="92">
        <v>2.8575901530834327</v>
      </c>
      <c r="H22" s="92">
        <v>2.8575901530834331</v>
      </c>
      <c r="I22" s="92"/>
      <c r="J22" s="92">
        <f t="shared" si="2"/>
        <v>0</v>
      </c>
    </row>
    <row r="23" spans="1:103" ht="15.75" x14ac:dyDescent="0.25">
      <c r="A23" s="58" t="s">
        <v>78</v>
      </c>
      <c r="B23" s="93">
        <v>171.54906710591533</v>
      </c>
      <c r="C23" s="93">
        <v>171.54906710591533</v>
      </c>
      <c r="D23" s="93"/>
      <c r="E23" s="93">
        <f t="shared" si="1"/>
        <v>0</v>
      </c>
      <c r="F23" s="93"/>
      <c r="G23" s="93">
        <v>2.8575901530834327</v>
      </c>
      <c r="H23" s="93">
        <v>2.8575901530834331</v>
      </c>
      <c r="I23" s="93"/>
      <c r="J23" s="93">
        <f t="shared" si="2"/>
        <v>0</v>
      </c>
    </row>
    <row r="24" spans="1:103" ht="15.75" x14ac:dyDescent="0.25">
      <c r="A24" s="35" t="s">
        <v>16</v>
      </c>
      <c r="B24" s="92">
        <v>151.2022498063331</v>
      </c>
      <c r="C24" s="92">
        <v>150.80195332542962</v>
      </c>
      <c r="D24" s="92"/>
      <c r="E24" s="92">
        <f t="shared" si="1"/>
        <v>-0.26474241052377723</v>
      </c>
      <c r="F24" s="92"/>
      <c r="G24" s="92">
        <v>0.88968510608621854</v>
      </c>
      <c r="H24" s="92">
        <v>0.88732973229029488</v>
      </c>
      <c r="I24" s="92"/>
      <c r="J24" s="92">
        <f t="shared" si="2"/>
        <v>-2.3553737959236543E-3</v>
      </c>
    </row>
    <row r="25" spans="1:103" ht="15.75" x14ac:dyDescent="0.25">
      <c r="A25" s="55" t="s">
        <v>128</v>
      </c>
      <c r="B25" s="94">
        <v>97.336705425184832</v>
      </c>
      <c r="C25" s="94">
        <v>97.146543876267202</v>
      </c>
      <c r="D25" s="94"/>
      <c r="E25" s="94">
        <f t="shared" si="1"/>
        <v>-0.19536468600099832</v>
      </c>
      <c r="F25" s="94"/>
      <c r="G25" s="94">
        <v>3.7867026255792426</v>
      </c>
      <c r="H25" s="94">
        <v>3.7793047458849891</v>
      </c>
      <c r="I25" s="94"/>
      <c r="J25" s="94">
        <f t="shared" si="2"/>
        <v>-7.3978796942535396E-3</v>
      </c>
    </row>
    <row r="26" spans="1:103" ht="15.75" x14ac:dyDescent="0.25">
      <c r="A26" s="34" t="s">
        <v>79</v>
      </c>
      <c r="B26" s="92">
        <v>95.432233445748039</v>
      </c>
      <c r="C26" s="92">
        <v>95.220652201396575</v>
      </c>
      <c r="D26" s="92"/>
      <c r="E26" s="92">
        <f t="shared" si="1"/>
        <v>-0.22170836489092682</v>
      </c>
      <c r="F26" s="92"/>
      <c r="G26" s="92">
        <v>2.8572692538705788</v>
      </c>
      <c r="H26" s="92">
        <v>2.850934448927291</v>
      </c>
      <c r="I26" s="92"/>
      <c r="J26" s="92">
        <f t="shared" si="2"/>
        <v>-6.3348049432878639E-3</v>
      </c>
    </row>
    <row r="27" spans="1:103" s="57" customFormat="1" ht="15.75" x14ac:dyDescent="0.25">
      <c r="A27" s="58" t="s">
        <v>80</v>
      </c>
      <c r="B27" s="93">
        <v>96.041718959393393</v>
      </c>
      <c r="C27" s="93">
        <v>96.041718959393393</v>
      </c>
      <c r="D27" s="93"/>
      <c r="E27" s="93">
        <f t="shared" si="1"/>
        <v>0</v>
      </c>
      <c r="F27" s="93"/>
      <c r="G27" s="93">
        <v>0.49777896506231489</v>
      </c>
      <c r="H27" s="93">
        <v>0.49777896506231489</v>
      </c>
      <c r="I27" s="93"/>
      <c r="J27" s="93">
        <f t="shared" si="2"/>
        <v>0</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97.910404645892683</v>
      </c>
      <c r="C28" s="92">
        <v>97.616930395102585</v>
      </c>
      <c r="D28" s="92"/>
      <c r="E28" s="92">
        <f t="shared" si="1"/>
        <v>-0.29973755276723191</v>
      </c>
      <c r="F28" s="92"/>
      <c r="G28" s="92">
        <v>2.1134505452533743</v>
      </c>
      <c r="H28" s="92">
        <v>2.107115740310086</v>
      </c>
      <c r="I28" s="92"/>
      <c r="J28" s="92">
        <f t="shared" si="2"/>
        <v>-6.334804943288308E-3</v>
      </c>
    </row>
    <row r="29" spans="1:103" s="57" customFormat="1" ht="15.75" x14ac:dyDescent="0.25">
      <c r="A29" s="58" t="s">
        <v>158</v>
      </c>
      <c r="B29" s="93">
        <v>77.571163237878068</v>
      </c>
      <c r="C29" s="93">
        <v>77.571163237878068</v>
      </c>
      <c r="D29" s="93"/>
      <c r="E29" s="93">
        <f t="shared" si="1"/>
        <v>0</v>
      </c>
      <c r="F29" s="93"/>
      <c r="G29" s="93">
        <v>0.24603974355489036</v>
      </c>
      <c r="H29" s="93">
        <v>0.24603974355489042</v>
      </c>
      <c r="I29" s="93"/>
      <c r="J29" s="93">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103.69858174772646</v>
      </c>
      <c r="C30" s="92">
        <v>103.57997255278832</v>
      </c>
      <c r="D30" s="92"/>
      <c r="E30" s="92">
        <f t="shared" si="1"/>
        <v>-0.11437880146393242</v>
      </c>
      <c r="F30" s="92"/>
      <c r="G30" s="92">
        <v>0.9294333717086638</v>
      </c>
      <c r="H30" s="92">
        <v>0.92837029695769757</v>
      </c>
      <c r="I30" s="92"/>
      <c r="J30" s="92">
        <f t="shared" si="2"/>
        <v>-1.0630747509662308E-3</v>
      </c>
    </row>
    <row r="31" spans="1:103" s="57" customFormat="1" ht="15.75" x14ac:dyDescent="0.25">
      <c r="A31" s="58" t="s">
        <v>159</v>
      </c>
      <c r="B31" s="93">
        <v>103.69858174772646</v>
      </c>
      <c r="C31" s="93">
        <v>103.57997255278832</v>
      </c>
      <c r="D31" s="93"/>
      <c r="E31" s="93">
        <f t="shared" si="1"/>
        <v>-0.11437880146393242</v>
      </c>
      <c r="F31" s="93"/>
      <c r="G31" s="93">
        <v>0.9294333717086638</v>
      </c>
      <c r="H31" s="93">
        <v>0.92837029695769757</v>
      </c>
      <c r="I31" s="93"/>
      <c r="J31" s="93">
        <f t="shared" si="2"/>
        <v>-1.0630747509662308E-3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110.28833668404366</v>
      </c>
      <c r="C32" s="95">
        <v>110.57289711583508</v>
      </c>
      <c r="D32" s="95"/>
      <c r="E32" s="95">
        <f t="shared" si="1"/>
        <v>0.25801498177149274</v>
      </c>
      <c r="F32" s="95"/>
      <c r="G32" s="95">
        <v>25.686670956552891</v>
      </c>
      <c r="H32" s="95">
        <v>25.752946415939146</v>
      </c>
      <c r="I32" s="95"/>
      <c r="J32" s="95">
        <f t="shared" si="2"/>
        <v>6.6275459386254454E-2</v>
      </c>
    </row>
    <row r="33" spans="1:103" s="57" customFormat="1" ht="15.75" x14ac:dyDescent="0.25">
      <c r="A33" s="61" t="s">
        <v>149</v>
      </c>
      <c r="B33" s="93">
        <v>132.38349145873408</v>
      </c>
      <c r="C33" s="93">
        <v>132.91525365434234</v>
      </c>
      <c r="D33" s="93"/>
      <c r="E33" s="93">
        <f t="shared" si="1"/>
        <v>0.40168316286930406</v>
      </c>
      <c r="F33" s="93"/>
      <c r="G33" s="93">
        <v>15.462919229271145</v>
      </c>
      <c r="H33" s="93">
        <v>15.525031172303208</v>
      </c>
      <c r="I33" s="93"/>
      <c r="J33" s="93">
        <f t="shared" si="2"/>
        <v>6.2111943032062911E-2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132.38349145873408</v>
      </c>
      <c r="C34" s="92">
        <v>132.91525365434234</v>
      </c>
      <c r="D34" s="92"/>
      <c r="E34" s="92">
        <f t="shared" si="1"/>
        <v>0.40168316286930406</v>
      </c>
      <c r="F34" s="92"/>
      <c r="G34" s="92">
        <v>15.462919229271145</v>
      </c>
      <c r="H34" s="92">
        <v>15.525031172303208</v>
      </c>
      <c r="I34" s="92"/>
      <c r="J34" s="92">
        <f t="shared" si="2"/>
        <v>6.2111943032062911E-2</v>
      </c>
    </row>
    <row r="35" spans="1:103" s="57" customFormat="1" ht="15.75" x14ac:dyDescent="0.25">
      <c r="A35" s="61" t="s">
        <v>148</v>
      </c>
      <c r="B35" s="93">
        <v>107.94768093819374</v>
      </c>
      <c r="C35" s="93">
        <v>108.08154298394798</v>
      </c>
      <c r="D35" s="93"/>
      <c r="E35" s="93">
        <f t="shared" si="1"/>
        <v>0.12400641180136951</v>
      </c>
      <c r="F35" s="93"/>
      <c r="G35" s="93">
        <v>3.3575008692808961</v>
      </c>
      <c r="H35" s="93">
        <v>3.3616643856350912</v>
      </c>
      <c r="I35" s="93"/>
      <c r="J35" s="93">
        <f t="shared" si="2"/>
        <v>4.1635163541950959E-3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104.0737760419629</v>
      </c>
      <c r="C36" s="92">
        <v>104.24059040865129</v>
      </c>
      <c r="D36" s="92"/>
      <c r="E36" s="92">
        <f t="shared" si="1"/>
        <v>0.16028472592473086</v>
      </c>
      <c r="F36" s="92"/>
      <c r="G36" s="92">
        <v>2.5975752400451375</v>
      </c>
      <c r="H36" s="92">
        <v>2.6017387563993331</v>
      </c>
      <c r="I36" s="92"/>
      <c r="J36" s="92">
        <f t="shared" si="2"/>
        <v>4.16351635419554E-3</v>
      </c>
    </row>
    <row r="37" spans="1:103" s="57" customFormat="1" ht="15.75" x14ac:dyDescent="0.25">
      <c r="A37" s="58" t="s">
        <v>162</v>
      </c>
      <c r="B37" s="93">
        <v>123.68462509770792</v>
      </c>
      <c r="C37" s="93">
        <v>123.68462509770792</v>
      </c>
      <c r="D37" s="93"/>
      <c r="E37" s="93">
        <f t="shared" si="1"/>
        <v>0</v>
      </c>
      <c r="F37" s="93"/>
      <c r="G37" s="93">
        <v>0.75992562923575802</v>
      </c>
      <c r="H37" s="93">
        <v>0.75992562923575813</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1.6149744798120507</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1.3959538897111059</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0.21902059010094488</v>
      </c>
      <c r="H40" s="92">
        <v>0.21902059010094488</v>
      </c>
      <c r="I40" s="92"/>
      <c r="J40" s="92">
        <f t="shared" si="2"/>
        <v>0</v>
      </c>
    </row>
    <row r="41" spans="1:103" s="57" customFormat="1" ht="15.75" x14ac:dyDescent="0.25">
      <c r="A41" s="61" t="s">
        <v>146</v>
      </c>
      <c r="B41" s="93">
        <v>75.902813768821247</v>
      </c>
      <c r="C41" s="93">
        <v>75.902813768821247</v>
      </c>
      <c r="D41" s="93"/>
      <c r="E41" s="93">
        <f t="shared" si="1"/>
        <v>0</v>
      </c>
      <c r="F41" s="93"/>
      <c r="G41" s="93">
        <v>5.2512763781887974</v>
      </c>
      <c r="H41" s="93">
        <v>5.2512763781887974</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2.6276990814307344</v>
      </c>
      <c r="H42" s="92">
        <v>2.6276990814307348</v>
      </c>
      <c r="I42" s="92"/>
      <c r="J42" s="92">
        <f t="shared" si="2"/>
        <v>0</v>
      </c>
    </row>
    <row r="43" spans="1:103" s="57" customFormat="1" ht="15.75" x14ac:dyDescent="0.25">
      <c r="A43" s="58" t="s">
        <v>88</v>
      </c>
      <c r="B43" s="93">
        <v>97.730952021833033</v>
      </c>
      <c r="C43" s="93">
        <v>97.730952021833033</v>
      </c>
      <c r="D43" s="93"/>
      <c r="E43" s="93">
        <f t="shared" si="1"/>
        <v>0</v>
      </c>
      <c r="F43" s="93"/>
      <c r="G43" s="93">
        <v>1.7075552927117359</v>
      </c>
      <c r="H43" s="93">
        <v>1.7075552927117363</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0.91602200404632728</v>
      </c>
      <c r="I44" s="92"/>
      <c r="J44" s="92">
        <f t="shared" si="2"/>
        <v>0</v>
      </c>
    </row>
    <row r="45" spans="1:103" s="57" customFormat="1" ht="15.75" x14ac:dyDescent="0.25">
      <c r="A45" s="55" t="s">
        <v>250</v>
      </c>
      <c r="B45" s="94">
        <v>97.070117496100622</v>
      </c>
      <c r="C45" s="94">
        <v>97.781407528258384</v>
      </c>
      <c r="D45" s="94"/>
      <c r="E45" s="94">
        <f t="shared" si="1"/>
        <v>0.73275901019316247</v>
      </c>
      <c r="F45" s="94"/>
      <c r="G45" s="94">
        <v>8.4588501594310621</v>
      </c>
      <c r="H45" s="94">
        <v>8.5208331461330342</v>
      </c>
      <c r="I45" s="94"/>
      <c r="J45" s="94">
        <f t="shared" si="2"/>
        <v>6.1982986701972109E-2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99.653823494689746</v>
      </c>
      <c r="C46" s="92">
        <v>99.653823494689746</v>
      </c>
      <c r="D46" s="92"/>
      <c r="E46" s="92">
        <f t="shared" si="1"/>
        <v>0</v>
      </c>
      <c r="F46" s="92"/>
      <c r="G46" s="92">
        <v>2.0622676415913728</v>
      </c>
      <c r="H46" s="92">
        <v>2.0622676415913728</v>
      </c>
      <c r="I46" s="92"/>
      <c r="J46" s="92">
        <f t="shared" si="2"/>
        <v>0</v>
      </c>
    </row>
    <row r="47" spans="1:103" s="57" customFormat="1" ht="15.75" x14ac:dyDescent="0.25">
      <c r="A47" s="58" t="s">
        <v>163</v>
      </c>
      <c r="B47" s="93">
        <v>99.653823494689746</v>
      </c>
      <c r="C47" s="93">
        <v>99.653823494689746</v>
      </c>
      <c r="D47" s="93"/>
      <c r="E47" s="93">
        <f t="shared" si="1"/>
        <v>0</v>
      </c>
      <c r="F47" s="93"/>
      <c r="G47" s="93">
        <v>2.0622676415913728</v>
      </c>
      <c r="H47" s="93">
        <v>2.0622676415913728</v>
      </c>
      <c r="I47" s="93"/>
      <c r="J47" s="93">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91.265656087093419</v>
      </c>
      <c r="C48" s="92">
        <v>91.265656087093419</v>
      </c>
      <c r="D48" s="92"/>
      <c r="E48" s="92">
        <f t="shared" si="1"/>
        <v>0</v>
      </c>
      <c r="F48" s="92"/>
      <c r="G48" s="92">
        <v>0.28530152948557053</v>
      </c>
      <c r="H48" s="92">
        <v>0.28530152948557053</v>
      </c>
      <c r="I48" s="92"/>
      <c r="J48" s="92">
        <f t="shared" si="2"/>
        <v>0</v>
      </c>
    </row>
    <row r="49" spans="1:103" s="57" customFormat="1" ht="15.75" x14ac:dyDescent="0.25">
      <c r="A49" s="58" t="s">
        <v>93</v>
      </c>
      <c r="B49" s="93">
        <v>91.265656087093419</v>
      </c>
      <c r="C49" s="93">
        <v>91.265656087093419</v>
      </c>
      <c r="D49" s="93"/>
      <c r="E49" s="93">
        <f t="shared" si="1"/>
        <v>0</v>
      </c>
      <c r="F49" s="93"/>
      <c r="G49" s="93">
        <v>0.28530152948557053</v>
      </c>
      <c r="H49" s="93">
        <v>0.28530152948557053</v>
      </c>
      <c r="I49" s="93"/>
      <c r="J49" s="93">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84.468718410479269</v>
      </c>
      <c r="C50" s="92">
        <v>86.492427419394815</v>
      </c>
      <c r="D50" s="92"/>
      <c r="E50" s="92">
        <f t="shared" si="1"/>
        <v>2.395808823665635</v>
      </c>
      <c r="F50" s="92"/>
      <c r="G50" s="92">
        <v>2.080424685676173</v>
      </c>
      <c r="H50" s="92">
        <v>2.1302676838653207</v>
      </c>
      <c r="I50" s="92"/>
      <c r="J50" s="92">
        <f t="shared" si="2"/>
        <v>4.9842998189147725E-2</v>
      </c>
    </row>
    <row r="51" spans="1:103" s="57" customFormat="1" ht="15.75" x14ac:dyDescent="0.25">
      <c r="A51" s="58" t="s">
        <v>164</v>
      </c>
      <c r="B51" s="93">
        <v>83.67501548362749</v>
      </c>
      <c r="C51" s="93">
        <v>85.785133047448795</v>
      </c>
      <c r="D51" s="93"/>
      <c r="E51" s="93">
        <f t="shared" si="1"/>
        <v>2.5218012230116438</v>
      </c>
      <c r="F51" s="93"/>
      <c r="G51" s="93">
        <v>1.8567072635871118</v>
      </c>
      <c r="H51" s="93">
        <v>1.9035297300679981</v>
      </c>
      <c r="I51" s="93"/>
      <c r="J51" s="93">
        <f t="shared" si="2"/>
        <v>4.6822466480886282E-2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91.686634737563395</v>
      </c>
      <c r="C52" s="92">
        <v>92.924546317549172</v>
      </c>
      <c r="D52" s="92"/>
      <c r="E52" s="92">
        <f t="shared" si="1"/>
        <v>1.3501548873825264</v>
      </c>
      <c r="F52" s="92"/>
      <c r="G52" s="92">
        <v>0.22371742208906087</v>
      </c>
      <c r="H52" s="92">
        <v>0.22673795379732253</v>
      </c>
      <c r="I52" s="92"/>
      <c r="J52" s="92">
        <f t="shared" si="2"/>
        <v>3.0205317082616645E-3</v>
      </c>
    </row>
    <row r="53" spans="1:103" s="57" customFormat="1" ht="15.75" x14ac:dyDescent="0.25">
      <c r="A53" s="61" t="s">
        <v>144</v>
      </c>
      <c r="B53" s="93">
        <v>94.910174652603857</v>
      </c>
      <c r="C53" s="93">
        <v>94.79235040684695</v>
      </c>
      <c r="D53" s="93"/>
      <c r="E53" s="93">
        <f t="shared" si="1"/>
        <v>-0.12414290268475403</v>
      </c>
      <c r="F53" s="93"/>
      <c r="G53" s="93">
        <v>0.8421310125912761</v>
      </c>
      <c r="H53" s="93">
        <v>0.84108556670783674</v>
      </c>
      <c r="I53" s="93"/>
      <c r="J53" s="93">
        <f t="shared" si="2"/>
        <v>-1.0454458834393554E-3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94.910174652603857</v>
      </c>
      <c r="C54" s="92">
        <v>94.79235040684695</v>
      </c>
      <c r="D54" s="92"/>
      <c r="E54" s="92">
        <f t="shared" si="1"/>
        <v>-0.12414290268475403</v>
      </c>
      <c r="F54" s="92"/>
      <c r="G54" s="92">
        <v>0.8421310125912761</v>
      </c>
      <c r="H54" s="92">
        <v>0.84108556670783674</v>
      </c>
      <c r="I54" s="92"/>
      <c r="J54" s="92">
        <f t="shared" si="2"/>
        <v>-1.0454458834393554E-3</v>
      </c>
    </row>
    <row r="55" spans="1:103" s="57" customFormat="1" ht="15.75" x14ac:dyDescent="0.25">
      <c r="A55" s="61" t="s">
        <v>143</v>
      </c>
      <c r="B55" s="93">
        <v>89.987158095715316</v>
      </c>
      <c r="C55" s="93">
        <v>92.174040558554154</v>
      </c>
      <c r="D55" s="93"/>
      <c r="E55" s="93">
        <f t="shared" si="1"/>
        <v>2.430216165414123</v>
      </c>
      <c r="F55" s="93"/>
      <c r="G55" s="93">
        <v>0.49909410725206027</v>
      </c>
      <c r="H55" s="93">
        <v>0.51122317292712915</v>
      </c>
      <c r="I55" s="93"/>
      <c r="J55" s="93">
        <f t="shared" si="2"/>
        <v>1.2129065675068884E-2</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89.987158095715316</v>
      </c>
      <c r="C56" s="92">
        <v>92.174040558554154</v>
      </c>
      <c r="D56" s="92"/>
      <c r="E56" s="92">
        <f t="shared" si="1"/>
        <v>2.430216165414123</v>
      </c>
      <c r="F56" s="92"/>
      <c r="G56" s="92">
        <v>0.49909410725206027</v>
      </c>
      <c r="H56" s="92">
        <v>0.51122317292712915</v>
      </c>
      <c r="I56" s="92"/>
      <c r="J56" s="92">
        <f t="shared" si="2"/>
        <v>1.2129065675068884E-2</v>
      </c>
    </row>
    <row r="57" spans="1:103" s="57" customFormat="1" ht="15.75" x14ac:dyDescent="0.25">
      <c r="A57" s="61" t="s">
        <v>142</v>
      </c>
      <c r="B57" s="93">
        <v>110.80962018478563</v>
      </c>
      <c r="C57" s="93">
        <v>110.85314132534862</v>
      </c>
      <c r="D57" s="93"/>
      <c r="E57" s="93">
        <f t="shared" si="1"/>
        <v>3.9275597633503523E-2</v>
      </c>
      <c r="F57" s="93"/>
      <c r="G57" s="93">
        <v>2.6896311828346087</v>
      </c>
      <c r="H57" s="93">
        <v>2.6906875515558046</v>
      </c>
      <c r="I57" s="93"/>
      <c r="J57" s="93">
        <f t="shared" si="2"/>
        <v>1.056368721195966E-3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98.097540414372531</v>
      </c>
      <c r="C58" s="92">
        <v>98.008999932041789</v>
      </c>
      <c r="D58" s="92"/>
      <c r="E58" s="92">
        <f t="shared" si="1"/>
        <v>-9.0257596629583769E-2</v>
      </c>
      <c r="F58" s="92"/>
      <c r="G58" s="92">
        <v>1.6880561156742455</v>
      </c>
      <c r="H58" s="92">
        <v>1.6865325167944794</v>
      </c>
      <c r="I58" s="92"/>
      <c r="J58" s="92">
        <f t="shared" si="2"/>
        <v>-1.5235988797661637E-3</v>
      </c>
    </row>
    <row r="59" spans="1:103" s="57" customFormat="1" ht="15.75" x14ac:dyDescent="0.25">
      <c r="A59" s="58" t="s">
        <v>167</v>
      </c>
      <c r="B59" s="93">
        <v>141.77364173348306</v>
      </c>
      <c r="C59" s="93">
        <v>142.13883792729376</v>
      </c>
      <c r="D59" s="93"/>
      <c r="E59" s="93">
        <f t="shared" si="1"/>
        <v>0.25759103691307406</v>
      </c>
      <c r="F59" s="93"/>
      <c r="G59" s="93">
        <v>1.0015750671603634</v>
      </c>
      <c r="H59" s="93">
        <v>1.0041550347613246</v>
      </c>
      <c r="I59" s="93"/>
      <c r="J59" s="93">
        <f t="shared" si="2"/>
        <v>2.5799676009612416E-3</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126.55944788558271</v>
      </c>
      <c r="C60" s="95">
        <v>126.41087793861178</v>
      </c>
      <c r="D60" s="95"/>
      <c r="E60" s="95">
        <f t="shared" si="1"/>
        <v>-0.11739143102555971</v>
      </c>
      <c r="F60" s="95"/>
      <c r="G60" s="95">
        <v>6.8591786892152173</v>
      </c>
      <c r="H60" s="95">
        <v>6.8511266011953476</v>
      </c>
      <c r="I60" s="95"/>
      <c r="J60" s="95">
        <f t="shared" si="2"/>
        <v>-8.0520880198697853E-3</v>
      </c>
    </row>
    <row r="61" spans="1:103" s="57" customFormat="1" ht="15.75" x14ac:dyDescent="0.25">
      <c r="A61" s="61" t="s">
        <v>141</v>
      </c>
      <c r="B61" s="93">
        <v>104.49562799830224</v>
      </c>
      <c r="C61" s="93">
        <v>104.24363137239229</v>
      </c>
      <c r="D61" s="93"/>
      <c r="E61" s="93">
        <f t="shared" si="1"/>
        <v>-0.24115518585529072</v>
      </c>
      <c r="F61" s="93"/>
      <c r="G61" s="93">
        <v>3.338965318664592</v>
      </c>
      <c r="H61" s="93">
        <v>3.3309132306447231</v>
      </c>
      <c r="I61" s="93"/>
      <c r="J61" s="93">
        <f t="shared" si="2"/>
        <v>-8.0520880198688971E-3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108.08999062191226</v>
      </c>
      <c r="C62" s="92">
        <v>107.75843656848168</v>
      </c>
      <c r="D62" s="92"/>
      <c r="E62" s="92">
        <f t="shared" si="1"/>
        <v>-0.3067389047986202</v>
      </c>
      <c r="F62" s="92"/>
      <c r="G62" s="92">
        <v>2.6250625186119483</v>
      </c>
      <c r="H62" s="92">
        <v>2.6170104305920789</v>
      </c>
      <c r="I62" s="92"/>
      <c r="J62" s="92">
        <f t="shared" si="2"/>
        <v>-8.0520880198693412E-3</v>
      </c>
    </row>
    <row r="63" spans="1:103" s="57" customFormat="1" ht="15.75" x14ac:dyDescent="0.25">
      <c r="A63" s="58" t="s">
        <v>168</v>
      </c>
      <c r="B63" s="93">
        <v>93.110553321122765</v>
      </c>
      <c r="C63" s="93">
        <v>93.110553321122765</v>
      </c>
      <c r="D63" s="93"/>
      <c r="E63" s="93">
        <f t="shared" si="1"/>
        <v>0</v>
      </c>
      <c r="F63" s="93"/>
      <c r="G63" s="93">
        <v>0.71390280005264406</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158.25359667055301</v>
      </c>
      <c r="C64" s="92">
        <v>158.25359667055301</v>
      </c>
      <c r="D64" s="92"/>
      <c r="E64" s="92">
        <f t="shared" si="1"/>
        <v>0</v>
      </c>
      <c r="F64" s="92"/>
      <c r="G64" s="92">
        <v>3.5202133705506253</v>
      </c>
      <c r="H64" s="92">
        <v>3.5202133705506258</v>
      </c>
      <c r="I64" s="92"/>
      <c r="J64" s="92">
        <f t="shared" si="2"/>
        <v>0</v>
      </c>
    </row>
    <row r="65" spans="1:103" s="57" customFormat="1" ht="15.75" x14ac:dyDescent="0.25">
      <c r="A65" s="58" t="s">
        <v>19</v>
      </c>
      <c r="B65" s="93">
        <v>163.57117066583655</v>
      </c>
      <c r="C65" s="93">
        <v>163.57117066583655</v>
      </c>
      <c r="D65" s="93"/>
      <c r="E65" s="93">
        <f t="shared" si="1"/>
        <v>0</v>
      </c>
      <c r="F65" s="93"/>
      <c r="G65" s="93">
        <v>2.8659697635359929</v>
      </c>
      <c r="H65" s="93">
        <v>2.8659697635359933</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187.21568627450981</v>
      </c>
      <c r="C66" s="92">
        <v>187.21568627450981</v>
      </c>
      <c r="D66" s="92"/>
      <c r="E66" s="92">
        <f t="shared" si="1"/>
        <v>0</v>
      </c>
      <c r="F66" s="92"/>
      <c r="G66" s="92">
        <v>0.13145896731632165</v>
      </c>
      <c r="H66" s="92">
        <v>0.13145896731632165</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0.52278463969831124</v>
      </c>
      <c r="H67" s="93">
        <v>0.52278463969831135</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103.38145803858411</v>
      </c>
      <c r="C68" s="95">
        <v>101.21472781871533</v>
      </c>
      <c r="D68" s="95"/>
      <c r="E68" s="95">
        <f t="shared" si="1"/>
        <v>-2.0958596067199187</v>
      </c>
      <c r="F68" s="95"/>
      <c r="G68" s="95">
        <v>5.6217516751969345</v>
      </c>
      <c r="H68" s="95">
        <v>5.5039276526463823</v>
      </c>
      <c r="I68" s="95"/>
      <c r="J68" s="95">
        <f t="shared" si="2"/>
        <v>-0.11782402255055224</v>
      </c>
    </row>
    <row r="69" spans="1:103" s="57" customFormat="1" ht="15.75" x14ac:dyDescent="0.25">
      <c r="A69" s="61" t="s">
        <v>150</v>
      </c>
      <c r="B69" s="93">
        <v>93.524553055906452</v>
      </c>
      <c r="C69" s="93">
        <v>91.465540850298723</v>
      </c>
      <c r="D69" s="93"/>
      <c r="E69" s="93">
        <f t="shared" si="1"/>
        <v>-2.2015739592756045</v>
      </c>
      <c r="F69" s="93"/>
      <c r="G69" s="93">
        <v>2.4079919216476813</v>
      </c>
      <c r="H69" s="93">
        <v>2.354978198559226</v>
      </c>
      <c r="I69" s="93"/>
      <c r="J69" s="93">
        <f t="shared" si="2"/>
        <v>-5.3013723088455311E-2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97.093769746891837</v>
      </c>
      <c r="C70" s="92">
        <v>95.355387578004908</v>
      </c>
      <c r="D70" s="92"/>
      <c r="E70" s="92">
        <f t="shared" si="1"/>
        <v>-1.7904157737603787</v>
      </c>
      <c r="F70" s="92"/>
      <c r="G70" s="92">
        <v>1.6822399192128814</v>
      </c>
      <c r="H70" s="92">
        <v>1.6521208303468005</v>
      </c>
      <c r="I70" s="92"/>
      <c r="J70" s="92">
        <f t="shared" si="2"/>
        <v>-3.0119088866080945E-2</v>
      </c>
    </row>
    <row r="71" spans="1:103" s="57" customFormat="1" ht="15.75" x14ac:dyDescent="0.25">
      <c r="A71" s="58" t="s">
        <v>169</v>
      </c>
      <c r="B71" s="93">
        <v>71.407659117717984</v>
      </c>
      <c r="C71" s="93">
        <v>61.043432030388381</v>
      </c>
      <c r="D71" s="93"/>
      <c r="E71" s="93">
        <f t="shared" ref="E71:E115" si="3">((C71/B71-1)*100)</f>
        <v>-14.514167269149404</v>
      </c>
      <c r="F71" s="93"/>
      <c r="G71" s="93">
        <v>0.36881410398647396</v>
      </c>
      <c r="H71" s="93">
        <v>0.31528380802166261</v>
      </c>
      <c r="I71" s="93"/>
      <c r="J71" s="93">
        <f t="shared" si="2"/>
        <v>-5.3530295964811347E-2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119.0218461506097</v>
      </c>
      <c r="D72" s="92"/>
      <c r="E72" s="92">
        <f t="shared" si="3"/>
        <v>8.5829108860716374</v>
      </c>
      <c r="F72" s="92"/>
      <c r="G72" s="92">
        <v>0.35693789844832613</v>
      </c>
      <c r="H72" s="92">
        <v>0.38757356019076289</v>
      </c>
      <c r="I72" s="92"/>
      <c r="J72" s="92">
        <f t="shared" ref="J72:J115" si="4">H72-G72</f>
        <v>3.0635661742436759E-2</v>
      </c>
    </row>
    <row r="73" spans="1:103" s="57" customFormat="1" ht="15.75" x14ac:dyDescent="0.25">
      <c r="A73" s="61" t="s">
        <v>111</v>
      </c>
      <c r="B73" s="93">
        <v>112.24535999659768</v>
      </c>
      <c r="C73" s="93">
        <v>109.98176347648563</v>
      </c>
      <c r="D73" s="93"/>
      <c r="E73" s="93">
        <f t="shared" si="3"/>
        <v>-2.0166504167127064</v>
      </c>
      <c r="F73" s="93"/>
      <c r="G73" s="93">
        <v>3.2137597535492528</v>
      </c>
      <c r="H73" s="93">
        <v>3.1489494540871572</v>
      </c>
      <c r="I73" s="93"/>
      <c r="J73" s="93">
        <f t="shared" si="4"/>
        <v>-6.48102994620956E-2</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1.0942109741215607</v>
      </c>
      <c r="H74" s="92">
        <v>1.0942109741215607</v>
      </c>
      <c r="I74" s="92"/>
      <c r="J74" s="92">
        <f t="shared" si="4"/>
        <v>0</v>
      </c>
    </row>
    <row r="75" spans="1:103" s="57" customFormat="1" ht="15.75" x14ac:dyDescent="0.25">
      <c r="A75" s="58" t="s">
        <v>172</v>
      </c>
      <c r="B75" s="93">
        <v>111.18959554101251</v>
      </c>
      <c r="C75" s="93">
        <v>95.406786839739652</v>
      </c>
      <c r="D75" s="93"/>
      <c r="E75" s="93">
        <f t="shared" si="3"/>
        <v>-14.194501404991023</v>
      </c>
      <c r="F75" s="93"/>
      <c r="G75" s="93">
        <v>0.45658736163362346</v>
      </c>
      <c r="H75" s="93">
        <v>0.39177706217152741</v>
      </c>
      <c r="I75" s="93"/>
      <c r="J75" s="93">
        <f t="shared" si="4"/>
        <v>-6.4810299462096044E-2</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1.6629614177940686</v>
      </c>
      <c r="I76" s="92"/>
      <c r="J76" s="92">
        <f t="shared" si="4"/>
        <v>0</v>
      </c>
    </row>
    <row r="77" spans="1:103" s="57" customFormat="1" ht="15.75" x14ac:dyDescent="0.25">
      <c r="A77" s="55" t="s">
        <v>4</v>
      </c>
      <c r="B77" s="94">
        <v>101.27220658908458</v>
      </c>
      <c r="C77" s="94">
        <v>101.27220658908458</v>
      </c>
      <c r="D77" s="94"/>
      <c r="E77" s="94">
        <f t="shared" si="3"/>
        <v>0</v>
      </c>
      <c r="F77" s="94"/>
      <c r="G77" s="94">
        <v>4.811473654851417</v>
      </c>
      <c r="H77" s="94">
        <v>4.8114736548514179</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0.99323006067883135</v>
      </c>
      <c r="H78" s="92">
        <v>0.99323006067883146</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0.99323006067883135</v>
      </c>
      <c r="H79" s="93">
        <v>0.99323006067883146</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97.255694068469936</v>
      </c>
      <c r="C82" s="95">
        <v>97.768200475911385</v>
      </c>
      <c r="D82" s="95"/>
      <c r="E82" s="95">
        <f t="shared" si="3"/>
        <v>0.52696802213003657</v>
      </c>
      <c r="F82" s="95"/>
      <c r="G82" s="95">
        <v>4.9631520001887113</v>
      </c>
      <c r="H82" s="95">
        <v>4.9893062241194128</v>
      </c>
      <c r="I82" s="95"/>
      <c r="J82" s="95">
        <f t="shared" si="4"/>
        <v>2.6154223930701548E-2</v>
      </c>
    </row>
    <row r="83" spans="1:103" s="57" customFormat="1" ht="15.75" x14ac:dyDescent="0.25">
      <c r="A83" s="61" t="s">
        <v>138</v>
      </c>
      <c r="B83" s="93">
        <v>85.887660802365829</v>
      </c>
      <c r="C83" s="93">
        <v>86.825200222870976</v>
      </c>
      <c r="D83" s="93"/>
      <c r="E83" s="93">
        <f t="shared" si="3"/>
        <v>1.0915880252723387</v>
      </c>
      <c r="F83" s="93"/>
      <c r="G83" s="93">
        <v>2.3287389925683541</v>
      </c>
      <c r="H83" s="93">
        <v>2.3541592285510777</v>
      </c>
      <c r="I83" s="93"/>
      <c r="J83" s="93">
        <f t="shared" si="4"/>
        <v>2.5420235982723582E-2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64.307575270218308</v>
      </c>
      <c r="C84" s="92">
        <v>66.574667981248737</v>
      </c>
      <c r="D84" s="92"/>
      <c r="E84" s="92">
        <f t="shared" si="3"/>
        <v>3.5253898183910337</v>
      </c>
      <c r="F84" s="92"/>
      <c r="G84" s="92">
        <v>0.72106170642783662</v>
      </c>
      <c r="H84" s="92">
        <v>0.74648194241056032</v>
      </c>
      <c r="I84" s="92"/>
      <c r="J84" s="92">
        <f t="shared" si="4"/>
        <v>2.5420235982723693E-2</v>
      </c>
    </row>
    <row r="85" spans="1:103" s="57" customFormat="1" ht="15.75" x14ac:dyDescent="0.25">
      <c r="A85" s="58" t="s">
        <v>177</v>
      </c>
      <c r="B85" s="93">
        <v>93.019379760728725</v>
      </c>
      <c r="C85" s="93">
        <v>93.019379760728725</v>
      </c>
      <c r="D85" s="93"/>
      <c r="E85" s="93">
        <f t="shared" si="3"/>
        <v>0</v>
      </c>
      <c r="F85" s="93"/>
      <c r="G85" s="93">
        <v>0.13993590130245315</v>
      </c>
      <c r="H85" s="93">
        <v>0.13993590130245315</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1.3586027236525939</v>
      </c>
      <c r="H86" s="92">
        <v>1.3586027236525939</v>
      </c>
      <c r="I86" s="92"/>
      <c r="J86" s="92">
        <f t="shared" si="4"/>
        <v>0</v>
      </c>
    </row>
    <row r="87" spans="1:103" s="57" customFormat="1" ht="15.75" x14ac:dyDescent="0.25">
      <c r="A87" s="58" t="s">
        <v>178</v>
      </c>
      <c r="B87" s="93">
        <v>141.31638512047454</v>
      </c>
      <c r="C87" s="93">
        <v>141.31638512047454</v>
      </c>
      <c r="D87" s="93"/>
      <c r="E87" s="93">
        <f t="shared" si="3"/>
        <v>0</v>
      </c>
      <c r="F87" s="93"/>
      <c r="G87" s="93">
        <v>0.1091386611854705</v>
      </c>
      <c r="H87" s="93">
        <v>0.10913866118547051</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0.99682984485789294</v>
      </c>
      <c r="H90" s="92">
        <v>0.99682984485789305</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v>
      </c>
      <c r="H91" s="93">
        <v>0.17244843443115343</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0.82438141042673974</v>
      </c>
      <c r="H92" s="92">
        <v>0.82438141042673985</v>
      </c>
      <c r="I92" s="92"/>
      <c r="J92" s="92">
        <f t="shared" si="4"/>
        <v>0</v>
      </c>
    </row>
    <row r="93" spans="1:103" s="57" customFormat="1" ht="15.75" x14ac:dyDescent="0.25">
      <c r="A93" s="61" t="s">
        <v>151</v>
      </c>
      <c r="B93" s="93">
        <v>105.00910538620684</v>
      </c>
      <c r="C93" s="93">
        <v>105.09739310327271</v>
      </c>
      <c r="D93" s="93"/>
      <c r="E93" s="93">
        <f t="shared" si="3"/>
        <v>8.4076249141595838E-2</v>
      </c>
      <c r="F93" s="93"/>
      <c r="G93" s="93">
        <v>0.8730027272524572</v>
      </c>
      <c r="H93" s="93">
        <v>0.87373671520043505</v>
      </c>
      <c r="I93" s="93"/>
      <c r="J93" s="93">
        <f t="shared" si="4"/>
        <v>7.3398794797785438E-4</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0.28983745606525219</v>
      </c>
      <c r="I94" s="92"/>
      <c r="J94" s="92">
        <f t="shared" si="4"/>
        <v>0</v>
      </c>
    </row>
    <row r="95" spans="1:103" s="57" customFormat="1" ht="15.75" x14ac:dyDescent="0.25">
      <c r="A95" s="58" t="s">
        <v>181</v>
      </c>
      <c r="B95" s="93">
        <v>104.27940194576914</v>
      </c>
      <c r="C95" s="93">
        <v>104.41065088673351</v>
      </c>
      <c r="D95" s="93"/>
      <c r="E95" s="93">
        <f t="shared" si="3"/>
        <v>0.12586276725352619</v>
      </c>
      <c r="F95" s="93"/>
      <c r="G95" s="93">
        <v>0.58316527118720496</v>
      </c>
      <c r="H95" s="93">
        <v>0.58389925913518281</v>
      </c>
      <c r="I95" s="93"/>
      <c r="J95" s="93">
        <f t="shared" si="4"/>
        <v>7.3398794797785438E-4</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133.13100225735727</v>
      </c>
      <c r="D96" s="95"/>
      <c r="E96" s="95">
        <f t="shared" si="3"/>
        <v>8.8995989009355014E-3</v>
      </c>
      <c r="F96" s="95"/>
      <c r="G96" s="95">
        <v>3.3257772455646499</v>
      </c>
      <c r="H96" s="95">
        <v>3.3260732263998434</v>
      </c>
      <c r="I96" s="95"/>
      <c r="J96" s="95">
        <f t="shared" si="4"/>
        <v>2.9598083519344343E-4</v>
      </c>
    </row>
    <row r="97" spans="1:103" s="57" customFormat="1" ht="15.75" x14ac:dyDescent="0.25">
      <c r="A97" s="61" t="s">
        <v>135</v>
      </c>
      <c r="B97" s="93">
        <v>140.40183998572448</v>
      </c>
      <c r="C97" s="93">
        <v>140.40183998572448</v>
      </c>
      <c r="D97" s="93"/>
      <c r="E97" s="93">
        <f t="shared" si="3"/>
        <v>0</v>
      </c>
      <c r="F97" s="93"/>
      <c r="G97" s="93">
        <v>0.937260849427625</v>
      </c>
      <c r="H97" s="93">
        <v>0.93726084942762489</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0.93726084942762489</v>
      </c>
      <c r="I98" s="92"/>
      <c r="J98" s="92">
        <f t="shared" si="4"/>
        <v>0</v>
      </c>
    </row>
    <row r="99" spans="1:103" s="57" customFormat="1" ht="15.75" x14ac:dyDescent="0.25">
      <c r="A99" s="61" t="s">
        <v>118</v>
      </c>
      <c r="B99" s="93">
        <v>130.52120292839754</v>
      </c>
      <c r="C99" s="93">
        <v>130.53839671489777</v>
      </c>
      <c r="D99" s="93"/>
      <c r="E99" s="93">
        <f t="shared" si="3"/>
        <v>1.3173175020209094E-2</v>
      </c>
      <c r="F99" s="93"/>
      <c r="G99" s="93">
        <v>2.2468450828281554</v>
      </c>
      <c r="H99" s="93">
        <v>2.2471410636633489</v>
      </c>
      <c r="I99" s="93"/>
      <c r="J99" s="93">
        <f t="shared" si="4"/>
        <v>2.9598083519344343E-4</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130.53839671489777</v>
      </c>
      <c r="D100" s="92"/>
      <c r="E100" s="92">
        <f t="shared" si="3"/>
        <v>1.3173175020209094E-2</v>
      </c>
      <c r="F100" s="92"/>
      <c r="G100" s="92">
        <v>2.2468450828281554</v>
      </c>
      <c r="H100" s="92">
        <v>2.2471410636633489</v>
      </c>
      <c r="I100" s="92"/>
      <c r="J100" s="92">
        <f t="shared" si="4"/>
        <v>2.9598083519344343E-4</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128.4664849401322</v>
      </c>
      <c r="C103" s="94">
        <v>128.68975329525239</v>
      </c>
      <c r="D103" s="94"/>
      <c r="E103" s="94">
        <f t="shared" si="3"/>
        <v>0.17379502149859061</v>
      </c>
      <c r="F103" s="94"/>
      <c r="G103" s="94">
        <v>3.885272827258321</v>
      </c>
      <c r="H103" s="94">
        <v>3.8920252380037335</v>
      </c>
      <c r="I103" s="94"/>
      <c r="J103" s="94">
        <f t="shared" si="4"/>
        <v>6.7524107454124405E-3</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128.64518771600194</v>
      </c>
      <c r="C104" s="92">
        <v>128.87572153118828</v>
      </c>
      <c r="D104" s="92"/>
      <c r="E104" s="92">
        <f t="shared" si="3"/>
        <v>0.17920127389083884</v>
      </c>
      <c r="F104" s="92"/>
      <c r="G104" s="92">
        <v>3.7680595672140798</v>
      </c>
      <c r="H104" s="92">
        <v>3.7748119779594935</v>
      </c>
      <c r="I104" s="92"/>
      <c r="J104" s="92">
        <f t="shared" si="4"/>
        <v>6.7524107454137727E-3</v>
      </c>
    </row>
    <row r="105" spans="1:103" s="57" customFormat="1" ht="15.75" x14ac:dyDescent="0.25">
      <c r="A105" s="58" t="s">
        <v>183</v>
      </c>
      <c r="B105" s="93">
        <v>128.64518771600194</v>
      </c>
      <c r="C105" s="93">
        <v>128.87572153118828</v>
      </c>
      <c r="D105" s="93"/>
      <c r="E105" s="93">
        <f t="shared" si="3"/>
        <v>0.17920127389083884</v>
      </c>
      <c r="F105" s="93"/>
      <c r="G105" s="93">
        <v>3.7680595672140798</v>
      </c>
      <c r="H105" s="93">
        <v>3.7748119779594935</v>
      </c>
      <c r="I105" s="93"/>
      <c r="J105" s="93">
        <f t="shared" si="4"/>
        <v>6.7524107454137727E-3</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0.11721326004424018</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0.11721326004424018</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97.27196851258654</v>
      </c>
      <c r="C108" s="95">
        <v>97.333083163668277</v>
      </c>
      <c r="D108" s="95"/>
      <c r="E108" s="95">
        <f t="shared" si="3"/>
        <v>6.2828636056466713E-2</v>
      </c>
      <c r="F108" s="95"/>
      <c r="G108" s="95">
        <v>6.9851691057986214</v>
      </c>
      <c r="H108" s="95">
        <v>6.9895577922740326</v>
      </c>
      <c r="I108" s="95"/>
      <c r="J108" s="95">
        <f t="shared" si="4"/>
        <v>4.3886864754112409E-3</v>
      </c>
    </row>
    <row r="109" spans="1:103" s="57" customFormat="1" ht="15.75" x14ac:dyDescent="0.25">
      <c r="A109" s="61" t="s">
        <v>125</v>
      </c>
      <c r="B109" s="93">
        <v>98.458856003434832</v>
      </c>
      <c r="C109" s="93">
        <v>98.542543222837281</v>
      </c>
      <c r="D109" s="93"/>
      <c r="E109" s="93">
        <f t="shared" si="3"/>
        <v>8.4997147843690612E-2</v>
      </c>
      <c r="F109" s="93"/>
      <c r="G109" s="93">
        <v>5.163333813835405</v>
      </c>
      <c r="H109" s="93">
        <v>5.1677225003108136</v>
      </c>
      <c r="I109" s="93"/>
      <c r="J109" s="93">
        <f>H109-G109</f>
        <v>4.3886864754085764E-3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124.37826857483969</v>
      </c>
      <c r="D110" s="92"/>
      <c r="E110" s="92">
        <f t="shared" si="3"/>
        <v>0.37897518711189626</v>
      </c>
      <c r="F110" s="92"/>
      <c r="G110" s="92">
        <v>0.14415760632543703</v>
      </c>
      <c r="H110" s="92">
        <v>0.14470392788374489</v>
      </c>
      <c r="I110" s="92"/>
      <c r="J110" s="92">
        <f t="shared" si="4"/>
        <v>5.4632155830786067E-4</v>
      </c>
    </row>
    <row r="111" spans="1:103" s="57" customFormat="1" ht="15.75" x14ac:dyDescent="0.25">
      <c r="A111" s="58" t="s">
        <v>185</v>
      </c>
      <c r="B111" s="93">
        <v>97.881440291755936</v>
      </c>
      <c r="C111" s="93">
        <v>97.95637215241662</v>
      </c>
      <c r="D111" s="93"/>
      <c r="E111" s="93">
        <f t="shared" si="3"/>
        <v>7.6553696428383056E-2</v>
      </c>
      <c r="F111" s="93"/>
      <c r="G111" s="93">
        <v>5.0191762075099673</v>
      </c>
      <c r="H111" s="93">
        <v>5.0230185724270697</v>
      </c>
      <c r="I111" s="93"/>
      <c r="J111" s="93">
        <f t="shared" si="4"/>
        <v>3.8423649171024366E-3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75.139016243303814</v>
      </c>
      <c r="C112" s="92">
        <v>75.139016243303814</v>
      </c>
      <c r="D112" s="92"/>
      <c r="E112" s="92">
        <f t="shared" si="3"/>
        <v>0</v>
      </c>
      <c r="F112" s="92"/>
      <c r="G112" s="92">
        <v>0.35158818159464822</v>
      </c>
      <c r="H112" s="92">
        <v>0.35158818159464822</v>
      </c>
      <c r="I112" s="92"/>
      <c r="J112" s="92">
        <f t="shared" si="4"/>
        <v>0</v>
      </c>
    </row>
    <row r="113" spans="1:103" s="57" customFormat="1" ht="15.75" x14ac:dyDescent="0.25">
      <c r="A113" s="58" t="s">
        <v>126</v>
      </c>
      <c r="B113" s="93">
        <v>75.139016243303814</v>
      </c>
      <c r="C113" s="93">
        <v>75.139016243303814</v>
      </c>
      <c r="D113" s="93"/>
      <c r="E113" s="93">
        <f t="shared" si="3"/>
        <v>0</v>
      </c>
      <c r="F113" s="93"/>
      <c r="G113" s="93">
        <v>0.35158818159464822</v>
      </c>
      <c r="H113" s="93">
        <v>0.35158818159464822</v>
      </c>
      <c r="I113" s="93"/>
      <c r="J113" s="93">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6"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90" t="s">
        <v>56</v>
      </c>
      <c r="B3" s="192" t="s">
        <v>242</v>
      </c>
      <c r="C3" s="192"/>
      <c r="D3" s="102"/>
      <c r="E3" s="185" t="s">
        <v>243</v>
      </c>
      <c r="F3" s="89"/>
      <c r="G3" s="189" t="s">
        <v>244</v>
      </c>
      <c r="H3" s="189"/>
      <c r="I3" s="89"/>
      <c r="J3" s="185" t="s">
        <v>245</v>
      </c>
    </row>
    <row r="4" spans="1:13" ht="36" customHeight="1" x14ac:dyDescent="0.25">
      <c r="A4" s="191"/>
      <c r="B4" s="83">
        <v>43435</v>
      </c>
      <c r="C4" s="116">
        <v>43466</v>
      </c>
      <c r="D4" s="131"/>
      <c r="E4" s="155" t="s">
        <v>262</v>
      </c>
      <c r="F4" s="131"/>
      <c r="G4" s="116">
        <v>43435</v>
      </c>
      <c r="H4" s="116">
        <v>43466</v>
      </c>
      <c r="I4" s="84"/>
      <c r="J4" s="155" t="s">
        <v>263</v>
      </c>
    </row>
    <row r="5" spans="1:13" s="57" customFormat="1" ht="15.75" x14ac:dyDescent="0.25">
      <c r="A5" s="62" t="s">
        <v>241</v>
      </c>
      <c r="B5" s="91">
        <v>112.66818250198619</v>
      </c>
      <c r="C5" s="91">
        <v>112.52893998511631</v>
      </c>
      <c r="D5" s="91"/>
      <c r="E5" s="91">
        <f>((C5/B5-1)*100)</f>
        <v>-0.12358636997399364</v>
      </c>
      <c r="F5" s="91"/>
      <c r="G5" s="91">
        <v>112.66818250198619</v>
      </c>
      <c r="H5" s="91">
        <v>112.52893998511631</v>
      </c>
      <c r="I5" s="103"/>
      <c r="J5" s="91">
        <f>((H5-G5))</f>
        <v>-0.13924251686988498</v>
      </c>
    </row>
    <row r="6" spans="1:13" ht="8.25" customHeight="1" x14ac:dyDescent="0.25">
      <c r="A6" s="39"/>
      <c r="B6" s="90"/>
      <c r="C6" s="90"/>
      <c r="D6" s="90"/>
      <c r="E6" s="90"/>
      <c r="F6" s="90"/>
      <c r="G6" s="90"/>
      <c r="H6" s="90"/>
      <c r="J6" s="90"/>
    </row>
    <row r="7" spans="1:13" ht="15.75" x14ac:dyDescent="0.25">
      <c r="A7" s="33" t="s">
        <v>127</v>
      </c>
      <c r="B7" s="90">
        <v>107.20002670246262</v>
      </c>
      <c r="C7" s="90">
        <v>105.91938074766452</v>
      </c>
      <c r="D7" s="90"/>
      <c r="E7" s="90">
        <f t="shared" ref="E7:E70" si="0">((C7/B7-1)*100)</f>
        <v>-1.194632122949546</v>
      </c>
      <c r="F7" s="90"/>
      <c r="G7" s="90">
        <v>25.49657507096039</v>
      </c>
      <c r="H7" s="90">
        <v>25.191984794910756</v>
      </c>
      <c r="J7" s="90">
        <f>H7-G7</f>
        <v>-0.30459027604963396</v>
      </c>
      <c r="L7" s="1"/>
      <c r="M7" s="1"/>
    </row>
    <row r="8" spans="1:13" s="57" customFormat="1" ht="15.75" x14ac:dyDescent="0.25">
      <c r="A8" s="61" t="s">
        <v>57</v>
      </c>
      <c r="B8" s="93">
        <v>107.3048774073381</v>
      </c>
      <c r="C8" s="93">
        <v>105.89580847173015</v>
      </c>
      <c r="D8" s="93"/>
      <c r="E8" s="93">
        <f t="shared" si="0"/>
        <v>-1.3131452825382861</v>
      </c>
      <c r="F8" s="93"/>
      <c r="G8" s="93">
        <v>23.203502942444654</v>
      </c>
      <c r="H8" s="93">
        <v>22.898807238172314</v>
      </c>
      <c r="I8" s="103"/>
      <c r="J8" s="93">
        <f t="shared" ref="J8:J71" si="1">H8-G8</f>
        <v>-0.30469570427234061</v>
      </c>
      <c r="L8" s="1"/>
      <c r="M8" s="1"/>
    </row>
    <row r="9" spans="1:13" ht="15.75" x14ac:dyDescent="0.25">
      <c r="A9" s="35" t="s">
        <v>58</v>
      </c>
      <c r="B9" s="92">
        <v>108.41119558133532</v>
      </c>
      <c r="C9" s="92">
        <v>108.31738927004965</v>
      </c>
      <c r="D9" s="92"/>
      <c r="E9" s="92">
        <f t="shared" si="0"/>
        <v>-8.6528250871742429E-2</v>
      </c>
      <c r="F9" s="92"/>
      <c r="G9" s="92">
        <v>3.1630632227255546</v>
      </c>
      <c r="H9" s="92">
        <v>3.1603262794449627</v>
      </c>
      <c r="J9" s="92">
        <f t="shared" si="1"/>
        <v>-2.7369432805919303E-3</v>
      </c>
      <c r="L9" s="1"/>
      <c r="M9" s="1"/>
    </row>
    <row r="10" spans="1:13" s="57" customFormat="1" ht="15.75" x14ac:dyDescent="0.25">
      <c r="A10" s="58" t="s">
        <v>62</v>
      </c>
      <c r="B10" s="93">
        <v>97.1259086867382</v>
      </c>
      <c r="C10" s="93">
        <v>96.851794008271483</v>
      </c>
      <c r="D10" s="93"/>
      <c r="E10" s="93">
        <f t="shared" si="0"/>
        <v>-0.28222611471345749</v>
      </c>
      <c r="F10" s="93"/>
      <c r="G10" s="93">
        <v>1.2576138519921261</v>
      </c>
      <c r="H10" s="93">
        <v>1.2540645372795505</v>
      </c>
      <c r="I10" s="103"/>
      <c r="J10" s="93">
        <f t="shared" si="1"/>
        <v>-3.5493147125755797E-3</v>
      </c>
      <c r="L10" s="1"/>
      <c r="M10" s="1"/>
    </row>
    <row r="11" spans="1:13" ht="15.75" x14ac:dyDescent="0.25">
      <c r="A11" s="35" t="s">
        <v>63</v>
      </c>
      <c r="B11" s="92">
        <v>99.085084623188024</v>
      </c>
      <c r="C11" s="92">
        <v>94.073930161070436</v>
      </c>
      <c r="D11" s="92"/>
      <c r="E11" s="92">
        <f t="shared" si="0"/>
        <v>-5.0574256268484552</v>
      </c>
      <c r="F11" s="92"/>
      <c r="G11" s="92">
        <v>7.5729961584781762</v>
      </c>
      <c r="H11" s="92">
        <v>7.1899975100390519</v>
      </c>
      <c r="J11" s="92">
        <f t="shared" si="1"/>
        <v>-0.38299864843912435</v>
      </c>
      <c r="L11" s="1"/>
      <c r="M11" s="1"/>
    </row>
    <row r="12" spans="1:13" s="57" customFormat="1" ht="15.75" x14ac:dyDescent="0.25">
      <c r="A12" s="58" t="s">
        <v>152</v>
      </c>
      <c r="B12" s="93">
        <v>102.43472030671774</v>
      </c>
      <c r="C12" s="93">
        <v>102.75493681053493</v>
      </c>
      <c r="D12" s="93"/>
      <c r="E12" s="93">
        <f t="shared" si="0"/>
        <v>0.31260543579205713</v>
      </c>
      <c r="F12" s="93"/>
      <c r="G12" s="93">
        <v>3.674091078084925</v>
      </c>
      <c r="H12" s="93">
        <v>3.6855764865109699</v>
      </c>
      <c r="I12" s="103"/>
      <c r="J12" s="93">
        <f t="shared" si="1"/>
        <v>1.1485408426044952E-2</v>
      </c>
      <c r="L12" s="1"/>
      <c r="M12" s="1"/>
    </row>
    <row r="13" spans="1:13" ht="15.75" x14ac:dyDescent="0.25">
      <c r="A13" s="35" t="s">
        <v>153</v>
      </c>
      <c r="B13" s="92">
        <v>88.519683394681849</v>
      </c>
      <c r="C13" s="92">
        <v>88.448974877603149</v>
      </c>
      <c r="D13" s="92"/>
      <c r="E13" s="92">
        <f t="shared" si="0"/>
        <v>-7.9878863510429721E-2</v>
      </c>
      <c r="F13" s="92"/>
      <c r="G13" s="92">
        <v>0.51983550946142099</v>
      </c>
      <c r="H13" s="92">
        <v>0.51942027076433961</v>
      </c>
      <c r="J13" s="92">
        <f t="shared" si="1"/>
        <v>-4.1523869708137706E-4</v>
      </c>
      <c r="L13" s="1"/>
      <c r="M13" s="1"/>
    </row>
    <row r="14" spans="1:13" s="57" customFormat="1" ht="15.75" x14ac:dyDescent="0.25">
      <c r="A14" s="58" t="s">
        <v>69</v>
      </c>
      <c r="B14" s="93">
        <v>137.40901177451687</v>
      </c>
      <c r="C14" s="93">
        <v>138.5335960089356</v>
      </c>
      <c r="D14" s="93"/>
      <c r="E14" s="93">
        <f t="shared" si="0"/>
        <v>0.81842101904068265</v>
      </c>
      <c r="F14" s="93"/>
      <c r="G14" s="93">
        <v>1.7106519963209221</v>
      </c>
      <c r="H14" s="93">
        <v>1.7246523318214519</v>
      </c>
      <c r="I14" s="103"/>
      <c r="J14" s="93">
        <f t="shared" si="1"/>
        <v>1.4000335500529815E-2</v>
      </c>
      <c r="L14" s="1"/>
      <c r="M14" s="1"/>
    </row>
    <row r="15" spans="1:13" ht="15.75" x14ac:dyDescent="0.25">
      <c r="A15" s="35" t="s">
        <v>72</v>
      </c>
      <c r="B15" s="92">
        <v>107.91662986001286</v>
      </c>
      <c r="C15" s="92">
        <v>111.82155918373505</v>
      </c>
      <c r="D15" s="92"/>
      <c r="E15" s="92">
        <f t="shared" si="0"/>
        <v>3.6184685611361012</v>
      </c>
      <c r="F15" s="92"/>
      <c r="G15" s="92">
        <v>1.6500885035785211</v>
      </c>
      <c r="H15" s="92">
        <v>1.7097964373114312</v>
      </c>
      <c r="J15" s="92">
        <f t="shared" si="1"/>
        <v>5.9707933732910057E-2</v>
      </c>
      <c r="L15" s="1"/>
      <c r="M15" s="1"/>
    </row>
    <row r="16" spans="1:13" s="57" customFormat="1" ht="15.75" x14ac:dyDescent="0.25">
      <c r="A16" s="58" t="s">
        <v>154</v>
      </c>
      <c r="B16" s="93">
        <v>107.89431888065346</v>
      </c>
      <c r="C16" s="93">
        <v>108.04589105942486</v>
      </c>
      <c r="D16" s="93"/>
      <c r="E16" s="93">
        <f t="shared" si="0"/>
        <v>0.14048207574215432</v>
      </c>
      <c r="F16" s="93"/>
      <c r="G16" s="93">
        <v>0.85019748740239554</v>
      </c>
      <c r="H16" s="93">
        <v>0.85139186248060617</v>
      </c>
      <c r="I16" s="103"/>
      <c r="J16" s="93">
        <f t="shared" si="1"/>
        <v>1.1943750782106299E-3</v>
      </c>
      <c r="L16" s="1"/>
      <c r="M16" s="1"/>
    </row>
    <row r="17" spans="1:13" ht="15.75" x14ac:dyDescent="0.25">
      <c r="A17" s="35" t="s">
        <v>155</v>
      </c>
      <c r="B17" s="92">
        <v>138.00458753947098</v>
      </c>
      <c r="C17" s="92">
        <v>137.93651368551647</v>
      </c>
      <c r="D17" s="92"/>
      <c r="E17" s="92">
        <f t="shared" si="0"/>
        <v>-4.9327239889784824E-2</v>
      </c>
      <c r="F17" s="92"/>
      <c r="G17" s="92">
        <v>2.8049651344006148</v>
      </c>
      <c r="H17" s="92">
        <v>2.803581522519945</v>
      </c>
      <c r="J17" s="92">
        <f t="shared" si="1"/>
        <v>-1.3836118806698217E-3</v>
      </c>
      <c r="L17" s="1"/>
      <c r="M17" s="1"/>
    </row>
    <row r="18" spans="1:13" s="57" customFormat="1" ht="15.75" x14ac:dyDescent="0.25">
      <c r="A18" s="61" t="s">
        <v>76</v>
      </c>
      <c r="B18" s="93">
        <v>106.15046103884677</v>
      </c>
      <c r="C18" s="93">
        <v>106.15534150218134</v>
      </c>
      <c r="D18" s="93"/>
      <c r="E18" s="93">
        <f t="shared" si="0"/>
        <v>4.5976845383544074E-3</v>
      </c>
      <c r="F18" s="93"/>
      <c r="G18" s="93">
        <v>2.2930721285157358</v>
      </c>
      <c r="H18" s="93">
        <v>2.293177556738442</v>
      </c>
      <c r="I18" s="103"/>
      <c r="J18" s="93">
        <f t="shared" si="1"/>
        <v>1.0542822270620533E-4</v>
      </c>
      <c r="L18" s="1"/>
      <c r="M18" s="1"/>
    </row>
    <row r="19" spans="1:13" ht="15.75" x14ac:dyDescent="0.25">
      <c r="A19" s="35" t="s">
        <v>156</v>
      </c>
      <c r="B19" s="92">
        <v>104.83458130399286</v>
      </c>
      <c r="C19" s="92">
        <v>104.84168189779048</v>
      </c>
      <c r="D19" s="92"/>
      <c r="E19" s="92">
        <f t="shared" si="0"/>
        <v>6.7731407988658177E-3</v>
      </c>
      <c r="F19" s="92"/>
      <c r="G19" s="92">
        <v>0.51363071630628121</v>
      </c>
      <c r="H19" s="92">
        <v>0.5136655052378829</v>
      </c>
      <c r="J19" s="92">
        <f t="shared" si="1"/>
        <v>3.4788931601692497E-5</v>
      </c>
      <c r="L19" s="1"/>
      <c r="M19" s="1"/>
    </row>
    <row r="20" spans="1:13" s="57" customFormat="1" ht="15.75" x14ac:dyDescent="0.25">
      <c r="A20" s="58" t="s">
        <v>157</v>
      </c>
      <c r="B20" s="93">
        <v>106.53645201987163</v>
      </c>
      <c r="C20" s="93">
        <v>106.54068124562522</v>
      </c>
      <c r="D20" s="93"/>
      <c r="E20" s="93">
        <f t="shared" si="0"/>
        <v>3.9697452594023019E-3</v>
      </c>
      <c r="F20" s="93"/>
      <c r="G20" s="93">
        <v>1.7794414122094544</v>
      </c>
      <c r="H20" s="93">
        <v>1.7795120515005594</v>
      </c>
      <c r="I20" s="103"/>
      <c r="J20" s="93">
        <f t="shared" si="1"/>
        <v>7.0639291104956925E-5</v>
      </c>
      <c r="L20" s="1"/>
      <c r="M20" s="1"/>
    </row>
    <row r="21" spans="1:13" ht="15.75" x14ac:dyDescent="0.25">
      <c r="A21" s="33" t="s">
        <v>247</v>
      </c>
      <c r="B21" s="95">
        <v>165.69875127511597</v>
      </c>
      <c r="C21" s="95">
        <v>165.2916890517435</v>
      </c>
      <c r="D21" s="95"/>
      <c r="E21" s="95">
        <f t="shared" si="0"/>
        <v>-0.24566402597482329</v>
      </c>
      <c r="F21" s="95"/>
      <c r="G21" s="95">
        <v>2.0797288171910386</v>
      </c>
      <c r="H21" s="95">
        <v>2.0746196716493688</v>
      </c>
      <c r="J21" s="95">
        <f t="shared" si="1"/>
        <v>-5.1091455416698572E-3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141.88877008715397</v>
      </c>
      <c r="C24" s="93">
        <v>140.56292335255759</v>
      </c>
      <c r="D24" s="93"/>
      <c r="E24" s="93">
        <f t="shared" si="0"/>
        <v>-0.93442682869263605</v>
      </c>
      <c r="F24" s="93"/>
      <c r="G24" s="93">
        <v>0.54676785648566484</v>
      </c>
      <c r="H24" s="93">
        <v>0.54165871094399509</v>
      </c>
      <c r="I24" s="103"/>
      <c r="J24" s="93">
        <f t="shared" si="1"/>
        <v>-5.1091455416697462E-3</v>
      </c>
      <c r="L24" s="1"/>
      <c r="M24" s="1"/>
    </row>
    <row r="25" spans="1:13" ht="15.75" x14ac:dyDescent="0.25">
      <c r="A25" s="33" t="s">
        <v>128</v>
      </c>
      <c r="B25" s="95">
        <v>92.6175633595048</v>
      </c>
      <c r="C25" s="95">
        <v>92.134978828142877</v>
      </c>
      <c r="D25" s="95"/>
      <c r="E25" s="95">
        <f t="shared" si="0"/>
        <v>-0.52105077466648719</v>
      </c>
      <c r="F25" s="95"/>
      <c r="G25" s="95">
        <v>3.0797513467631936</v>
      </c>
      <c r="H25" s="95">
        <v>3.0637042785130828</v>
      </c>
      <c r="J25" s="95">
        <f t="shared" si="1"/>
        <v>-1.6047068250110819E-2</v>
      </c>
      <c r="L25" s="1"/>
      <c r="M25" s="1"/>
    </row>
    <row r="26" spans="1:13" s="57" customFormat="1" ht="15.75" x14ac:dyDescent="0.25">
      <c r="A26" s="61" t="s">
        <v>79</v>
      </c>
      <c r="B26" s="93">
        <v>89.766232898949511</v>
      </c>
      <c r="C26" s="93">
        <v>89.253331457299836</v>
      </c>
      <c r="D26" s="93"/>
      <c r="E26" s="93">
        <f t="shared" si="0"/>
        <v>-0.57137458606183467</v>
      </c>
      <c r="F26" s="93"/>
      <c r="G26" s="93">
        <v>2.4049207113642299</v>
      </c>
      <c r="H26" s="93">
        <v>2.3911796056045569</v>
      </c>
      <c r="I26" s="103"/>
      <c r="J26" s="93">
        <f t="shared" si="1"/>
        <v>-1.3741105759673022E-2</v>
      </c>
      <c r="L26" s="1"/>
      <c r="M26" s="1"/>
    </row>
    <row r="27" spans="1:13" ht="15.75" x14ac:dyDescent="0.25">
      <c r="A27" s="35" t="s">
        <v>80</v>
      </c>
      <c r="B27" s="92">
        <v>98.11668923854613</v>
      </c>
      <c r="C27" s="92">
        <v>98.11668923854613</v>
      </c>
      <c r="D27" s="92"/>
      <c r="E27" s="92">
        <f t="shared" si="0"/>
        <v>0</v>
      </c>
      <c r="F27" s="92"/>
      <c r="G27" s="92">
        <v>0.42856450966346976</v>
      </c>
      <c r="H27" s="92">
        <v>0.42856450966346976</v>
      </c>
      <c r="J27" s="92">
        <f t="shared" si="1"/>
        <v>0</v>
      </c>
      <c r="L27" s="1"/>
      <c r="M27" s="1"/>
    </row>
    <row r="28" spans="1:13" s="57" customFormat="1" ht="15.75" x14ac:dyDescent="0.25">
      <c r="A28" s="58" t="s">
        <v>82</v>
      </c>
      <c r="B28" s="93">
        <v>91.508642470360883</v>
      </c>
      <c r="C28" s="93">
        <v>90.824306555218669</v>
      </c>
      <c r="D28" s="93"/>
      <c r="E28" s="93">
        <f t="shared" si="0"/>
        <v>-0.74783746831766917</v>
      </c>
      <c r="F28" s="93"/>
      <c r="G28" s="93">
        <v>1.8374454800432667</v>
      </c>
      <c r="H28" s="93">
        <v>1.8237043742835941</v>
      </c>
      <c r="I28" s="103"/>
      <c r="J28" s="93">
        <f t="shared" si="1"/>
        <v>-1.3741105759672578E-2</v>
      </c>
      <c r="L28" s="1"/>
      <c r="M28" s="1"/>
    </row>
    <row r="29" spans="1:13" ht="15.75" x14ac:dyDescent="0.25">
      <c r="A29" s="35" t="s">
        <v>158</v>
      </c>
      <c r="B29" s="92">
        <v>59.273703913112776</v>
      </c>
      <c r="C29" s="92">
        <v>59.273703913112776</v>
      </c>
      <c r="D29" s="92"/>
      <c r="E29" s="92">
        <f t="shared" si="0"/>
        <v>0</v>
      </c>
      <c r="F29" s="92"/>
      <c r="G29" s="92">
        <v>0.13891072165749313</v>
      </c>
      <c r="H29" s="92">
        <v>0.13891072165749313</v>
      </c>
      <c r="J29" s="92">
        <f t="shared" si="1"/>
        <v>0</v>
      </c>
      <c r="L29" s="1"/>
      <c r="M29" s="1"/>
    </row>
    <row r="30" spans="1:13" s="57" customFormat="1" ht="15.75" x14ac:dyDescent="0.25">
      <c r="A30" s="61" t="s">
        <v>83</v>
      </c>
      <c r="B30" s="93">
        <v>104.44001209260065</v>
      </c>
      <c r="C30" s="93">
        <v>104.08313032441585</v>
      </c>
      <c r="D30" s="93"/>
      <c r="E30" s="93">
        <f t="shared" si="0"/>
        <v>-0.34170981124397315</v>
      </c>
      <c r="F30" s="93"/>
      <c r="G30" s="93">
        <v>0.67483063539896404</v>
      </c>
      <c r="H30" s="93">
        <v>0.6725246729085258</v>
      </c>
      <c r="I30" s="103"/>
      <c r="J30" s="93">
        <f t="shared" si="1"/>
        <v>-2.3059624904382403E-3</v>
      </c>
      <c r="L30" s="1"/>
      <c r="M30" s="1"/>
    </row>
    <row r="31" spans="1:13" ht="15.75" x14ac:dyDescent="0.25">
      <c r="A31" s="35" t="s">
        <v>159</v>
      </c>
      <c r="B31" s="92">
        <v>104.44001209260065</v>
      </c>
      <c r="C31" s="92">
        <v>104.08313032441585</v>
      </c>
      <c r="D31" s="92"/>
      <c r="E31" s="92">
        <f t="shared" si="0"/>
        <v>-0.34170981124397315</v>
      </c>
      <c r="F31" s="92"/>
      <c r="G31" s="92">
        <v>0.67483063539896404</v>
      </c>
      <c r="H31" s="92">
        <v>0.6725246729085258</v>
      </c>
      <c r="J31" s="92">
        <f t="shared" si="1"/>
        <v>-2.3059624904382403E-3</v>
      </c>
      <c r="L31" s="1"/>
      <c r="M31" s="1"/>
    </row>
    <row r="32" spans="1:13" s="57" customFormat="1" ht="15.75" x14ac:dyDescent="0.25">
      <c r="A32" s="55" t="s">
        <v>129</v>
      </c>
      <c r="B32" s="94">
        <v>121.8626193943544</v>
      </c>
      <c r="C32" s="94">
        <v>122.26778157341545</v>
      </c>
      <c r="D32" s="94"/>
      <c r="E32" s="94">
        <f t="shared" si="0"/>
        <v>0.33247453655163017</v>
      </c>
      <c r="F32" s="94"/>
      <c r="G32" s="94">
        <v>40.523333273637192</v>
      </c>
      <c r="H32" s="94">
        <v>40.658063038133989</v>
      </c>
      <c r="I32" s="103"/>
      <c r="J32" s="94">
        <f t="shared" si="1"/>
        <v>0.13472976449679663</v>
      </c>
      <c r="L32" s="1"/>
      <c r="M32" s="1"/>
    </row>
    <row r="33" spans="1:13" ht="15.75" x14ac:dyDescent="0.25">
      <c r="A33" s="34" t="s">
        <v>149</v>
      </c>
      <c r="B33" s="92">
        <v>133.50776267399661</v>
      </c>
      <c r="C33" s="92">
        <v>134.06878297044389</v>
      </c>
      <c r="D33" s="92"/>
      <c r="E33" s="92">
        <f t="shared" si="0"/>
        <v>0.42021548800663666</v>
      </c>
      <c r="F33" s="92"/>
      <c r="G33" s="92">
        <v>32.062065378863537</v>
      </c>
      <c r="H33" s="92">
        <v>32.196795143360333</v>
      </c>
      <c r="J33" s="92">
        <f t="shared" si="1"/>
        <v>0.13472976449679663</v>
      </c>
      <c r="L33" s="1"/>
      <c r="M33" s="1"/>
    </row>
    <row r="34" spans="1:13" s="57" customFormat="1" ht="15.75" x14ac:dyDescent="0.25">
      <c r="A34" s="58" t="s">
        <v>160</v>
      </c>
      <c r="B34" s="93">
        <v>133.50776267399661</v>
      </c>
      <c r="C34" s="93">
        <v>134.06878297044389</v>
      </c>
      <c r="D34" s="93"/>
      <c r="E34" s="93">
        <f t="shared" si="0"/>
        <v>0.42021548800663666</v>
      </c>
      <c r="F34" s="93"/>
      <c r="G34" s="93">
        <v>32.062065378863537</v>
      </c>
      <c r="H34" s="93">
        <v>32.196795143360333</v>
      </c>
      <c r="I34" s="103"/>
      <c r="J34" s="93">
        <f t="shared" si="1"/>
        <v>0.13472976449679663</v>
      </c>
      <c r="L34" s="1"/>
      <c r="M34" s="1"/>
    </row>
    <row r="35" spans="1:13" ht="15.75" x14ac:dyDescent="0.25">
      <c r="A35" s="34" t="s">
        <v>148</v>
      </c>
      <c r="B35" s="92">
        <v>109.11338341498832</v>
      </c>
      <c r="C35" s="92">
        <v>109.11338341498832</v>
      </c>
      <c r="D35" s="92"/>
      <c r="E35" s="92">
        <f t="shared" si="0"/>
        <v>0</v>
      </c>
      <c r="F35" s="92"/>
      <c r="G35" s="92">
        <v>1.3321868705207582</v>
      </c>
      <c r="H35" s="92">
        <v>1.3321868705207585</v>
      </c>
      <c r="J35" s="92">
        <f t="shared" si="1"/>
        <v>0</v>
      </c>
      <c r="L35" s="1"/>
      <c r="M35" s="1"/>
    </row>
    <row r="36" spans="1:13" s="57" customFormat="1" ht="15.75" x14ac:dyDescent="0.25">
      <c r="A36" s="58" t="s">
        <v>161</v>
      </c>
      <c r="B36" s="93">
        <v>96.220371671627163</v>
      </c>
      <c r="C36" s="93">
        <v>96.220371671627163</v>
      </c>
      <c r="D36" s="93"/>
      <c r="E36" s="93">
        <f t="shared" si="0"/>
        <v>0</v>
      </c>
      <c r="F36" s="93"/>
      <c r="G36" s="93">
        <v>0.57200146405777652</v>
      </c>
      <c r="H36" s="93">
        <v>0.57200146405777663</v>
      </c>
      <c r="I36" s="103"/>
      <c r="J36" s="93">
        <f t="shared" si="1"/>
        <v>0</v>
      </c>
      <c r="L36" s="1"/>
      <c r="M36" s="1"/>
    </row>
    <row r="37" spans="1:13" ht="15.75" x14ac:dyDescent="0.25">
      <c r="A37" s="35" t="s">
        <v>162</v>
      </c>
      <c r="B37" s="92">
        <v>121.34822619222746</v>
      </c>
      <c r="C37" s="92">
        <v>121.34822619222746</v>
      </c>
      <c r="D37" s="92"/>
      <c r="E37" s="92">
        <f t="shared" si="0"/>
        <v>0</v>
      </c>
      <c r="F37" s="92"/>
      <c r="G37" s="92">
        <v>0.76018540646298183</v>
      </c>
      <c r="H37" s="92">
        <v>0.76018540646298194</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3.0910336413052337</v>
      </c>
      <c r="H38" s="93">
        <v>3.0910336413052342</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2.7871770751551557</v>
      </c>
      <c r="H39" s="92">
        <v>2.7871770751551561</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4.0380473829476635</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2.0382435176981093</v>
      </c>
      <c r="H42" s="93">
        <v>2.0382435176981097</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0.98966613960571204</v>
      </c>
      <c r="H43" s="92">
        <v>0.98966613960571215</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1.0101377256438415</v>
      </c>
      <c r="H44" s="93">
        <v>1.0101377256438417</v>
      </c>
      <c r="I44" s="103"/>
      <c r="J44" s="93">
        <f t="shared" si="1"/>
        <v>0</v>
      </c>
      <c r="L44" s="1"/>
      <c r="M44" s="1"/>
    </row>
    <row r="45" spans="1:13" ht="15.75" x14ac:dyDescent="0.25">
      <c r="A45" s="33" t="s">
        <v>250</v>
      </c>
      <c r="B45" s="95">
        <v>96.364480523964104</v>
      </c>
      <c r="C45" s="95">
        <v>97.235846701295984</v>
      </c>
      <c r="D45" s="95"/>
      <c r="E45" s="95">
        <f t="shared" si="0"/>
        <v>0.9042399985907501</v>
      </c>
      <c r="F45" s="95"/>
      <c r="G45" s="95">
        <v>7.1104814563119962</v>
      </c>
      <c r="H45" s="95">
        <v>7.1747772737323503</v>
      </c>
      <c r="J45" s="95">
        <f t="shared" si="1"/>
        <v>6.4295817420354062E-2</v>
      </c>
      <c r="L45" s="1"/>
      <c r="M45" s="1"/>
    </row>
    <row r="46" spans="1:13" s="57" customFormat="1" ht="15.75" x14ac:dyDescent="0.25">
      <c r="A46" s="61" t="s">
        <v>145</v>
      </c>
      <c r="B46" s="93">
        <v>97.469919070597513</v>
      </c>
      <c r="C46" s="93">
        <v>97.469919070597513</v>
      </c>
      <c r="D46" s="93"/>
      <c r="E46" s="93">
        <f t="shared" si="0"/>
        <v>0</v>
      </c>
      <c r="F46" s="93"/>
      <c r="G46" s="93">
        <v>2.1320589793194671</v>
      </c>
      <c r="H46" s="93">
        <v>2.1320589793194675</v>
      </c>
      <c r="I46" s="103"/>
      <c r="J46" s="93">
        <f t="shared" si="1"/>
        <v>0</v>
      </c>
      <c r="L46" s="1"/>
      <c r="M46" s="1"/>
    </row>
    <row r="47" spans="1:13" ht="15.75" x14ac:dyDescent="0.25">
      <c r="A47" s="35" t="s">
        <v>163</v>
      </c>
      <c r="B47" s="92">
        <v>97.469919070597513</v>
      </c>
      <c r="C47" s="92">
        <v>97.469919070597513</v>
      </c>
      <c r="D47" s="92"/>
      <c r="E47" s="92">
        <f t="shared" si="0"/>
        <v>0</v>
      </c>
      <c r="F47" s="92"/>
      <c r="G47" s="92">
        <v>2.1320589793194671</v>
      </c>
      <c r="H47" s="92">
        <v>2.1320589793194675</v>
      </c>
      <c r="J47" s="92">
        <f t="shared" si="1"/>
        <v>0</v>
      </c>
      <c r="L47" s="1"/>
      <c r="M47" s="1"/>
    </row>
    <row r="48" spans="1:13" s="57" customFormat="1" ht="15.75" x14ac:dyDescent="0.25">
      <c r="A48" s="61" t="s">
        <v>92</v>
      </c>
      <c r="B48" s="93">
        <v>82.502652433852759</v>
      </c>
      <c r="C48" s="93">
        <v>82.502652433852759</v>
      </c>
      <c r="D48" s="93"/>
      <c r="E48" s="93">
        <f t="shared" si="0"/>
        <v>0</v>
      </c>
      <c r="F48" s="93"/>
      <c r="G48" s="93">
        <v>0.26365493516755523</v>
      </c>
      <c r="H48" s="93">
        <v>0.26365493516755528</v>
      </c>
      <c r="I48" s="103"/>
      <c r="J48" s="93">
        <f t="shared" si="1"/>
        <v>0</v>
      </c>
      <c r="L48" s="1"/>
      <c r="M48" s="1"/>
    </row>
    <row r="49" spans="1:13" ht="15.75" x14ac:dyDescent="0.25">
      <c r="A49" s="35" t="s">
        <v>93</v>
      </c>
      <c r="B49" s="92">
        <v>82.502652433852759</v>
      </c>
      <c r="C49" s="92">
        <v>82.502652433852759</v>
      </c>
      <c r="D49" s="92"/>
      <c r="E49" s="92">
        <f t="shared" si="0"/>
        <v>0</v>
      </c>
      <c r="F49" s="92"/>
      <c r="G49" s="92">
        <v>0.26365493516755523</v>
      </c>
      <c r="H49" s="92">
        <v>0.26365493516755528</v>
      </c>
      <c r="J49" s="92">
        <f t="shared" si="1"/>
        <v>0</v>
      </c>
      <c r="L49" s="1"/>
      <c r="M49" s="1"/>
    </row>
    <row r="50" spans="1:13" s="57" customFormat="1" ht="15.75" x14ac:dyDescent="0.25">
      <c r="A50" s="61" t="s">
        <v>94</v>
      </c>
      <c r="B50" s="93">
        <v>79.539730750805347</v>
      </c>
      <c r="C50" s="93">
        <v>82.494156934629714</v>
      </c>
      <c r="D50" s="93"/>
      <c r="E50" s="93">
        <f t="shared" si="0"/>
        <v>3.7144030485600554</v>
      </c>
      <c r="F50" s="93"/>
      <c r="G50" s="93">
        <v>1.6189075739332008</v>
      </c>
      <c r="H50" s="93">
        <v>1.6790403262127451</v>
      </c>
      <c r="I50" s="103"/>
      <c r="J50" s="93">
        <f t="shared" si="1"/>
        <v>6.0132752279544288E-2</v>
      </c>
      <c r="L50" s="1"/>
      <c r="M50" s="1"/>
    </row>
    <row r="51" spans="1:13" ht="15.75" x14ac:dyDescent="0.25">
      <c r="A51" s="35" t="s">
        <v>164</v>
      </c>
      <c r="B51" s="92">
        <v>79.479332371020817</v>
      </c>
      <c r="C51" s="92">
        <v>82.354876349074644</v>
      </c>
      <c r="D51" s="92"/>
      <c r="E51" s="92">
        <f t="shared" si="0"/>
        <v>3.6179770165033265</v>
      </c>
      <c r="F51" s="92"/>
      <c r="G51" s="92">
        <v>1.4809212596596864</v>
      </c>
      <c r="H51" s="92">
        <v>1.5345006504666858</v>
      </c>
      <c r="J51" s="92">
        <f t="shared" si="1"/>
        <v>5.3579390806999472E-2</v>
      </c>
      <c r="L51" s="1"/>
      <c r="M51" s="1"/>
    </row>
    <row r="52" spans="1:13" s="57" customFormat="1" ht="15.75" x14ac:dyDescent="0.25">
      <c r="A52" s="58" t="s">
        <v>97</v>
      </c>
      <c r="B52" s="93">
        <v>80.193775847089782</v>
      </c>
      <c r="C52" s="93">
        <v>84.002405737243379</v>
      </c>
      <c r="D52" s="93"/>
      <c r="E52" s="93">
        <f t="shared" si="0"/>
        <v>4.7492836568959307</v>
      </c>
      <c r="F52" s="93"/>
      <c r="G52" s="93">
        <v>0.13798631427351432</v>
      </c>
      <c r="H52" s="93">
        <v>0.14453967574605942</v>
      </c>
      <c r="I52" s="103"/>
      <c r="J52" s="93">
        <f t="shared" si="1"/>
        <v>6.5533614725450939E-3</v>
      </c>
      <c r="L52" s="1"/>
      <c r="M52" s="1"/>
    </row>
    <row r="53" spans="1:13" ht="15.75" x14ac:dyDescent="0.25">
      <c r="A53" s="34" t="s">
        <v>144</v>
      </c>
      <c r="B53" s="92">
        <v>101.03962749041594</v>
      </c>
      <c r="C53" s="92">
        <v>100.74093678399127</v>
      </c>
      <c r="D53" s="92"/>
      <c r="E53" s="92">
        <f t="shared" si="0"/>
        <v>-0.29561738680499161</v>
      </c>
      <c r="F53" s="92"/>
      <c r="G53" s="92">
        <v>0.76711419385726465</v>
      </c>
      <c r="H53" s="92">
        <v>0.76484647092357383</v>
      </c>
      <c r="J53" s="92">
        <f t="shared" si="1"/>
        <v>-2.2677229336908189E-3</v>
      </c>
      <c r="L53" s="1"/>
      <c r="M53" s="1"/>
    </row>
    <row r="54" spans="1:13" s="57" customFormat="1" ht="15.75" x14ac:dyDescent="0.25">
      <c r="A54" s="58" t="s">
        <v>165</v>
      </c>
      <c r="B54" s="93">
        <v>101.03962749041594</v>
      </c>
      <c r="C54" s="93">
        <v>100.74093678399127</v>
      </c>
      <c r="D54" s="93"/>
      <c r="E54" s="93">
        <f t="shared" si="0"/>
        <v>-0.29561738680499161</v>
      </c>
      <c r="F54" s="93"/>
      <c r="G54" s="93">
        <v>0.76711419385726465</v>
      </c>
      <c r="H54" s="93">
        <v>0.76484647092357383</v>
      </c>
      <c r="I54" s="103"/>
      <c r="J54" s="93">
        <f t="shared" si="1"/>
        <v>-2.2677229336908189E-3</v>
      </c>
      <c r="L54" s="1"/>
      <c r="M54" s="1"/>
    </row>
    <row r="55" spans="1:13" ht="15.75" x14ac:dyDescent="0.25">
      <c r="A55" s="34" t="s">
        <v>143</v>
      </c>
      <c r="B55" s="92">
        <v>83.596588265557884</v>
      </c>
      <c r="C55" s="92">
        <v>87.071934592147187</v>
      </c>
      <c r="D55" s="92"/>
      <c r="E55" s="92">
        <f t="shared" si="0"/>
        <v>4.1572824904639871</v>
      </c>
      <c r="F55" s="92"/>
      <c r="G55" s="92">
        <v>0.23418408194054785</v>
      </c>
      <c r="H55" s="92">
        <v>0.24391977577451612</v>
      </c>
      <c r="J55" s="92">
        <f t="shared" si="1"/>
        <v>9.735693833968273E-3</v>
      </c>
      <c r="L55" s="1"/>
      <c r="M55" s="1"/>
    </row>
    <row r="56" spans="1:13" s="57" customFormat="1" ht="15.75" x14ac:dyDescent="0.25">
      <c r="A56" s="58" t="s">
        <v>166</v>
      </c>
      <c r="B56" s="93">
        <v>83.596588265557884</v>
      </c>
      <c r="C56" s="93">
        <v>87.071934592147187</v>
      </c>
      <c r="D56" s="93"/>
      <c r="E56" s="93">
        <f t="shared" si="0"/>
        <v>4.1572824904639871</v>
      </c>
      <c r="F56" s="93"/>
      <c r="G56" s="93">
        <v>0.23418408194054785</v>
      </c>
      <c r="H56" s="93">
        <v>0.24391977577451612</v>
      </c>
      <c r="I56" s="103"/>
      <c r="J56" s="93">
        <f t="shared" si="1"/>
        <v>9.735693833968273E-3</v>
      </c>
      <c r="L56" s="1"/>
      <c r="M56" s="1"/>
    </row>
    <row r="57" spans="1:13" ht="15.75" x14ac:dyDescent="0.25">
      <c r="A57" s="34" t="s">
        <v>142</v>
      </c>
      <c r="B57" s="92">
        <v>116.55479582234774</v>
      </c>
      <c r="C57" s="92">
        <v>116.37088974908146</v>
      </c>
      <c r="D57" s="92"/>
      <c r="E57" s="92">
        <f t="shared" si="0"/>
        <v>-0.15778507608266157</v>
      </c>
      <c r="F57" s="92"/>
      <c r="G57" s="92">
        <v>2.0945616920939605</v>
      </c>
      <c r="H57" s="92">
        <v>2.0912567863344922</v>
      </c>
      <c r="J57" s="92">
        <f t="shared" si="1"/>
        <v>-3.3049057594682907E-3</v>
      </c>
      <c r="L57" s="1"/>
      <c r="M57" s="1"/>
    </row>
    <row r="58" spans="1:13" s="57" customFormat="1" ht="15.75" x14ac:dyDescent="0.25">
      <c r="A58" s="58" t="s">
        <v>99</v>
      </c>
      <c r="B58" s="93">
        <v>98.736515936769507</v>
      </c>
      <c r="C58" s="93">
        <v>98.420749827952264</v>
      </c>
      <c r="D58" s="93"/>
      <c r="E58" s="93">
        <f t="shared" si="0"/>
        <v>-0.31980681698294822</v>
      </c>
      <c r="F58" s="93"/>
      <c r="G58" s="93">
        <v>1.0334069144138853</v>
      </c>
      <c r="H58" s="93">
        <v>1.0301020086544168</v>
      </c>
      <c r="I58" s="103"/>
      <c r="J58" s="93">
        <f t="shared" si="1"/>
        <v>-3.3049057594685127E-3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130.94876639580141</v>
      </c>
      <c r="C60" s="94">
        <v>130.90987208557399</v>
      </c>
      <c r="D60" s="94"/>
      <c r="E60" s="94">
        <f t="shared" si="0"/>
        <v>-2.9701929462899734E-2</v>
      </c>
      <c r="F60" s="94"/>
      <c r="G60" s="94">
        <v>4.3794294150020079</v>
      </c>
      <c r="H60" s="94">
        <v>4.3781286399662873</v>
      </c>
      <c r="I60" s="104"/>
      <c r="J60" s="94">
        <f t="shared" si="1"/>
        <v>-1.3007750357205694E-3</v>
      </c>
      <c r="L60" s="1"/>
      <c r="M60" s="1"/>
    </row>
    <row r="61" spans="1:13" ht="15.75" x14ac:dyDescent="0.25">
      <c r="A61" s="34" t="s">
        <v>141</v>
      </c>
      <c r="B61" s="92">
        <v>103.9301195542962</v>
      </c>
      <c r="C61" s="92">
        <v>103.86108931788887</v>
      </c>
      <c r="D61" s="92"/>
      <c r="E61" s="92">
        <f t="shared" si="0"/>
        <v>-6.641985663382588E-2</v>
      </c>
      <c r="F61" s="92"/>
      <c r="G61" s="92">
        <v>1.9584128928386959</v>
      </c>
      <c r="H61" s="92">
        <v>1.9571121178029744</v>
      </c>
      <c r="J61" s="92">
        <f t="shared" si="1"/>
        <v>-1.3007750357214576E-3</v>
      </c>
      <c r="L61" s="1"/>
      <c r="M61" s="1"/>
    </row>
    <row r="62" spans="1:13" s="57" customFormat="1" ht="15.75" x14ac:dyDescent="0.25">
      <c r="A62" s="58" t="s">
        <v>102</v>
      </c>
      <c r="B62" s="93">
        <v>110.41113194541926</v>
      </c>
      <c r="C62" s="93">
        <v>110.30614780915101</v>
      </c>
      <c r="D62" s="93"/>
      <c r="E62" s="93">
        <f t="shared" si="0"/>
        <v>-9.5084738665784929E-2</v>
      </c>
      <c r="F62" s="93"/>
      <c r="G62" s="93">
        <v>1.368016628087847</v>
      </c>
      <c r="H62" s="93">
        <v>1.3667158530521251</v>
      </c>
      <c r="I62" s="103"/>
      <c r="J62" s="93">
        <f t="shared" si="1"/>
        <v>-1.3007750357219017E-3</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165.81982447796432</v>
      </c>
      <c r="C64" s="93">
        <v>165.81982447796432</v>
      </c>
      <c r="D64" s="93"/>
      <c r="E64" s="93">
        <f t="shared" si="0"/>
        <v>0</v>
      </c>
      <c r="F64" s="93"/>
      <c r="G64" s="93">
        <v>2.4210165221633124</v>
      </c>
      <c r="H64" s="93">
        <v>2.4210165221633133</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187.21568627450978</v>
      </c>
      <c r="C66" s="93">
        <v>187.21568627450978</v>
      </c>
      <c r="D66" s="93"/>
      <c r="E66" s="93">
        <f t="shared" si="0"/>
        <v>0</v>
      </c>
      <c r="F66" s="93"/>
      <c r="G66" s="93">
        <v>0.17524227089815558</v>
      </c>
      <c r="H66" s="93">
        <v>0.17524227089815558</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0.22865445680135915</v>
      </c>
      <c r="H67" s="92">
        <v>0.22865445680135918</v>
      </c>
      <c r="J67" s="92">
        <f t="shared" si="1"/>
        <v>0</v>
      </c>
      <c r="L67" s="1"/>
      <c r="M67" s="1"/>
    </row>
    <row r="68" spans="1:13" s="57" customFormat="1" ht="15.75" x14ac:dyDescent="0.25">
      <c r="A68" s="55" t="s">
        <v>3</v>
      </c>
      <c r="B68" s="94">
        <v>105.62273806544937</v>
      </c>
      <c r="C68" s="94">
        <v>104.72443764711069</v>
      </c>
      <c r="D68" s="94"/>
      <c r="E68" s="94">
        <f t="shared" si="0"/>
        <v>-0.85048014735429334</v>
      </c>
      <c r="F68" s="94"/>
      <c r="G68" s="94">
        <v>5.3072856526170726</v>
      </c>
      <c r="H68" s="94">
        <v>5.2621482417781822</v>
      </c>
      <c r="I68" s="103"/>
      <c r="J68" s="94">
        <f t="shared" si="1"/>
        <v>-4.5137410838890446E-2</v>
      </c>
      <c r="L68" s="1"/>
      <c r="M68" s="1"/>
    </row>
    <row r="69" spans="1:13" ht="15.75" x14ac:dyDescent="0.25">
      <c r="A69" s="34" t="s">
        <v>150</v>
      </c>
      <c r="B69" s="92">
        <v>98.50047816899469</v>
      </c>
      <c r="C69" s="92">
        <v>99.106922869616682</v>
      </c>
      <c r="D69" s="92"/>
      <c r="E69" s="92">
        <f t="shared" si="0"/>
        <v>0.61567691030040006</v>
      </c>
      <c r="F69" s="92"/>
      <c r="G69" s="92">
        <v>2.8117024671352255</v>
      </c>
      <c r="H69" s="92">
        <v>2.8290134700117244</v>
      </c>
      <c r="J69" s="92">
        <f t="shared" si="1"/>
        <v>1.7311002876498893E-2</v>
      </c>
      <c r="L69" s="1"/>
      <c r="M69" s="1"/>
    </row>
    <row r="70" spans="1:13" s="57" customFormat="1" ht="15.75" x14ac:dyDescent="0.25">
      <c r="A70" s="58" t="s">
        <v>109</v>
      </c>
      <c r="B70" s="93">
        <v>97.559463507072564</v>
      </c>
      <c r="C70" s="93">
        <v>95.612713167204575</v>
      </c>
      <c r="D70" s="93"/>
      <c r="E70" s="93">
        <f t="shared" si="0"/>
        <v>-1.995450025949419</v>
      </c>
      <c r="F70" s="93"/>
      <c r="G70" s="93">
        <v>2.2248474572664021</v>
      </c>
      <c r="H70" s="93">
        <v>2.180451738103045</v>
      </c>
      <c r="I70" s="103"/>
      <c r="J70" s="93">
        <f t="shared" si="1"/>
        <v>-4.439571916335705E-2</v>
      </c>
      <c r="L70" s="1"/>
      <c r="M70" s="1"/>
    </row>
    <row r="71" spans="1:13" ht="15.75" x14ac:dyDescent="0.25">
      <c r="A71" s="35" t="s">
        <v>169</v>
      </c>
      <c r="B71" s="92">
        <v>75.151051904460559</v>
      </c>
      <c r="C71" s="92">
        <v>67.814624299646937</v>
      </c>
      <c r="D71" s="92"/>
      <c r="E71" s="92">
        <f t="shared" ref="E71:E117" si="2">((C71/B71-1)*100)</f>
        <v>-9.7622420696657937</v>
      </c>
      <c r="F71" s="92"/>
      <c r="G71" s="92">
        <v>4.8620466930340868E-2</v>
      </c>
      <c r="H71" s="92">
        <v>4.3874019253199191E-2</v>
      </c>
      <c r="J71" s="92">
        <f t="shared" si="1"/>
        <v>-4.7464476771416769E-3</v>
      </c>
      <c r="L71" s="1"/>
      <c r="M71" s="1"/>
    </row>
    <row r="72" spans="1:13" s="57" customFormat="1" ht="15.75" x14ac:dyDescent="0.25">
      <c r="A72" s="58" t="s">
        <v>170</v>
      </c>
      <c r="B72" s="93">
        <v>105.68010943590173</v>
      </c>
      <c r="C72" s="93">
        <v>118.72791236901358</v>
      </c>
      <c r="D72" s="93"/>
      <c r="E72" s="93">
        <f t="shared" si="2"/>
        <v>12.346507779712091</v>
      </c>
      <c r="F72" s="93"/>
      <c r="G72" s="93">
        <v>0.53823454293848283</v>
      </c>
      <c r="H72" s="93">
        <v>0.6046877126554806</v>
      </c>
      <c r="I72" s="103"/>
      <c r="J72" s="93">
        <f t="shared" ref="J72:J115" si="3">H72-G72</f>
        <v>6.6453169716997773E-2</v>
      </c>
      <c r="L72" s="1"/>
      <c r="M72" s="1"/>
    </row>
    <row r="73" spans="1:13" ht="15.75" x14ac:dyDescent="0.25">
      <c r="A73" s="34" t="s">
        <v>111</v>
      </c>
      <c r="B73" s="92">
        <v>114.9905682593959</v>
      </c>
      <c r="C73" s="92">
        <v>112.11309311779127</v>
      </c>
      <c r="D73" s="92"/>
      <c r="E73" s="92">
        <f t="shared" si="2"/>
        <v>-2.5023575282397292</v>
      </c>
      <c r="F73" s="92"/>
      <c r="G73" s="92">
        <v>2.4955831854818467</v>
      </c>
      <c r="H73" s="92">
        <v>2.4331347717664573</v>
      </c>
      <c r="J73" s="92">
        <f t="shared" si="3"/>
        <v>-6.2448413715389339E-2</v>
      </c>
      <c r="L73" s="1"/>
      <c r="M73" s="1"/>
    </row>
    <row r="74" spans="1:13" s="57" customFormat="1" ht="15.75" x14ac:dyDescent="0.25">
      <c r="A74" s="58" t="s">
        <v>171</v>
      </c>
      <c r="B74" s="93">
        <v>122.09635610194326</v>
      </c>
      <c r="C74" s="93">
        <v>122.09635610194326</v>
      </c>
      <c r="D74" s="93"/>
      <c r="E74" s="93">
        <f t="shared" si="2"/>
        <v>0</v>
      </c>
      <c r="F74" s="93"/>
      <c r="G74" s="93">
        <v>0.90627837124632582</v>
      </c>
      <c r="H74" s="93">
        <v>0.90627837124632593</v>
      </c>
      <c r="I74" s="103"/>
      <c r="J74" s="93">
        <f t="shared" si="3"/>
        <v>0</v>
      </c>
      <c r="L74" s="1"/>
      <c r="M74" s="1"/>
    </row>
    <row r="75" spans="1:13" ht="15.75" x14ac:dyDescent="0.25">
      <c r="A75" s="35" t="s">
        <v>172</v>
      </c>
      <c r="B75" s="92">
        <v>112.18959002124487</v>
      </c>
      <c r="C75" s="92">
        <v>96.178709405662275</v>
      </c>
      <c r="D75" s="92"/>
      <c r="E75" s="92">
        <f t="shared" si="2"/>
        <v>-14.27127116923298</v>
      </c>
      <c r="F75" s="92"/>
      <c r="G75" s="92">
        <v>0.43758129864437206</v>
      </c>
      <c r="H75" s="92">
        <v>0.37513288492898256</v>
      </c>
      <c r="J75" s="92">
        <f t="shared" si="3"/>
        <v>-6.2448413715389506E-2</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98.823476695967827</v>
      </c>
      <c r="C77" s="95">
        <v>98.823476695967827</v>
      </c>
      <c r="D77" s="95"/>
      <c r="E77" s="95">
        <f t="shared" si="2"/>
        <v>0</v>
      </c>
      <c r="F77" s="95"/>
      <c r="G77" s="95">
        <v>4.8916963981090102</v>
      </c>
      <c r="H77" s="95">
        <v>4.8916963981090111</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v>
      </c>
      <c r="H78" s="93">
        <v>1.053697735259173</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v>
      </c>
      <c r="H79" s="92">
        <v>1.053697735259173</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3.8379986628498375</v>
      </c>
      <c r="J81" s="92">
        <f t="shared" si="3"/>
        <v>0</v>
      </c>
      <c r="L81" s="1"/>
      <c r="M81" s="1"/>
    </row>
    <row r="82" spans="1:13" s="57" customFormat="1" ht="15.75" x14ac:dyDescent="0.25">
      <c r="A82" s="55" t="s">
        <v>130</v>
      </c>
      <c r="B82" s="94">
        <v>98.290292090364659</v>
      </c>
      <c r="C82" s="94">
        <v>98.925027136990522</v>
      </c>
      <c r="D82" s="94"/>
      <c r="E82" s="94">
        <f t="shared" si="2"/>
        <v>0.64577592875836309</v>
      </c>
      <c r="F82" s="94"/>
      <c r="G82" s="94">
        <v>3.8097295152962847</v>
      </c>
      <c r="H82" s="94">
        <v>3.8343318314568715</v>
      </c>
      <c r="I82" s="103"/>
      <c r="J82" s="94">
        <f t="shared" si="3"/>
        <v>2.4602316160586835E-2</v>
      </c>
      <c r="L82" s="1"/>
      <c r="M82" s="1"/>
    </row>
    <row r="83" spans="1:13" ht="15.75" x14ac:dyDescent="0.25">
      <c r="A83" s="34" t="s">
        <v>138</v>
      </c>
      <c r="B83" s="92">
        <v>88.117929699937989</v>
      </c>
      <c r="C83" s="92">
        <v>89.229164578801118</v>
      </c>
      <c r="D83" s="92"/>
      <c r="E83" s="92">
        <f t="shared" si="2"/>
        <v>1.2610769257143772</v>
      </c>
      <c r="F83" s="92"/>
      <c r="G83" s="92">
        <v>1.8246460584274895</v>
      </c>
      <c r="H83" s="92">
        <v>1.8476562488462758</v>
      </c>
      <c r="J83" s="92">
        <f t="shared" si="3"/>
        <v>2.3010190418786269E-2</v>
      </c>
      <c r="L83" s="1"/>
      <c r="M83" s="1"/>
    </row>
    <row r="84" spans="1:13" s="57" customFormat="1" ht="15.75" x14ac:dyDescent="0.25">
      <c r="A84" s="58" t="s">
        <v>176</v>
      </c>
      <c r="B84" s="93">
        <v>68.799685601626535</v>
      </c>
      <c r="C84" s="93">
        <v>71.42446667630368</v>
      </c>
      <c r="D84" s="93"/>
      <c r="E84" s="93">
        <f t="shared" si="2"/>
        <v>3.8151062053909834</v>
      </c>
      <c r="F84" s="93"/>
      <c r="G84" s="93">
        <v>0.60313367911675386</v>
      </c>
      <c r="H84" s="93">
        <v>0.62614386953554013</v>
      </c>
      <c r="I84" s="103"/>
      <c r="J84" s="93">
        <f t="shared" si="3"/>
        <v>2.3010190418786269E-2</v>
      </c>
      <c r="L84" s="1"/>
      <c r="M84" s="1"/>
    </row>
    <row r="85" spans="1:13" ht="15.75" x14ac:dyDescent="0.25">
      <c r="A85" s="35" t="s">
        <v>177</v>
      </c>
      <c r="B85" s="92">
        <v>93.019379760728697</v>
      </c>
      <c r="C85" s="92">
        <v>93.019379760728697</v>
      </c>
      <c r="D85" s="92"/>
      <c r="E85" s="92">
        <f t="shared" si="2"/>
        <v>0</v>
      </c>
      <c r="F85" s="92"/>
      <c r="G85" s="92">
        <v>0.16102052378303697</v>
      </c>
      <c r="H85" s="92">
        <v>0.16102052378303697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0.87180531202966693</v>
      </c>
      <c r="H86" s="93">
        <v>0.87180531202966705</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0.18868654349803179</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0.51790337017018206</v>
      </c>
      <c r="H88" s="93">
        <v>0.51790337017018206</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0.51790337017018206</v>
      </c>
      <c r="H89" s="92">
        <v>0.51790337017018206</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0.27544402136426077</v>
      </c>
      <c r="H91" s="92">
        <v>0.27544402136426083</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0.57463696222780403</v>
      </c>
      <c r="H92" s="93">
        <v>0.57463696222780414</v>
      </c>
      <c r="I92" s="103"/>
      <c r="J92" s="93">
        <f t="shared" si="3"/>
        <v>0</v>
      </c>
      <c r="L92" s="1"/>
      <c r="M92" s="1"/>
    </row>
    <row r="93" spans="1:13" ht="15.75" x14ac:dyDescent="0.25">
      <c r="A93" s="34" t="s">
        <v>151</v>
      </c>
      <c r="B93" s="92">
        <v>101.19257358621932</v>
      </c>
      <c r="C93" s="92">
        <v>101.45365207503015</v>
      </c>
      <c r="D93" s="92"/>
      <c r="E93" s="92">
        <f t="shared" si="2"/>
        <v>0.25800162952509531</v>
      </c>
      <c r="F93" s="92"/>
      <c r="G93" s="92">
        <v>0.61709910310654914</v>
      </c>
      <c r="H93" s="92">
        <v>0.61869122884834882</v>
      </c>
      <c r="J93" s="92">
        <f t="shared" si="3"/>
        <v>1.592125741799677E-3</v>
      </c>
      <c r="L93" s="1"/>
      <c r="M93" s="1"/>
    </row>
    <row r="94" spans="1:13" s="57" customFormat="1" ht="15.75" x14ac:dyDescent="0.25">
      <c r="A94" s="58" t="s">
        <v>116</v>
      </c>
      <c r="B94" s="93">
        <v>99.512038465418996</v>
      </c>
      <c r="C94" s="93">
        <v>99.512038465418996</v>
      </c>
      <c r="D94" s="93"/>
      <c r="E94" s="93">
        <f t="shared" si="2"/>
        <v>0</v>
      </c>
      <c r="F94" s="93"/>
      <c r="G94" s="93">
        <v>0.18686050434393742</v>
      </c>
      <c r="H94" s="93">
        <v>0.18686050434393744</v>
      </c>
      <c r="I94" s="103"/>
      <c r="J94" s="93">
        <f t="shared" si="3"/>
        <v>0</v>
      </c>
      <c r="L94" s="1"/>
      <c r="M94" s="1"/>
    </row>
    <row r="95" spans="1:13" ht="15.75" x14ac:dyDescent="0.25">
      <c r="A95" s="35" t="s">
        <v>181</v>
      </c>
      <c r="B95" s="92">
        <v>101.94027103805172</v>
      </c>
      <c r="C95" s="92">
        <v>102.31750759960732</v>
      </c>
      <c r="D95" s="92"/>
      <c r="E95" s="92">
        <f t="shared" si="2"/>
        <v>0.37005646317616048</v>
      </c>
      <c r="F95" s="92"/>
      <c r="G95" s="92">
        <v>0.43023859876261178</v>
      </c>
      <c r="H95" s="92">
        <v>0.43183072450441135</v>
      </c>
      <c r="J95" s="92">
        <f t="shared" si="3"/>
        <v>1.592125741799566E-3</v>
      </c>
      <c r="L95" s="1"/>
      <c r="M95" s="1"/>
    </row>
    <row r="96" spans="1:13" s="57" customFormat="1" ht="15.75" x14ac:dyDescent="0.25">
      <c r="A96" s="55" t="s">
        <v>117</v>
      </c>
      <c r="B96" s="94">
        <v>133.03091886109445</v>
      </c>
      <c r="C96" s="94">
        <v>133.03091886109445</v>
      </c>
      <c r="D96" s="94"/>
      <c r="E96" s="94">
        <f t="shared" si="2"/>
        <v>0</v>
      </c>
      <c r="F96" s="94"/>
      <c r="G96" s="94">
        <v>4.1872109268220488</v>
      </c>
      <c r="H96" s="94">
        <v>4.1872109268220497</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1.1422318661075501</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1.1422318661075501</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2.8895787103222075</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2.8895787103222075</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132.17527997549263</v>
      </c>
      <c r="C103" s="95">
        <v>132.17527997549263</v>
      </c>
      <c r="D103" s="95"/>
      <c r="E103" s="95">
        <f t="shared" si="2"/>
        <v>0</v>
      </c>
      <c r="F103" s="95"/>
      <c r="G103" s="95">
        <v>5.4083434484143984</v>
      </c>
      <c r="H103" s="95">
        <v>5.4083434484143993</v>
      </c>
      <c r="J103" s="95">
        <f t="shared" si="3"/>
        <v>0</v>
      </c>
      <c r="L103" s="1"/>
      <c r="M103" s="1"/>
    </row>
    <row r="104" spans="1:13" s="57" customFormat="1" ht="15.75" x14ac:dyDescent="0.25">
      <c r="A104" s="61" t="s">
        <v>122</v>
      </c>
      <c r="B104" s="93">
        <v>132.43792870018359</v>
      </c>
      <c r="C104" s="93">
        <v>132.43792870018359</v>
      </c>
      <c r="D104" s="93"/>
      <c r="E104" s="93">
        <f t="shared" si="2"/>
        <v>0</v>
      </c>
      <c r="F104" s="93"/>
      <c r="G104" s="93">
        <v>5.2686818164969456</v>
      </c>
      <c r="H104" s="93">
        <v>5.2686818164969456</v>
      </c>
      <c r="I104" s="103"/>
      <c r="J104" s="93">
        <f t="shared" si="3"/>
        <v>0</v>
      </c>
      <c r="L104" s="1"/>
      <c r="M104" s="1"/>
    </row>
    <row r="105" spans="1:13" ht="15.75" x14ac:dyDescent="0.25">
      <c r="A105" s="35" t="s">
        <v>183</v>
      </c>
      <c r="B105" s="92">
        <v>132.43792870018359</v>
      </c>
      <c r="C105" s="92">
        <v>132.43792870018359</v>
      </c>
      <c r="D105" s="92"/>
      <c r="E105" s="92">
        <f t="shared" si="2"/>
        <v>0</v>
      </c>
      <c r="F105" s="92"/>
      <c r="G105" s="92">
        <v>5.2686818164969456</v>
      </c>
      <c r="H105" s="92">
        <v>5.2686818164969456</v>
      </c>
      <c r="J105" s="92">
        <f t="shared" si="3"/>
        <v>0</v>
      </c>
      <c r="L105" s="1"/>
      <c r="M105" s="1"/>
    </row>
    <row r="106" spans="1:13" s="57" customFormat="1" ht="15.75" x14ac:dyDescent="0.25">
      <c r="A106" s="61" t="s">
        <v>123</v>
      </c>
      <c r="B106" s="93">
        <v>122.97492976527282</v>
      </c>
      <c r="C106" s="93">
        <v>122.97492976527282</v>
      </c>
      <c r="D106" s="93"/>
      <c r="E106" s="93">
        <f t="shared" si="2"/>
        <v>0</v>
      </c>
      <c r="F106" s="93"/>
      <c r="G106" s="93">
        <v>0.13966163191745351</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0.13966163191745351</v>
      </c>
      <c r="H107" s="92">
        <v>0.13966163191745354</v>
      </c>
      <c r="J107" s="92">
        <f t="shared" si="3"/>
        <v>0</v>
      </c>
      <c r="L107" s="1"/>
      <c r="M107" s="1"/>
    </row>
    <row r="108" spans="1:13" s="57" customFormat="1" ht="15.75" x14ac:dyDescent="0.25">
      <c r="A108" s="55" t="s">
        <v>132</v>
      </c>
      <c r="B108" s="94">
        <v>97.344161604799496</v>
      </c>
      <c r="C108" s="94">
        <v>97.485951000446562</v>
      </c>
      <c r="D108" s="94"/>
      <c r="E108" s="94">
        <f t="shared" si="2"/>
        <v>0.145657832282442</v>
      </c>
      <c r="F108" s="94"/>
      <c r="G108" s="94">
        <v>6.3946171808615571</v>
      </c>
      <c r="H108" s="94">
        <v>6.4039314416299611</v>
      </c>
      <c r="I108" s="103"/>
      <c r="J108" s="94">
        <f t="shared" si="3"/>
        <v>9.3142607684040257E-3</v>
      </c>
      <c r="L108" s="1"/>
      <c r="M108" s="1"/>
    </row>
    <row r="109" spans="1:13" ht="15.75" x14ac:dyDescent="0.25">
      <c r="A109" s="34" t="s">
        <v>125</v>
      </c>
      <c r="B109" s="92">
        <v>98.563268199922604</v>
      </c>
      <c r="C109" s="92">
        <v>98.76899490889268</v>
      </c>
      <c r="D109" s="92"/>
      <c r="E109" s="92">
        <f t="shared" si="2"/>
        <v>0.20872553510784542</v>
      </c>
      <c r="F109" s="92"/>
      <c r="G109" s="92">
        <v>4.4624443116601284</v>
      </c>
      <c r="H109" s="92">
        <v>4.4717585724285316</v>
      </c>
      <c r="J109" s="92">
        <f t="shared" si="3"/>
        <v>9.3142607684031375E-3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0.19403048317947064</v>
      </c>
      <c r="I110" s="103"/>
      <c r="J110" s="93">
        <f t="shared" si="3"/>
        <v>0</v>
      </c>
      <c r="L110" s="1"/>
      <c r="M110" s="1"/>
    </row>
    <row r="111" spans="1:13" ht="15.75" x14ac:dyDescent="0.25">
      <c r="A111" s="35" t="s">
        <v>185</v>
      </c>
      <c r="B111" s="92">
        <v>97.739485056813109</v>
      </c>
      <c r="C111" s="92">
        <v>97.952765935324521</v>
      </c>
      <c r="D111" s="92"/>
      <c r="E111" s="92">
        <f t="shared" si="2"/>
        <v>0.21821363023084572</v>
      </c>
      <c r="F111" s="92"/>
      <c r="G111" s="92">
        <v>4.2684138284806572</v>
      </c>
      <c r="H111" s="92">
        <v>4.2777280892490612</v>
      </c>
      <c r="J111" s="92">
        <f t="shared" si="3"/>
        <v>9.3142607684040257E-3</v>
      </c>
      <c r="L111" s="1"/>
      <c r="M111" s="1"/>
    </row>
    <row r="112" spans="1:13" s="57" customFormat="1" ht="15.75" x14ac:dyDescent="0.25">
      <c r="A112" s="61" t="s">
        <v>134</v>
      </c>
      <c r="B112" s="93">
        <v>74.126994044869832</v>
      </c>
      <c r="C112" s="93">
        <v>74.126994044869832</v>
      </c>
      <c r="D112" s="93"/>
      <c r="E112" s="93">
        <f t="shared" si="2"/>
        <v>0</v>
      </c>
      <c r="F112" s="93"/>
      <c r="G112" s="93">
        <v>0.31740448344768263</v>
      </c>
      <c r="H112" s="93">
        <v>0.31740448344768268</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0.31740448344768263</v>
      </c>
      <c r="H113" s="92">
        <v>0.31740448344768268</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1.6147683857537467</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1.6147683857537467</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93" t="s">
        <v>54</v>
      </c>
      <c r="B117" s="194"/>
      <c r="C117" s="194"/>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E15" sqref="E1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90" t="s">
        <v>56</v>
      </c>
      <c r="B3" s="195" t="s">
        <v>242</v>
      </c>
      <c r="C3" s="195"/>
      <c r="D3" s="79"/>
      <c r="E3" s="187" t="s">
        <v>243</v>
      </c>
      <c r="F3" s="80"/>
      <c r="G3" s="196" t="s">
        <v>244</v>
      </c>
      <c r="H3" s="196"/>
      <c r="I3" s="79"/>
      <c r="J3" s="187" t="s">
        <v>245</v>
      </c>
    </row>
    <row r="4" spans="1:15" ht="30" x14ac:dyDescent="0.25">
      <c r="A4" s="191"/>
      <c r="B4" s="83">
        <v>43435</v>
      </c>
      <c r="C4" s="116">
        <v>43466</v>
      </c>
      <c r="D4" s="131"/>
      <c r="E4" s="155" t="s">
        <v>262</v>
      </c>
      <c r="F4" s="131"/>
      <c r="G4" s="116">
        <v>43435</v>
      </c>
      <c r="H4" s="116">
        <v>43466</v>
      </c>
      <c r="I4" s="84"/>
      <c r="J4" s="155" t="s">
        <v>263</v>
      </c>
      <c r="K4" s="85"/>
    </row>
    <row r="5" spans="1:15" s="57" customFormat="1" ht="15.75" x14ac:dyDescent="0.25">
      <c r="A5" s="62" t="s">
        <v>241</v>
      </c>
      <c r="B5" s="91">
        <v>106.55629604382904</v>
      </c>
      <c r="C5" s="91">
        <v>106.49494949092723</v>
      </c>
      <c r="D5" s="56"/>
      <c r="E5" s="56">
        <f>((C5/B5-1)*100)</f>
        <v>-5.7571964472724613E-2</v>
      </c>
      <c r="F5" s="56"/>
      <c r="G5" s="91">
        <v>106.55629604382904</v>
      </c>
      <c r="H5" s="91">
        <v>106.49494949092723</v>
      </c>
      <c r="I5" s="56"/>
      <c r="J5" s="56">
        <f>H5-G5</f>
        <v>-6.1346552901810014E-2</v>
      </c>
    </row>
    <row r="6" spans="1:15" ht="10.5" customHeight="1" x14ac:dyDescent="0.25">
      <c r="A6" s="39"/>
      <c r="B6" s="38"/>
      <c r="C6" s="38"/>
      <c r="D6" s="38"/>
      <c r="E6" s="38"/>
      <c r="F6" s="38"/>
      <c r="G6" s="38"/>
      <c r="H6" s="38"/>
      <c r="I6" s="38"/>
      <c r="J6" s="38"/>
    </row>
    <row r="7" spans="1:15" ht="15.75" x14ac:dyDescent="0.25">
      <c r="A7" s="33" t="s">
        <v>127</v>
      </c>
      <c r="B7" s="38">
        <v>111.55036914248328</v>
      </c>
      <c r="C7" s="38">
        <v>111.62444638790878</v>
      </c>
      <c r="D7" s="38"/>
      <c r="E7" s="38">
        <f t="shared" ref="E7:E70" si="0">((C7/B7-1)*100)</f>
        <v>6.640699263924521E-2</v>
      </c>
      <c r="F7" s="38"/>
      <c r="G7" s="38">
        <v>36.15745792454738</v>
      </c>
      <c r="H7" s="38">
        <v>36.18146900496987</v>
      </c>
      <c r="I7" s="38"/>
      <c r="J7" s="38">
        <f>H7-G7</f>
        <v>2.4011080422489783E-2</v>
      </c>
      <c r="L7" s="1"/>
      <c r="N7" s="1"/>
    </row>
    <row r="8" spans="1:15" s="57" customFormat="1" ht="15.75" x14ac:dyDescent="0.25">
      <c r="A8" s="61" t="s">
        <v>57</v>
      </c>
      <c r="B8" s="59">
        <v>111.71787535235251</v>
      </c>
      <c r="C8" s="59">
        <v>111.78940067921059</v>
      </c>
      <c r="D8" s="59"/>
      <c r="E8" s="59">
        <f t="shared" si="0"/>
        <v>6.4023171432947557E-2</v>
      </c>
      <c r="F8" s="59"/>
      <c r="G8" s="59">
        <v>33.481428492475523</v>
      </c>
      <c r="H8" s="59">
        <v>33.502864364837457</v>
      </c>
      <c r="I8" s="59"/>
      <c r="J8" s="59">
        <f t="shared" ref="J8:J71" si="1">H8-G8</f>
        <v>2.1435872361934116E-2</v>
      </c>
      <c r="L8" s="1"/>
      <c r="N8" s="1"/>
    </row>
    <row r="9" spans="1:15" ht="15.75" x14ac:dyDescent="0.25">
      <c r="A9" s="35" t="s">
        <v>58</v>
      </c>
      <c r="B9" s="26">
        <v>113.42269450521184</v>
      </c>
      <c r="C9" s="26">
        <v>113.37257850010299</v>
      </c>
      <c r="D9" s="26"/>
      <c r="E9" s="26">
        <f t="shared" si="0"/>
        <v>-4.4185165347609967E-2</v>
      </c>
      <c r="F9" s="26"/>
      <c r="G9" s="26">
        <v>5.7859808850995131</v>
      </c>
      <c r="H9" s="26">
        <v>5.7834243398784499</v>
      </c>
      <c r="I9" s="26"/>
      <c r="J9" s="26">
        <f t="shared" si="1"/>
        <v>-2.5565452210631889E-3</v>
      </c>
      <c r="L9" s="1"/>
      <c r="N9" s="1"/>
    </row>
    <row r="10" spans="1:15" s="57" customFormat="1" ht="15.75" x14ac:dyDescent="0.25">
      <c r="A10" s="58" t="s">
        <v>62</v>
      </c>
      <c r="B10" s="59">
        <v>86.859726928465875</v>
      </c>
      <c r="C10" s="59">
        <v>87.147694812494024</v>
      </c>
      <c r="D10" s="59"/>
      <c r="E10" s="59">
        <f t="shared" si="0"/>
        <v>0.33153210839047542</v>
      </c>
      <c r="F10" s="59"/>
      <c r="G10" s="59">
        <v>0.71950867616580649</v>
      </c>
      <c r="H10" s="59">
        <v>0.72189407844995135</v>
      </c>
      <c r="I10" s="59"/>
      <c r="J10" s="59">
        <f t="shared" si="1"/>
        <v>2.3854022841448552E-3</v>
      </c>
      <c r="L10" s="1"/>
      <c r="N10" s="1"/>
    </row>
    <row r="11" spans="1:15" ht="15.75" x14ac:dyDescent="0.25">
      <c r="A11" s="35" t="s">
        <v>63</v>
      </c>
      <c r="B11" s="26">
        <v>112.54123666739819</v>
      </c>
      <c r="C11" s="26">
        <v>112.58193081301387</v>
      </c>
      <c r="D11" s="26"/>
      <c r="E11" s="26">
        <f t="shared" si="0"/>
        <v>3.6159319748674257E-2</v>
      </c>
      <c r="F11" s="26"/>
      <c r="G11" s="26">
        <v>10.696569963124304</v>
      </c>
      <c r="H11" s="26">
        <v>10.700437770059409</v>
      </c>
      <c r="I11" s="26"/>
      <c r="J11" s="26">
        <f t="shared" si="1"/>
        <v>3.8678069351050226E-3</v>
      </c>
      <c r="L11" s="1"/>
      <c r="N11" s="1"/>
    </row>
    <row r="12" spans="1:15" s="57" customFormat="1" ht="15.75" x14ac:dyDescent="0.25">
      <c r="A12" s="58" t="s">
        <v>152</v>
      </c>
      <c r="B12" s="59">
        <v>103.42320552878414</v>
      </c>
      <c r="C12" s="59">
        <v>103.7049555254934</v>
      </c>
      <c r="D12" s="59"/>
      <c r="E12" s="59">
        <f t="shared" si="0"/>
        <v>0.27242435125534037</v>
      </c>
      <c r="F12" s="59"/>
      <c r="G12" s="59">
        <v>6.205369813931334</v>
      </c>
      <c r="H12" s="59">
        <v>6.2222747523899304</v>
      </c>
      <c r="I12" s="59"/>
      <c r="J12" s="59">
        <f t="shared" si="1"/>
        <v>1.6904938458596419E-2</v>
      </c>
      <c r="L12" s="1"/>
      <c r="N12" s="1"/>
      <c r="O12" s="4"/>
    </row>
    <row r="13" spans="1:15" ht="15.75" x14ac:dyDescent="0.25">
      <c r="A13" s="35" t="s">
        <v>153</v>
      </c>
      <c r="B13" s="26">
        <v>83.996276200789097</v>
      </c>
      <c r="C13" s="26">
        <v>83.996276200789097</v>
      </c>
      <c r="D13" s="26"/>
      <c r="E13" s="26">
        <f t="shared" si="0"/>
        <v>0</v>
      </c>
      <c r="F13" s="26"/>
      <c r="G13" s="26">
        <v>1.0433961937551659</v>
      </c>
      <c r="H13" s="26">
        <v>1.0433961937551657</v>
      </c>
      <c r="I13" s="26"/>
      <c r="J13" s="26">
        <f>H13-G13</f>
        <v>0</v>
      </c>
      <c r="L13" s="1"/>
      <c r="N13" s="1"/>
    </row>
    <row r="14" spans="1:15" s="57" customFormat="1" ht="15.75" x14ac:dyDescent="0.25">
      <c r="A14" s="58" t="s">
        <v>69</v>
      </c>
      <c r="B14" s="59">
        <v>138.4714718115348</v>
      </c>
      <c r="C14" s="59">
        <v>137.03409720476142</v>
      </c>
      <c r="D14" s="59"/>
      <c r="E14" s="59">
        <f t="shared" si="0"/>
        <v>-1.0380294135457047</v>
      </c>
      <c r="F14" s="59"/>
      <c r="G14" s="59">
        <v>2.8063107964966543</v>
      </c>
      <c r="H14" s="59">
        <v>2.7771804649935099</v>
      </c>
      <c r="I14" s="59"/>
      <c r="J14" s="59">
        <f t="shared" si="1"/>
        <v>-2.9130331503144369E-2</v>
      </c>
      <c r="L14" s="1"/>
      <c r="N14" s="1"/>
    </row>
    <row r="15" spans="1:15" ht="15.75" x14ac:dyDescent="0.25">
      <c r="A15" s="35" t="s">
        <v>72</v>
      </c>
      <c r="B15" s="26">
        <v>123.01312817621036</v>
      </c>
      <c r="C15" s="26">
        <v>124.55122297696293</v>
      </c>
      <c r="D15" s="26"/>
      <c r="E15" s="26">
        <f t="shared" si="0"/>
        <v>1.2503501240528792</v>
      </c>
      <c r="F15" s="26"/>
      <c r="G15" s="26">
        <v>2.2623291616034575</v>
      </c>
      <c r="H15" s="26">
        <v>2.2906161970820507</v>
      </c>
      <c r="I15" s="26"/>
      <c r="J15" s="26">
        <f t="shared" si="1"/>
        <v>2.8287035478593126E-2</v>
      </c>
      <c r="L15" s="1"/>
      <c r="N15" s="1"/>
    </row>
    <row r="16" spans="1:15" s="57" customFormat="1" ht="15.75" x14ac:dyDescent="0.25">
      <c r="A16" s="58" t="s">
        <v>154</v>
      </c>
      <c r="B16" s="59">
        <v>113.2900802123098</v>
      </c>
      <c r="C16" s="59">
        <v>113.2900802123098</v>
      </c>
      <c r="D16" s="59"/>
      <c r="E16" s="59">
        <f t="shared" si="0"/>
        <v>0</v>
      </c>
      <c r="F16" s="59"/>
      <c r="G16" s="59">
        <v>1.5598683742466832</v>
      </c>
      <c r="H16" s="59">
        <v>1.559868374246683</v>
      </c>
      <c r="I16" s="59"/>
      <c r="J16" s="59">
        <f t="shared" si="1"/>
        <v>0</v>
      </c>
      <c r="L16" s="1"/>
      <c r="N16" s="1"/>
    </row>
    <row r="17" spans="1:14" ht="15.75" x14ac:dyDescent="0.25">
      <c r="A17" s="35" t="s">
        <v>155</v>
      </c>
      <c r="B17" s="26">
        <v>117.13803961481867</v>
      </c>
      <c r="C17" s="26">
        <v>117.21984604410569</v>
      </c>
      <c r="D17" s="26"/>
      <c r="E17" s="26">
        <f t="shared" si="0"/>
        <v>6.9837628797642104E-2</v>
      </c>
      <c r="F17" s="26"/>
      <c r="G17" s="26">
        <v>2.4020946280525983</v>
      </c>
      <c r="H17" s="26">
        <v>2.4037721939823058</v>
      </c>
      <c r="I17" s="26"/>
      <c r="J17" s="26">
        <f t="shared" si="1"/>
        <v>1.6775659297074696E-3</v>
      </c>
      <c r="L17" s="1"/>
      <c r="N17" s="1"/>
    </row>
    <row r="18" spans="1:14" s="57" customFormat="1" ht="15.75" x14ac:dyDescent="0.25">
      <c r="A18" s="61" t="s">
        <v>76</v>
      </c>
      <c r="B18" s="59">
        <v>109.49627342852413</v>
      </c>
      <c r="C18" s="59">
        <v>109.60164434954389</v>
      </c>
      <c r="D18" s="59"/>
      <c r="E18" s="59">
        <f>((C18/B18-1)*100)</f>
        <v>9.6232426657461012E-2</v>
      </c>
      <c r="F18" s="59"/>
      <c r="G18" s="59">
        <v>2.6760294320718634</v>
      </c>
      <c r="H18" s="59">
        <v>2.6786046401324133</v>
      </c>
      <c r="I18" s="59"/>
      <c r="J18" s="59">
        <f t="shared" si="1"/>
        <v>2.5752080605498939E-3</v>
      </c>
      <c r="L18" s="1"/>
      <c r="N18" s="1"/>
    </row>
    <row r="19" spans="1:14" ht="15.75" x14ac:dyDescent="0.25">
      <c r="A19" s="35" t="s">
        <v>156</v>
      </c>
      <c r="B19" s="26">
        <v>106.9831599889972</v>
      </c>
      <c r="C19" s="26">
        <v>107.1987056654411</v>
      </c>
      <c r="D19" s="26"/>
      <c r="E19" s="26">
        <f t="shared" si="0"/>
        <v>0.20147626641993099</v>
      </c>
      <c r="F19" s="26"/>
      <c r="G19" s="26">
        <v>0.80730918689338849</v>
      </c>
      <c r="H19" s="26">
        <v>0.80893572330160624</v>
      </c>
      <c r="I19" s="26"/>
      <c r="J19" s="26">
        <f t="shared" si="1"/>
        <v>1.6265364082177491E-3</v>
      </c>
      <c r="L19" s="1"/>
      <c r="N19" s="1"/>
    </row>
    <row r="20" spans="1:14" s="57" customFormat="1" ht="15.75" x14ac:dyDescent="0.25">
      <c r="A20" s="58" t="s">
        <v>157</v>
      </c>
      <c r="B20" s="59">
        <v>110.61886420606281</v>
      </c>
      <c r="C20" s="59">
        <v>110.67502080893385</v>
      </c>
      <c r="D20" s="59"/>
      <c r="E20" s="59">
        <f t="shared" si="0"/>
        <v>5.0765846561606764E-2</v>
      </c>
      <c r="F20" s="59"/>
      <c r="G20" s="59">
        <v>1.8687202451784748</v>
      </c>
      <c r="H20" s="59">
        <v>1.8696689168308076</v>
      </c>
      <c r="I20" s="59"/>
      <c r="J20" s="59">
        <f t="shared" si="1"/>
        <v>9.4867165233281092E-4</v>
      </c>
      <c r="L20" s="1"/>
      <c r="N20" s="1"/>
    </row>
    <row r="21" spans="1:14" ht="15.75" x14ac:dyDescent="0.25">
      <c r="A21" s="33" t="s">
        <v>247</v>
      </c>
      <c r="B21" s="37">
        <v>166.42410425162302</v>
      </c>
      <c r="C21" s="37">
        <v>166.42410425162302</v>
      </c>
      <c r="D21" s="37"/>
      <c r="E21" s="37">
        <f t="shared" si="0"/>
        <v>0</v>
      </c>
      <c r="F21" s="37"/>
      <c r="G21" s="37">
        <v>5.1735718282258985</v>
      </c>
      <c r="H21" s="37">
        <v>5.1735718282258976</v>
      </c>
      <c r="I21" s="37"/>
      <c r="J21" s="37">
        <f t="shared" si="1"/>
        <v>0</v>
      </c>
      <c r="L21" s="1"/>
      <c r="N21" s="1"/>
    </row>
    <row r="22" spans="1:14" s="57" customFormat="1" ht="15.75" x14ac:dyDescent="0.25">
      <c r="A22" s="61" t="s">
        <v>1</v>
      </c>
      <c r="B22" s="59">
        <v>170.05946853688121</v>
      </c>
      <c r="C22" s="59">
        <v>170.05946853688121</v>
      </c>
      <c r="D22" s="59"/>
      <c r="E22" s="59">
        <f t="shared" si="0"/>
        <v>0</v>
      </c>
      <c r="F22" s="59"/>
      <c r="G22" s="59">
        <v>3.9905805303222355</v>
      </c>
      <c r="H22" s="59">
        <v>3.9905805303222355</v>
      </c>
      <c r="I22" s="59"/>
      <c r="J22" s="59">
        <f t="shared" si="1"/>
        <v>0</v>
      </c>
      <c r="L22" s="1"/>
      <c r="N22" s="1"/>
    </row>
    <row r="23" spans="1:14" ht="15.75" x14ac:dyDescent="0.25">
      <c r="A23" s="35" t="s">
        <v>78</v>
      </c>
      <c r="B23" s="26">
        <v>170.05946853688121</v>
      </c>
      <c r="C23" s="26">
        <v>170.05946853688121</v>
      </c>
      <c r="D23" s="26"/>
      <c r="E23" s="26">
        <f t="shared" si="0"/>
        <v>0</v>
      </c>
      <c r="F23" s="26"/>
      <c r="G23" s="26">
        <v>3.9905805303222355</v>
      </c>
      <c r="H23" s="26">
        <v>3.9905805303222355</v>
      </c>
      <c r="I23" s="26"/>
      <c r="J23" s="26">
        <f t="shared" si="1"/>
        <v>0</v>
      </c>
      <c r="L23" s="1"/>
      <c r="N23" s="1"/>
    </row>
    <row r="24" spans="1:14" s="57" customFormat="1" ht="15.75" x14ac:dyDescent="0.25">
      <c r="A24" s="58" t="s">
        <v>16</v>
      </c>
      <c r="B24" s="59">
        <v>155.23028949588814</v>
      </c>
      <c r="C24" s="59">
        <v>155.23028949588814</v>
      </c>
      <c r="D24" s="59"/>
      <c r="E24" s="59">
        <f t="shared" si="0"/>
        <v>0</v>
      </c>
      <c r="F24" s="59"/>
      <c r="G24" s="59">
        <v>1.1829912979036621</v>
      </c>
      <c r="H24" s="59">
        <v>1.1829912979036619</v>
      </c>
      <c r="I24" s="59"/>
      <c r="J24" s="59">
        <f t="shared" si="1"/>
        <v>0</v>
      </c>
      <c r="L24" s="1"/>
      <c r="N24" s="1"/>
    </row>
    <row r="25" spans="1:14" ht="15.75" x14ac:dyDescent="0.25">
      <c r="A25" s="33" t="s">
        <v>128</v>
      </c>
      <c r="B25" s="37">
        <v>100.4055454912797</v>
      </c>
      <c r="C25" s="37">
        <v>100.4055454912797</v>
      </c>
      <c r="D25" s="37"/>
      <c r="E25" s="37">
        <f t="shared" si="0"/>
        <v>0</v>
      </c>
      <c r="F25" s="37"/>
      <c r="G25" s="37">
        <v>4.3913767492389386</v>
      </c>
      <c r="H25" s="37">
        <v>4.3913767492389386</v>
      </c>
      <c r="I25" s="37"/>
      <c r="J25" s="37">
        <f t="shared" si="1"/>
        <v>0</v>
      </c>
      <c r="L25" s="1"/>
      <c r="N25" s="1"/>
    </row>
    <row r="26" spans="1:14" s="57" customFormat="1" ht="15.75" x14ac:dyDescent="0.25">
      <c r="A26" s="61" t="s">
        <v>79</v>
      </c>
      <c r="B26" s="59">
        <v>99.410790000990346</v>
      </c>
      <c r="C26" s="59">
        <v>99.410790000990346</v>
      </c>
      <c r="D26" s="59"/>
      <c r="E26" s="59">
        <f t="shared" si="0"/>
        <v>0</v>
      </c>
      <c r="F26" s="59"/>
      <c r="G26" s="59">
        <v>3.2441749243530555</v>
      </c>
      <c r="H26" s="59">
        <v>3.2441749243530551</v>
      </c>
      <c r="I26" s="59"/>
      <c r="J26" s="59">
        <f t="shared" si="1"/>
        <v>0</v>
      </c>
      <c r="L26" s="1"/>
      <c r="N26" s="1"/>
    </row>
    <row r="27" spans="1:14" ht="15.75" x14ac:dyDescent="0.25">
      <c r="A27" s="35" t="s">
        <v>80</v>
      </c>
      <c r="B27" s="26">
        <v>94.723357065762102</v>
      </c>
      <c r="C27" s="26">
        <v>94.723357065762102</v>
      </c>
      <c r="D27" s="26"/>
      <c r="E27" s="26">
        <f t="shared" si="0"/>
        <v>0</v>
      </c>
      <c r="F27" s="26"/>
      <c r="G27" s="26">
        <v>0.55697991909831424</v>
      </c>
      <c r="H27" s="26">
        <v>0.55697991909831412</v>
      </c>
      <c r="I27" s="26"/>
      <c r="J27" s="26">
        <f t="shared" si="1"/>
        <v>0</v>
      </c>
      <c r="L27" s="1"/>
      <c r="N27" s="1"/>
    </row>
    <row r="28" spans="1:14" s="57" customFormat="1" ht="15.75" x14ac:dyDescent="0.25">
      <c r="A28" s="58" t="s">
        <v>82</v>
      </c>
      <c r="B28" s="59">
        <v>102.7170984957859</v>
      </c>
      <c r="C28" s="59">
        <v>102.7170984957859</v>
      </c>
      <c r="D28" s="59"/>
      <c r="E28" s="59">
        <f t="shared" si="0"/>
        <v>0</v>
      </c>
      <c r="F28" s="59"/>
      <c r="G28" s="59">
        <v>2.3495249763104331</v>
      </c>
      <c r="H28" s="59">
        <v>2.3495249763104327</v>
      </c>
      <c r="I28" s="59"/>
      <c r="J28" s="59">
        <f t="shared" si="1"/>
        <v>0</v>
      </c>
      <c r="L28" s="1"/>
      <c r="N28" s="1"/>
    </row>
    <row r="29" spans="1:14" ht="15.75" x14ac:dyDescent="0.25">
      <c r="A29" s="35" t="s">
        <v>158</v>
      </c>
      <c r="B29" s="26">
        <v>87.023530181682261</v>
      </c>
      <c r="C29" s="26">
        <v>87.023530181682261</v>
      </c>
      <c r="D29" s="26"/>
      <c r="E29" s="26">
        <f t="shared" si="0"/>
        <v>0</v>
      </c>
      <c r="F29" s="26"/>
      <c r="G29" s="26">
        <v>0.33767002894430859</v>
      </c>
      <c r="H29" s="26">
        <v>0.33767002894430859</v>
      </c>
      <c r="I29" s="26"/>
      <c r="J29" s="26">
        <f t="shared" si="1"/>
        <v>0</v>
      </c>
      <c r="L29" s="1"/>
      <c r="N29" s="1"/>
    </row>
    <row r="30" spans="1:14" s="57" customFormat="1" ht="15.75" x14ac:dyDescent="0.25">
      <c r="A30" s="61" t="s">
        <v>83</v>
      </c>
      <c r="B30" s="59">
        <v>103.32950672112995</v>
      </c>
      <c r="C30" s="59">
        <v>103.32950672112995</v>
      </c>
      <c r="D30" s="59"/>
      <c r="E30" s="59">
        <f t="shared" si="0"/>
        <v>0</v>
      </c>
      <c r="F30" s="59"/>
      <c r="G30" s="59">
        <v>1.1472018248858831</v>
      </c>
      <c r="H30" s="59">
        <v>1.1472018248858828</v>
      </c>
      <c r="I30" s="59"/>
      <c r="J30" s="59">
        <f t="shared" si="1"/>
        <v>0</v>
      </c>
      <c r="L30" s="1"/>
      <c r="N30" s="1"/>
    </row>
    <row r="31" spans="1:14" ht="15.75" x14ac:dyDescent="0.25">
      <c r="A31" s="35" t="s">
        <v>159</v>
      </c>
      <c r="B31" s="26">
        <v>103.32950672112995</v>
      </c>
      <c r="C31" s="26">
        <v>103.32950672112995</v>
      </c>
      <c r="D31" s="26"/>
      <c r="E31" s="26">
        <f t="shared" si="0"/>
        <v>0</v>
      </c>
      <c r="F31" s="26"/>
      <c r="G31" s="26">
        <v>1.1472018248858831</v>
      </c>
      <c r="H31" s="26">
        <v>1.1472018248858828</v>
      </c>
      <c r="I31" s="26"/>
      <c r="J31" s="26">
        <f t="shared" si="1"/>
        <v>0</v>
      </c>
      <c r="L31" s="1"/>
      <c r="N31" s="1"/>
    </row>
    <row r="32" spans="1:14" s="57" customFormat="1" ht="15.75" x14ac:dyDescent="0.25">
      <c r="A32" s="55" t="s">
        <v>129</v>
      </c>
      <c r="B32" s="60">
        <v>87.998367577822748</v>
      </c>
      <c r="C32" s="60">
        <v>88.050670919643352</v>
      </c>
      <c r="D32" s="60"/>
      <c r="E32" s="60">
        <f t="shared" si="0"/>
        <v>5.94367182713329E-2</v>
      </c>
      <c r="F32" s="60"/>
      <c r="G32" s="60">
        <v>12.996481330413086</v>
      </c>
      <c r="H32" s="60">
        <v>13.004206012406629</v>
      </c>
      <c r="I32" s="60"/>
      <c r="J32" s="60">
        <f>H32-G32</f>
        <v>7.7246819935421485E-3</v>
      </c>
      <c r="L32" s="1"/>
      <c r="N32" s="1"/>
    </row>
    <row r="33" spans="1:14" ht="15.75" x14ac:dyDescent="0.25">
      <c r="A33" s="34" t="s">
        <v>149</v>
      </c>
      <c r="B33" s="26">
        <v>111.95000764594712</v>
      </c>
      <c r="C33" s="26">
        <v>111.95000764594712</v>
      </c>
      <c r="D33" s="26"/>
      <c r="E33" s="26">
        <f t="shared" si="0"/>
        <v>0</v>
      </c>
      <c r="F33" s="26"/>
      <c r="G33" s="26">
        <v>1.2652305733947853</v>
      </c>
      <c r="H33" s="26">
        <v>1.2652305733947851</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1.2652305733947853</v>
      </c>
      <c r="H34" s="59">
        <v>1.2652305733947851</v>
      </c>
      <c r="I34" s="59"/>
      <c r="J34" s="59">
        <f t="shared" si="1"/>
        <v>0</v>
      </c>
      <c r="L34" s="1"/>
      <c r="N34" s="1"/>
    </row>
    <row r="35" spans="1:14" ht="15.75" x14ac:dyDescent="0.25">
      <c r="A35" s="34" t="s">
        <v>148</v>
      </c>
      <c r="B35" s="26">
        <v>107.69011915884495</v>
      </c>
      <c r="C35" s="26">
        <v>107.85355800260561</v>
      </c>
      <c r="D35" s="26"/>
      <c r="E35" s="26">
        <f t="shared" si="0"/>
        <v>0.15176772487324186</v>
      </c>
      <c r="F35" s="26"/>
      <c r="G35" s="26">
        <v>5.089805490593637</v>
      </c>
      <c r="H35" s="26">
        <v>5.0975301725871836</v>
      </c>
      <c r="I35" s="26"/>
      <c r="J35" s="26">
        <f t="shared" si="1"/>
        <v>7.7246819935465894E-3</v>
      </c>
      <c r="L35" s="1"/>
      <c r="N35" s="1"/>
    </row>
    <row r="36" spans="1:14" s="57" customFormat="1" ht="15.75" x14ac:dyDescent="0.25">
      <c r="A36" s="58" t="s">
        <v>161</v>
      </c>
      <c r="B36" s="59">
        <v>105.04247038619663</v>
      </c>
      <c r="C36" s="59">
        <v>105.22986081467019</v>
      </c>
      <c r="D36" s="59"/>
      <c r="E36" s="59">
        <f t="shared" si="0"/>
        <v>0.17839491758391279</v>
      </c>
      <c r="F36" s="59"/>
      <c r="G36" s="59">
        <v>4.330102055689971</v>
      </c>
      <c r="H36" s="59">
        <v>4.3378267376835167</v>
      </c>
      <c r="I36" s="59"/>
      <c r="J36" s="59">
        <f t="shared" si="1"/>
        <v>7.7246819935457012E-3</v>
      </c>
      <c r="L36" s="1"/>
      <c r="N36" s="1"/>
    </row>
    <row r="37" spans="1:14" ht="15.75" x14ac:dyDescent="0.25">
      <c r="A37" s="35" t="s">
        <v>162</v>
      </c>
      <c r="B37" s="26">
        <v>125.75692598073286</v>
      </c>
      <c r="C37" s="26">
        <v>125.75692598073286</v>
      </c>
      <c r="D37" s="26"/>
      <c r="E37" s="26">
        <f t="shared" si="0"/>
        <v>0</v>
      </c>
      <c r="F37" s="26"/>
      <c r="G37" s="26">
        <v>0.75970343490366654</v>
      </c>
      <c r="H37" s="26">
        <v>0.75970343490366654</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0.35246204551742605</v>
      </c>
      <c r="H38" s="59">
        <v>0.35246204551742599</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0.20600390916610051</v>
      </c>
      <c r="H39" s="26">
        <v>0.20600390916610045</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0.14645813635132554</v>
      </c>
      <c r="H40" s="59">
        <v>0.14645813635132551</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6.2889832209072356</v>
      </c>
      <c r="H41" s="26">
        <v>6.2889832209072356</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v>
      </c>
      <c r="H42" s="59">
        <v>3.131876012878227</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2.3215848694969501</v>
      </c>
      <c r="H43" s="26">
        <v>2.3215848694969496</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0.83552233853205937</v>
      </c>
      <c r="H44" s="59">
        <v>0.83552233853205937</v>
      </c>
      <c r="I44" s="59"/>
      <c r="J44" s="59">
        <f t="shared" si="1"/>
        <v>0</v>
      </c>
      <c r="L44" s="1"/>
      <c r="N44" s="1"/>
    </row>
    <row r="45" spans="1:14" ht="15.75" x14ac:dyDescent="0.25">
      <c r="A45" s="33" t="s">
        <v>250</v>
      </c>
      <c r="B45" s="37">
        <v>97.521949810015826</v>
      </c>
      <c r="C45" s="37">
        <v>98.13074014624975</v>
      </c>
      <c r="D45" s="37"/>
      <c r="E45" s="37">
        <f t="shared" si="0"/>
        <v>0.62425980758169519</v>
      </c>
      <c r="F45" s="37"/>
      <c r="G45" s="37">
        <v>9.6121455679832994</v>
      </c>
      <c r="H45" s="37">
        <v>9.6721503294104636</v>
      </c>
      <c r="I45" s="37"/>
      <c r="J45" s="37">
        <f t="shared" si="1"/>
        <v>6.0004761427164155E-2</v>
      </c>
      <c r="L45" s="1"/>
      <c r="N45" s="1"/>
    </row>
    <row r="46" spans="1:14" s="57" customFormat="1" ht="15.75" x14ac:dyDescent="0.25">
      <c r="A46" s="61" t="s">
        <v>145</v>
      </c>
      <c r="B46" s="59">
        <v>101.72946566715633</v>
      </c>
      <c r="C46" s="59">
        <v>101.72946566715633</v>
      </c>
      <c r="D46" s="59"/>
      <c r="E46" s="59">
        <f t="shared" si="0"/>
        <v>0</v>
      </c>
      <c r="F46" s="59"/>
      <c r="G46" s="59">
        <v>2.0025732648438734</v>
      </c>
      <c r="H46" s="59">
        <v>2.0025732648438734</v>
      </c>
      <c r="I46" s="59"/>
      <c r="J46" s="59">
        <f t="shared" si="1"/>
        <v>0</v>
      </c>
      <c r="L46" s="1"/>
      <c r="N46" s="1"/>
    </row>
    <row r="47" spans="1:14" ht="15.75" x14ac:dyDescent="0.25">
      <c r="A47" s="35" t="s">
        <v>163</v>
      </c>
      <c r="B47" s="26">
        <v>101.72946566715633</v>
      </c>
      <c r="C47" s="26">
        <v>101.72946566715633</v>
      </c>
      <c r="D47" s="26"/>
      <c r="E47" s="26">
        <f t="shared" si="0"/>
        <v>0</v>
      </c>
      <c r="F47" s="26"/>
      <c r="G47" s="26">
        <v>2.0025732648438734</v>
      </c>
      <c r="H47" s="26">
        <v>2.0025732648438734</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0.30381643403653719</v>
      </c>
      <c r="H48" s="59">
        <v>0.30381643403653713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0.30381643403653719</v>
      </c>
      <c r="H49" s="26">
        <v>0.30381643403653713</v>
      </c>
      <c r="I49" s="26"/>
      <c r="J49" s="26">
        <f t="shared" si="1"/>
        <v>0</v>
      </c>
      <c r="L49" s="1"/>
      <c r="N49" s="1"/>
    </row>
    <row r="50" spans="1:14" s="57" customFormat="1" ht="15.75" x14ac:dyDescent="0.25">
      <c r="A50" s="61" t="s">
        <v>94</v>
      </c>
      <c r="B50" s="59">
        <v>87.502197904774675</v>
      </c>
      <c r="C50" s="59">
        <v>88.953109483464701</v>
      </c>
      <c r="D50" s="59"/>
      <c r="E50" s="59">
        <f t="shared" si="0"/>
        <v>1.6581430106121342</v>
      </c>
      <c r="F50" s="59"/>
      <c r="G50" s="59">
        <v>2.4751724758838618</v>
      </c>
      <c r="H50" s="59">
        <v>2.5162143752933246</v>
      </c>
      <c r="I50" s="59"/>
      <c r="J50" s="59">
        <f t="shared" si="1"/>
        <v>4.104189940946279E-2</v>
      </c>
      <c r="L50" s="1"/>
      <c r="N50" s="1"/>
    </row>
    <row r="51" spans="1:14" ht="15.75" x14ac:dyDescent="0.25">
      <c r="A51" s="35" t="s">
        <v>164</v>
      </c>
      <c r="B51" s="26">
        <v>86.325140979576815</v>
      </c>
      <c r="C51" s="26">
        <v>87.951791131491888</v>
      </c>
      <c r="D51" s="26"/>
      <c r="E51" s="26">
        <f t="shared" si="0"/>
        <v>1.884329563156939</v>
      </c>
      <c r="F51" s="26"/>
      <c r="G51" s="26">
        <v>2.178126970174163</v>
      </c>
      <c r="H51" s="26">
        <v>2.219170060596249</v>
      </c>
      <c r="I51" s="26"/>
      <c r="J51" s="26">
        <f t="shared" si="1"/>
        <v>4.1043090422085982E-2</v>
      </c>
      <c r="L51" s="1"/>
      <c r="N51" s="1"/>
    </row>
    <row r="52" spans="1:14" s="57" customFormat="1" ht="15.75" x14ac:dyDescent="0.25">
      <c r="A52" s="58" t="s">
        <v>97</v>
      </c>
      <c r="B52" s="59">
        <v>97.222684006482126</v>
      </c>
      <c r="C52" s="59">
        <v>97.222294189293592</v>
      </c>
      <c r="D52" s="59"/>
      <c r="E52" s="59">
        <f t="shared" si="0"/>
        <v>-4.0095291805597455E-4</v>
      </c>
      <c r="F52" s="59"/>
      <c r="G52" s="59">
        <v>0.29704550570969901</v>
      </c>
      <c r="H52" s="59">
        <v>0.29704431469707587</v>
      </c>
      <c r="I52" s="59"/>
      <c r="J52" s="59">
        <f t="shared" si="1"/>
        <v>-1.1910126231362561E-6</v>
      </c>
      <c r="L52" s="1"/>
      <c r="N52" s="1"/>
    </row>
    <row r="53" spans="1:14" ht="15.75" x14ac:dyDescent="0.25">
      <c r="A53" s="34" t="s">
        <v>144</v>
      </c>
      <c r="B53" s="26">
        <v>90.917183609093854</v>
      </c>
      <c r="C53" s="26">
        <v>90.917183609093854</v>
      </c>
      <c r="D53" s="26"/>
      <c r="E53" s="26">
        <f t="shared" si="0"/>
        <v>0</v>
      </c>
      <c r="F53" s="26"/>
      <c r="G53" s="26">
        <v>0.90629488142774495</v>
      </c>
      <c r="H53" s="26">
        <v>0.90629488142774473</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0.90629488142774495</v>
      </c>
      <c r="H54" s="59">
        <v>0.90629488142774473</v>
      </c>
      <c r="I54" s="59"/>
      <c r="J54" s="59">
        <f t="shared" si="1"/>
        <v>0</v>
      </c>
      <c r="L54" s="1"/>
      <c r="N54" s="1"/>
    </row>
    <row r="55" spans="1:14" ht="15.75" x14ac:dyDescent="0.25">
      <c r="A55" s="34" t="s">
        <v>143</v>
      </c>
      <c r="B55" s="26">
        <v>91.926875448476565</v>
      </c>
      <c r="C55" s="26">
        <v>93.722672956241681</v>
      </c>
      <c r="D55" s="26"/>
      <c r="E55" s="26">
        <f t="shared" si="0"/>
        <v>1.9535065224441706</v>
      </c>
      <c r="F55" s="26"/>
      <c r="G55" s="26">
        <v>0.72567865728239744</v>
      </c>
      <c r="H55" s="26">
        <v>0.73985483718439427</v>
      </c>
      <c r="I55" s="26"/>
      <c r="J55" s="26">
        <f t="shared" si="1"/>
        <v>1.4176179901996822E-2</v>
      </c>
      <c r="L55" s="1"/>
      <c r="N55" s="1"/>
    </row>
    <row r="56" spans="1:14" s="57" customFormat="1" ht="15.75" x14ac:dyDescent="0.25">
      <c r="A56" s="58" t="s">
        <v>166</v>
      </c>
      <c r="B56" s="59">
        <v>91.926875448476565</v>
      </c>
      <c r="C56" s="59">
        <v>93.722672956241681</v>
      </c>
      <c r="D56" s="59"/>
      <c r="E56" s="59">
        <f t="shared" si="0"/>
        <v>1.9535065224441706</v>
      </c>
      <c r="F56" s="59"/>
      <c r="G56" s="59">
        <v>0.72567865728239744</v>
      </c>
      <c r="H56" s="59">
        <v>0.73985483718439427</v>
      </c>
      <c r="I56" s="59"/>
      <c r="J56" s="59">
        <f t="shared" si="1"/>
        <v>1.4176179901996822E-2</v>
      </c>
      <c r="L56" s="1"/>
      <c r="N56" s="1"/>
    </row>
    <row r="57" spans="1:14" ht="15.75" x14ac:dyDescent="0.25">
      <c r="A57" s="34" t="s">
        <v>142</v>
      </c>
      <c r="B57" s="26">
        <v>107.83256501413109</v>
      </c>
      <c r="C57" s="26">
        <v>107.99393518239853</v>
      </c>
      <c r="D57" s="26"/>
      <c r="E57" s="26">
        <f t="shared" si="0"/>
        <v>0.14964882662884538</v>
      </c>
      <c r="F57" s="26"/>
      <c r="G57" s="26">
        <v>3.198609854508883</v>
      </c>
      <c r="H57" s="26">
        <v>3.2033965366245898</v>
      </c>
      <c r="I57" s="26"/>
      <c r="J57" s="26">
        <f t="shared" si="1"/>
        <v>4.7866821157067641E-3</v>
      </c>
      <c r="L57" s="1"/>
      <c r="N57" s="1"/>
    </row>
    <row r="58" spans="1:14" s="57" customFormat="1" ht="15.75" x14ac:dyDescent="0.25">
      <c r="A58" s="58" t="s">
        <v>99</v>
      </c>
      <c r="B58" s="59">
        <v>97.84855793019868</v>
      </c>
      <c r="C58" s="59">
        <v>97.84855793019868</v>
      </c>
      <c r="D58" s="59"/>
      <c r="E58" s="59">
        <f t="shared" si="0"/>
        <v>0</v>
      </c>
      <c r="F58" s="59"/>
      <c r="G58" s="59">
        <v>2.2479948893045392</v>
      </c>
      <c r="H58" s="59">
        <v>2.2479948893045392</v>
      </c>
      <c r="I58" s="59"/>
      <c r="J58" s="59">
        <f t="shared" si="1"/>
        <v>0</v>
      </c>
      <c r="L58" s="1"/>
      <c r="N58" s="1"/>
    </row>
    <row r="59" spans="1:14" ht="15.75" x14ac:dyDescent="0.25">
      <c r="A59" s="35" t="s">
        <v>167</v>
      </c>
      <c r="B59" s="26">
        <v>142.12638183391462</v>
      </c>
      <c r="C59" s="26">
        <v>142.84203836678674</v>
      </c>
      <c r="D59" s="26"/>
      <c r="E59" s="26">
        <f t="shared" si="0"/>
        <v>0.50353532091489406</v>
      </c>
      <c r="F59" s="26"/>
      <c r="G59" s="26">
        <v>0.95061496520434419</v>
      </c>
      <c r="H59" s="26">
        <v>0.95540164732005095</v>
      </c>
      <c r="I59" s="26"/>
      <c r="J59" s="26">
        <f t="shared" si="1"/>
        <v>4.7866821157067641E-3</v>
      </c>
      <c r="L59" s="1"/>
      <c r="N59" s="1"/>
    </row>
    <row r="60" spans="1:14" s="63" customFormat="1" ht="15.75" x14ac:dyDescent="0.25">
      <c r="A60" s="55" t="s">
        <v>2</v>
      </c>
      <c r="B60" s="60">
        <v>124.81432979078791</v>
      </c>
      <c r="C60" s="60">
        <v>124.62215468329066</v>
      </c>
      <c r="D60" s="60"/>
      <c r="E60" s="60">
        <f t="shared" si="0"/>
        <v>-0.15396878533047165</v>
      </c>
      <c r="F60" s="60"/>
      <c r="G60" s="60">
        <v>8.9801738188821272</v>
      </c>
      <c r="H60" s="60">
        <v>8.9663471543326274</v>
      </c>
      <c r="I60" s="60"/>
      <c r="J60" s="60">
        <f t="shared" si="1"/>
        <v>-1.3826664549499768E-2</v>
      </c>
      <c r="L60" s="1"/>
      <c r="N60" s="1"/>
    </row>
    <row r="61" spans="1:14" ht="15.75" x14ac:dyDescent="0.25">
      <c r="A61" s="34" t="s">
        <v>141</v>
      </c>
      <c r="B61" s="26">
        <v>104.70677772603233</v>
      </c>
      <c r="C61" s="26">
        <v>104.38646504978441</v>
      </c>
      <c r="D61" s="26"/>
      <c r="E61" s="26">
        <f t="shared" si="0"/>
        <v>-0.30591398494377309</v>
      </c>
      <c r="F61" s="26"/>
      <c r="G61" s="26">
        <v>4.5197883163265722</v>
      </c>
      <c r="H61" s="26">
        <v>4.5059616517770742</v>
      </c>
      <c r="I61" s="26"/>
      <c r="J61" s="26">
        <f t="shared" si="1"/>
        <v>-1.3826664549497991E-2</v>
      </c>
      <c r="L61" s="1"/>
      <c r="N61" s="1"/>
    </row>
    <row r="62" spans="1:14" s="57" customFormat="1" ht="15.75" x14ac:dyDescent="0.25">
      <c r="A62" s="58" t="s">
        <v>102</v>
      </c>
      <c r="B62" s="59">
        <v>107.3761698574459</v>
      </c>
      <c r="C62" s="59">
        <v>106.97493874047939</v>
      </c>
      <c r="D62" s="59"/>
      <c r="E62" s="59">
        <f t="shared" si="0"/>
        <v>-0.37366868039639956</v>
      </c>
      <c r="F62" s="59"/>
      <c r="G62" s="59">
        <v>3.7002471105765378</v>
      </c>
      <c r="H62" s="59">
        <v>3.6864204460270402</v>
      </c>
      <c r="I62" s="59"/>
      <c r="J62" s="59">
        <f t="shared" si="1"/>
        <v>-1.3826664549497547E-2</v>
      </c>
      <c r="L62" s="1"/>
      <c r="N62" s="1"/>
    </row>
    <row r="63" spans="1:14" ht="15.75" x14ac:dyDescent="0.25">
      <c r="A63" s="35" t="s">
        <v>168</v>
      </c>
      <c r="B63" s="26">
        <v>94.140086994291096</v>
      </c>
      <c r="C63" s="26">
        <v>94.140086994291096</v>
      </c>
      <c r="D63" s="26"/>
      <c r="E63" s="26">
        <f t="shared" si="0"/>
        <v>0</v>
      </c>
      <c r="F63" s="26"/>
      <c r="G63" s="26">
        <v>0.81954120575003364</v>
      </c>
      <c r="H63" s="26">
        <v>0.81954120575003353</v>
      </c>
      <c r="I63" s="26"/>
      <c r="J63" s="26">
        <f t="shared" si="1"/>
        <v>0</v>
      </c>
      <c r="L63" s="1"/>
      <c r="N63" s="1"/>
    </row>
    <row r="64" spans="1:14" s="57" customFormat="1" ht="15.75" x14ac:dyDescent="0.25">
      <c r="A64" s="61" t="s">
        <v>104</v>
      </c>
      <c r="B64" s="59">
        <v>154.97075477391954</v>
      </c>
      <c r="C64" s="59">
        <v>154.97075477391954</v>
      </c>
      <c r="D64" s="59"/>
      <c r="E64" s="59">
        <f t="shared" si="0"/>
        <v>0</v>
      </c>
      <c r="F64" s="59"/>
      <c r="G64" s="59">
        <v>4.460385502555555</v>
      </c>
      <c r="H64" s="59">
        <v>4.4603855025555541</v>
      </c>
      <c r="I64" s="59"/>
      <c r="J64" s="59">
        <f t="shared" si="1"/>
        <v>0</v>
      </c>
      <c r="L64" s="1"/>
      <c r="N64" s="1"/>
    </row>
    <row r="65" spans="1:14" ht="15.75" x14ac:dyDescent="0.25">
      <c r="A65" s="35" t="s">
        <v>19</v>
      </c>
      <c r="B65" s="26">
        <v>160.90089003441557</v>
      </c>
      <c r="C65" s="26">
        <v>160.90089003441557</v>
      </c>
      <c r="D65" s="26"/>
      <c r="E65" s="26">
        <f t="shared" si="0"/>
        <v>0</v>
      </c>
      <c r="F65" s="26"/>
      <c r="G65" s="26">
        <v>3.5920135893946692</v>
      </c>
      <c r="H65" s="26">
        <v>3.5920135893946683</v>
      </c>
      <c r="I65" s="26"/>
      <c r="J65" s="26">
        <f t="shared" si="1"/>
        <v>0</v>
      </c>
      <c r="L65" s="1"/>
      <c r="N65" s="1"/>
    </row>
    <row r="66" spans="1:14" s="57" customFormat="1" ht="15.75" x14ac:dyDescent="0.25">
      <c r="A66" s="58" t="s">
        <v>106</v>
      </c>
      <c r="B66" s="59">
        <v>187.21568627450984</v>
      </c>
      <c r="C66" s="59">
        <v>187.21568627450984</v>
      </c>
      <c r="D66" s="59"/>
      <c r="E66" s="59">
        <f t="shared" si="0"/>
        <v>0</v>
      </c>
      <c r="F66" s="59"/>
      <c r="G66" s="59">
        <v>9.4009949940457554E-2</v>
      </c>
      <c r="H66" s="59">
        <v>9.4009949940457541E-2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0.7743619632204285</v>
      </c>
      <c r="H67" s="26">
        <v>0.7743619632204285</v>
      </c>
      <c r="I67" s="26"/>
      <c r="J67" s="26">
        <f t="shared" si="1"/>
        <v>0</v>
      </c>
      <c r="L67" s="1"/>
      <c r="N67" s="1"/>
    </row>
    <row r="68" spans="1:14" s="57" customFormat="1" ht="15.75" x14ac:dyDescent="0.25">
      <c r="A68" s="55" t="s">
        <v>3</v>
      </c>
      <c r="B68" s="60">
        <v>101.71814908320744</v>
      </c>
      <c r="C68" s="60">
        <v>98.610085954080219</v>
      </c>
      <c r="D68" s="60"/>
      <c r="E68" s="60">
        <f t="shared" si="0"/>
        <v>-3.0555639845400218</v>
      </c>
      <c r="F68" s="60"/>
      <c r="G68" s="60">
        <v>5.8907227801685256</v>
      </c>
      <c r="H68" s="60">
        <v>5.7107279764685996</v>
      </c>
      <c r="I68" s="60"/>
      <c r="J68" s="60">
        <f t="shared" si="1"/>
        <v>-0.17999480369992593</v>
      </c>
      <c r="L68" s="1"/>
      <c r="N68" s="1"/>
    </row>
    <row r="69" spans="1:14" ht="15.75" x14ac:dyDescent="0.25">
      <c r="A69" s="34" t="s">
        <v>150</v>
      </c>
      <c r="B69" s="26">
        <v>88.322501433857425</v>
      </c>
      <c r="C69" s="26">
        <v>83.476902994047123</v>
      </c>
      <c r="D69" s="26"/>
      <c r="E69" s="26">
        <f t="shared" si="0"/>
        <v>-5.486255893056935</v>
      </c>
      <c r="F69" s="26"/>
      <c r="G69" s="26">
        <v>2.0626876162170755</v>
      </c>
      <c r="H69" s="26">
        <v>1.9495232953170101</v>
      </c>
      <c r="I69" s="26"/>
      <c r="J69" s="26">
        <f t="shared" si="1"/>
        <v>-0.11316432090006545</v>
      </c>
      <c r="L69" s="1"/>
      <c r="N69" s="1"/>
    </row>
    <row r="70" spans="1:14" s="57" customFormat="1" ht="15.75" x14ac:dyDescent="0.25">
      <c r="A70" s="58" t="s">
        <v>109</v>
      </c>
      <c r="B70" s="59">
        <v>96.375093754730514</v>
      </c>
      <c r="C70" s="59">
        <v>94.958273124388882</v>
      </c>
      <c r="D70" s="59"/>
      <c r="E70" s="59">
        <f t="shared" si="0"/>
        <v>-1.4701107673600444</v>
      </c>
      <c r="F70" s="59"/>
      <c r="G70" s="59">
        <v>1.2181333429957295</v>
      </c>
      <c r="H70" s="59">
        <v>1.2002254335595464</v>
      </c>
      <c r="I70" s="59"/>
      <c r="J70" s="59">
        <f t="shared" si="1"/>
        <v>-1.7907909436183145E-2</v>
      </c>
      <c r="L70" s="1"/>
      <c r="N70" s="1"/>
    </row>
    <row r="71" spans="1:14" ht="15.75" x14ac:dyDescent="0.25">
      <c r="A71" s="35" t="s">
        <v>169</v>
      </c>
      <c r="B71" s="26">
        <v>71.178239271167541</v>
      </c>
      <c r="C71" s="26">
        <v>60.628448623656894</v>
      </c>
      <c r="D71" s="26"/>
      <c r="E71" s="26">
        <f t="shared" ref="E71:E115" si="2">((C71/B71-1)*100)</f>
        <v>-14.821651610851372</v>
      </c>
      <c r="F71" s="26"/>
      <c r="G71" s="26">
        <v>0.64268418908282687</v>
      </c>
      <c r="H71" s="26">
        <v>0.5474277776189449</v>
      </c>
      <c r="I71" s="26"/>
      <c r="J71" s="26">
        <f t="shared" si="1"/>
        <v>-9.5256411463881974E-2</v>
      </c>
      <c r="L71" s="1"/>
      <c r="N71" s="1"/>
    </row>
    <row r="72" spans="1:14" s="57" customFormat="1" ht="15.75" x14ac:dyDescent="0.25">
      <c r="A72" s="58" t="s">
        <v>170</v>
      </c>
      <c r="B72" s="59">
        <v>119.78160871574715</v>
      </c>
      <c r="C72" s="59">
        <v>119.78160871574715</v>
      </c>
      <c r="D72" s="59"/>
      <c r="E72" s="59">
        <f t="shared" si="2"/>
        <v>0</v>
      </c>
      <c r="F72" s="59"/>
      <c r="G72" s="59">
        <v>0.20187008413851892</v>
      </c>
      <c r="H72" s="59">
        <v>0.20187008413851892</v>
      </c>
      <c r="I72" s="59"/>
      <c r="J72" s="59">
        <f t="shared" ref="J72:J115" si="3">H72-G72</f>
        <v>0</v>
      </c>
      <c r="L72" s="1"/>
      <c r="N72" s="1"/>
    </row>
    <row r="73" spans="1:14" ht="15.75" x14ac:dyDescent="0.25">
      <c r="A73" s="34" t="s">
        <v>111</v>
      </c>
      <c r="B73" s="26">
        <v>110.77078675295273</v>
      </c>
      <c r="C73" s="26">
        <v>108.83693169630835</v>
      </c>
      <c r="D73" s="26"/>
      <c r="E73" s="26">
        <f t="shared" si="2"/>
        <v>-1.7458168469610791</v>
      </c>
      <c r="F73" s="26"/>
      <c r="G73" s="26">
        <v>3.8280351639514492</v>
      </c>
      <c r="H73" s="26">
        <v>3.76120468115159</v>
      </c>
      <c r="I73" s="26"/>
      <c r="J73" s="26">
        <f t="shared" si="3"/>
        <v>-6.6830482799859148E-2</v>
      </c>
      <c r="L73" s="1"/>
      <c r="N73" s="1"/>
    </row>
    <row r="74" spans="1:14" s="57" customFormat="1" ht="15.75" x14ac:dyDescent="0.25">
      <c r="A74" s="58" t="s">
        <v>171</v>
      </c>
      <c r="B74" s="59">
        <v>106.62558214668248</v>
      </c>
      <c r="C74" s="59">
        <v>106.62558214668248</v>
      </c>
      <c r="D74" s="59"/>
      <c r="E74" s="59">
        <f t="shared" si="2"/>
        <v>0</v>
      </c>
      <c r="F74" s="59"/>
      <c r="G74" s="59">
        <v>1.2549546991219327</v>
      </c>
      <c r="H74" s="59">
        <v>1.2549546991219325</v>
      </c>
      <c r="I74" s="59"/>
      <c r="J74" s="59">
        <f t="shared" si="3"/>
        <v>0</v>
      </c>
      <c r="L74" s="1"/>
      <c r="N74" s="1"/>
    </row>
    <row r="75" spans="1:14" ht="15.75" x14ac:dyDescent="0.25">
      <c r="A75" s="35" t="s">
        <v>172</v>
      </c>
      <c r="B75" s="26">
        <v>110.41061097274792</v>
      </c>
      <c r="C75" s="26">
        <v>94.805467753849143</v>
      </c>
      <c r="D75" s="26"/>
      <c r="E75" s="26">
        <f t="shared" si="2"/>
        <v>-14.133735047214358</v>
      </c>
      <c r="F75" s="26"/>
      <c r="G75" s="26">
        <v>0.47284374991188449</v>
      </c>
      <c r="H75" s="26">
        <v>0.40601326711202579</v>
      </c>
      <c r="I75" s="26"/>
      <c r="J75" s="26">
        <f t="shared" si="3"/>
        <v>-6.6830482799858704E-2</v>
      </c>
      <c r="L75" s="1"/>
      <c r="N75" s="1"/>
    </row>
    <row r="76" spans="1:14" s="57" customFormat="1" ht="15.75" x14ac:dyDescent="0.25">
      <c r="A76" s="58" t="s">
        <v>173</v>
      </c>
      <c r="B76" s="59">
        <v>113.49049279677361</v>
      </c>
      <c r="C76" s="59">
        <v>113.49049279677361</v>
      </c>
      <c r="D76" s="59"/>
      <c r="E76" s="59">
        <f t="shared" si="2"/>
        <v>0</v>
      </c>
      <c r="F76" s="59"/>
      <c r="G76" s="59">
        <v>2.1002367149176315</v>
      </c>
      <c r="H76" s="59">
        <v>2.1002367149176315</v>
      </c>
      <c r="I76" s="59"/>
      <c r="J76" s="59">
        <f t="shared" si="3"/>
        <v>0</v>
      </c>
      <c r="L76" s="1"/>
      <c r="N76" s="1"/>
    </row>
    <row r="77" spans="1:14" ht="15.75" x14ac:dyDescent="0.25">
      <c r="A77" s="33" t="s">
        <v>4</v>
      </c>
      <c r="B77" s="37">
        <v>103.53539633280566</v>
      </c>
      <c r="C77" s="37">
        <v>103.53539633280566</v>
      </c>
      <c r="D77" s="37"/>
      <c r="E77" s="37">
        <f t="shared" si="2"/>
        <v>0</v>
      </c>
      <c r="F77" s="37"/>
      <c r="G77" s="37">
        <v>4.7428570211024885</v>
      </c>
      <c r="H77" s="37">
        <v>4.7428570211024885</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0.94151045958009605</v>
      </c>
      <c r="H78" s="59">
        <v>0.94151045958009616</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0.94151045958009605</v>
      </c>
      <c r="H79" s="26">
        <v>0.94151045958009616</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3.8013465615223923</v>
      </c>
      <c r="H80" s="59">
        <v>3.8013465615223914</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3.8013465615223923</v>
      </c>
      <c r="H81" s="26">
        <v>3.8013465615223914</v>
      </c>
      <c r="I81" s="26"/>
      <c r="J81" s="26">
        <f t="shared" si="3"/>
        <v>0</v>
      </c>
      <c r="L81" s="1"/>
      <c r="N81" s="1"/>
    </row>
    <row r="82" spans="1:14" s="57" customFormat="1" ht="15.75" x14ac:dyDescent="0.25">
      <c r="A82" s="55" t="s">
        <v>130</v>
      </c>
      <c r="B82" s="60">
        <v>96.698238563861949</v>
      </c>
      <c r="C82" s="60">
        <v>97.144886515852946</v>
      </c>
      <c r="D82" s="60"/>
      <c r="E82" s="60">
        <f t="shared" si="2"/>
        <v>0.46189874668298714</v>
      </c>
      <c r="F82" s="60"/>
      <c r="G82" s="60">
        <v>5.9497047530598079</v>
      </c>
      <c r="H82" s="60">
        <v>5.9771863647455277</v>
      </c>
      <c r="I82" s="60"/>
      <c r="J82" s="60">
        <f t="shared" si="3"/>
        <v>2.748161168571972E-2</v>
      </c>
      <c r="L82" s="1"/>
      <c r="N82" s="1"/>
    </row>
    <row r="83" spans="1:14" ht="15.75" x14ac:dyDescent="0.25">
      <c r="A83" s="34" t="s">
        <v>138</v>
      </c>
      <c r="B83" s="26">
        <v>84.675755361805955</v>
      </c>
      <c r="C83" s="26">
        <v>85.518910436453183</v>
      </c>
      <c r="D83" s="26"/>
      <c r="E83" s="26">
        <f t="shared" si="2"/>
        <v>0.99574556027821615</v>
      </c>
      <c r="F83" s="26"/>
      <c r="G83" s="26">
        <v>2.7599030095641912</v>
      </c>
      <c r="H83" s="26">
        <v>2.7873846212499114</v>
      </c>
      <c r="I83" s="26"/>
      <c r="J83" s="26">
        <f t="shared" si="3"/>
        <v>2.7481611685720164E-2</v>
      </c>
      <c r="L83" s="1"/>
      <c r="N83" s="1"/>
    </row>
    <row r="84" spans="1:14" s="57" customFormat="1" ht="15.75" x14ac:dyDescent="0.25">
      <c r="A84" s="58" t="s">
        <v>176</v>
      </c>
      <c r="B84" s="59">
        <v>61.775976187297054</v>
      </c>
      <c r="C84" s="59">
        <v>63.841488022842668</v>
      </c>
      <c r="D84" s="59"/>
      <c r="E84" s="59">
        <f t="shared" si="2"/>
        <v>3.3435519161740812</v>
      </c>
      <c r="F84" s="59"/>
      <c r="G84" s="59">
        <v>0.8219286667205844</v>
      </c>
      <c r="H84" s="59">
        <v>0.84941027840630445</v>
      </c>
      <c r="I84" s="59"/>
      <c r="J84" s="59">
        <f t="shared" si="3"/>
        <v>2.7481611685720053E-2</v>
      </c>
      <c r="L84" s="1"/>
      <c r="N84" s="1"/>
    </row>
    <row r="85" spans="1:14" ht="15.75" x14ac:dyDescent="0.25">
      <c r="A85" s="35" t="s">
        <v>177</v>
      </c>
      <c r="B85" s="26">
        <v>93.019379760728725</v>
      </c>
      <c r="C85" s="26">
        <v>93.019379760728725</v>
      </c>
      <c r="D85" s="26"/>
      <c r="E85" s="26">
        <f t="shared" si="2"/>
        <v>0</v>
      </c>
      <c r="F85" s="26"/>
      <c r="G85" s="26">
        <v>0.12190166612503898</v>
      </c>
      <c r="H85" s="26">
        <v>0.12190166612503896</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1.774973422869466</v>
      </c>
      <c r="H86" s="59">
        <v>1.7749734228694658</v>
      </c>
      <c r="I86" s="59"/>
      <c r="J86" s="59">
        <f t="shared" si="3"/>
        <v>0</v>
      </c>
      <c r="L86" s="1"/>
      <c r="N86" s="1"/>
    </row>
    <row r="87" spans="1:14" ht="15.75" x14ac:dyDescent="0.25">
      <c r="A87" s="35" t="s">
        <v>178</v>
      </c>
      <c r="B87" s="26">
        <v>95.898292058715697</v>
      </c>
      <c r="C87" s="26">
        <v>95.898292058715697</v>
      </c>
      <c r="D87" s="26"/>
      <c r="E87" s="26">
        <f t="shared" si="2"/>
        <v>0</v>
      </c>
      <c r="F87" s="26"/>
      <c r="G87" s="26">
        <v>4.1099253849101458E-2</v>
      </c>
      <c r="H87" s="26">
        <v>4.1099253849101451E-2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0.9755698527172364</v>
      </c>
      <c r="H88" s="59">
        <v>0.97556985271723629</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0.9755698527172364</v>
      </c>
      <c r="H89" s="26">
        <v>0.97556985271723629</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1.1223480265812227</v>
      </c>
      <c r="H90" s="59">
        <v>1.1223480265812225</v>
      </c>
      <c r="I90" s="59"/>
      <c r="J90" s="59">
        <f t="shared" si="3"/>
        <v>0</v>
      </c>
      <c r="L90" s="1"/>
      <c r="N90" s="1"/>
    </row>
    <row r="91" spans="1:14" ht="15.75" x14ac:dyDescent="0.25">
      <c r="A91" s="35" t="s">
        <v>180</v>
      </c>
      <c r="B91" s="26">
        <v>131.2786805666201</v>
      </c>
      <c r="C91" s="26">
        <v>131.2786805666201</v>
      </c>
      <c r="D91" s="26"/>
      <c r="E91" s="26">
        <f t="shared" si="2"/>
        <v>0</v>
      </c>
      <c r="F91" s="26"/>
      <c r="G91" s="26">
        <v>8.4353585272818027E-2</v>
      </c>
      <c r="H91" s="26">
        <v>8.4353585272818013E-2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1.0379944413084048</v>
      </c>
      <c r="H92" s="59">
        <v>1.0379944413084046</v>
      </c>
      <c r="I92" s="59"/>
      <c r="J92" s="59">
        <f t="shared" si="3"/>
        <v>0</v>
      </c>
      <c r="L92" s="1"/>
      <c r="N92" s="1"/>
    </row>
    <row r="93" spans="1:14" ht="15.75" x14ac:dyDescent="0.25">
      <c r="A93" s="34" t="s">
        <v>151</v>
      </c>
      <c r="B93" s="26">
        <v>106.95916832259813</v>
      </c>
      <c r="C93" s="26">
        <v>106.95916832259813</v>
      </c>
      <c r="D93" s="26"/>
      <c r="E93" s="26">
        <f t="shared" si="2"/>
        <v>0</v>
      </c>
      <c r="F93" s="26"/>
      <c r="G93" s="26">
        <v>1.0918838641971575</v>
      </c>
      <c r="H93" s="26">
        <v>1.0918838641971573</v>
      </c>
      <c r="I93" s="26"/>
      <c r="J93" s="26">
        <f t="shared" si="3"/>
        <v>0</v>
      </c>
      <c r="L93" s="1"/>
      <c r="N93" s="1"/>
    </row>
    <row r="94" spans="1:14" s="57" customFormat="1" ht="15.75" x14ac:dyDescent="0.25">
      <c r="A94" s="58" t="s">
        <v>116</v>
      </c>
      <c r="B94" s="59">
        <v>109.77278188004401</v>
      </c>
      <c r="C94" s="59">
        <v>109.77278188004401</v>
      </c>
      <c r="D94" s="59"/>
      <c r="E94" s="59">
        <f t="shared" si="2"/>
        <v>0</v>
      </c>
      <c r="F94" s="59"/>
      <c r="G94" s="59">
        <v>0.37791636603414513</v>
      </c>
      <c r="H94" s="59">
        <v>0.37791636603414508</v>
      </c>
      <c r="I94" s="59"/>
      <c r="J94" s="59">
        <f t="shared" si="3"/>
        <v>0</v>
      </c>
      <c r="L94" s="1"/>
      <c r="N94" s="1"/>
    </row>
    <row r="95" spans="1:14" ht="15.75" x14ac:dyDescent="0.25">
      <c r="A95" s="35" t="s">
        <v>181</v>
      </c>
      <c r="B95" s="26">
        <v>105.52746659909231</v>
      </c>
      <c r="C95" s="26">
        <v>105.52746659909231</v>
      </c>
      <c r="D95" s="26"/>
      <c r="E95" s="26">
        <f t="shared" si="2"/>
        <v>0</v>
      </c>
      <c r="F95" s="26"/>
      <c r="G95" s="26">
        <v>0.7139674981630123</v>
      </c>
      <c r="H95" s="26">
        <v>0.7139674981630123</v>
      </c>
      <c r="I95" s="26"/>
      <c r="J95" s="26">
        <f t="shared" si="3"/>
        <v>0</v>
      </c>
      <c r="L95" s="1"/>
      <c r="N95" s="1"/>
    </row>
    <row r="96" spans="1:14" s="57" customFormat="1" ht="15.75" x14ac:dyDescent="0.25">
      <c r="A96" s="55" t="s">
        <v>117</v>
      </c>
      <c r="B96" s="60">
        <v>133.24140936751891</v>
      </c>
      <c r="C96" s="60">
        <v>133.26967092460922</v>
      </c>
      <c r="D96" s="60"/>
      <c r="E96" s="60">
        <f t="shared" si="2"/>
        <v>2.1210791168035925E-2</v>
      </c>
      <c r="F96" s="60"/>
      <c r="G96" s="60">
        <v>2.588970237905508</v>
      </c>
      <c r="H96" s="60">
        <v>2.5895193789760724</v>
      </c>
      <c r="I96" s="60"/>
      <c r="J96" s="60">
        <f t="shared" si="3"/>
        <v>5.4914107056447392E-4</v>
      </c>
      <c r="L96" s="1"/>
      <c r="N96" s="1"/>
    </row>
    <row r="97" spans="1:14" ht="15.75" x14ac:dyDescent="0.25">
      <c r="A97" s="34" t="s">
        <v>135</v>
      </c>
      <c r="B97" s="26">
        <v>123.26409156748828</v>
      </c>
      <c r="C97" s="26">
        <v>123.26409156748828</v>
      </c>
      <c r="D97" s="26"/>
      <c r="E97" s="26">
        <f>((C97/B97-1)*100)</f>
        <v>0</v>
      </c>
      <c r="F97" s="26"/>
      <c r="G97" s="26">
        <v>0.76194371852981257</v>
      </c>
      <c r="H97" s="26">
        <v>0.76194371852981246</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0.76194371852981257</v>
      </c>
      <c r="H98" s="59">
        <v>0.76194371852981246</v>
      </c>
      <c r="I98" s="59"/>
      <c r="J98" s="59">
        <f t="shared" si="3"/>
        <v>0</v>
      </c>
      <c r="L98" s="1"/>
      <c r="N98" s="1"/>
    </row>
    <row r="99" spans="1:14" ht="15.75" x14ac:dyDescent="0.25">
      <c r="A99" s="34" t="s">
        <v>118</v>
      </c>
      <c r="B99" s="26">
        <v>139.88714267147293</v>
      </c>
      <c r="C99" s="26">
        <v>139.93240686636722</v>
      </c>
      <c r="D99" s="26"/>
      <c r="E99" s="26">
        <f t="shared" si="2"/>
        <v>3.2357652054271213E-2</v>
      </c>
      <c r="F99" s="26"/>
      <c r="G99" s="26">
        <v>1.6970980145401506</v>
      </c>
      <c r="H99" s="26">
        <v>1.6976471556107153</v>
      </c>
      <c r="I99" s="26"/>
      <c r="J99" s="26">
        <f t="shared" si="3"/>
        <v>5.4914107056469597E-4</v>
      </c>
      <c r="L99" s="1"/>
      <c r="N99" s="1"/>
    </row>
    <row r="100" spans="1:14" s="57" customFormat="1" ht="15.75" x14ac:dyDescent="0.25">
      <c r="A100" s="58" t="s">
        <v>119</v>
      </c>
      <c r="B100" s="59">
        <v>139.88714267147293</v>
      </c>
      <c r="C100" s="59">
        <v>139.93240686636722</v>
      </c>
      <c r="D100" s="59"/>
      <c r="E100" s="59">
        <f t="shared" si="2"/>
        <v>3.2357652054271213E-2</v>
      </c>
      <c r="F100" s="59"/>
      <c r="G100" s="59">
        <v>1.6970980145401506</v>
      </c>
      <c r="H100" s="59">
        <v>1.6976471556107153</v>
      </c>
      <c r="I100" s="59"/>
      <c r="J100" s="59">
        <f t="shared" si="3"/>
        <v>5.4914107056469597E-4</v>
      </c>
      <c r="L100" s="1"/>
      <c r="N100" s="1"/>
    </row>
    <row r="101" spans="1:14" ht="15.75" x14ac:dyDescent="0.25">
      <c r="A101" s="34" t="s">
        <v>120</v>
      </c>
      <c r="B101" s="26">
        <v>116.28043992448846</v>
      </c>
      <c r="C101" s="26">
        <v>116.28043992448846</v>
      </c>
      <c r="D101" s="26"/>
      <c r="E101" s="26">
        <f t="shared" si="2"/>
        <v>0</v>
      </c>
      <c r="F101" s="26"/>
      <c r="G101" s="26">
        <v>0.12992850483554469</v>
      </c>
      <c r="H101" s="26">
        <v>0.12992850483554469</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0.12992850483554469</v>
      </c>
      <c r="H102" s="59">
        <v>0.12992850483554469</v>
      </c>
      <c r="I102" s="59"/>
      <c r="J102" s="59">
        <f t="shared" si="3"/>
        <v>0</v>
      </c>
      <c r="L102" s="1"/>
      <c r="N102" s="1"/>
    </row>
    <row r="103" spans="1:14" ht="15.75" x14ac:dyDescent="0.25">
      <c r="A103" s="33" t="s">
        <v>131</v>
      </c>
      <c r="B103" s="37">
        <v>122.31864384737783</v>
      </c>
      <c r="C103" s="37">
        <v>122.91201040291971</v>
      </c>
      <c r="D103" s="37"/>
      <c r="E103" s="37">
        <f t="shared" si="2"/>
        <v>0.48509903059605897</v>
      </c>
      <c r="F103" s="37"/>
      <c r="G103" s="37">
        <v>2.5825502483251155</v>
      </c>
      <c r="H103" s="37">
        <v>2.5950781745443967</v>
      </c>
      <c r="I103" s="37"/>
      <c r="J103" s="37">
        <f t="shared" si="3"/>
        <v>1.2527926219281227E-2</v>
      </c>
      <c r="L103" s="1"/>
      <c r="N103" s="1"/>
    </row>
    <row r="104" spans="1:14" s="57" customFormat="1" ht="15.75" x14ac:dyDescent="0.25">
      <c r="A104" s="61" t="s">
        <v>122</v>
      </c>
      <c r="B104" s="59">
        <v>122.29289759953534</v>
      </c>
      <c r="C104" s="59">
        <v>122.90954206183078</v>
      </c>
      <c r="D104" s="59"/>
      <c r="E104" s="59">
        <f t="shared" si="2"/>
        <v>0.50423571147584223</v>
      </c>
      <c r="F104" s="59"/>
      <c r="G104" s="59">
        <v>2.4845376743773131</v>
      </c>
      <c r="H104" s="59">
        <v>2.4970656005965943</v>
      </c>
      <c r="I104" s="59"/>
      <c r="J104" s="59">
        <f t="shared" si="3"/>
        <v>1.2527926219281227E-2</v>
      </c>
      <c r="L104" s="1"/>
      <c r="N104" s="1"/>
    </row>
    <row r="105" spans="1:14" ht="15.75" x14ac:dyDescent="0.25">
      <c r="A105" s="35" t="s">
        <v>183</v>
      </c>
      <c r="B105" s="26">
        <v>122.29289759953534</v>
      </c>
      <c r="C105" s="26">
        <v>122.90954206183078</v>
      </c>
      <c r="D105" s="26"/>
      <c r="E105" s="26">
        <f t="shared" si="2"/>
        <v>0.50423571147584223</v>
      </c>
      <c r="F105" s="26"/>
      <c r="G105" s="26">
        <v>2.4845376743773131</v>
      </c>
      <c r="H105" s="26">
        <v>2.4970656005965943</v>
      </c>
      <c r="I105" s="26"/>
      <c r="J105" s="26">
        <f t="shared" si="3"/>
        <v>1.2527926219281227E-2</v>
      </c>
      <c r="L105" s="1"/>
      <c r="N105" s="1"/>
    </row>
    <row r="106" spans="1:14" s="57" customFormat="1" ht="15.75" x14ac:dyDescent="0.25">
      <c r="A106" s="61" t="s">
        <v>123</v>
      </c>
      <c r="B106" s="59">
        <v>122.97492976527282</v>
      </c>
      <c r="C106" s="59">
        <v>122.97492976527282</v>
      </c>
      <c r="D106" s="59"/>
      <c r="E106" s="59">
        <f>((C106/B106-1)*100)</f>
        <v>0</v>
      </c>
      <c r="F106" s="59"/>
      <c r="G106" s="59">
        <v>9.8012573947802661E-2</v>
      </c>
      <c r="H106" s="59">
        <v>9.8012573947802648E-2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9.8012573947802661E-2</v>
      </c>
      <c r="H107" s="26">
        <v>9.8012573947802648E-2</v>
      </c>
      <c r="I107" s="26"/>
      <c r="J107" s="26">
        <f t="shared" si="3"/>
        <v>0</v>
      </c>
      <c r="L107" s="1"/>
      <c r="N107" s="1"/>
    </row>
    <row r="108" spans="1:14" s="57" customFormat="1" ht="15.75" x14ac:dyDescent="0.25">
      <c r="A108" s="55" t="s">
        <v>132</v>
      </c>
      <c r="B108" s="60">
        <v>97.219319953277264</v>
      </c>
      <c r="C108" s="60">
        <v>97.221600594846436</v>
      </c>
      <c r="D108" s="60"/>
      <c r="E108" s="60">
        <f t="shared" si="2"/>
        <v>2.3458727856473516E-3</v>
      </c>
      <c r="F108" s="60"/>
      <c r="G108" s="60">
        <v>7.4902837839768681</v>
      </c>
      <c r="H108" s="60">
        <v>7.4904594965057232</v>
      </c>
      <c r="I108" s="60"/>
      <c r="J108" s="60">
        <f t="shared" si="3"/>
        <v>1.7571252885506539E-4</v>
      </c>
      <c r="L108" s="1"/>
      <c r="N108" s="1"/>
    </row>
    <row r="109" spans="1:14" ht="15.75" x14ac:dyDescent="0.25">
      <c r="A109" s="34" t="s">
        <v>125</v>
      </c>
      <c r="B109" s="26">
        <v>98.389823164480177</v>
      </c>
      <c r="C109" s="26">
        <v>98.392823139357574</v>
      </c>
      <c r="D109" s="26"/>
      <c r="E109" s="26">
        <f t="shared" si="2"/>
        <v>3.0490703010865872E-3</v>
      </c>
      <c r="F109" s="26"/>
      <c r="G109" s="26">
        <v>5.7628231396343228</v>
      </c>
      <c r="H109" s="26">
        <v>5.762998852163177</v>
      </c>
      <c r="I109" s="26"/>
      <c r="J109" s="26">
        <f t="shared" si="3"/>
        <v>1.7571252885417721E-4</v>
      </c>
      <c r="L109" s="1"/>
      <c r="N109" s="1"/>
    </row>
    <row r="110" spans="1:14" s="57" customFormat="1" ht="15.75" x14ac:dyDescent="0.25">
      <c r="A110" s="58" t="s">
        <v>184</v>
      </c>
      <c r="B110" s="59">
        <v>128.98226695315597</v>
      </c>
      <c r="C110" s="59">
        <v>130.270316498423</v>
      </c>
      <c r="D110" s="59"/>
      <c r="E110" s="59">
        <f t="shared" si="2"/>
        <v>0.99862529609191508</v>
      </c>
      <c r="F110" s="59"/>
      <c r="G110" s="59">
        <v>0.10150001589487041</v>
      </c>
      <c r="H110" s="59">
        <v>0.10251362072913388</v>
      </c>
      <c r="I110" s="59"/>
      <c r="J110" s="59">
        <f t="shared" si="3"/>
        <v>1.0136048342634651E-3</v>
      </c>
      <c r="L110" s="1"/>
      <c r="N110" s="1"/>
    </row>
    <row r="111" spans="1:14" ht="15.75" x14ac:dyDescent="0.25">
      <c r="A111" s="35" t="s">
        <v>185</v>
      </c>
      <c r="B111" s="26">
        <v>97.973203618502808</v>
      </c>
      <c r="C111" s="26">
        <v>97.958703299115655</v>
      </c>
      <c r="D111" s="26"/>
      <c r="E111" s="26">
        <f t="shared" si="2"/>
        <v>-1.4800291152683442E-2</v>
      </c>
      <c r="F111" s="26"/>
      <c r="G111" s="26">
        <v>5.6613231237394519</v>
      </c>
      <c r="H111" s="26">
        <v>5.660485231434043</v>
      </c>
      <c r="I111" s="26"/>
      <c r="J111" s="26">
        <f t="shared" si="3"/>
        <v>-8.3789230540887161E-4</v>
      </c>
      <c r="L111" s="1"/>
      <c r="N111" s="1"/>
    </row>
    <row r="112" spans="1:14" s="57" customFormat="1" ht="15.75" x14ac:dyDescent="0.25">
      <c r="A112" s="61" t="s">
        <v>134</v>
      </c>
      <c r="B112" s="59">
        <v>75.877506219258862</v>
      </c>
      <c r="C112" s="59">
        <v>75.877506219258862</v>
      </c>
      <c r="D112" s="59"/>
      <c r="E112" s="59">
        <f t="shared" si="2"/>
        <v>0</v>
      </c>
      <c r="F112" s="59"/>
      <c r="G112" s="59">
        <v>0.38082640258645506</v>
      </c>
      <c r="H112" s="59">
        <v>0.38082640258645506</v>
      </c>
      <c r="I112" s="59"/>
      <c r="J112" s="59">
        <f t="shared" si="3"/>
        <v>0</v>
      </c>
      <c r="L112" s="1"/>
      <c r="N112" s="1"/>
    </row>
    <row r="113" spans="1:14" ht="15.75" x14ac:dyDescent="0.25">
      <c r="A113" s="35" t="s">
        <v>126</v>
      </c>
      <c r="B113" s="26">
        <v>75.877506219258862</v>
      </c>
      <c r="C113" s="26">
        <v>75.877506219258862</v>
      </c>
      <c r="D113" s="26"/>
      <c r="E113" s="26">
        <f t="shared" si="2"/>
        <v>0</v>
      </c>
      <c r="F113" s="26"/>
      <c r="G113" s="26">
        <v>0.38082640258645506</v>
      </c>
      <c r="H113" s="26">
        <v>0.38082640258645506</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1.3466342417560904</v>
      </c>
      <c r="H114" s="59">
        <v>1.3466342417560904</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1.3466342417560904</v>
      </c>
      <c r="H115" s="26">
        <v>1.3466342417560904</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93" t="s">
        <v>54</v>
      </c>
      <c r="B117" s="194"/>
      <c r="C117" s="19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A7" sqref="A7"/>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90" t="s">
        <v>56</v>
      </c>
      <c r="B3" s="195" t="s">
        <v>242</v>
      </c>
      <c r="C3" s="195"/>
      <c r="D3" s="195"/>
      <c r="E3" s="79"/>
      <c r="F3" s="196" t="s">
        <v>243</v>
      </c>
      <c r="G3" s="196"/>
      <c r="H3" s="29"/>
      <c r="I3" s="196" t="s">
        <v>244</v>
      </c>
      <c r="J3" s="196"/>
      <c r="K3" s="196"/>
      <c r="L3" s="196"/>
      <c r="M3" s="196" t="s">
        <v>245</v>
      </c>
      <c r="N3" s="196"/>
    </row>
    <row r="4" spans="1:14" s="85" customFormat="1" ht="33.75" customHeight="1" x14ac:dyDescent="0.25">
      <c r="A4" s="191"/>
      <c r="B4" s="181">
        <v>43101</v>
      </c>
      <c r="C4" s="182">
        <v>43435</v>
      </c>
      <c r="D4" s="181">
        <v>43466</v>
      </c>
      <c r="E4" s="183"/>
      <c r="F4" s="184" t="s">
        <v>264</v>
      </c>
      <c r="G4" s="184" t="s">
        <v>265</v>
      </c>
      <c r="H4" s="183"/>
      <c r="I4" s="181">
        <v>43101</v>
      </c>
      <c r="J4" s="181">
        <v>43435</v>
      </c>
      <c r="K4" s="181">
        <v>43466</v>
      </c>
      <c r="L4" s="183"/>
      <c r="M4" s="184" t="s">
        <v>263</v>
      </c>
      <c r="N4" s="184" t="s">
        <v>266</v>
      </c>
    </row>
    <row r="5" spans="1:14" s="57" customFormat="1" ht="15.75" x14ac:dyDescent="0.25">
      <c r="A5" s="62" t="s">
        <v>241</v>
      </c>
      <c r="B5" s="132">
        <v>110.69350514191611</v>
      </c>
      <c r="C5" s="91">
        <v>109.37394472691939</v>
      </c>
      <c r="D5" s="91">
        <v>109.2766872548938</v>
      </c>
      <c r="E5" s="56"/>
      <c r="F5" s="56">
        <f>((D5/C5-1)*100)</f>
        <v>-8.8921975218525517E-2</v>
      </c>
      <c r="G5" s="91">
        <f>((D5/B5-1)*100)</f>
        <v>-1.2799467188303937</v>
      </c>
      <c r="H5" s="56"/>
      <c r="I5" s="56">
        <v>110.69350514191611</v>
      </c>
      <c r="J5" s="91">
        <v>109.37394472691901</v>
      </c>
      <c r="K5" s="91">
        <v>109.2766872548938</v>
      </c>
      <c r="M5" s="56">
        <f>K5-J5</f>
        <v>-9.7257472025205516E-2</v>
      </c>
      <c r="N5" s="56">
        <f>K5-I5</f>
        <v>-1.4168178870223045</v>
      </c>
    </row>
    <row r="6" spans="1:14" ht="6" customHeight="1" x14ac:dyDescent="0.25">
      <c r="A6" s="39"/>
      <c r="B6" s="133"/>
      <c r="C6"/>
      <c r="D6"/>
    </row>
    <row r="7" spans="1:14" ht="15.75" x14ac:dyDescent="0.25">
      <c r="A7" s="33" t="s">
        <v>127</v>
      </c>
      <c r="B7" s="134">
        <v>114.31627108300184</v>
      </c>
      <c r="C7" s="38">
        <v>109.87286248837663</v>
      </c>
      <c r="D7" s="38">
        <v>109.42455391839101</v>
      </c>
      <c r="E7" s="38"/>
      <c r="F7" s="38">
        <f t="shared" ref="F7:F70" si="0">((D7/C7-1)*100)</f>
        <v>-0.40802483873854101</v>
      </c>
      <c r="G7" s="90">
        <f>((D7/B7-1)*100)</f>
        <v>-4.2791084053634743</v>
      </c>
      <c r="H7" s="38"/>
      <c r="I7" s="38">
        <v>32.506166787330876</v>
      </c>
      <c r="J7" s="38">
        <v>31.242670528112672</v>
      </c>
      <c r="K7" s="38">
        <v>31.11519267207273</v>
      </c>
      <c r="M7" s="38">
        <f>K7-J7</f>
        <v>-0.12747785603994188</v>
      </c>
      <c r="N7" s="38">
        <f t="shared" ref="N7:N70" si="1">K7-I7</f>
        <v>-1.3909741152581461</v>
      </c>
    </row>
    <row r="8" spans="1:14" s="57" customFormat="1" ht="15.75" x14ac:dyDescent="0.25">
      <c r="A8" s="61" t="s">
        <v>57</v>
      </c>
      <c r="B8" s="135">
        <v>114.91303815816494</v>
      </c>
      <c r="C8" s="59">
        <v>110.03376552690466</v>
      </c>
      <c r="D8" s="59">
        <v>109.54025924124228</v>
      </c>
      <c r="E8" s="59"/>
      <c r="F8" s="59">
        <f t="shared" si="0"/>
        <v>-0.44850440526068569</v>
      </c>
      <c r="G8" s="93">
        <f t="shared" ref="G8:G71" si="2">((D8/B8-1)*100)</f>
        <v>-4.6755172459435173</v>
      </c>
      <c r="H8" s="59"/>
      <c r="I8" s="59">
        <v>30.017759806904813</v>
      </c>
      <c r="J8" s="59">
        <v>28.743188737989346</v>
      </c>
      <c r="K8" s="59">
        <v>28.614274270287066</v>
      </c>
      <c r="M8" s="59">
        <f t="shared" ref="M8:M71" si="3">K8-J8</f>
        <v>-0.12891446770228043</v>
      </c>
      <c r="N8" s="59">
        <f t="shared" si="1"/>
        <v>-1.4034855366177474</v>
      </c>
    </row>
    <row r="9" spans="1:14" ht="15.75" x14ac:dyDescent="0.25">
      <c r="A9" s="35" t="s">
        <v>58</v>
      </c>
      <c r="B9" s="72">
        <v>128.23502478870222</v>
      </c>
      <c r="C9" s="26">
        <v>111.77641902550876</v>
      </c>
      <c r="D9" s="26">
        <v>111.71195077153142</v>
      </c>
      <c r="E9" s="26"/>
      <c r="F9" s="26">
        <f t="shared" si="0"/>
        <v>-5.7676077422574856E-2</v>
      </c>
      <c r="G9" s="92">
        <f t="shared" si="2"/>
        <v>-12.884993038677617</v>
      </c>
      <c r="H9" s="26"/>
      <c r="I9" s="26">
        <v>5.2506986672660876</v>
      </c>
      <c r="J9" s="26">
        <v>4.5767862202707814</v>
      </c>
      <c r="K9" s="26">
        <v>4.574146509506912</v>
      </c>
      <c r="M9" s="26">
        <f t="shared" si="3"/>
        <v>-2.639710763869374E-3</v>
      </c>
      <c r="N9" s="26">
        <f t="shared" si="1"/>
        <v>-0.67655215775917554</v>
      </c>
    </row>
    <row r="10" spans="1:14" s="57" customFormat="1" ht="15.75" x14ac:dyDescent="0.25">
      <c r="A10" s="64" t="s">
        <v>6</v>
      </c>
      <c r="B10" s="135">
        <v>152.80694422621002</v>
      </c>
      <c r="C10" s="59">
        <v>115.33349953061459</v>
      </c>
      <c r="D10" s="59">
        <v>115.3095636455451</v>
      </c>
      <c r="E10" s="59"/>
      <c r="F10" s="59">
        <f t="shared" si="0"/>
        <v>-2.0753627668379515E-2</v>
      </c>
      <c r="G10" s="93">
        <f t="shared" si="2"/>
        <v>-24.539055322744442</v>
      </c>
      <c r="H10" s="59"/>
      <c r="I10" s="59">
        <v>1.9026823768142083</v>
      </c>
      <c r="J10" s="59">
        <v>1.4360801344757894</v>
      </c>
      <c r="K10" s="59">
        <v>1.4357820957516609</v>
      </c>
      <c r="M10" s="59">
        <f t="shared" si="3"/>
        <v>-2.9803872412847987E-4</v>
      </c>
      <c r="N10" s="59">
        <f t="shared" si="1"/>
        <v>-0.46690028106254733</v>
      </c>
    </row>
    <row r="11" spans="1:14" ht="15.75" x14ac:dyDescent="0.25">
      <c r="A11" s="36" t="s">
        <v>7</v>
      </c>
      <c r="B11" s="72">
        <v>109.74779949040425</v>
      </c>
      <c r="C11" s="26">
        <v>109.08208933713463</v>
      </c>
      <c r="D11" s="26">
        <v>109.20085942333756</v>
      </c>
      <c r="E11" s="26"/>
      <c r="F11" s="26">
        <f t="shared" si="0"/>
        <v>0.10888138183331453</v>
      </c>
      <c r="G11" s="92">
        <f t="shared" si="2"/>
        <v>-0.49836085061050195</v>
      </c>
      <c r="H11" s="26"/>
      <c r="I11" s="26">
        <v>0.3291129908857533</v>
      </c>
      <c r="J11" s="26">
        <v>0.32711665145459462</v>
      </c>
      <c r="K11" s="26">
        <v>0.32747282058490529</v>
      </c>
      <c r="M11" s="26">
        <f t="shared" si="3"/>
        <v>3.5616913031066844E-4</v>
      </c>
      <c r="N11" s="26">
        <f t="shared" si="1"/>
        <v>-1.6401703008480095E-3</v>
      </c>
    </row>
    <row r="12" spans="1:14" s="57" customFormat="1" ht="15.75" x14ac:dyDescent="0.25">
      <c r="A12" s="64" t="s">
        <v>59</v>
      </c>
      <c r="B12" s="135">
        <v>108.45185915054189</v>
      </c>
      <c r="C12" s="59">
        <v>108.53396334353404</v>
      </c>
      <c r="D12" s="59">
        <v>108.54471353499193</v>
      </c>
      <c r="E12" s="59"/>
      <c r="F12" s="59">
        <f t="shared" si="0"/>
        <v>9.9049100638293197E-3</v>
      </c>
      <c r="G12" s="93">
        <f t="shared" si="2"/>
        <v>8.5618066096171397E-2</v>
      </c>
      <c r="H12" s="59"/>
      <c r="I12" s="59">
        <v>0.48664385978111457</v>
      </c>
      <c r="J12" s="59">
        <v>0.48701227671462655</v>
      </c>
      <c r="K12" s="59">
        <v>0.48706051484263496</v>
      </c>
      <c r="M12" s="59">
        <f t="shared" si="3"/>
        <v>4.8238128008415426E-5</v>
      </c>
      <c r="N12" s="59">
        <f t="shared" si="1"/>
        <v>4.1665506152038789E-4</v>
      </c>
    </row>
    <row r="13" spans="1:14" ht="15.75" x14ac:dyDescent="0.25">
      <c r="A13" s="36" t="s">
        <v>60</v>
      </c>
      <c r="B13" s="72">
        <v>100.17293293551904</v>
      </c>
      <c r="C13" s="26">
        <v>100.08259608673177</v>
      </c>
      <c r="D13" s="26">
        <v>100.08259608673177</v>
      </c>
      <c r="E13" s="26"/>
      <c r="F13" s="26">
        <f t="shared" si="0"/>
        <v>0</v>
      </c>
      <c r="G13" s="92">
        <f t="shared" si="2"/>
        <v>-9.0180896315994463E-2</v>
      </c>
      <c r="H13" s="26"/>
      <c r="I13" s="26">
        <v>0.35833860868656758</v>
      </c>
      <c r="J13" s="26">
        <v>0.35801545571740773</v>
      </c>
      <c r="K13" s="26">
        <v>0.35801545571740778</v>
      </c>
      <c r="M13" s="26">
        <f t="shared" si="3"/>
        <v>0</v>
      </c>
      <c r="N13" s="26">
        <f t="shared" si="1"/>
        <v>-3.2315296915980118E-4</v>
      </c>
    </row>
    <row r="14" spans="1:14" s="57" customFormat="1" ht="15.75" x14ac:dyDescent="0.25">
      <c r="A14" s="64" t="s">
        <v>61</v>
      </c>
      <c r="B14" s="135">
        <v>124.71465435251477</v>
      </c>
      <c r="C14" s="59">
        <v>112.93350186126537</v>
      </c>
      <c r="D14" s="59">
        <v>112.77596331359481</v>
      </c>
      <c r="E14" s="59"/>
      <c r="F14" s="59">
        <f t="shared" si="0"/>
        <v>-0.13949673486977066</v>
      </c>
      <c r="G14" s="93">
        <f t="shared" si="2"/>
        <v>-9.5728052977434359</v>
      </c>
      <c r="H14" s="59"/>
      <c r="I14" s="59">
        <v>2.1739208310984441</v>
      </c>
      <c r="J14" s="59">
        <v>1.9685617019083625</v>
      </c>
      <c r="K14" s="59">
        <v>1.9658156226103036</v>
      </c>
      <c r="M14" s="59">
        <f t="shared" si="3"/>
        <v>-2.7460792980589233E-3</v>
      </c>
      <c r="N14" s="59">
        <f>K14-I14</f>
        <v>-0.20810520848814051</v>
      </c>
    </row>
    <row r="15" spans="1:14" ht="15.75" x14ac:dyDescent="0.25">
      <c r="A15" s="35" t="s">
        <v>62</v>
      </c>
      <c r="B15" s="72">
        <v>91.493893515482824</v>
      </c>
      <c r="C15" s="26">
        <v>92.732991456950614</v>
      </c>
      <c r="D15" s="26">
        <v>92.699392895525875</v>
      </c>
      <c r="E15" s="26"/>
      <c r="F15" s="26">
        <f t="shared" si="0"/>
        <v>-3.6231508222550612E-2</v>
      </c>
      <c r="G15" s="92">
        <f t="shared" si="2"/>
        <v>1.3175735928639298</v>
      </c>
      <c r="H15" s="26"/>
      <c r="I15" s="26">
        <v>0.95465242193476874</v>
      </c>
      <c r="J15" s="26">
        <v>0.96758123942613972</v>
      </c>
      <c r="K15" s="26">
        <v>0.96723067014981734</v>
      </c>
      <c r="M15" s="26">
        <f t="shared" si="3"/>
        <v>-3.5056927632237667E-4</v>
      </c>
      <c r="N15" s="26">
        <f t="shared" si="1"/>
        <v>1.2578248215048604E-2</v>
      </c>
    </row>
    <row r="16" spans="1:14" s="57" customFormat="1" ht="15.75" x14ac:dyDescent="0.25">
      <c r="A16" s="64" t="s">
        <v>188</v>
      </c>
      <c r="B16" s="135">
        <v>115.20125069419866</v>
      </c>
      <c r="C16" s="59">
        <v>114.62510733548366</v>
      </c>
      <c r="D16" s="59">
        <v>114.62510733548366</v>
      </c>
      <c r="E16" s="59"/>
      <c r="F16" s="59">
        <f t="shared" si="0"/>
        <v>0</v>
      </c>
      <c r="G16" s="93">
        <f t="shared" si="2"/>
        <v>-0.50011901367665867</v>
      </c>
      <c r="H16" s="59"/>
      <c r="I16" s="59">
        <v>0.10298569475003609</v>
      </c>
      <c r="J16" s="59">
        <v>0.10247064370922414</v>
      </c>
      <c r="K16" s="59">
        <v>0.10247064370922415</v>
      </c>
      <c r="M16" s="59">
        <f t="shared" si="3"/>
        <v>0</v>
      </c>
      <c r="N16" s="59">
        <f t="shared" si="1"/>
        <v>-5.1505104081193964E-4</v>
      </c>
    </row>
    <row r="17" spans="1:14" ht="15.75" x14ac:dyDescent="0.25">
      <c r="A17" s="36" t="s">
        <v>187</v>
      </c>
      <c r="B17" s="72">
        <v>86.749102168491149</v>
      </c>
      <c r="C17" s="26">
        <v>87.89067013727653</v>
      </c>
      <c r="D17" s="26">
        <v>87.772931170166572</v>
      </c>
      <c r="E17" s="26"/>
      <c r="F17" s="26">
        <f t="shared" si="0"/>
        <v>-0.13396071155910017</v>
      </c>
      <c r="G17" s="92">
        <f t="shared" si="2"/>
        <v>1.1802185568293933</v>
      </c>
      <c r="H17" s="26"/>
      <c r="I17" s="26">
        <v>0.60898595221635143</v>
      </c>
      <c r="J17" s="26">
        <v>0.61699985482873998</v>
      </c>
      <c r="K17" s="26">
        <v>0.61617331743289283</v>
      </c>
      <c r="M17" s="26">
        <f t="shared" si="3"/>
        <v>-8.2653739584714891E-4</v>
      </c>
      <c r="N17" s="26">
        <f t="shared" si="1"/>
        <v>7.187365216541397E-3</v>
      </c>
    </row>
    <row r="18" spans="1:14" s="57" customFormat="1" ht="15.75" x14ac:dyDescent="0.25">
      <c r="A18" s="64" t="s">
        <v>189</v>
      </c>
      <c r="B18" s="135">
        <v>96.301544220395812</v>
      </c>
      <c r="C18" s="59">
        <v>98.456284756428957</v>
      </c>
      <c r="D18" s="59">
        <v>98.645160306689903</v>
      </c>
      <c r="E18" s="59"/>
      <c r="F18" s="59">
        <f t="shared" si="0"/>
        <v>0.19183696675961759</v>
      </c>
      <c r="G18" s="93">
        <f t="shared" si="2"/>
        <v>2.4336225397699529</v>
      </c>
      <c r="H18" s="59"/>
      <c r="I18" s="59">
        <v>0.24268077496838136</v>
      </c>
      <c r="J18" s="59">
        <v>0.24811074088817564</v>
      </c>
      <c r="K18" s="59">
        <v>0.24858670900770027</v>
      </c>
      <c r="M18" s="59">
        <f t="shared" si="3"/>
        <v>4.7596811952463347E-4</v>
      </c>
      <c r="N18" s="59">
        <f t="shared" si="1"/>
        <v>5.9059340393189108E-3</v>
      </c>
    </row>
    <row r="19" spans="1:14" ht="15.75" x14ac:dyDescent="0.25">
      <c r="A19" s="35" t="s">
        <v>63</v>
      </c>
      <c r="B19" s="72">
        <v>105.97038975485788</v>
      </c>
      <c r="C19" s="26">
        <v>107.0577107769566</v>
      </c>
      <c r="D19" s="26">
        <v>105.03972257831187</v>
      </c>
      <c r="E19" s="26"/>
      <c r="F19" s="26">
        <f t="shared" si="0"/>
        <v>-1.8849536236105302</v>
      </c>
      <c r="G19" s="92">
        <f t="shared" si="2"/>
        <v>-0.87823322977195195</v>
      </c>
      <c r="H19" s="26"/>
      <c r="I19" s="26">
        <v>9.1625537560734216</v>
      </c>
      <c r="J19" s="26">
        <v>9.2565671624422645</v>
      </c>
      <c r="K19" s="26">
        <v>9.0820851642918683</v>
      </c>
      <c r="M19" s="26">
        <f t="shared" si="3"/>
        <v>-0.17448199815039622</v>
      </c>
      <c r="N19" s="26">
        <f t="shared" si="1"/>
        <v>-8.04685917815533E-2</v>
      </c>
    </row>
    <row r="20" spans="1:14" s="57" customFormat="1" ht="15.75" x14ac:dyDescent="0.25">
      <c r="A20" s="64" t="s">
        <v>190</v>
      </c>
      <c r="B20" s="135">
        <v>116.15567831788292</v>
      </c>
      <c r="C20" s="59">
        <v>118.06572748455906</v>
      </c>
      <c r="D20" s="59">
        <v>115.34046156732559</v>
      </c>
      <c r="E20" s="59"/>
      <c r="F20" s="59">
        <f t="shared" si="0"/>
        <v>-2.3082616567029479</v>
      </c>
      <c r="G20" s="93">
        <f t="shared" si="2"/>
        <v>-0.70183116517672506</v>
      </c>
      <c r="H20" s="59"/>
      <c r="I20" s="59">
        <v>4.511445198079719</v>
      </c>
      <c r="J20" s="59">
        <v>4.5856308277956863</v>
      </c>
      <c r="K20" s="59">
        <v>4.479782469679729</v>
      </c>
      <c r="M20" s="59">
        <f t="shared" si="3"/>
        <v>-0.10584835811595728</v>
      </c>
      <c r="N20" s="59">
        <f t="shared" si="1"/>
        <v>-3.1662728399989959E-2</v>
      </c>
    </row>
    <row r="21" spans="1:14" ht="15.75" x14ac:dyDescent="0.25">
      <c r="A21" s="36" t="s">
        <v>191</v>
      </c>
      <c r="B21" s="72">
        <v>103.46614669379414</v>
      </c>
      <c r="C21" s="26">
        <v>111.86599517229259</v>
      </c>
      <c r="D21" s="26">
        <v>103.69459724717832</v>
      </c>
      <c r="E21" s="26"/>
      <c r="F21" s="26">
        <f t="shared" si="0"/>
        <v>-7.3046307884079731</v>
      </c>
      <c r="G21" s="92">
        <f t="shared" si="2"/>
        <v>0.2207973918853634</v>
      </c>
      <c r="H21" s="26"/>
      <c r="I21" s="26">
        <v>0.73662984924443253</v>
      </c>
      <c r="J21" s="26">
        <v>0.79643278301661979</v>
      </c>
      <c r="K21" s="26">
        <v>0.73825630873941339</v>
      </c>
      <c r="M21" s="26">
        <f t="shared" si="3"/>
        <v>-5.8176474277206403E-2</v>
      </c>
      <c r="N21" s="26">
        <f t="shared" si="1"/>
        <v>1.6264594949808586E-3</v>
      </c>
    </row>
    <row r="22" spans="1:14" s="57" customFormat="1" ht="15.75" x14ac:dyDescent="0.25">
      <c r="A22" s="64" t="s">
        <v>192</v>
      </c>
      <c r="B22" s="135">
        <v>96.643844823487839</v>
      </c>
      <c r="C22" s="59">
        <v>95.656905522273078</v>
      </c>
      <c r="D22" s="59">
        <v>95.398730480350693</v>
      </c>
      <c r="E22" s="59"/>
      <c r="F22" s="59">
        <f t="shared" si="0"/>
        <v>-0.2698969201572865</v>
      </c>
      <c r="G22" s="93">
        <f t="shared" si="2"/>
        <v>-1.2883534853267098</v>
      </c>
      <c r="H22" s="59"/>
      <c r="I22" s="59">
        <v>3.9144787087492694</v>
      </c>
      <c r="J22" s="59">
        <v>3.8745035516299584</v>
      </c>
      <c r="K22" s="59">
        <v>3.864046385872725</v>
      </c>
      <c r="M22" s="59">
        <f t="shared" si="3"/>
        <v>-1.0457165757233433E-2</v>
      </c>
      <c r="N22" s="59">
        <f t="shared" si="1"/>
        <v>-5.0432322876544422E-2</v>
      </c>
    </row>
    <row r="23" spans="1:14" ht="15.75" x14ac:dyDescent="0.25">
      <c r="A23" s="35" t="s">
        <v>152</v>
      </c>
      <c r="B23" s="72">
        <v>103.66472041405852</v>
      </c>
      <c r="C23" s="26">
        <v>103.08877851171725</v>
      </c>
      <c r="D23" s="26">
        <v>103.38354260205372</v>
      </c>
      <c r="E23" s="26"/>
      <c r="F23" s="26">
        <f t="shared" si="0"/>
        <v>0.28593227564819301</v>
      </c>
      <c r="G23" s="92">
        <f t="shared" si="2"/>
        <v>-0.27123770833675787</v>
      </c>
      <c r="H23" s="26"/>
      <c r="I23" s="26">
        <v>5.0665706532133852</v>
      </c>
      <c r="J23" s="26">
        <v>5.0384217291753641</v>
      </c>
      <c r="K23" s="26">
        <v>5.052828203082349</v>
      </c>
      <c r="M23" s="26">
        <f t="shared" si="3"/>
        <v>1.4406473906984907E-2</v>
      </c>
      <c r="N23" s="26">
        <f t="shared" si="1"/>
        <v>-1.3742450131036144E-2</v>
      </c>
    </row>
    <row r="24" spans="1:14" s="57" customFormat="1" ht="15.75" x14ac:dyDescent="0.25">
      <c r="A24" s="64" t="s">
        <v>64</v>
      </c>
      <c r="B24" s="135">
        <v>99.068614068183649</v>
      </c>
      <c r="C24" s="59">
        <v>100.03169707240232</v>
      </c>
      <c r="D24" s="59">
        <v>99.86945728427412</v>
      </c>
      <c r="E24" s="59"/>
      <c r="F24" s="59">
        <f t="shared" si="0"/>
        <v>-0.16218837916023299</v>
      </c>
      <c r="G24" s="93">
        <f t="shared" si="2"/>
        <v>0.80837228179986287</v>
      </c>
      <c r="H24" s="59"/>
      <c r="I24" s="59">
        <v>8.7435548919974751E-2</v>
      </c>
      <c r="J24" s="59">
        <v>8.8285542552381885E-2</v>
      </c>
      <c r="K24" s="59">
        <v>8.814235366188336E-2</v>
      </c>
      <c r="M24" s="59">
        <f t="shared" si="3"/>
        <v>-1.4318889049852457E-4</v>
      </c>
      <c r="N24" s="59">
        <f t="shared" si="1"/>
        <v>7.0680474190860931E-4</v>
      </c>
    </row>
    <row r="25" spans="1:14" ht="15.75" x14ac:dyDescent="0.25">
      <c r="A25" s="36" t="s">
        <v>65</v>
      </c>
      <c r="B25" s="72">
        <v>103.29545682558071</v>
      </c>
      <c r="C25" s="26">
        <v>102.65465395538239</v>
      </c>
      <c r="D25" s="26">
        <v>102.71344387933668</v>
      </c>
      <c r="E25" s="26"/>
      <c r="F25" s="26">
        <f t="shared" si="0"/>
        <v>5.7269613884081139E-2</v>
      </c>
      <c r="G25" s="92">
        <f t="shared" si="2"/>
        <v>-0.56344486401448401</v>
      </c>
      <c r="H25" s="26"/>
      <c r="I25" s="26">
        <v>3.2415967148000195</v>
      </c>
      <c r="J25" s="26">
        <v>3.2214871713340671</v>
      </c>
      <c r="K25" s="26">
        <v>3.2233321045984153</v>
      </c>
      <c r="M25" s="26">
        <f t="shared" si="3"/>
        <v>1.844933264348203E-3</v>
      </c>
      <c r="N25" s="26">
        <f t="shared" si="1"/>
        <v>-1.8264610201604192E-2</v>
      </c>
    </row>
    <row r="26" spans="1:14" s="57" customFormat="1" ht="15.75" x14ac:dyDescent="0.25">
      <c r="A26" s="64" t="s">
        <v>193</v>
      </c>
      <c r="B26" s="135">
        <v>103.25236912802042</v>
      </c>
      <c r="C26" s="59">
        <v>100.71753817643011</v>
      </c>
      <c r="D26" s="59">
        <v>100.71753817643011</v>
      </c>
      <c r="E26" s="59"/>
      <c r="F26" s="59">
        <f t="shared" si="0"/>
        <v>0</v>
      </c>
      <c r="G26" s="93">
        <f t="shared" si="2"/>
        <v>-2.4549857528667673</v>
      </c>
      <c r="H26" s="59"/>
      <c r="I26" s="59">
        <v>0.26378533281109984</v>
      </c>
      <c r="J26" s="59">
        <v>0.25730944047243509</v>
      </c>
      <c r="K26" s="59">
        <v>0.25730944047243515</v>
      </c>
      <c r="M26" s="59">
        <f t="shared" si="3"/>
        <v>0</v>
      </c>
      <c r="N26" s="59">
        <f t="shared" si="1"/>
        <v>-6.4758923386646905E-3</v>
      </c>
    </row>
    <row r="27" spans="1:14" ht="15.75" x14ac:dyDescent="0.25">
      <c r="A27" s="36" t="s">
        <v>194</v>
      </c>
      <c r="B27" s="72">
        <v>101.7067028573947</v>
      </c>
      <c r="C27" s="26">
        <v>103.31965225353416</v>
      </c>
      <c r="D27" s="26">
        <v>103.31965225353416</v>
      </c>
      <c r="E27" s="26"/>
      <c r="F27" s="26">
        <f t="shared" si="0"/>
        <v>0</v>
      </c>
      <c r="G27" s="92">
        <f t="shared" si="2"/>
        <v>1.5858830842260252</v>
      </c>
      <c r="H27" s="26"/>
      <c r="I27" s="26">
        <v>2.9069255005705886E-2</v>
      </c>
      <c r="J27" s="26">
        <v>2.9530259403551907E-2</v>
      </c>
      <c r="K27" s="26">
        <v>2.9530259403551914E-2</v>
      </c>
      <c r="M27" s="26">
        <f t="shared" si="3"/>
        <v>0</v>
      </c>
      <c r="N27" s="26">
        <f t="shared" si="1"/>
        <v>4.6100439784602792E-4</v>
      </c>
    </row>
    <row r="28" spans="1:14" s="57" customFormat="1" ht="15.75" x14ac:dyDescent="0.25">
      <c r="A28" s="64" t="s">
        <v>66</v>
      </c>
      <c r="B28" s="135">
        <v>100.12542359721671</v>
      </c>
      <c r="C28" s="59">
        <v>101.21315901813313</v>
      </c>
      <c r="D28" s="59">
        <v>101.19739985624611</v>
      </c>
      <c r="E28" s="59"/>
      <c r="F28" s="59">
        <f t="shared" si="0"/>
        <v>-1.5570269755338373E-2</v>
      </c>
      <c r="G28" s="93">
        <f t="shared" si="2"/>
        <v>1.0706334320659039</v>
      </c>
      <c r="H28" s="59"/>
      <c r="I28" s="59">
        <v>0.81846157540577302</v>
      </c>
      <c r="J28" s="59">
        <v>0.82735311977325809</v>
      </c>
      <c r="K28" s="59">
        <v>0.82722429866068026</v>
      </c>
      <c r="M28" s="59">
        <f t="shared" si="3"/>
        <v>-1.2882111257783713E-4</v>
      </c>
      <c r="N28" s="59">
        <f t="shared" si="1"/>
        <v>8.7627232549072342E-3</v>
      </c>
    </row>
    <row r="29" spans="1:14" ht="15.75" x14ac:dyDescent="0.25">
      <c r="A29" s="36" t="s">
        <v>8</v>
      </c>
      <c r="B29" s="72">
        <v>111.91974209552164</v>
      </c>
      <c r="C29" s="26">
        <v>109.81689256626237</v>
      </c>
      <c r="D29" s="26">
        <v>112.11053149854898</v>
      </c>
      <c r="E29" s="26"/>
      <c r="F29" s="26">
        <f t="shared" si="0"/>
        <v>2.0886030178851156</v>
      </c>
      <c r="G29" s="92">
        <f t="shared" si="2"/>
        <v>0.17046983798845172</v>
      </c>
      <c r="H29" s="26"/>
      <c r="I29" s="26">
        <v>0.62622222627081137</v>
      </c>
      <c r="J29" s="26">
        <v>0.61445619563967058</v>
      </c>
      <c r="K29" s="26">
        <v>0.62728974628538281</v>
      </c>
      <c r="M29" s="26">
        <f t="shared" si="3"/>
        <v>1.2833550645712233E-2</v>
      </c>
      <c r="N29" s="26">
        <f t="shared" si="1"/>
        <v>1.0675200145714436E-3</v>
      </c>
    </row>
    <row r="30" spans="1:14" s="57" customFormat="1" ht="15.75" x14ac:dyDescent="0.25">
      <c r="A30" s="58" t="s">
        <v>153</v>
      </c>
      <c r="B30" s="135">
        <v>85.962240214084176</v>
      </c>
      <c r="C30" s="59">
        <v>85.29871054313206</v>
      </c>
      <c r="D30" s="59">
        <v>85.278351288041378</v>
      </c>
      <c r="E30" s="59"/>
      <c r="F30" s="59">
        <f t="shared" si="0"/>
        <v>-2.3868186237574474E-2</v>
      </c>
      <c r="G30" s="93">
        <f t="shared" si="2"/>
        <v>-0.79556898975597923</v>
      </c>
      <c r="H30" s="59"/>
      <c r="I30" s="59">
        <v>0.80826770282155469</v>
      </c>
      <c r="J30" s="59">
        <v>0.8020288053526341</v>
      </c>
      <c r="K30" s="59">
        <v>0.80183737562369362</v>
      </c>
      <c r="M30" s="59">
        <f t="shared" si="3"/>
        <v>-1.9142972894048427E-4</v>
      </c>
      <c r="N30" s="59">
        <f t="shared" si="1"/>
        <v>-6.4303271978610743E-3</v>
      </c>
    </row>
    <row r="31" spans="1:14" ht="15.75" x14ac:dyDescent="0.25">
      <c r="A31" s="36" t="s">
        <v>195</v>
      </c>
      <c r="B31" s="72">
        <v>94.431725216316224</v>
      </c>
      <c r="C31" s="26">
        <v>94.288540143102153</v>
      </c>
      <c r="D31" s="26">
        <v>94.385941487266834</v>
      </c>
      <c r="E31" s="26"/>
      <c r="F31" s="26">
        <f t="shared" si="0"/>
        <v>0.10330135986500455</v>
      </c>
      <c r="G31" s="92">
        <f t="shared" si="2"/>
        <v>-4.8483419046418952E-2</v>
      </c>
      <c r="H31" s="26"/>
      <c r="I31" s="26">
        <v>3.1799953115967651E-2</v>
      </c>
      <c r="J31" s="26">
        <v>3.1751735436954753E-2</v>
      </c>
      <c r="K31" s="26">
        <v>3.1784535411441876E-2</v>
      </c>
      <c r="M31" s="26">
        <f t="shared" si="3"/>
        <v>3.2799974487122963E-5</v>
      </c>
      <c r="N31" s="26">
        <f t="shared" si="1"/>
        <v>-1.5417704525774734E-5</v>
      </c>
    </row>
    <row r="32" spans="1:14" s="57" customFormat="1" ht="15.75" x14ac:dyDescent="0.25">
      <c r="A32" s="64" t="s">
        <v>67</v>
      </c>
      <c r="B32" s="135">
        <v>132.25368807695099</v>
      </c>
      <c r="C32" s="59">
        <v>131.41775436624786</v>
      </c>
      <c r="D32" s="59">
        <v>131.41775436624786</v>
      </c>
      <c r="E32" s="59"/>
      <c r="F32" s="59">
        <f t="shared" si="0"/>
        <v>0</v>
      </c>
      <c r="G32" s="93">
        <f t="shared" si="2"/>
        <v>-0.63206835503653025</v>
      </c>
      <c r="H32" s="59"/>
      <c r="I32" s="59">
        <v>2.6362585883180977E-2</v>
      </c>
      <c r="J32" s="59">
        <v>2.619595632024406E-2</v>
      </c>
      <c r="K32" s="59">
        <v>2.6195956320244063E-2</v>
      </c>
      <c r="M32" s="59">
        <f t="shared" si="3"/>
        <v>0</v>
      </c>
      <c r="N32" s="59">
        <f t="shared" si="1"/>
        <v>-1.6662956293691383E-4</v>
      </c>
    </row>
    <row r="33" spans="1:14" ht="15.75" x14ac:dyDescent="0.25">
      <c r="A33" s="36" t="s">
        <v>68</v>
      </c>
      <c r="B33" s="72">
        <v>84.59986136372099</v>
      </c>
      <c r="C33" s="26">
        <v>83.920444878367363</v>
      </c>
      <c r="D33" s="26">
        <v>83.895155355326438</v>
      </c>
      <c r="E33" s="26"/>
      <c r="F33" s="26">
        <f t="shared" si="0"/>
        <v>-3.0135115558049819E-2</v>
      </c>
      <c r="G33" s="92">
        <f t="shared" si="2"/>
        <v>-0.83298719056382753</v>
      </c>
      <c r="H33" s="26"/>
      <c r="I33" s="26">
        <v>0.75010516382240611</v>
      </c>
      <c r="J33" s="26">
        <v>0.74408111359543516</v>
      </c>
      <c r="K33" s="26">
        <v>0.74385688389200766</v>
      </c>
      <c r="M33" s="26">
        <f t="shared" si="3"/>
        <v>-2.2422970342750315E-4</v>
      </c>
      <c r="N33" s="26">
        <f t="shared" si="1"/>
        <v>-6.2482799303984482E-3</v>
      </c>
    </row>
    <row r="34" spans="1:14" s="57" customFormat="1" ht="15.75" x14ac:dyDescent="0.25">
      <c r="A34" s="58" t="s">
        <v>69</v>
      </c>
      <c r="B34" s="135">
        <v>120.8241840458447</v>
      </c>
      <c r="C34" s="59">
        <v>138.10551710471438</v>
      </c>
      <c r="D34" s="59">
        <v>137.55058594423423</v>
      </c>
      <c r="E34" s="59"/>
      <c r="F34" s="59">
        <f t="shared" si="0"/>
        <v>-0.40181679350246302</v>
      </c>
      <c r="G34" s="93">
        <f t="shared" si="2"/>
        <v>13.843587714230265</v>
      </c>
      <c r="H34" s="59"/>
      <c r="I34" s="59">
        <v>2.0132474341952173</v>
      </c>
      <c r="J34" s="59">
        <v>2.3011997155616806</v>
      </c>
      <c r="K34" s="59">
        <v>2.2919531086525229</v>
      </c>
      <c r="M34" s="59">
        <f t="shared" si="3"/>
        <v>-9.2466069091576841E-3</v>
      </c>
      <c r="N34" s="59">
        <f t="shared" si="1"/>
        <v>0.27870567445730554</v>
      </c>
    </row>
    <row r="35" spans="1:14" ht="15.75" x14ac:dyDescent="0.25">
      <c r="A35" s="36" t="s">
        <v>70</v>
      </c>
      <c r="B35" s="72">
        <v>97.178390213279613</v>
      </c>
      <c r="C35" s="26">
        <v>124.57349980294326</v>
      </c>
      <c r="D35" s="26">
        <v>121.70987645152987</v>
      </c>
      <c r="E35" s="26"/>
      <c r="F35" s="26">
        <f t="shared" si="0"/>
        <v>-2.2987419924327623</v>
      </c>
      <c r="G35" s="92">
        <f t="shared" si="2"/>
        <v>25.243766833768746</v>
      </c>
      <c r="H35" s="26"/>
      <c r="I35" s="26">
        <v>0.23368120887311819</v>
      </c>
      <c r="J35" s="26">
        <v>0.29955719541780307</v>
      </c>
      <c r="K35" s="26">
        <v>0.29267114837538022</v>
      </c>
      <c r="M35" s="26">
        <f t="shared" si="3"/>
        <v>-6.8860470424228493E-3</v>
      </c>
      <c r="N35" s="26">
        <f t="shared" si="1"/>
        <v>5.8989939502262029E-2</v>
      </c>
    </row>
    <row r="36" spans="1:14" s="57" customFormat="1" ht="15.75" x14ac:dyDescent="0.25">
      <c r="A36" s="64" t="s">
        <v>9</v>
      </c>
      <c r="B36" s="135">
        <v>110.7545119374066</v>
      </c>
      <c r="C36" s="59">
        <v>113.52789973275911</v>
      </c>
      <c r="D36" s="59">
        <v>113.63157734552813</v>
      </c>
      <c r="E36" s="59"/>
      <c r="F36" s="59">
        <f t="shared" si="0"/>
        <v>9.1323465873216492E-2</v>
      </c>
      <c r="G36" s="93">
        <f t="shared" si="2"/>
        <v>2.5976958931907879</v>
      </c>
      <c r="H36" s="59"/>
      <c r="I36" s="59">
        <v>0.30470947886086047</v>
      </c>
      <c r="J36" s="59">
        <v>0.3123396650719516</v>
      </c>
      <c r="K36" s="59">
        <v>0.31262490447939212</v>
      </c>
      <c r="M36" s="59">
        <f t="shared" si="3"/>
        <v>2.8523940744051846E-4</v>
      </c>
      <c r="N36" s="59">
        <f t="shared" si="1"/>
        <v>7.9154256185316463E-3</v>
      </c>
    </row>
    <row r="37" spans="1:14" ht="15.75" x14ac:dyDescent="0.25">
      <c r="A37" s="36" t="s">
        <v>10</v>
      </c>
      <c r="B37" s="72">
        <v>100.29245343211753</v>
      </c>
      <c r="C37" s="26">
        <v>101.04109546237422</v>
      </c>
      <c r="D37" s="26">
        <v>101.15638735983912</v>
      </c>
      <c r="E37" s="26"/>
      <c r="F37" s="26">
        <f t="shared" si="0"/>
        <v>0.11410396624988994</v>
      </c>
      <c r="G37" s="92">
        <f t="shared" si="2"/>
        <v>0.86141469089331402</v>
      </c>
      <c r="H37" s="26"/>
      <c r="I37" s="26">
        <v>0.15823479806775209</v>
      </c>
      <c r="J37" s="26">
        <v>0.15941595593585509</v>
      </c>
      <c r="K37" s="26">
        <v>0.15959785586441308</v>
      </c>
      <c r="M37" s="26">
        <f t="shared" si="3"/>
        <v>1.8189992855799364E-4</v>
      </c>
      <c r="N37" s="26">
        <f t="shared" si="1"/>
        <v>1.363057796660988E-3</v>
      </c>
    </row>
    <row r="38" spans="1:14" s="57" customFormat="1" ht="15.75" x14ac:dyDescent="0.25">
      <c r="A38" s="64" t="s">
        <v>196</v>
      </c>
      <c r="B38" s="135">
        <v>103.40119011184737</v>
      </c>
      <c r="C38" s="59">
        <v>116.07783572110858</v>
      </c>
      <c r="D38" s="59">
        <v>119.36253830770698</v>
      </c>
      <c r="E38" s="59"/>
      <c r="F38" s="59">
        <f t="shared" si="0"/>
        <v>2.8297414111771557</v>
      </c>
      <c r="G38" s="93">
        <f t="shared" si="2"/>
        <v>15.436329290402263</v>
      </c>
      <c r="H38" s="59"/>
      <c r="I38" s="59">
        <v>0.45471568502740933</v>
      </c>
      <c r="J38" s="59">
        <v>0.51046233151987008</v>
      </c>
      <c r="K38" s="59">
        <v>0.52490709550334835</v>
      </c>
      <c r="M38" s="59">
        <f t="shared" si="3"/>
        <v>1.444476398347827E-2</v>
      </c>
      <c r="N38" s="59">
        <f t="shared" si="1"/>
        <v>7.019141047593902E-2</v>
      </c>
    </row>
    <row r="39" spans="1:14" ht="15.75" x14ac:dyDescent="0.25">
      <c r="A39" s="36" t="s">
        <v>71</v>
      </c>
      <c r="B39" s="72">
        <v>172.71647962307472</v>
      </c>
      <c r="C39" s="26">
        <v>211.23084612682118</v>
      </c>
      <c r="D39" s="26">
        <v>206.98625776601418</v>
      </c>
      <c r="E39" s="26"/>
      <c r="F39" s="26">
        <f t="shared" si="0"/>
        <v>-2.0094547925346928</v>
      </c>
      <c r="G39" s="92">
        <f t="shared" si="2"/>
        <v>19.841637704594039</v>
      </c>
      <c r="H39" s="26"/>
      <c r="I39" s="26">
        <v>0.71508880604063396</v>
      </c>
      <c r="J39" s="26">
        <v>0.87454777844835985</v>
      </c>
      <c r="K39" s="26">
        <v>0.85697413620132357</v>
      </c>
      <c r="M39" s="26">
        <f t="shared" si="3"/>
        <v>-1.7573642247036281E-2</v>
      </c>
      <c r="N39" s="26">
        <f t="shared" si="1"/>
        <v>0.1418853301606896</v>
      </c>
    </row>
    <row r="40" spans="1:14" s="57" customFormat="1" ht="15.75" x14ac:dyDescent="0.25">
      <c r="A40" s="64" t="s">
        <v>197</v>
      </c>
      <c r="B40" s="135">
        <v>105.53482258825787</v>
      </c>
      <c r="C40" s="59">
        <v>104.13983813990792</v>
      </c>
      <c r="D40" s="59">
        <v>104.35633064243753</v>
      </c>
      <c r="E40" s="59"/>
      <c r="F40" s="59">
        <f t="shared" si="0"/>
        <v>0.20788634435819908</v>
      </c>
      <c r="G40" s="93">
        <f t="shared" si="2"/>
        <v>-1.1166853905825946</v>
      </c>
      <c r="H40" s="59"/>
      <c r="I40" s="59">
        <v>0.14681745732544338</v>
      </c>
      <c r="J40" s="59">
        <v>0.14487678916784066</v>
      </c>
      <c r="K40" s="59">
        <v>0.14517796822866524</v>
      </c>
      <c r="M40" s="59">
        <f t="shared" si="3"/>
        <v>3.0117906082458012E-4</v>
      </c>
      <c r="N40" s="59">
        <f t="shared" si="1"/>
        <v>-1.639489096778135E-3</v>
      </c>
    </row>
    <row r="41" spans="1:14" ht="15.75" x14ac:dyDescent="0.25">
      <c r="A41" s="35" t="s">
        <v>72</v>
      </c>
      <c r="B41" s="72">
        <v>157.17733868267305</v>
      </c>
      <c r="C41" s="26">
        <v>116.7391830323823</v>
      </c>
      <c r="D41" s="26">
        <v>119.2609092455729</v>
      </c>
      <c r="E41" s="26"/>
      <c r="F41" s="26">
        <f t="shared" si="0"/>
        <v>2.1601369374763424</v>
      </c>
      <c r="G41" s="92">
        <f t="shared" si="2"/>
        <v>-24.123343577950518</v>
      </c>
      <c r="H41" s="26"/>
      <c r="I41" s="26">
        <v>2.6659737310583309</v>
      </c>
      <c r="J41" s="26">
        <v>1.9800793037848416</v>
      </c>
      <c r="K41" s="26">
        <v>2.0228517282172227</v>
      </c>
      <c r="M41" s="26">
        <f t="shared" si="3"/>
        <v>4.2772424432381051E-2</v>
      </c>
      <c r="N41" s="26">
        <f t="shared" si="1"/>
        <v>-0.64312200284110821</v>
      </c>
    </row>
    <row r="42" spans="1:14" s="57" customFormat="1" ht="15.75" x14ac:dyDescent="0.25">
      <c r="A42" s="64" t="s">
        <v>11</v>
      </c>
      <c r="B42" s="135">
        <v>91.493865861990855</v>
      </c>
      <c r="C42" s="59">
        <v>103.51095089355823</v>
      </c>
      <c r="D42" s="59">
        <v>92.048012817163013</v>
      </c>
      <c r="E42" s="59"/>
      <c r="F42" s="59">
        <f t="shared" si="0"/>
        <v>-11.074130782725323</v>
      </c>
      <c r="G42" s="93">
        <f t="shared" si="2"/>
        <v>0.60566569130222625</v>
      </c>
      <c r="H42" s="59"/>
      <c r="I42" s="59">
        <v>4.5909205415227083E-2</v>
      </c>
      <c r="J42" s="59">
        <v>5.1939061296917041E-2</v>
      </c>
      <c r="K42" s="59">
        <v>4.6187261721576577E-2</v>
      </c>
      <c r="M42" s="59">
        <f t="shared" si="3"/>
        <v>-5.7517995753404647E-3</v>
      </c>
      <c r="N42" s="59">
        <f t="shared" si="1"/>
        <v>2.7805630634949313E-4</v>
      </c>
    </row>
    <row r="43" spans="1:14" ht="15.75" x14ac:dyDescent="0.25">
      <c r="A43" s="36" t="s">
        <v>198</v>
      </c>
      <c r="B43" s="72">
        <v>127.73947846182354</v>
      </c>
      <c r="C43" s="26">
        <v>129.32415360638666</v>
      </c>
      <c r="D43" s="26">
        <v>138.06318667658581</v>
      </c>
      <c r="E43" s="26"/>
      <c r="F43" s="26">
        <f t="shared" si="0"/>
        <v>6.7574639589735419</v>
      </c>
      <c r="G43" s="92">
        <f t="shared" si="2"/>
        <v>8.0818462225424206</v>
      </c>
      <c r="H43" s="26"/>
      <c r="I43" s="26">
        <v>0.5043393718522422</v>
      </c>
      <c r="J43" s="26">
        <v>0.51059596595003054</v>
      </c>
      <c r="K43" s="26">
        <v>0.54509930432507681</v>
      </c>
      <c r="M43" s="26">
        <f t="shared" si="3"/>
        <v>3.4503338375046266E-2</v>
      </c>
      <c r="N43" s="26">
        <f t="shared" si="1"/>
        <v>4.0759932472834604E-2</v>
      </c>
    </row>
    <row r="44" spans="1:14" s="57" customFormat="1" ht="15.75" x14ac:dyDescent="0.25">
      <c r="A44" s="64" t="s">
        <v>199</v>
      </c>
      <c r="B44" s="135">
        <v>207.40382496862117</v>
      </c>
      <c r="C44" s="59">
        <v>117.01221674432216</v>
      </c>
      <c r="D44" s="59">
        <v>119.0084793247632</v>
      </c>
      <c r="E44" s="59"/>
      <c r="F44" s="59">
        <f t="shared" si="0"/>
        <v>1.7060291959112073</v>
      </c>
      <c r="G44" s="93">
        <f t="shared" si="2"/>
        <v>-42.619920658276968</v>
      </c>
      <c r="H44" s="59"/>
      <c r="I44" s="59">
        <v>1.6018989372258818</v>
      </c>
      <c r="J44" s="59">
        <v>0.90375259797418372</v>
      </c>
      <c r="K44" s="59">
        <v>0.91917088115442946</v>
      </c>
      <c r="M44" s="59">
        <f>K44-J44</f>
        <v>1.541828318024574E-2</v>
      </c>
      <c r="N44" s="59">
        <f>K44-I44</f>
        <v>-0.68272805607145237</v>
      </c>
    </row>
    <row r="45" spans="1:14" ht="15.75" x14ac:dyDescent="0.25">
      <c r="A45" s="36" t="s">
        <v>73</v>
      </c>
      <c r="B45" s="72">
        <v>112.60361961578572</v>
      </c>
      <c r="C45" s="26">
        <v>115.80659080368407</v>
      </c>
      <c r="D45" s="26">
        <v>115.41486877750631</v>
      </c>
      <c r="E45" s="26"/>
      <c r="F45" s="26">
        <f t="shared" si="0"/>
        <v>-0.33825538206353478</v>
      </c>
      <c r="G45" s="92">
        <f t="shared" si="2"/>
        <v>2.4965886277127147</v>
      </c>
      <c r="H45" s="26"/>
      <c r="I45" s="26">
        <v>8.0295720293688089E-2</v>
      </c>
      <c r="J45" s="26">
        <v>8.2579704409738414E-2</v>
      </c>
      <c r="K45" s="26">
        <v>8.230037411508033E-2</v>
      </c>
      <c r="M45" s="26">
        <f t="shared" si="3"/>
        <v>-2.793302946580839E-4</v>
      </c>
      <c r="N45" s="26">
        <f t="shared" si="1"/>
        <v>2.004653821392241E-3</v>
      </c>
    </row>
    <row r="46" spans="1:14" s="57" customFormat="1" ht="15.75" x14ac:dyDescent="0.25">
      <c r="A46" s="64" t="s">
        <v>240</v>
      </c>
      <c r="B46" s="135">
        <v>100.96315240231692</v>
      </c>
      <c r="C46" s="59">
        <v>100.24707118621562</v>
      </c>
      <c r="D46" s="59">
        <v>100.38250879242061</v>
      </c>
      <c r="E46" s="59"/>
      <c r="F46" s="59">
        <f t="shared" si="0"/>
        <v>0.13510380363472851</v>
      </c>
      <c r="G46" s="93">
        <f t="shared" si="2"/>
        <v>-0.57510447730729775</v>
      </c>
      <c r="H46" s="59"/>
      <c r="I46" s="59">
        <v>0.29102950703607522</v>
      </c>
      <c r="J46" s="59">
        <v>0.28896538009113465</v>
      </c>
      <c r="K46" s="59">
        <v>0.28935578331082534</v>
      </c>
      <c r="M46" s="59">
        <f t="shared" si="3"/>
        <v>3.9040321969069369E-4</v>
      </c>
      <c r="N46" s="59">
        <f t="shared" si="1"/>
        <v>-1.673723725249876E-3</v>
      </c>
    </row>
    <row r="47" spans="1:14" ht="15.75" x14ac:dyDescent="0.25">
      <c r="A47" s="36" t="s">
        <v>12</v>
      </c>
      <c r="B47" s="72">
        <v>119.50618134567067</v>
      </c>
      <c r="C47" s="26">
        <v>119.29283689264631</v>
      </c>
      <c r="D47" s="26">
        <v>118.02778219498416</v>
      </c>
      <c r="E47" s="26"/>
      <c r="F47" s="26">
        <f t="shared" si="0"/>
        <v>-1.0604615755769098</v>
      </c>
      <c r="G47" s="92">
        <f t="shared" si="2"/>
        <v>-1.2370901103519127</v>
      </c>
      <c r="H47" s="26"/>
      <c r="I47" s="26">
        <v>0.14250098923521651</v>
      </c>
      <c r="J47" s="26">
        <v>0.14224659406283727</v>
      </c>
      <c r="K47" s="26">
        <v>0.14073812359023399</v>
      </c>
      <c r="M47" s="26">
        <f>K47-J47</f>
        <v>-1.5084704726032738E-3</v>
      </c>
      <c r="N47" s="26">
        <f>K47-I47</f>
        <v>-1.7628656449825142E-3</v>
      </c>
    </row>
    <row r="48" spans="1:14" s="57" customFormat="1" ht="15.75" x14ac:dyDescent="0.25">
      <c r="A48" s="58" t="s">
        <v>154</v>
      </c>
      <c r="B48" s="135">
        <v>138.61312604184863</v>
      </c>
      <c r="C48" s="59">
        <v>111.51683883530855</v>
      </c>
      <c r="D48" s="59">
        <v>111.56665090861557</v>
      </c>
      <c r="E48" s="59"/>
      <c r="F48" s="59">
        <f t="shared" si="0"/>
        <v>4.4667759440875088E-2</v>
      </c>
      <c r="G48" s="93">
        <f t="shared" si="2"/>
        <v>-19.51220342946992</v>
      </c>
      <c r="H48" s="59"/>
      <c r="I48" s="59">
        <v>1.5322232108973104</v>
      </c>
      <c r="J48" s="59">
        <v>1.2327020805934892</v>
      </c>
      <c r="K48" s="59">
        <v>1.2332527009934715</v>
      </c>
      <c r="M48" s="59">
        <f t="shared" si="3"/>
        <v>5.506203999823267E-4</v>
      </c>
      <c r="N48" s="59">
        <f t="shared" si="1"/>
        <v>-0.29897050990383889</v>
      </c>
    </row>
    <row r="49" spans="1:14" ht="15.75" x14ac:dyDescent="0.25">
      <c r="A49" s="36" t="s">
        <v>239</v>
      </c>
      <c r="B49" s="72">
        <v>166.40642290665929</v>
      </c>
      <c r="C49" s="26">
        <v>116.43670659636186</v>
      </c>
      <c r="D49" s="26">
        <v>116.4452323088169</v>
      </c>
      <c r="E49" s="26"/>
      <c r="F49" s="26">
        <f t="shared" si="0"/>
        <v>7.3221861939032351E-3</v>
      </c>
      <c r="G49" s="92">
        <f t="shared" si="2"/>
        <v>-30.023595078338182</v>
      </c>
      <c r="H49" s="26"/>
      <c r="I49" s="26">
        <v>0.99168237401931902</v>
      </c>
      <c r="J49" s="26">
        <v>0.69389286545291273</v>
      </c>
      <c r="K49" s="26">
        <v>0.69394367358050746</v>
      </c>
      <c r="M49" s="26">
        <f t="shared" si="3"/>
        <v>5.080812759472586E-5</v>
      </c>
      <c r="N49" s="26">
        <f t="shared" si="1"/>
        <v>-0.29773870043881157</v>
      </c>
    </row>
    <row r="50" spans="1:14" s="57" customFormat="1" ht="15.75" x14ac:dyDescent="0.25">
      <c r="A50" s="64" t="s">
        <v>238</v>
      </c>
      <c r="B50" s="135">
        <v>104.5109942520061</v>
      </c>
      <c r="C50" s="59">
        <v>105.79025293784606</v>
      </c>
      <c r="D50" s="59">
        <v>105.66277535865233</v>
      </c>
      <c r="E50" s="59"/>
      <c r="F50" s="59">
        <f t="shared" si="0"/>
        <v>-0.12050030664794154</v>
      </c>
      <c r="G50" s="93">
        <f t="shared" si="2"/>
        <v>1.1020669307469699</v>
      </c>
      <c r="H50" s="59"/>
      <c r="I50" s="59">
        <v>3.0158587419936093E-2</v>
      </c>
      <c r="J50" s="59">
        <v>3.0527741260503213E-2</v>
      </c>
      <c r="K50" s="59">
        <v>3.0490955238671617E-2</v>
      </c>
      <c r="M50" s="59">
        <f t="shared" si="3"/>
        <v>-3.6786021831596016E-5</v>
      </c>
      <c r="N50" s="59">
        <f t="shared" si="1"/>
        <v>3.323678187355239E-4</v>
      </c>
    </row>
    <row r="51" spans="1:14" ht="15.75" x14ac:dyDescent="0.25">
      <c r="A51" s="36" t="s">
        <v>237</v>
      </c>
      <c r="B51" s="72">
        <v>106.50998748704123</v>
      </c>
      <c r="C51" s="26">
        <v>106.63990271431229</v>
      </c>
      <c r="D51" s="26">
        <v>107.28985954688042</v>
      </c>
      <c r="E51" s="26"/>
      <c r="F51" s="26">
        <f t="shared" si="0"/>
        <v>0.60948745828226514</v>
      </c>
      <c r="G51" s="92">
        <f t="shared" si="2"/>
        <v>0.73220556892288347</v>
      </c>
      <c r="H51" s="26"/>
      <c r="I51" s="26">
        <v>0.15350092361667469</v>
      </c>
      <c r="J51" s="26">
        <v>0.15368815589271267</v>
      </c>
      <c r="K51" s="26">
        <v>0.15462486592774405</v>
      </c>
      <c r="M51" s="26">
        <f t="shared" si="3"/>
        <v>9.3671003503137396E-4</v>
      </c>
      <c r="N51" s="26">
        <f t="shared" si="1"/>
        <v>1.1239423110693536E-3</v>
      </c>
    </row>
    <row r="52" spans="1:14" s="57" customFormat="1" ht="15.75" x14ac:dyDescent="0.25">
      <c r="A52" s="64" t="s">
        <v>74</v>
      </c>
      <c r="B52" s="135">
        <v>102.94701906633748</v>
      </c>
      <c r="C52" s="59">
        <v>103.43429736289362</v>
      </c>
      <c r="D52" s="59">
        <v>103.53322672457173</v>
      </c>
      <c r="E52" s="59"/>
      <c r="F52" s="59">
        <f t="shared" si="0"/>
        <v>9.5644640317926743E-2</v>
      </c>
      <c r="G52" s="93">
        <f t="shared" si="2"/>
        <v>0.56942654925882241</v>
      </c>
      <c r="H52" s="59"/>
      <c r="I52" s="59">
        <v>0.1234347047232499</v>
      </c>
      <c r="J52" s="59">
        <v>0.12401895721738666</v>
      </c>
      <c r="K52" s="59">
        <v>0.12413757470294327</v>
      </c>
      <c r="M52" s="59">
        <f t="shared" si="3"/>
        <v>1.1861748555661022E-4</v>
      </c>
      <c r="N52" s="59">
        <f t="shared" si="1"/>
        <v>7.0286997969337683E-4</v>
      </c>
    </row>
    <row r="53" spans="1:14" ht="15.75" x14ac:dyDescent="0.25">
      <c r="A53" s="36" t="s">
        <v>236</v>
      </c>
      <c r="B53" s="72">
        <v>101.84665006120599</v>
      </c>
      <c r="C53" s="26">
        <v>105.10804667612683</v>
      </c>
      <c r="D53" s="26">
        <v>104.74848310781566</v>
      </c>
      <c r="E53" s="26"/>
      <c r="F53" s="26">
        <f t="shared" si="0"/>
        <v>-0.34208947809591939</v>
      </c>
      <c r="G53" s="92">
        <f t="shared" si="2"/>
        <v>2.8492179613819113</v>
      </c>
      <c r="H53" s="26"/>
      <c r="I53" s="26">
        <v>0.14779441645322439</v>
      </c>
      <c r="J53" s="26">
        <v>0.15252718094999537</v>
      </c>
      <c r="K53" s="26">
        <v>0.15200540151272915</v>
      </c>
      <c r="M53" s="26">
        <f t="shared" si="3"/>
        <v>-5.2177943726622322E-4</v>
      </c>
      <c r="N53" s="26">
        <f t="shared" si="1"/>
        <v>4.2109850595047627E-3</v>
      </c>
    </row>
    <row r="54" spans="1:14" s="57" customFormat="1" ht="15.75" x14ac:dyDescent="0.25">
      <c r="A54" s="64" t="s">
        <v>75</v>
      </c>
      <c r="B54" s="135">
        <v>119.85365577748337</v>
      </c>
      <c r="C54" s="59">
        <v>109.2118978273039</v>
      </c>
      <c r="D54" s="59">
        <v>109.21616600613673</v>
      </c>
      <c r="E54" s="59"/>
      <c r="F54" s="59">
        <f t="shared" si="0"/>
        <v>3.9081628629755727E-3</v>
      </c>
      <c r="G54" s="93">
        <f t="shared" si="2"/>
        <v>-8.8753986704384502</v>
      </c>
      <c r="H54" s="59"/>
      <c r="I54" s="59">
        <v>8.5652204664906501E-2</v>
      </c>
      <c r="J54" s="59">
        <v>7.8047179819978815E-2</v>
      </c>
      <c r="K54" s="59">
        <v>7.8050230030876147E-2</v>
      </c>
      <c r="M54" s="59">
        <f t="shared" si="3"/>
        <v>3.0502108973318176E-6</v>
      </c>
      <c r="N54" s="59">
        <f t="shared" si="1"/>
        <v>-7.6019746340303535E-3</v>
      </c>
    </row>
    <row r="55" spans="1:14" ht="15.75" x14ac:dyDescent="0.25">
      <c r="A55" s="35" t="s">
        <v>155</v>
      </c>
      <c r="B55" s="72">
        <v>125.52430395001679</v>
      </c>
      <c r="C55" s="26">
        <v>126.71170797947752</v>
      </c>
      <c r="D55" s="26">
        <v>126.72474864399423</v>
      </c>
      <c r="E55" s="26"/>
      <c r="F55" s="26">
        <f t="shared" si="0"/>
        <v>1.0291601876932788E-2</v>
      </c>
      <c r="G55" s="92">
        <f t="shared" si="2"/>
        <v>0.95634443386791723</v>
      </c>
      <c r="H55" s="26"/>
      <c r="I55" s="26">
        <v>2.5635722294447314</v>
      </c>
      <c r="J55" s="26">
        <v>2.587822481382144</v>
      </c>
      <c r="K55" s="26">
        <v>2.5880888097692099</v>
      </c>
      <c r="M55" s="26">
        <f t="shared" si="3"/>
        <v>2.663283870658617E-4</v>
      </c>
      <c r="N55" s="26">
        <f t="shared" si="1"/>
        <v>2.4516580324478454E-2</v>
      </c>
    </row>
    <row r="56" spans="1:14" s="57" customFormat="1" ht="15.75" x14ac:dyDescent="0.25">
      <c r="A56" s="64" t="s">
        <v>235</v>
      </c>
      <c r="B56" s="135">
        <v>109.25455873416936</v>
      </c>
      <c r="C56" s="59">
        <v>108.81174314005936</v>
      </c>
      <c r="D56" s="59">
        <v>108.85675264250285</v>
      </c>
      <c r="E56" s="59"/>
      <c r="F56" s="59">
        <f t="shared" si="0"/>
        <v>4.1364563368451179E-2</v>
      </c>
      <c r="G56" s="93">
        <f t="shared" si="2"/>
        <v>-0.36410937564117507</v>
      </c>
      <c r="H56" s="59"/>
      <c r="I56" s="59">
        <v>0.6464766066621731</v>
      </c>
      <c r="J56" s="59">
        <v>0.64385639633892344</v>
      </c>
      <c r="K56" s="59">
        <v>0.64412272472598897</v>
      </c>
      <c r="M56" s="59">
        <f t="shared" si="3"/>
        <v>2.6632838706552864E-4</v>
      </c>
      <c r="N56" s="59">
        <f t="shared" si="1"/>
        <v>-2.3538819361841323E-3</v>
      </c>
    </row>
    <row r="57" spans="1:14" ht="15.75" x14ac:dyDescent="0.25">
      <c r="A57" s="36" t="s">
        <v>234</v>
      </c>
      <c r="B57" s="72">
        <v>132.16102592339533</v>
      </c>
      <c r="C57" s="26">
        <v>134.01342588571467</v>
      </c>
      <c r="D57" s="26">
        <v>134.01342588571467</v>
      </c>
      <c r="E57" s="26"/>
      <c r="F57" s="26">
        <f t="shared" si="0"/>
        <v>0</v>
      </c>
      <c r="G57" s="92">
        <f t="shared" si="2"/>
        <v>1.4016234736200062</v>
      </c>
      <c r="H57" s="26"/>
      <c r="I57" s="26">
        <v>1.9170956227825584</v>
      </c>
      <c r="J57" s="26">
        <v>1.9439660850432205</v>
      </c>
      <c r="K57" s="26">
        <v>1.9439660850432208</v>
      </c>
      <c r="M57" s="26">
        <f t="shared" si="3"/>
        <v>0</v>
      </c>
      <c r="N57" s="26">
        <f t="shared" si="1"/>
        <v>2.6870462260662364E-2</v>
      </c>
    </row>
    <row r="58" spans="1:14" s="57" customFormat="1" ht="15.75" x14ac:dyDescent="0.25">
      <c r="A58" s="61" t="s">
        <v>76</v>
      </c>
      <c r="B58" s="135">
        <v>107.57701580830795</v>
      </c>
      <c r="C58" s="59">
        <v>108.05579399340731</v>
      </c>
      <c r="D58" s="59">
        <v>108.11790055263332</v>
      </c>
      <c r="E58" s="59"/>
      <c r="F58" s="59">
        <f t="shared" si="0"/>
        <v>5.7476380424170692E-2</v>
      </c>
      <c r="G58" s="93">
        <f t="shared" si="2"/>
        <v>0.50278838863606623</v>
      </c>
      <c r="H58" s="59"/>
      <c r="I58" s="59">
        <v>2.4884069804260678</v>
      </c>
      <c r="J58" s="59">
        <v>2.4994817901233346</v>
      </c>
      <c r="K58" s="59">
        <v>2.5009184017856589</v>
      </c>
      <c r="M58" s="59">
        <f t="shared" si="3"/>
        <v>1.4366116623243386E-3</v>
      </c>
      <c r="N58" s="59">
        <f t="shared" si="1"/>
        <v>1.2511421359591157E-2</v>
      </c>
    </row>
    <row r="59" spans="1:14" ht="15.75" x14ac:dyDescent="0.25">
      <c r="A59" s="35" t="s">
        <v>156</v>
      </c>
      <c r="B59" s="72">
        <v>106.5423274900791</v>
      </c>
      <c r="C59" s="26">
        <v>106.2160076840769</v>
      </c>
      <c r="D59" s="26">
        <v>106.35712782203927</v>
      </c>
      <c r="E59" s="26"/>
      <c r="F59" s="26">
        <f t="shared" si="0"/>
        <v>0.13286145943474104</v>
      </c>
      <c r="G59" s="92">
        <f t="shared" si="2"/>
        <v>-0.17382731577463284</v>
      </c>
      <c r="H59" s="26"/>
      <c r="I59" s="26">
        <v>0.67398438704643138</v>
      </c>
      <c r="J59" s="26">
        <v>0.67192009523292673</v>
      </c>
      <c r="K59" s="26">
        <v>0.67281281807768845</v>
      </c>
      <c r="M59" s="26">
        <f t="shared" si="3"/>
        <v>8.9272284476171748E-4</v>
      </c>
      <c r="N59" s="26">
        <f t="shared" si="1"/>
        <v>-1.1715689687429309E-3</v>
      </c>
    </row>
    <row r="60" spans="1:14" s="57" customFormat="1" ht="15.75" x14ac:dyDescent="0.25">
      <c r="A60" s="64" t="s">
        <v>13</v>
      </c>
      <c r="B60" s="135">
        <v>108.79485499152972</v>
      </c>
      <c r="C60" s="59">
        <v>107.92732038704487</v>
      </c>
      <c r="D60" s="59">
        <v>107.92732038704487</v>
      </c>
      <c r="E60" s="59"/>
      <c r="F60" s="59">
        <f t="shared" si="0"/>
        <v>0</v>
      </c>
      <c r="G60" s="93">
        <f t="shared" si="2"/>
        <v>-0.79740407260286972</v>
      </c>
      <c r="H60" s="59"/>
      <c r="I60" s="59">
        <v>0.52614470145640702</v>
      </c>
      <c r="J60" s="59">
        <v>0.52194920217920926</v>
      </c>
      <c r="K60" s="59">
        <v>0.52194920217920937</v>
      </c>
      <c r="M60" s="59">
        <f t="shared" si="3"/>
        <v>0</v>
      </c>
      <c r="N60" s="59">
        <f t="shared" si="1"/>
        <v>-4.1954992771976451E-3</v>
      </c>
    </row>
    <row r="61" spans="1:14" ht="15.75" x14ac:dyDescent="0.25">
      <c r="A61" s="36" t="s">
        <v>14</v>
      </c>
      <c r="B61" s="72">
        <v>99.230575916560994</v>
      </c>
      <c r="C61" s="26">
        <v>100.66105071212034</v>
      </c>
      <c r="D61" s="26">
        <v>101.26024978147727</v>
      </c>
      <c r="E61" s="26"/>
      <c r="F61" s="26">
        <f t="shared" si="0"/>
        <v>0.59526407197016962</v>
      </c>
      <c r="G61" s="92">
        <f t="shared" si="2"/>
        <v>2.0454117555691154</v>
      </c>
      <c r="H61" s="26"/>
      <c r="I61" s="26">
        <v>0.14783968559002431</v>
      </c>
      <c r="J61" s="26">
        <v>0.14997089305371744</v>
      </c>
      <c r="K61" s="26">
        <v>0.15086361589847905</v>
      </c>
      <c r="M61" s="26">
        <f t="shared" si="3"/>
        <v>8.9272284476160646E-4</v>
      </c>
      <c r="N61" s="26">
        <f t="shared" si="1"/>
        <v>3.023930308454742E-3</v>
      </c>
    </row>
    <row r="62" spans="1:14" s="57" customFormat="1" ht="15.75" x14ac:dyDescent="0.25">
      <c r="A62" s="58" t="s">
        <v>157</v>
      </c>
      <c r="B62" s="135">
        <v>107.96649814987303</v>
      </c>
      <c r="C62" s="59">
        <v>108.74833518394091</v>
      </c>
      <c r="D62" s="59">
        <v>108.7806990727226</v>
      </c>
      <c r="E62" s="59"/>
      <c r="F62" s="59">
        <f t="shared" si="0"/>
        <v>2.9760353321228727E-2</v>
      </c>
      <c r="G62" s="93">
        <f t="shared" si="2"/>
        <v>0.75412367428953075</v>
      </c>
      <c r="H62" s="59"/>
      <c r="I62" s="59">
        <v>1.8144225933796367</v>
      </c>
      <c r="J62" s="59">
        <v>1.8275616948904079</v>
      </c>
      <c r="K62" s="59">
        <v>1.8281055837079707</v>
      </c>
      <c r="M62" s="59">
        <f t="shared" si="3"/>
        <v>5.4388881756284313E-4</v>
      </c>
      <c r="N62" s="59">
        <f t="shared" si="1"/>
        <v>1.3682990328333977E-2</v>
      </c>
    </row>
    <row r="63" spans="1:14" ht="15.75" x14ac:dyDescent="0.25">
      <c r="A63" s="36" t="s">
        <v>233</v>
      </c>
      <c r="B63" s="72">
        <v>111.58563080235506</v>
      </c>
      <c r="C63" s="26">
        <v>110.7264401719566</v>
      </c>
      <c r="D63" s="26">
        <v>110.7264401719566</v>
      </c>
      <c r="E63" s="26"/>
      <c r="F63" s="26">
        <f t="shared" si="0"/>
        <v>0</v>
      </c>
      <c r="G63" s="92">
        <f t="shared" si="2"/>
        <v>-0.76998321757063559</v>
      </c>
      <c r="H63" s="26"/>
      <c r="I63" s="26">
        <v>0.68799908150915889</v>
      </c>
      <c r="J63" s="26">
        <v>0.68270160404449809</v>
      </c>
      <c r="K63" s="26">
        <v>0.6827016040444982</v>
      </c>
      <c r="M63" s="26">
        <f t="shared" si="3"/>
        <v>0</v>
      </c>
      <c r="N63" s="26">
        <f t="shared" si="1"/>
        <v>-5.2974774646606937E-3</v>
      </c>
    </row>
    <row r="64" spans="1:14" s="57" customFormat="1" ht="15.75" x14ac:dyDescent="0.25">
      <c r="A64" s="64" t="s">
        <v>77</v>
      </c>
      <c r="B64" s="135">
        <v>112.75821488649856</v>
      </c>
      <c r="C64" s="59">
        <v>117.5104649674799</v>
      </c>
      <c r="D64" s="59">
        <v>117.67910242579272</v>
      </c>
      <c r="E64" s="59"/>
      <c r="F64" s="59">
        <f t="shared" si="0"/>
        <v>0.14350845974397952</v>
      </c>
      <c r="G64" s="93">
        <f t="shared" si="2"/>
        <v>4.3641055724831013</v>
      </c>
      <c r="H64" s="59"/>
      <c r="I64" s="59">
        <v>0.46649708296700038</v>
      </c>
      <c r="J64" s="59">
        <v>0.48615783054569345</v>
      </c>
      <c r="K64" s="59">
        <v>0.48685550816023432</v>
      </c>
      <c r="M64" s="59">
        <f t="shared" si="3"/>
        <v>6.9767761454087029E-4</v>
      </c>
      <c r="N64" s="59">
        <f t="shared" si="1"/>
        <v>2.0358425193233942E-2</v>
      </c>
    </row>
    <row r="65" spans="1:14" ht="15.75" x14ac:dyDescent="0.25">
      <c r="A65" s="36" t="s">
        <v>232</v>
      </c>
      <c r="B65" s="72">
        <v>101.48628129644544</v>
      </c>
      <c r="C65" s="26">
        <v>101.29802346377879</v>
      </c>
      <c r="D65" s="26">
        <v>101.27437317122076</v>
      </c>
      <c r="E65" s="26"/>
      <c r="F65" s="26">
        <f t="shared" si="0"/>
        <v>-2.3347239905913142E-2</v>
      </c>
      <c r="G65" s="92">
        <f t="shared" si="2"/>
        <v>-0.20880470002215823</v>
      </c>
      <c r="H65" s="26"/>
      <c r="I65" s="26">
        <v>0.65992642890347719</v>
      </c>
      <c r="J65" s="26">
        <v>0.65870226030021617</v>
      </c>
      <c r="K65" s="26">
        <v>0.65854847150323825</v>
      </c>
      <c r="M65" s="26">
        <f t="shared" si="3"/>
        <v>-1.5378879697791614E-4</v>
      </c>
      <c r="N65" s="26">
        <f t="shared" si="1"/>
        <v>-1.3779574002389383E-3</v>
      </c>
    </row>
    <row r="66" spans="1:14" s="57" customFormat="1" ht="15.75" x14ac:dyDescent="0.25">
      <c r="A66" s="55" t="s">
        <v>247</v>
      </c>
      <c r="B66" s="136">
        <v>161.76960847692726</v>
      </c>
      <c r="C66" s="60">
        <v>166.23791143813204</v>
      </c>
      <c r="D66" s="60">
        <v>166.13342153722812</v>
      </c>
      <c r="E66" s="60"/>
      <c r="F66" s="60">
        <f t="shared" si="0"/>
        <v>-6.2855638644632172E-2</v>
      </c>
      <c r="G66" s="94">
        <f>((D66/B66-1)*100)</f>
        <v>2.6975481373704646</v>
      </c>
      <c r="H66" s="60"/>
      <c r="I66" s="60">
        <v>3.6465523795801262</v>
      </c>
      <c r="J66" s="60">
        <v>3.7472752591696517</v>
      </c>
      <c r="K66" s="60">
        <v>3.7449198853737284</v>
      </c>
      <c r="M66" s="60">
        <f t="shared" si="3"/>
        <v>-2.3553737959232102E-3</v>
      </c>
      <c r="N66" s="60">
        <f>K66-I66</f>
        <v>9.8367505793602206E-2</v>
      </c>
    </row>
    <row r="67" spans="1:14" ht="15.75" x14ac:dyDescent="0.25">
      <c r="A67" s="34" t="s">
        <v>1</v>
      </c>
      <c r="B67" s="72">
        <v>173.08709758537495</v>
      </c>
      <c r="C67" s="26">
        <v>171.54906710591533</v>
      </c>
      <c r="D67" s="26">
        <v>171.54906710591533</v>
      </c>
      <c r="E67" s="26"/>
      <c r="F67" s="26">
        <f t="shared" si="0"/>
        <v>0</v>
      </c>
      <c r="G67" s="92">
        <f t="shared" si="2"/>
        <v>-0.88858759602286064</v>
      </c>
      <c r="H67" s="26"/>
      <c r="I67" s="26">
        <v>2.8832099995063376</v>
      </c>
      <c r="J67" s="26">
        <v>2.8575901530834327</v>
      </c>
      <c r="K67" s="26">
        <v>2.8575901530834331</v>
      </c>
      <c r="M67" s="26">
        <f t="shared" si="3"/>
        <v>0</v>
      </c>
      <c r="N67" s="26">
        <f t="shared" si="1"/>
        <v>-2.5619846422904491E-2</v>
      </c>
    </row>
    <row r="68" spans="1:14" s="57" customFormat="1" ht="15.75" x14ac:dyDescent="0.25">
      <c r="A68" s="58" t="s">
        <v>78</v>
      </c>
      <c r="B68" s="135">
        <v>173.08709758537495</v>
      </c>
      <c r="C68" s="59">
        <v>171.54906710591533</v>
      </c>
      <c r="D68" s="59">
        <v>171.54906710591533</v>
      </c>
      <c r="E68" s="59"/>
      <c r="F68" s="59">
        <f t="shared" si="0"/>
        <v>0</v>
      </c>
      <c r="G68" s="93">
        <f t="shared" si="2"/>
        <v>-0.88858759602286064</v>
      </c>
      <c r="H68" s="59"/>
      <c r="I68" s="59">
        <v>2.8832099995063376</v>
      </c>
      <c r="J68" s="59">
        <v>2.8575901530834327</v>
      </c>
      <c r="K68" s="59">
        <v>2.8575901530834331</v>
      </c>
      <c r="M68" s="59">
        <f t="shared" si="3"/>
        <v>0</v>
      </c>
      <c r="N68" s="59">
        <f t="shared" si="1"/>
        <v>-2.5619846422904491E-2</v>
      </c>
    </row>
    <row r="69" spans="1:14" ht="15.75" x14ac:dyDescent="0.25">
      <c r="A69" s="36" t="s">
        <v>15</v>
      </c>
      <c r="B69" s="72">
        <v>173.08709758537495</v>
      </c>
      <c r="C69" s="26">
        <v>171.54906710591533</v>
      </c>
      <c r="D69" s="26">
        <v>171.54906710591533</v>
      </c>
      <c r="E69" s="26"/>
      <c r="F69" s="26">
        <f t="shared" si="0"/>
        <v>0</v>
      </c>
      <c r="G69" s="92">
        <f t="shared" si="2"/>
        <v>-0.88858759602286064</v>
      </c>
      <c r="H69" s="26"/>
      <c r="I69" s="26">
        <v>2.8832099995063376</v>
      </c>
      <c r="J69" s="26">
        <v>2.8575901530834327</v>
      </c>
      <c r="K69" s="26">
        <v>2.8575901530834331</v>
      </c>
      <c r="M69" s="26">
        <f t="shared" si="3"/>
        <v>0</v>
      </c>
      <c r="N69" s="26">
        <f t="shared" si="1"/>
        <v>-2.5619846422904491E-2</v>
      </c>
    </row>
    <row r="70" spans="1:14" s="57" customFormat="1" ht="15.75" x14ac:dyDescent="0.25">
      <c r="A70" s="61" t="s">
        <v>16</v>
      </c>
      <c r="B70" s="135">
        <v>129.73026574246433</v>
      </c>
      <c r="C70" s="59">
        <v>151.2022498063331</v>
      </c>
      <c r="D70" s="59">
        <v>150.80195332542962</v>
      </c>
      <c r="E70" s="59"/>
      <c r="F70" s="59">
        <f t="shared" si="0"/>
        <v>-0.26474241052377723</v>
      </c>
      <c r="G70" s="93">
        <f t="shared" si="2"/>
        <v>16.242692067551936</v>
      </c>
      <c r="H70" s="59"/>
      <c r="I70" s="59">
        <v>0.76334238007378785</v>
      </c>
      <c r="J70" s="59">
        <v>0.88968510608621854</v>
      </c>
      <c r="K70" s="59">
        <v>0.88732973229029488</v>
      </c>
      <c r="M70" s="59">
        <f t="shared" si="3"/>
        <v>-2.3553737959236543E-3</v>
      </c>
      <c r="N70" s="59">
        <f t="shared" si="1"/>
        <v>0.12398735221650703</v>
      </c>
    </row>
    <row r="71" spans="1:14" s="57" customFormat="1" ht="15.75" x14ac:dyDescent="0.25">
      <c r="A71" s="35" t="s">
        <v>16</v>
      </c>
      <c r="B71" s="72">
        <v>129.73026574246433</v>
      </c>
      <c r="C71" s="26">
        <v>151.2022498063331</v>
      </c>
      <c r="D71" s="26">
        <v>150.80195332542962</v>
      </c>
      <c r="E71" s="26"/>
      <c r="F71" s="26">
        <f t="shared" ref="F71:F134" si="4">((D71/C71-1)*100)</f>
        <v>-0.26474241052377723</v>
      </c>
      <c r="G71" s="92">
        <f t="shared" si="2"/>
        <v>16.242692067551936</v>
      </c>
      <c r="H71" s="26"/>
      <c r="I71" s="26">
        <v>0.76334238007378785</v>
      </c>
      <c r="J71" s="26">
        <v>0.88968510608621854</v>
      </c>
      <c r="K71" s="26">
        <v>0.88732973229029488</v>
      </c>
      <c r="L71"/>
      <c r="M71" s="26">
        <f t="shared" si="3"/>
        <v>-2.3553737959236543E-3</v>
      </c>
      <c r="N71" s="26">
        <f t="shared" ref="N71:N134" si="5">K71-I71</f>
        <v>0.12398735221650703</v>
      </c>
    </row>
    <row r="72" spans="1:14" s="4" customFormat="1" ht="15.75" x14ac:dyDescent="0.25">
      <c r="A72" s="64" t="s">
        <v>16</v>
      </c>
      <c r="B72" s="135">
        <v>129.73026574246433</v>
      </c>
      <c r="C72" s="59">
        <v>151.2022498063331</v>
      </c>
      <c r="D72" s="59">
        <v>150.80195332542962</v>
      </c>
      <c r="E72" s="59"/>
      <c r="F72" s="59">
        <f t="shared" si="4"/>
        <v>-0.26474241052377723</v>
      </c>
      <c r="G72" s="93">
        <f t="shared" ref="G72:G135" si="6">((D72/B72-1)*100)</f>
        <v>16.242692067551936</v>
      </c>
      <c r="H72" s="59"/>
      <c r="I72" s="59">
        <v>0.76334238007378785</v>
      </c>
      <c r="J72" s="59">
        <v>0.88968510608621854</v>
      </c>
      <c r="K72" s="59">
        <v>0.88732973229029488</v>
      </c>
      <c r="L72" s="57"/>
      <c r="M72" s="59">
        <f t="shared" ref="M72:M135" si="7">K72-J72</f>
        <v>-2.3553737959236543E-3</v>
      </c>
      <c r="N72" s="59">
        <f t="shared" si="5"/>
        <v>0.12398735221650703</v>
      </c>
    </row>
    <row r="73" spans="1:14" s="57" customFormat="1" ht="15.75" x14ac:dyDescent="0.25">
      <c r="A73" s="33" t="s">
        <v>128</v>
      </c>
      <c r="B73" s="137">
        <v>99.681956639800774</v>
      </c>
      <c r="C73" s="37">
        <v>97.336705425184832</v>
      </c>
      <c r="D73" s="37">
        <v>97.146543876267202</v>
      </c>
      <c r="E73" s="37"/>
      <c r="F73" s="37">
        <f t="shared" si="4"/>
        <v>-0.19536468600099832</v>
      </c>
      <c r="G73" s="95">
        <f t="shared" si="6"/>
        <v>-2.5435022034080323</v>
      </c>
      <c r="H73" s="37"/>
      <c r="I73" s="37">
        <v>3.8779402413711099</v>
      </c>
      <c r="J73" s="37">
        <v>3.7867026255792426</v>
      </c>
      <c r="K73" s="37">
        <v>3.7793047458849891</v>
      </c>
      <c r="L73"/>
      <c r="M73" s="37">
        <f t="shared" si="7"/>
        <v>-7.3978796942535396E-3</v>
      </c>
      <c r="N73" s="37">
        <f t="shared" si="5"/>
        <v>-9.8635495486120828E-2</v>
      </c>
    </row>
    <row r="74" spans="1:14" s="4" customFormat="1" ht="15.75" x14ac:dyDescent="0.25">
      <c r="A74" s="61" t="s">
        <v>79</v>
      </c>
      <c r="B74" s="135">
        <v>99.280409951275345</v>
      </c>
      <c r="C74" s="59">
        <v>95.432233445748039</v>
      </c>
      <c r="D74" s="59">
        <v>95.220652201396575</v>
      </c>
      <c r="E74" s="59"/>
      <c r="F74" s="59">
        <f t="shared" si="4"/>
        <v>-0.22170836489092682</v>
      </c>
      <c r="G74" s="93">
        <f t="shared" si="6"/>
        <v>-4.0891831045734133</v>
      </c>
      <c r="H74" s="59"/>
      <c r="I74" s="59">
        <v>2.9724847949483308</v>
      </c>
      <c r="J74" s="59">
        <v>2.8572692538705788</v>
      </c>
      <c r="K74" s="59">
        <v>2.850934448927291</v>
      </c>
      <c r="L74" s="57"/>
      <c r="M74" s="59">
        <f t="shared" si="7"/>
        <v>-6.3348049432878639E-3</v>
      </c>
      <c r="N74" s="59">
        <f t="shared" si="5"/>
        <v>-0.12155034602103987</v>
      </c>
    </row>
    <row r="75" spans="1:14" s="57" customFormat="1" ht="15.75" x14ac:dyDescent="0.25">
      <c r="A75" s="35" t="s">
        <v>80</v>
      </c>
      <c r="B75" s="72">
        <v>97.241901549328944</v>
      </c>
      <c r="C75" s="26">
        <v>96.041718959393393</v>
      </c>
      <c r="D75" s="26">
        <v>96.041718959393393</v>
      </c>
      <c r="E75" s="26"/>
      <c r="F75" s="26">
        <f t="shared" si="4"/>
        <v>0</v>
      </c>
      <c r="G75" s="92">
        <f t="shared" si="6"/>
        <v>-1.2342236945322549</v>
      </c>
      <c r="H75" s="26"/>
      <c r="I75" s="26">
        <v>0.50399944564072396</v>
      </c>
      <c r="J75" s="26">
        <v>0.49777896506231489</v>
      </c>
      <c r="K75" s="26">
        <v>0.49777896506231489</v>
      </c>
      <c r="L75"/>
      <c r="M75" s="26">
        <f t="shared" si="7"/>
        <v>0</v>
      </c>
      <c r="N75" s="26">
        <f t="shared" si="5"/>
        <v>-6.2204805784090711E-3</v>
      </c>
    </row>
    <row r="76" spans="1:14" s="4" customFormat="1" ht="15.75" x14ac:dyDescent="0.25">
      <c r="A76" s="64" t="s">
        <v>81</v>
      </c>
      <c r="B76" s="135">
        <v>97.241901549328944</v>
      </c>
      <c r="C76" s="59">
        <v>96.041718959393393</v>
      </c>
      <c r="D76" s="59">
        <v>96.041718959393393</v>
      </c>
      <c r="E76" s="59"/>
      <c r="F76" s="59">
        <f t="shared" si="4"/>
        <v>0</v>
      </c>
      <c r="G76" s="93">
        <f t="shared" si="6"/>
        <v>-1.2342236945322549</v>
      </c>
      <c r="H76" s="59"/>
      <c r="I76" s="59">
        <v>0.50399944564072396</v>
      </c>
      <c r="J76" s="59">
        <v>0.49777896506231489</v>
      </c>
      <c r="K76" s="59">
        <v>0.49777896506231489</v>
      </c>
      <c r="L76" s="57"/>
      <c r="M76" s="59">
        <f t="shared" si="7"/>
        <v>0</v>
      </c>
      <c r="N76" s="59">
        <f t="shared" si="5"/>
        <v>-6.2204805784090711E-3</v>
      </c>
    </row>
    <row r="77" spans="1:14" s="57" customFormat="1" ht="15.75" x14ac:dyDescent="0.25">
      <c r="A77" s="35" t="s">
        <v>82</v>
      </c>
      <c r="B77" s="72">
        <v>101.85727351838119</v>
      </c>
      <c r="C77" s="26">
        <v>97.910404645892683</v>
      </c>
      <c r="D77" s="26">
        <v>97.616930395102585</v>
      </c>
      <c r="E77" s="26"/>
      <c r="F77" s="26">
        <f t="shared" si="4"/>
        <v>-0.29973755276723191</v>
      </c>
      <c r="G77" s="92">
        <f t="shared" si="6"/>
        <v>-4.1630243740162438</v>
      </c>
      <c r="H77" s="26"/>
      <c r="I77" s="26">
        <v>2.1986459052436915</v>
      </c>
      <c r="J77" s="26">
        <v>2.1134505452533743</v>
      </c>
      <c r="K77" s="26">
        <v>2.107115740310086</v>
      </c>
      <c r="L77"/>
      <c r="M77" s="26">
        <f t="shared" si="7"/>
        <v>-6.334804943288308E-3</v>
      </c>
      <c r="N77" s="26">
        <f t="shared" si="5"/>
        <v>-9.1530164933605551E-2</v>
      </c>
    </row>
    <row r="78" spans="1:14" s="4" customFormat="1" ht="15.75" x14ac:dyDescent="0.25">
      <c r="A78" s="64" t="s">
        <v>231</v>
      </c>
      <c r="B78" s="135">
        <v>96.829152492049474</v>
      </c>
      <c r="C78" s="59">
        <v>90.848416477986916</v>
      </c>
      <c r="D78" s="59">
        <v>90.318061894939419</v>
      </c>
      <c r="E78" s="59"/>
      <c r="F78" s="59">
        <f t="shared" si="4"/>
        <v>-0.58377966684317606</v>
      </c>
      <c r="G78" s="93">
        <f t="shared" si="6"/>
        <v>-6.724308154658976</v>
      </c>
      <c r="H78" s="59"/>
      <c r="I78" s="59">
        <v>0.95398861810037627</v>
      </c>
      <c r="J78" s="59">
        <v>0.89506468932027938</v>
      </c>
      <c r="K78" s="59">
        <v>0.88983948365893462</v>
      </c>
      <c r="L78" s="57"/>
      <c r="M78" s="59">
        <f t="shared" si="7"/>
        <v>-5.2252056613447673E-3</v>
      </c>
      <c r="N78" s="59">
        <f t="shared" si="5"/>
        <v>-6.4149134441441658E-2</v>
      </c>
    </row>
    <row r="79" spans="1:14" s="57" customFormat="1" ht="15.75" x14ac:dyDescent="0.25">
      <c r="A79" s="36" t="s">
        <v>230</v>
      </c>
      <c r="B79" s="72">
        <v>106.61034710872525</v>
      </c>
      <c r="C79" s="26">
        <v>103.81596439610098</v>
      </c>
      <c r="D79" s="26">
        <v>103.81596439610098</v>
      </c>
      <c r="E79" s="26"/>
      <c r="F79" s="26">
        <f t="shared" si="4"/>
        <v>0</v>
      </c>
      <c r="G79" s="92">
        <f t="shared" si="6"/>
        <v>-2.6211177323852586</v>
      </c>
      <c r="H79" s="26"/>
      <c r="I79" s="26">
        <v>0.70823453582331641</v>
      </c>
      <c r="J79" s="26">
        <v>0.68967087481797473</v>
      </c>
      <c r="K79" s="26">
        <v>0.68967087481797473</v>
      </c>
      <c r="L79"/>
      <c r="M79" s="26">
        <f t="shared" si="7"/>
        <v>0</v>
      </c>
      <c r="N79" s="26">
        <f t="shared" si="5"/>
        <v>-1.8563661005341681E-2</v>
      </c>
    </row>
    <row r="80" spans="1:14" s="4" customFormat="1" ht="15.75" x14ac:dyDescent="0.25">
      <c r="A80" s="64" t="s">
        <v>229</v>
      </c>
      <c r="B80" s="135">
        <v>105.38627595692076</v>
      </c>
      <c r="C80" s="59">
        <v>103.87199790695897</v>
      </c>
      <c r="D80" s="59">
        <v>103.65400466218942</v>
      </c>
      <c r="E80" s="59"/>
      <c r="F80" s="59">
        <f t="shared" si="4"/>
        <v>-0.20986719150699606</v>
      </c>
      <c r="G80" s="93">
        <f t="shared" si="6"/>
        <v>-1.6437351818366253</v>
      </c>
      <c r="H80" s="59"/>
      <c r="I80" s="59">
        <v>0.5364227513199995</v>
      </c>
      <c r="J80" s="59">
        <v>0.52871498111511961</v>
      </c>
      <c r="K80" s="59">
        <v>0.52760538183317651</v>
      </c>
      <c r="L80" s="57"/>
      <c r="M80" s="59">
        <f t="shared" si="7"/>
        <v>-1.1095992819430966E-3</v>
      </c>
      <c r="N80" s="59">
        <f t="shared" si="5"/>
        <v>-8.8173694868229902E-3</v>
      </c>
    </row>
    <row r="81" spans="1:14" s="57" customFormat="1" ht="15.75" x14ac:dyDescent="0.25">
      <c r="A81" s="35" t="s">
        <v>158</v>
      </c>
      <c r="B81" s="72">
        <v>85.074708911125342</v>
      </c>
      <c r="C81" s="26">
        <v>77.571163237878068</v>
      </c>
      <c r="D81" s="26">
        <v>77.571163237878068</v>
      </c>
      <c r="E81" s="26"/>
      <c r="F81" s="26">
        <f t="shared" si="4"/>
        <v>0</v>
      </c>
      <c r="G81" s="92">
        <f t="shared" si="6"/>
        <v>-8.8199486889646295</v>
      </c>
      <c r="H81" s="26"/>
      <c r="I81" s="26">
        <v>0.26983944406391508</v>
      </c>
      <c r="J81" s="26">
        <v>0.24603974355489036</v>
      </c>
      <c r="K81" s="26">
        <v>0.24603974355489042</v>
      </c>
      <c r="L81"/>
      <c r="M81" s="26">
        <f t="shared" si="7"/>
        <v>0</v>
      </c>
      <c r="N81" s="26">
        <f t="shared" si="5"/>
        <v>-2.3799700509024663E-2</v>
      </c>
    </row>
    <row r="82" spans="1:14" s="4" customFormat="1" ht="15.75" x14ac:dyDescent="0.25">
      <c r="A82" s="64" t="s">
        <v>228</v>
      </c>
      <c r="B82" s="135">
        <v>85.074708911125342</v>
      </c>
      <c r="C82" s="59">
        <v>77.571163237878068</v>
      </c>
      <c r="D82" s="59">
        <v>77.571163237878068</v>
      </c>
      <c r="E82" s="59"/>
      <c r="F82" s="59">
        <f t="shared" si="4"/>
        <v>0</v>
      </c>
      <c r="G82" s="93">
        <f t="shared" si="6"/>
        <v>-8.8199486889646295</v>
      </c>
      <c r="H82" s="59"/>
      <c r="I82" s="59">
        <v>0.26983944406391508</v>
      </c>
      <c r="J82" s="59">
        <v>0.24603974355489036</v>
      </c>
      <c r="K82" s="59">
        <v>0.24603974355489042</v>
      </c>
      <c r="L82" s="57"/>
      <c r="M82" s="59">
        <f t="shared" si="7"/>
        <v>0</v>
      </c>
      <c r="N82" s="59">
        <f t="shared" si="5"/>
        <v>-2.3799700509024663E-2</v>
      </c>
    </row>
    <row r="83" spans="1:14" s="57" customFormat="1" ht="15.75" x14ac:dyDescent="0.25">
      <c r="A83" s="34" t="s">
        <v>83</v>
      </c>
      <c r="B83" s="72">
        <v>101.02332075421589</v>
      </c>
      <c r="C83" s="26">
        <v>103.69858174772646</v>
      </c>
      <c r="D83" s="26">
        <v>103.57997255278832</v>
      </c>
      <c r="E83" s="26"/>
      <c r="F83" s="26">
        <f t="shared" si="4"/>
        <v>-0.11437880146393242</v>
      </c>
      <c r="G83" s="92">
        <f t="shared" si="6"/>
        <v>2.5307540669669892</v>
      </c>
      <c r="H83" s="26"/>
      <c r="I83" s="26">
        <v>0.90545544642277909</v>
      </c>
      <c r="J83" s="26">
        <v>0.9294333717086638</v>
      </c>
      <c r="K83" s="26">
        <v>0.92837029695769757</v>
      </c>
      <c r="L83"/>
      <c r="M83" s="26">
        <f t="shared" si="7"/>
        <v>-1.0630747509662308E-3</v>
      </c>
      <c r="N83" s="26">
        <f t="shared" si="5"/>
        <v>2.2914850534918485E-2</v>
      </c>
    </row>
    <row r="84" spans="1:14" s="4" customFormat="1" ht="15.75" x14ac:dyDescent="0.25">
      <c r="A84" s="58" t="s">
        <v>159</v>
      </c>
      <c r="B84" s="135">
        <v>101.02332075421589</v>
      </c>
      <c r="C84" s="59">
        <v>103.69858174772646</v>
      </c>
      <c r="D84" s="59">
        <v>103.57997255278832</v>
      </c>
      <c r="E84" s="59"/>
      <c r="F84" s="59">
        <f t="shared" si="4"/>
        <v>-0.11437880146393242</v>
      </c>
      <c r="G84" s="93">
        <f t="shared" si="6"/>
        <v>2.5307540669669892</v>
      </c>
      <c r="H84" s="59"/>
      <c r="I84" s="59">
        <v>0.90545544642277909</v>
      </c>
      <c r="J84" s="59">
        <v>0.9294333717086638</v>
      </c>
      <c r="K84" s="59">
        <v>0.92837029695769757</v>
      </c>
      <c r="L84" s="57"/>
      <c r="M84" s="59">
        <f t="shared" si="7"/>
        <v>-1.0630747509662308E-3</v>
      </c>
      <c r="N84" s="59">
        <f t="shared" si="5"/>
        <v>2.2914850534918485E-2</v>
      </c>
    </row>
    <row r="85" spans="1:14" s="57" customFormat="1" ht="15.75" x14ac:dyDescent="0.25">
      <c r="A85" s="36" t="s">
        <v>159</v>
      </c>
      <c r="B85" s="72">
        <v>101.02332075421589</v>
      </c>
      <c r="C85" s="26">
        <v>103.69858174772646</v>
      </c>
      <c r="D85" s="26">
        <v>103.57997255278832</v>
      </c>
      <c r="E85" s="26"/>
      <c r="F85" s="26">
        <f t="shared" si="4"/>
        <v>-0.11437880146393242</v>
      </c>
      <c r="G85" s="92">
        <f t="shared" si="6"/>
        <v>2.5307540669669892</v>
      </c>
      <c r="H85" s="26"/>
      <c r="I85" s="26">
        <v>0.90545544642277909</v>
      </c>
      <c r="J85" s="26">
        <v>0.9294333717086638</v>
      </c>
      <c r="K85" s="26">
        <v>0.92837029695769757</v>
      </c>
      <c r="L85"/>
      <c r="M85" s="26">
        <f t="shared" si="7"/>
        <v>-1.0630747509662308E-3</v>
      </c>
      <c r="N85" s="26">
        <f t="shared" si="5"/>
        <v>2.2914850534918485E-2</v>
      </c>
    </row>
    <row r="86" spans="1:14" s="4" customFormat="1" ht="15.75" x14ac:dyDescent="0.25">
      <c r="A86" s="55" t="s">
        <v>129</v>
      </c>
      <c r="B86" s="136">
        <v>110.3050116966716</v>
      </c>
      <c r="C86" s="60">
        <v>110.28833668404366</v>
      </c>
      <c r="D86" s="60">
        <v>110.57289711583508</v>
      </c>
      <c r="E86" s="60"/>
      <c r="F86" s="60">
        <f t="shared" si="4"/>
        <v>0.25801498177149274</v>
      </c>
      <c r="G86" s="94">
        <f t="shared" si="6"/>
        <v>0.24285879221892515</v>
      </c>
      <c r="H86" s="60"/>
      <c r="I86" s="60">
        <v>25.690554645213442</v>
      </c>
      <c r="J86" s="60">
        <v>25.686670956552891</v>
      </c>
      <c r="K86" s="60">
        <v>25.752946415939146</v>
      </c>
      <c r="L86" s="57"/>
      <c r="M86" s="60">
        <f t="shared" si="7"/>
        <v>6.6275459386254454E-2</v>
      </c>
      <c r="N86" s="60">
        <f t="shared" si="5"/>
        <v>6.2391770725703566E-2</v>
      </c>
    </row>
    <row r="87" spans="1:14" s="57" customFormat="1" ht="15.75" x14ac:dyDescent="0.25">
      <c r="A87" s="34" t="s">
        <v>149</v>
      </c>
      <c r="B87" s="72">
        <v>127.15211973162191</v>
      </c>
      <c r="C87" s="26">
        <v>132.38349145873408</v>
      </c>
      <c r="D87" s="26">
        <v>132.91525365434234</v>
      </c>
      <c r="E87" s="26"/>
      <c r="F87" s="26">
        <f t="shared" si="4"/>
        <v>0.40168316286930406</v>
      </c>
      <c r="G87" s="92">
        <f t="shared" si="6"/>
        <v>4.5324717628652866</v>
      </c>
      <c r="H87" s="26"/>
      <c r="I87" s="26">
        <v>14.851874169322389</v>
      </c>
      <c r="J87" s="26">
        <v>15.462919229271145</v>
      </c>
      <c r="K87" s="26">
        <v>15.525031172303208</v>
      </c>
      <c r="L87"/>
      <c r="M87" s="26">
        <f t="shared" si="7"/>
        <v>6.2111943032062911E-2</v>
      </c>
      <c r="N87" s="26">
        <f t="shared" si="5"/>
        <v>0.67315700298081893</v>
      </c>
    </row>
    <row r="88" spans="1:14" s="4" customFormat="1" ht="15.75" x14ac:dyDescent="0.25">
      <c r="A88" s="58" t="s">
        <v>160</v>
      </c>
      <c r="B88" s="135">
        <v>127.15211973162191</v>
      </c>
      <c r="C88" s="59">
        <v>132.38349145873408</v>
      </c>
      <c r="D88" s="59">
        <v>132.91525365434234</v>
      </c>
      <c r="E88" s="59"/>
      <c r="F88" s="59">
        <f t="shared" si="4"/>
        <v>0.40168316286930406</v>
      </c>
      <c r="G88" s="93">
        <f t="shared" si="6"/>
        <v>4.5324717628652866</v>
      </c>
      <c r="H88" s="59"/>
      <c r="I88" s="59">
        <v>14.851874169322389</v>
      </c>
      <c r="J88" s="59">
        <v>15.462919229271145</v>
      </c>
      <c r="K88" s="59">
        <v>15.525031172303208</v>
      </c>
      <c r="L88" s="57"/>
      <c r="M88" s="59">
        <f t="shared" si="7"/>
        <v>6.2111943032062911E-2</v>
      </c>
      <c r="N88" s="59">
        <f t="shared" si="5"/>
        <v>0.67315700298081893</v>
      </c>
    </row>
    <row r="89" spans="1:14" s="57" customFormat="1" ht="15.75" x14ac:dyDescent="0.25">
      <c r="A89" s="36" t="s">
        <v>160</v>
      </c>
      <c r="B89" s="72">
        <v>127.15211973162191</v>
      </c>
      <c r="C89" s="26">
        <v>132.38349145873408</v>
      </c>
      <c r="D89" s="26">
        <v>132.91525365434234</v>
      </c>
      <c r="E89" s="26"/>
      <c r="F89" s="26">
        <f t="shared" si="4"/>
        <v>0.40168316286930406</v>
      </c>
      <c r="G89" s="92">
        <f t="shared" si="6"/>
        <v>4.5324717628652866</v>
      </c>
      <c r="H89" s="26"/>
      <c r="I89" s="26">
        <v>14.851874169322389</v>
      </c>
      <c r="J89" s="26">
        <v>15.462919229271145</v>
      </c>
      <c r="K89" s="26">
        <v>15.525031172303208</v>
      </c>
      <c r="L89"/>
      <c r="M89" s="26">
        <f t="shared" si="7"/>
        <v>6.2111943032062911E-2</v>
      </c>
      <c r="N89" s="26">
        <f t="shared" si="5"/>
        <v>0.67315700298081893</v>
      </c>
    </row>
    <row r="90" spans="1:14" s="4" customFormat="1" ht="15.75" x14ac:dyDescent="0.25">
      <c r="A90" s="61" t="s">
        <v>148</v>
      </c>
      <c r="B90" s="135">
        <v>107.78519995652499</v>
      </c>
      <c r="C90" s="59">
        <v>107.94768093819374</v>
      </c>
      <c r="D90" s="59">
        <v>108.08154298394798</v>
      </c>
      <c r="E90" s="59"/>
      <c r="F90" s="59">
        <f t="shared" si="4"/>
        <v>0.12400641180136951</v>
      </c>
      <c r="G90" s="93">
        <f t="shared" si="6"/>
        <v>0.27493851432527361</v>
      </c>
      <c r="H90" s="59"/>
      <c r="I90" s="59">
        <v>3.3524472170629598</v>
      </c>
      <c r="J90" s="59">
        <v>3.3575008692808961</v>
      </c>
      <c r="K90" s="59">
        <v>3.3616643856350912</v>
      </c>
      <c r="L90" s="57"/>
      <c r="M90" s="59">
        <f t="shared" si="7"/>
        <v>4.1635163541950959E-3</v>
      </c>
      <c r="N90" s="59">
        <f t="shared" si="5"/>
        <v>9.2171685721313956E-3</v>
      </c>
    </row>
    <row r="91" spans="1:14" s="57" customFormat="1" ht="15.75" x14ac:dyDescent="0.25">
      <c r="A91" s="35" t="s">
        <v>161</v>
      </c>
      <c r="B91" s="72">
        <v>104.34291659902661</v>
      </c>
      <c r="C91" s="26">
        <v>104.0737760419629</v>
      </c>
      <c r="D91" s="26">
        <v>104.24059040865129</v>
      </c>
      <c r="E91" s="26"/>
      <c r="F91" s="26">
        <f t="shared" si="4"/>
        <v>0.16028472592473086</v>
      </c>
      <c r="G91" s="92">
        <f t="shared" si="6"/>
        <v>-9.8067213099428674E-2</v>
      </c>
      <c r="H91" s="26"/>
      <c r="I91" s="26">
        <v>2.6042927136845955</v>
      </c>
      <c r="J91" s="26">
        <v>2.5975752400451375</v>
      </c>
      <c r="K91" s="26">
        <v>2.6017387563993331</v>
      </c>
      <c r="L91"/>
      <c r="M91" s="26">
        <f t="shared" si="7"/>
        <v>4.16351635419554E-3</v>
      </c>
      <c r="N91" s="26">
        <f t="shared" si="5"/>
        <v>-2.5539572852624204E-3</v>
      </c>
    </row>
    <row r="92" spans="1:14" s="4" customFormat="1" ht="15.75" x14ac:dyDescent="0.25">
      <c r="A92" s="64" t="s">
        <v>227</v>
      </c>
      <c r="B92" s="135">
        <v>104.34291659902661</v>
      </c>
      <c r="C92" s="59">
        <v>104.0737760419629</v>
      </c>
      <c r="D92" s="59">
        <v>104.24059040865129</v>
      </c>
      <c r="E92" s="59"/>
      <c r="F92" s="59">
        <f t="shared" si="4"/>
        <v>0.16028472592473086</v>
      </c>
      <c r="G92" s="93">
        <f t="shared" si="6"/>
        <v>-9.8067213099428674E-2</v>
      </c>
      <c r="H92" s="59"/>
      <c r="I92" s="59">
        <v>2.6042927136845955</v>
      </c>
      <c r="J92" s="59">
        <v>2.5975752400451375</v>
      </c>
      <c r="K92" s="59">
        <v>2.6017387563993331</v>
      </c>
      <c r="L92" s="57"/>
      <c r="M92" s="59">
        <f t="shared" si="7"/>
        <v>4.16351635419554E-3</v>
      </c>
      <c r="N92" s="59">
        <f t="shared" si="5"/>
        <v>-2.5539572852624204E-3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0.74815450337836331</v>
      </c>
      <c r="J93" s="26">
        <v>0.75992562923575802</v>
      </c>
      <c r="K93" s="26">
        <v>0.75992562923575813</v>
      </c>
      <c r="L93"/>
      <c r="M93" s="26">
        <f t="shared" si="7"/>
        <v>0</v>
      </c>
      <c r="N93" s="26">
        <f t="shared" si="5"/>
        <v>1.1771125857394815E-2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0.74815450337836331</v>
      </c>
      <c r="J94" s="59">
        <v>0.75992562923575802</v>
      </c>
      <c r="K94" s="59">
        <v>0.75992562923575813</v>
      </c>
      <c r="L94" s="57"/>
      <c r="M94" s="59">
        <f t="shared" si="7"/>
        <v>0</v>
      </c>
      <c r="N94" s="59">
        <f t="shared" si="5"/>
        <v>1.1771125857394815E-2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1.6149744798120507</v>
      </c>
      <c r="J95" s="26">
        <v>1.6149744798120507</v>
      </c>
      <c r="K95" s="26">
        <v>1.6149744798120507</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1.3959538897111057</v>
      </c>
      <c r="J96" s="59">
        <v>1.3959538897111057</v>
      </c>
      <c r="K96" s="59">
        <v>1.3959538897111059</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1.3959538897111057</v>
      </c>
      <c r="J97" s="26">
        <v>1.3959538897111057</v>
      </c>
      <c r="K97" s="26">
        <v>1.3959538897111059</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0.21902059010094488</v>
      </c>
      <c r="J98" s="59">
        <v>0.21902059010094488</v>
      </c>
      <c r="K98" s="59">
        <v>0.21902059010094488</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0.21902059010094488</v>
      </c>
      <c r="J99" s="26">
        <v>0.21902059010094488</v>
      </c>
      <c r="K99" s="26">
        <v>0.21902059010094488</v>
      </c>
      <c r="L99"/>
      <c r="M99" s="26">
        <f t="shared" si="7"/>
        <v>0</v>
      </c>
      <c r="N99" s="26">
        <f t="shared" si="5"/>
        <v>0</v>
      </c>
    </row>
    <row r="100" spans="1:14" s="4" customFormat="1" ht="15.75" x14ac:dyDescent="0.25">
      <c r="A100" s="61" t="s">
        <v>146</v>
      </c>
      <c r="B100" s="135">
        <v>84.864141514851596</v>
      </c>
      <c r="C100" s="59">
        <v>75.902813768821247</v>
      </c>
      <c r="D100" s="59">
        <v>75.902813768821247</v>
      </c>
      <c r="E100" s="59"/>
      <c r="F100" s="59">
        <f t="shared" si="4"/>
        <v>0</v>
      </c>
      <c r="G100" s="93">
        <f t="shared" si="6"/>
        <v>-10.559616330369737</v>
      </c>
      <c r="H100" s="59"/>
      <c r="I100" s="59">
        <v>5.871258779016042</v>
      </c>
      <c r="J100" s="59">
        <v>5.2512763781887974</v>
      </c>
      <c r="K100" s="59">
        <v>5.2512763781887974</v>
      </c>
      <c r="L100" s="57"/>
      <c r="M100" s="59">
        <f t="shared" si="7"/>
        <v>0</v>
      </c>
      <c r="N100" s="59">
        <f t="shared" si="5"/>
        <v>-0.61998240082724454</v>
      </c>
    </row>
    <row r="101" spans="1:14" s="57" customFormat="1" ht="15.75" x14ac:dyDescent="0.25">
      <c r="A101" s="35" t="s">
        <v>17</v>
      </c>
      <c r="B101" s="72">
        <v>72.252382964240212</v>
      </c>
      <c r="C101" s="26">
        <v>58.452764165300515</v>
      </c>
      <c r="D101" s="26">
        <v>58.452764165300515</v>
      </c>
      <c r="E101" s="26"/>
      <c r="F101" s="26">
        <f t="shared" si="4"/>
        <v>0</v>
      </c>
      <c r="G101" s="92">
        <f t="shared" si="6"/>
        <v>-19.099188473506167</v>
      </c>
      <c r="H101" s="26"/>
      <c r="I101" s="26">
        <v>3.2480503370107749</v>
      </c>
      <c r="J101" s="26">
        <v>2.6276990814307344</v>
      </c>
      <c r="K101" s="26">
        <v>2.6276990814307348</v>
      </c>
      <c r="L101"/>
      <c r="M101" s="26">
        <f t="shared" si="7"/>
        <v>0</v>
      </c>
      <c r="N101" s="26">
        <f t="shared" si="5"/>
        <v>-0.62035125558004012</v>
      </c>
    </row>
    <row r="102" spans="1:14" s="4" customFormat="1" ht="15.75" x14ac:dyDescent="0.25">
      <c r="A102" s="64" t="s">
        <v>17</v>
      </c>
      <c r="B102" s="135">
        <v>72.252382964240212</v>
      </c>
      <c r="C102" s="59">
        <v>58.452764165300515</v>
      </c>
      <c r="D102" s="59">
        <v>58.452764165300515</v>
      </c>
      <c r="E102" s="59"/>
      <c r="F102" s="59">
        <f t="shared" si="4"/>
        <v>0</v>
      </c>
      <c r="G102" s="93">
        <f t="shared" si="6"/>
        <v>-19.099188473506167</v>
      </c>
      <c r="H102" s="59"/>
      <c r="I102" s="59">
        <v>3.2480503370107749</v>
      </c>
      <c r="J102" s="59">
        <v>2.6276990814307344</v>
      </c>
      <c r="K102" s="59">
        <v>2.6276990814307348</v>
      </c>
      <c r="L102" s="57"/>
      <c r="M102" s="59">
        <f t="shared" si="7"/>
        <v>0</v>
      </c>
      <c r="N102" s="59">
        <f t="shared" si="5"/>
        <v>-0.62035125558004012</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1.7071864379589394</v>
      </c>
      <c r="J103" s="26">
        <v>1.7075552927117359</v>
      </c>
      <c r="K103" s="26">
        <v>1.7075552927117363</v>
      </c>
      <c r="L103"/>
      <c r="M103" s="26">
        <f t="shared" si="7"/>
        <v>0</v>
      </c>
      <c r="N103" s="26">
        <f t="shared" si="5"/>
        <v>3.6885475279690993E-4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1.7071864379589394</v>
      </c>
      <c r="J104" s="59">
        <v>1.7075552927117359</v>
      </c>
      <c r="K104" s="59">
        <v>1.7075552927117363</v>
      </c>
      <c r="L104" s="57"/>
      <c r="M104" s="59">
        <f t="shared" si="7"/>
        <v>0</v>
      </c>
      <c r="N104" s="59">
        <f t="shared" si="5"/>
        <v>3.6885475279690993E-4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0.91602200404632728</v>
      </c>
      <c r="J105" s="26">
        <v>0.91602200404632728</v>
      </c>
      <c r="K105" s="26">
        <v>0.91602200404632728</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0.91602200404632728</v>
      </c>
      <c r="J106" s="59">
        <v>0.91602200404632728</v>
      </c>
      <c r="K106" s="59">
        <v>0.91602200404632728</v>
      </c>
      <c r="L106" s="57"/>
      <c r="M106" s="59">
        <f t="shared" si="7"/>
        <v>0</v>
      </c>
      <c r="N106" s="59">
        <f t="shared" si="5"/>
        <v>0</v>
      </c>
    </row>
    <row r="107" spans="1:14" s="57" customFormat="1" ht="15.75" x14ac:dyDescent="0.25">
      <c r="A107" s="33" t="s">
        <v>250</v>
      </c>
      <c r="B107" s="137">
        <v>98.295729472372983</v>
      </c>
      <c r="C107" s="37">
        <v>97.070117496100622</v>
      </c>
      <c r="D107" s="37">
        <v>97.781407528258384</v>
      </c>
      <c r="E107" s="37"/>
      <c r="F107" s="37">
        <f t="shared" si="4"/>
        <v>0.73275901019316247</v>
      </c>
      <c r="G107" s="95">
        <f t="shared" si="6"/>
        <v>-0.5232393582868311</v>
      </c>
      <c r="H107" s="37"/>
      <c r="I107" s="37">
        <v>8.5656520087366292</v>
      </c>
      <c r="J107" s="37">
        <v>8.4588501594310621</v>
      </c>
      <c r="K107" s="37">
        <v>8.5208331461330342</v>
      </c>
      <c r="L107"/>
      <c r="M107" s="37">
        <f t="shared" si="7"/>
        <v>6.1982986701972109E-2</v>
      </c>
      <c r="N107" s="37">
        <f t="shared" si="5"/>
        <v>-4.4818862603595022E-2</v>
      </c>
    </row>
    <row r="108" spans="1:14" s="4" customFormat="1" ht="15.75" x14ac:dyDescent="0.25">
      <c r="A108" s="61" t="s">
        <v>145</v>
      </c>
      <c r="B108" s="135">
        <v>100.23362172117434</v>
      </c>
      <c r="C108" s="59">
        <v>99.653823494689746</v>
      </c>
      <c r="D108" s="59">
        <v>99.653823494689746</v>
      </c>
      <c r="E108" s="59"/>
      <c r="F108" s="59">
        <f t="shared" si="4"/>
        <v>0</v>
      </c>
      <c r="G108" s="93">
        <f t="shared" si="6"/>
        <v>-0.57844684899988064</v>
      </c>
      <c r="H108" s="59"/>
      <c r="I108" s="59">
        <v>2.0742661688851602</v>
      </c>
      <c r="J108" s="59">
        <v>2.0622676415913728</v>
      </c>
      <c r="K108" s="59">
        <v>2.0622676415913728</v>
      </c>
      <c r="L108" s="57"/>
      <c r="M108" s="59">
        <f t="shared" si="7"/>
        <v>0</v>
      </c>
      <c r="N108" s="59">
        <f t="shared" si="5"/>
        <v>-1.1998527293787475E-2</v>
      </c>
    </row>
    <row r="109" spans="1:14" s="57" customFormat="1" ht="15.75" x14ac:dyDescent="0.25">
      <c r="A109" s="35" t="s">
        <v>163</v>
      </c>
      <c r="B109" s="72">
        <v>100.23362172117434</v>
      </c>
      <c r="C109" s="26">
        <v>99.653823494689746</v>
      </c>
      <c r="D109" s="26">
        <v>99.653823494689746</v>
      </c>
      <c r="E109" s="26"/>
      <c r="F109" s="26">
        <f t="shared" si="4"/>
        <v>0</v>
      </c>
      <c r="G109" s="92">
        <f t="shared" si="6"/>
        <v>-0.57844684899988064</v>
      </c>
      <c r="H109" s="26"/>
      <c r="I109" s="26">
        <v>2.0742661688851602</v>
      </c>
      <c r="J109" s="26">
        <v>2.0622676415913728</v>
      </c>
      <c r="K109" s="26">
        <v>2.0622676415913728</v>
      </c>
      <c r="L109"/>
      <c r="M109" s="26">
        <f t="shared" si="7"/>
        <v>0</v>
      </c>
      <c r="N109" s="26">
        <f t="shared" si="5"/>
        <v>-1.1998527293787475E-2</v>
      </c>
    </row>
    <row r="110" spans="1:14" s="4" customFormat="1" ht="15.75" x14ac:dyDescent="0.25">
      <c r="A110" s="64" t="s">
        <v>225</v>
      </c>
      <c r="B110" s="135">
        <v>100.23362172117434</v>
      </c>
      <c r="C110" s="59">
        <v>99.653823494689746</v>
      </c>
      <c r="D110" s="59">
        <v>99.653823494689746</v>
      </c>
      <c r="E110" s="59"/>
      <c r="F110" s="59">
        <f t="shared" si="4"/>
        <v>0</v>
      </c>
      <c r="G110" s="93">
        <f t="shared" si="6"/>
        <v>-0.57844684899988064</v>
      </c>
      <c r="H110" s="59"/>
      <c r="I110" s="59">
        <v>2.0742661688851602</v>
      </c>
      <c r="J110" s="59">
        <v>2.0622676415913728</v>
      </c>
      <c r="K110" s="59">
        <v>2.0622676415913728</v>
      </c>
      <c r="L110" s="57"/>
      <c r="M110" s="59">
        <f t="shared" si="7"/>
        <v>0</v>
      </c>
      <c r="N110" s="59">
        <f t="shared" si="5"/>
        <v>-1.1998527293787475E-2</v>
      </c>
    </row>
    <row r="111" spans="1:14" s="57" customFormat="1" ht="15.75" x14ac:dyDescent="0.25">
      <c r="A111" s="34" t="s">
        <v>92</v>
      </c>
      <c r="B111" s="72">
        <v>95.679319648049514</v>
      </c>
      <c r="C111" s="26">
        <v>91.265656087093419</v>
      </c>
      <c r="D111" s="26">
        <v>91.265656087093419</v>
      </c>
      <c r="E111" s="26"/>
      <c r="F111" s="26">
        <f t="shared" si="4"/>
        <v>0</v>
      </c>
      <c r="G111" s="92">
        <f t="shared" si="6"/>
        <v>-4.6129754864389527</v>
      </c>
      <c r="H111" s="26"/>
      <c r="I111" s="26">
        <v>0.29909888786289751</v>
      </c>
      <c r="J111" s="26">
        <v>0.28530152948557053</v>
      </c>
      <c r="K111" s="26">
        <v>0.28530152948557053</v>
      </c>
      <c r="L111"/>
      <c r="M111" s="26">
        <f t="shared" si="7"/>
        <v>0</v>
      </c>
      <c r="N111" s="26">
        <f t="shared" si="5"/>
        <v>-1.3797358377326985E-2</v>
      </c>
    </row>
    <row r="112" spans="1:14" s="4" customFormat="1" ht="15.75" x14ac:dyDescent="0.25">
      <c r="A112" s="58" t="s">
        <v>93</v>
      </c>
      <c r="B112" s="135">
        <v>95.679319648049514</v>
      </c>
      <c r="C112" s="59">
        <v>91.265656087093419</v>
      </c>
      <c r="D112" s="59">
        <v>91.265656087093419</v>
      </c>
      <c r="E112" s="59"/>
      <c r="F112" s="59">
        <f t="shared" si="4"/>
        <v>0</v>
      </c>
      <c r="G112" s="93">
        <f t="shared" si="6"/>
        <v>-4.6129754864389527</v>
      </c>
      <c r="H112" s="59"/>
      <c r="I112" s="59">
        <v>0.29909888786289751</v>
      </c>
      <c r="J112" s="59">
        <v>0.28530152948557053</v>
      </c>
      <c r="K112" s="59">
        <v>0.28530152948557053</v>
      </c>
      <c r="L112" s="57"/>
      <c r="M112" s="59">
        <f t="shared" si="7"/>
        <v>0</v>
      </c>
      <c r="N112" s="59">
        <f t="shared" si="5"/>
        <v>-1.3797358377326985E-2</v>
      </c>
    </row>
    <row r="113" spans="1:14" s="57" customFormat="1" ht="15.75" x14ac:dyDescent="0.25">
      <c r="A113" s="36" t="s">
        <v>92</v>
      </c>
      <c r="B113" s="72">
        <v>95.679319648049514</v>
      </c>
      <c r="C113" s="26">
        <v>91.265656087093419</v>
      </c>
      <c r="D113" s="26">
        <v>91.265656087093419</v>
      </c>
      <c r="E113" s="26"/>
      <c r="F113" s="26">
        <f t="shared" si="4"/>
        <v>0</v>
      </c>
      <c r="G113" s="92">
        <f t="shared" si="6"/>
        <v>-4.6129754864389527</v>
      </c>
      <c r="H113" s="26"/>
      <c r="I113" s="26">
        <v>0.29909888786289751</v>
      </c>
      <c r="J113" s="26">
        <v>0.28530152948557053</v>
      </c>
      <c r="K113" s="26">
        <v>0.28530152948557053</v>
      </c>
      <c r="L113"/>
      <c r="M113" s="26">
        <f t="shared" si="7"/>
        <v>0</v>
      </c>
      <c r="N113" s="26">
        <f t="shared" si="5"/>
        <v>-1.3797358377326985E-2</v>
      </c>
    </row>
    <row r="114" spans="1:14" s="4" customFormat="1" ht="15.75" x14ac:dyDescent="0.25">
      <c r="A114" s="61" t="s">
        <v>94</v>
      </c>
      <c r="B114" s="135">
        <v>86.542051770182013</v>
      </c>
      <c r="C114" s="59">
        <v>84.468718410479269</v>
      </c>
      <c r="D114" s="59">
        <v>86.492427419394815</v>
      </c>
      <c r="E114" s="59"/>
      <c r="F114" s="59">
        <f t="shared" si="4"/>
        <v>2.395808823665635</v>
      </c>
      <c r="G114" s="93">
        <f t="shared" si="6"/>
        <v>-5.7341315316838948E-2</v>
      </c>
      <c r="H114" s="59"/>
      <c r="I114" s="59">
        <v>2.1314899082145371</v>
      </c>
      <c r="J114" s="59">
        <v>2.080424685676173</v>
      </c>
      <c r="K114" s="59">
        <v>2.1302676838653207</v>
      </c>
      <c r="L114" s="57"/>
      <c r="M114" s="59">
        <f t="shared" si="7"/>
        <v>4.9842998189147725E-2</v>
      </c>
      <c r="N114" s="59">
        <f t="shared" si="5"/>
        <v>-1.222224349216372E-3</v>
      </c>
    </row>
    <row r="115" spans="1:14" s="57" customFormat="1" ht="15.75" x14ac:dyDescent="0.25">
      <c r="A115" s="35" t="s">
        <v>164</v>
      </c>
      <c r="B115" s="72">
        <v>85.509670801397732</v>
      </c>
      <c r="C115" s="26">
        <v>83.67501548362749</v>
      </c>
      <c r="D115" s="26">
        <v>85.785133047448795</v>
      </c>
      <c r="E115" s="26"/>
      <c r="F115" s="26">
        <f t="shared" si="4"/>
        <v>2.5218012230116438</v>
      </c>
      <c r="G115" s="92">
        <f t="shared" si="6"/>
        <v>0.32214162850754402</v>
      </c>
      <c r="H115" s="26"/>
      <c r="I115" s="26">
        <v>1.8974173588884893</v>
      </c>
      <c r="J115" s="26">
        <v>1.8567072635871118</v>
      </c>
      <c r="K115" s="26">
        <v>1.9035297300679981</v>
      </c>
      <c r="L115"/>
      <c r="M115" s="26">
        <f t="shared" si="7"/>
        <v>4.6822466480886282E-2</v>
      </c>
      <c r="N115" s="26">
        <f t="shared" si="5"/>
        <v>6.112371179508802E-3</v>
      </c>
    </row>
    <row r="116" spans="1:14" s="4" customFormat="1" ht="15.75" x14ac:dyDescent="0.25">
      <c r="A116" s="64" t="s">
        <v>224</v>
      </c>
      <c r="B116" s="135">
        <v>72.558915051271029</v>
      </c>
      <c r="C116" s="59">
        <v>74.069387278029026</v>
      </c>
      <c r="D116" s="59">
        <v>75.970997426591623</v>
      </c>
      <c r="E116" s="59"/>
      <c r="F116" s="59">
        <f t="shared" si="4"/>
        <v>2.5673361404012329</v>
      </c>
      <c r="G116" s="93">
        <f t="shared" si="6"/>
        <v>4.7024991662424576</v>
      </c>
      <c r="H116" s="59"/>
      <c r="I116" s="59">
        <v>0.37718774478119921</v>
      </c>
      <c r="J116" s="59">
        <v>0.38503973116168594</v>
      </c>
      <c r="K116" s="59">
        <v>0.39492499533470371</v>
      </c>
      <c r="L116" s="57"/>
      <c r="M116" s="59">
        <f t="shared" si="7"/>
        <v>9.8852641730177715E-3</v>
      </c>
      <c r="N116" s="59">
        <f t="shared" si="5"/>
        <v>1.7737250553504502E-2</v>
      </c>
    </row>
    <row r="117" spans="1:14" s="57" customFormat="1" ht="15.75" x14ac:dyDescent="0.25">
      <c r="A117" s="36" t="s">
        <v>223</v>
      </c>
      <c r="B117" s="72">
        <v>80.072609753835465</v>
      </c>
      <c r="C117" s="26">
        <v>74.270718434431188</v>
      </c>
      <c r="D117" s="26">
        <v>78.188256186009284</v>
      </c>
      <c r="E117" s="26"/>
      <c r="F117" s="26">
        <f t="shared" si="4"/>
        <v>5.2746732954207731</v>
      </c>
      <c r="G117" s="92">
        <f t="shared" si="6"/>
        <v>-2.3533060476225054</v>
      </c>
      <c r="H117" s="26"/>
      <c r="I117" s="26">
        <v>0.59560405869670807</v>
      </c>
      <c r="J117" s="26">
        <v>0.55244785299068822</v>
      </c>
      <c r="K117" s="26">
        <v>0.5815876723635135</v>
      </c>
      <c r="L117"/>
      <c r="M117" s="26">
        <f t="shared" si="7"/>
        <v>2.9139819372825282E-2</v>
      </c>
      <c r="N117" s="26">
        <f t="shared" si="5"/>
        <v>-1.4016386333194575E-2</v>
      </c>
    </row>
    <row r="118" spans="1:14" s="4" customFormat="1" ht="15.75" x14ac:dyDescent="0.25">
      <c r="A118" s="64" t="s">
        <v>18</v>
      </c>
      <c r="B118" s="135">
        <v>94.476433067721771</v>
      </c>
      <c r="C118" s="59">
        <v>94.367887016428114</v>
      </c>
      <c r="D118" s="59">
        <v>95.336023495592187</v>
      </c>
      <c r="E118" s="59"/>
      <c r="F118" s="59">
        <f t="shared" si="4"/>
        <v>1.0259173006549771</v>
      </c>
      <c r="G118" s="93">
        <f t="shared" si="6"/>
        <v>0.90984640291642549</v>
      </c>
      <c r="H118" s="59"/>
      <c r="I118" s="59">
        <v>0.23705777103744832</v>
      </c>
      <c r="J118" s="59">
        <v>0.23678541015189136</v>
      </c>
      <c r="K118" s="59">
        <v>0.23921463264006645</v>
      </c>
      <c r="L118" s="57"/>
      <c r="M118" s="59">
        <f t="shared" si="7"/>
        <v>2.4292224881750923E-3</v>
      </c>
      <c r="N118" s="59">
        <f t="shared" si="5"/>
        <v>2.156861602618132E-3</v>
      </c>
    </row>
    <row r="119" spans="1:14" s="57" customFormat="1" ht="15.75" x14ac:dyDescent="0.25">
      <c r="A119" s="36" t="s">
        <v>95</v>
      </c>
      <c r="B119" s="72">
        <v>92.516435584256982</v>
      </c>
      <c r="C119" s="26">
        <v>91.34869139649048</v>
      </c>
      <c r="D119" s="26">
        <v>92.569811438133826</v>
      </c>
      <c r="E119" s="26"/>
      <c r="F119" s="26">
        <f t="shared" si="4"/>
        <v>1.3367679634765484</v>
      </c>
      <c r="G119" s="92">
        <f t="shared" si="6"/>
        <v>5.7693374739065106E-2</v>
      </c>
      <c r="H119" s="26"/>
      <c r="I119" s="26">
        <v>0.40671109575781395</v>
      </c>
      <c r="J119" s="26">
        <v>0.40157758066752702</v>
      </c>
      <c r="K119" s="26">
        <v>0.4069457411143948</v>
      </c>
      <c r="L119"/>
      <c r="M119" s="26">
        <f t="shared" si="7"/>
        <v>5.3681604468677757E-3</v>
      </c>
      <c r="N119" s="26">
        <f t="shared" si="5"/>
        <v>2.3464535658085373E-4</v>
      </c>
    </row>
    <row r="120" spans="1:14" s="4" customFormat="1" ht="15.75" x14ac:dyDescent="0.25">
      <c r="A120" s="64" t="s">
        <v>96</v>
      </c>
      <c r="B120" s="135">
        <v>106.08084944150487</v>
      </c>
      <c r="C120" s="59">
        <v>106.08084944150485</v>
      </c>
      <c r="D120" s="59">
        <v>106.08084944150485</v>
      </c>
      <c r="E120" s="59"/>
      <c r="F120" s="59">
        <f t="shared" si="4"/>
        <v>0</v>
      </c>
      <c r="G120" s="93">
        <f t="shared" si="6"/>
        <v>-1.1102230246251565E-14</v>
      </c>
      <c r="H120" s="59"/>
      <c r="I120" s="59">
        <v>0.28085668861531971</v>
      </c>
      <c r="J120" s="59">
        <v>0.28085668861531971</v>
      </c>
      <c r="K120" s="59">
        <v>0.28085668861531971</v>
      </c>
      <c r="L120" s="57"/>
      <c r="M120" s="59">
        <f t="shared" si="7"/>
        <v>0</v>
      </c>
      <c r="N120" s="59">
        <f t="shared" si="5"/>
        <v>0</v>
      </c>
    </row>
    <row r="121" spans="1:14" s="57" customFormat="1" ht="15.75" x14ac:dyDescent="0.25">
      <c r="A121" s="35" t="s">
        <v>97</v>
      </c>
      <c r="B121" s="72">
        <v>95.93050077076245</v>
      </c>
      <c r="C121" s="26">
        <v>91.686634737563395</v>
      </c>
      <c r="D121" s="26">
        <v>92.924546317549172</v>
      </c>
      <c r="E121" s="26"/>
      <c r="F121" s="26">
        <f t="shared" si="4"/>
        <v>1.3501548873825264</v>
      </c>
      <c r="G121" s="92">
        <f t="shared" si="6"/>
        <v>-3.133471032738977</v>
      </c>
      <c r="H121" s="26"/>
      <c r="I121" s="26">
        <v>0.23407254932604785</v>
      </c>
      <c r="J121" s="26">
        <v>0.22371742208906087</v>
      </c>
      <c r="K121" s="26">
        <v>0.22673795379732253</v>
      </c>
      <c r="L121"/>
      <c r="M121" s="26">
        <f t="shared" si="7"/>
        <v>3.0205317082616645E-3</v>
      </c>
      <c r="N121" s="26">
        <f t="shared" si="5"/>
        <v>-7.3345955287253128E-3</v>
      </c>
    </row>
    <row r="122" spans="1:14" s="4" customFormat="1" ht="15.75" x14ac:dyDescent="0.25">
      <c r="A122" s="64" t="s">
        <v>98</v>
      </c>
      <c r="B122" s="135">
        <v>95.93050077076245</v>
      </c>
      <c r="C122" s="59">
        <v>91.686634737563395</v>
      </c>
      <c r="D122" s="59">
        <v>92.924546317549172</v>
      </c>
      <c r="E122" s="59"/>
      <c r="F122" s="59">
        <f t="shared" si="4"/>
        <v>1.3501548873825264</v>
      </c>
      <c r="G122" s="93">
        <f t="shared" si="6"/>
        <v>-3.133471032738977</v>
      </c>
      <c r="H122" s="59"/>
      <c r="I122" s="59">
        <v>0.23407254932604785</v>
      </c>
      <c r="J122" s="59">
        <v>0.22371742208906087</v>
      </c>
      <c r="K122" s="59">
        <v>0.22673795379732253</v>
      </c>
      <c r="L122" s="57"/>
      <c r="M122" s="59">
        <f t="shared" si="7"/>
        <v>3.0205317082616645E-3</v>
      </c>
      <c r="N122" s="59">
        <f t="shared" si="5"/>
        <v>-7.3345955287253128E-3</v>
      </c>
    </row>
    <row r="123" spans="1:14" s="57" customFormat="1" ht="15.75" x14ac:dyDescent="0.25">
      <c r="A123" s="34" t="s">
        <v>144</v>
      </c>
      <c r="B123" s="72">
        <v>94.300019069882438</v>
      </c>
      <c r="C123" s="26">
        <v>94.910174652603857</v>
      </c>
      <c r="D123" s="26">
        <v>94.79235040684695</v>
      </c>
      <c r="E123" s="26"/>
      <c r="F123" s="26">
        <f t="shared" si="4"/>
        <v>-0.12414290268475403</v>
      </c>
      <c r="G123" s="92">
        <f t="shared" si="6"/>
        <v>0.52209038961026355</v>
      </c>
      <c r="H123" s="26"/>
      <c r="I123" s="26">
        <v>0.83671714689567345</v>
      </c>
      <c r="J123" s="26">
        <v>0.8421310125912761</v>
      </c>
      <c r="K123" s="26">
        <v>0.84108556670783674</v>
      </c>
      <c r="L123"/>
      <c r="M123" s="26">
        <f t="shared" si="7"/>
        <v>-1.0454458834393554E-3</v>
      </c>
      <c r="N123" s="26">
        <f t="shared" si="5"/>
        <v>4.3684198121632933E-3</v>
      </c>
    </row>
    <row r="124" spans="1:14" s="4" customFormat="1" ht="15.75" x14ac:dyDescent="0.25">
      <c r="A124" s="58" t="s">
        <v>165</v>
      </c>
      <c r="B124" s="135">
        <v>94.300019069882438</v>
      </c>
      <c r="C124" s="59">
        <v>94.910174652603857</v>
      </c>
      <c r="D124" s="59">
        <v>94.79235040684695</v>
      </c>
      <c r="E124" s="59"/>
      <c r="F124" s="59">
        <f t="shared" si="4"/>
        <v>-0.12414290268475403</v>
      </c>
      <c r="G124" s="93">
        <f t="shared" si="6"/>
        <v>0.52209038961026355</v>
      </c>
      <c r="H124" s="59"/>
      <c r="I124" s="59">
        <v>0.83671714689567345</v>
      </c>
      <c r="J124" s="59">
        <v>0.8421310125912761</v>
      </c>
      <c r="K124" s="59">
        <v>0.84108556670783674</v>
      </c>
      <c r="L124" s="57"/>
      <c r="M124" s="59">
        <f t="shared" si="7"/>
        <v>-1.0454458834393554E-3</v>
      </c>
      <c r="N124" s="59">
        <f t="shared" si="5"/>
        <v>4.3684198121632933E-3</v>
      </c>
    </row>
    <row r="125" spans="1:14" s="57" customFormat="1" ht="15.75" x14ac:dyDescent="0.25">
      <c r="A125" s="36" t="s">
        <v>222</v>
      </c>
      <c r="B125" s="72">
        <v>94.300019069882438</v>
      </c>
      <c r="C125" s="26">
        <v>94.910174652603857</v>
      </c>
      <c r="D125" s="26">
        <v>94.79235040684695</v>
      </c>
      <c r="E125" s="26"/>
      <c r="F125" s="26">
        <f t="shared" si="4"/>
        <v>-0.12414290268475403</v>
      </c>
      <c r="G125" s="92">
        <f t="shared" si="6"/>
        <v>0.52209038961026355</v>
      </c>
      <c r="H125" s="26"/>
      <c r="I125" s="26">
        <v>0.83671714689567345</v>
      </c>
      <c r="J125" s="26">
        <v>0.8421310125912761</v>
      </c>
      <c r="K125" s="26">
        <v>0.84108556670783674</v>
      </c>
      <c r="L125"/>
      <c r="M125" s="26">
        <f t="shared" si="7"/>
        <v>-1.0454458834393554E-3</v>
      </c>
      <c r="N125" s="26">
        <f t="shared" si="5"/>
        <v>4.3684198121632933E-3</v>
      </c>
    </row>
    <row r="126" spans="1:14" s="4" customFormat="1" ht="15.75" x14ac:dyDescent="0.25">
      <c r="A126" s="61" t="s">
        <v>143</v>
      </c>
      <c r="B126" s="135">
        <v>94.279231529430334</v>
      </c>
      <c r="C126" s="59">
        <v>89.987158095715316</v>
      </c>
      <c r="D126" s="59">
        <v>92.174040558554154</v>
      </c>
      <c r="E126" s="59"/>
      <c r="F126" s="59">
        <f t="shared" si="4"/>
        <v>2.430216165414123</v>
      </c>
      <c r="G126" s="93">
        <f t="shared" si="6"/>
        <v>-2.2329318310353674</v>
      </c>
      <c r="H126" s="59"/>
      <c r="I126" s="59">
        <v>0.52289915459427971</v>
      </c>
      <c r="J126" s="59">
        <v>0.49909410725206027</v>
      </c>
      <c r="K126" s="59">
        <v>0.51122317292712915</v>
      </c>
      <c r="L126" s="57"/>
      <c r="M126" s="59">
        <f t="shared" si="7"/>
        <v>1.2129065675068884E-2</v>
      </c>
      <c r="N126" s="59">
        <f t="shared" si="5"/>
        <v>-1.1675981667150559E-2</v>
      </c>
    </row>
    <row r="127" spans="1:14" s="57" customFormat="1" ht="15.75" x14ac:dyDescent="0.25">
      <c r="A127" s="35" t="s">
        <v>166</v>
      </c>
      <c r="B127" s="72">
        <v>94.279231529430334</v>
      </c>
      <c r="C127" s="26">
        <v>89.987158095715316</v>
      </c>
      <c r="D127" s="26">
        <v>92.174040558554154</v>
      </c>
      <c r="E127" s="26"/>
      <c r="F127" s="26">
        <f t="shared" si="4"/>
        <v>2.430216165414123</v>
      </c>
      <c r="G127" s="92">
        <f t="shared" si="6"/>
        <v>-2.2329318310353674</v>
      </c>
      <c r="H127" s="26"/>
      <c r="I127" s="26">
        <v>0.52289915459427971</v>
      </c>
      <c r="J127" s="26">
        <v>0.49909410725206027</v>
      </c>
      <c r="K127" s="26">
        <v>0.51122317292712915</v>
      </c>
      <c r="L127"/>
      <c r="M127" s="26">
        <f t="shared" si="7"/>
        <v>1.2129065675068884E-2</v>
      </c>
      <c r="N127" s="26">
        <f t="shared" si="5"/>
        <v>-1.1675981667150559E-2</v>
      </c>
    </row>
    <row r="128" spans="1:14" s="4" customFormat="1" ht="15.75" x14ac:dyDescent="0.25">
      <c r="A128" s="64" t="s">
        <v>221</v>
      </c>
      <c r="B128" s="135">
        <v>94.279231529430334</v>
      </c>
      <c r="C128" s="59">
        <v>89.987158095715316</v>
      </c>
      <c r="D128" s="59">
        <v>92.174040558554154</v>
      </c>
      <c r="E128" s="59"/>
      <c r="F128" s="59">
        <f t="shared" si="4"/>
        <v>2.430216165414123</v>
      </c>
      <c r="G128" s="93">
        <f t="shared" si="6"/>
        <v>-2.2329318310353674</v>
      </c>
      <c r="H128" s="59"/>
      <c r="I128" s="59">
        <v>0.52289915459427971</v>
      </c>
      <c r="J128" s="59">
        <v>0.49909410725206027</v>
      </c>
      <c r="K128" s="59">
        <v>0.51122317292712915</v>
      </c>
      <c r="L128" s="57"/>
      <c r="M128" s="59">
        <f t="shared" si="7"/>
        <v>1.2129065675068884E-2</v>
      </c>
      <c r="N128" s="59">
        <f t="shared" si="5"/>
        <v>-1.1675981667150559E-2</v>
      </c>
    </row>
    <row r="129" spans="1:14" s="57" customFormat="1" ht="15.75" x14ac:dyDescent="0.25">
      <c r="A129" s="34" t="s">
        <v>142</v>
      </c>
      <c r="B129" s="72">
        <v>111.28544835931955</v>
      </c>
      <c r="C129" s="26">
        <v>110.80962018478563</v>
      </c>
      <c r="D129" s="26">
        <v>110.85314132534862</v>
      </c>
      <c r="E129" s="26"/>
      <c r="F129" s="26">
        <f t="shared" si="4"/>
        <v>3.9275597633503523E-2</v>
      </c>
      <c r="G129" s="92">
        <f t="shared" si="6"/>
        <v>-0.38846681245789938</v>
      </c>
      <c r="H129" s="26"/>
      <c r="I129" s="26">
        <v>2.7011807422840817</v>
      </c>
      <c r="J129" s="26">
        <v>2.6896311828346087</v>
      </c>
      <c r="K129" s="26">
        <v>2.6906875515558046</v>
      </c>
      <c r="L129"/>
      <c r="M129" s="26">
        <f t="shared" si="7"/>
        <v>1.056368721195966E-3</v>
      </c>
      <c r="N129" s="26">
        <f t="shared" si="5"/>
        <v>-1.0493190728277035E-2</v>
      </c>
    </row>
    <row r="130" spans="1:14" s="4" customFormat="1" ht="15.75" x14ac:dyDescent="0.25">
      <c r="A130" s="58" t="s">
        <v>99</v>
      </c>
      <c r="B130" s="135">
        <v>98.768716783654739</v>
      </c>
      <c r="C130" s="59">
        <v>98.097540414372531</v>
      </c>
      <c r="D130" s="59">
        <v>98.008999932041789</v>
      </c>
      <c r="E130" s="59"/>
      <c r="F130" s="59">
        <f t="shared" si="4"/>
        <v>-9.0257596629583769E-2</v>
      </c>
      <c r="G130" s="93">
        <f t="shared" si="6"/>
        <v>-0.76918773104752702</v>
      </c>
      <c r="H130" s="59"/>
      <c r="I130" s="59">
        <v>1.6996056751237183</v>
      </c>
      <c r="J130" s="59">
        <v>1.6880561156742455</v>
      </c>
      <c r="K130" s="59">
        <v>1.6865325167944794</v>
      </c>
      <c r="L130" s="57"/>
      <c r="M130" s="59">
        <f t="shared" si="7"/>
        <v>-1.5235988797661637E-3</v>
      </c>
      <c r="N130" s="59">
        <f t="shared" si="5"/>
        <v>-1.3073158329238943E-2</v>
      </c>
    </row>
    <row r="131" spans="1:14" s="57" customFormat="1" ht="15.75" x14ac:dyDescent="0.25">
      <c r="A131" s="36" t="s">
        <v>220</v>
      </c>
      <c r="B131" s="72">
        <v>95.688012553096783</v>
      </c>
      <c r="C131" s="26">
        <v>95.259993756250182</v>
      </c>
      <c r="D131" s="26">
        <v>95.159482278334025</v>
      </c>
      <c r="E131" s="26"/>
      <c r="F131" s="26">
        <f t="shared" si="4"/>
        <v>-0.10551279078743203</v>
      </c>
      <c r="G131" s="92">
        <f t="shared" si="6"/>
        <v>-0.55234742645478008</v>
      </c>
      <c r="H131" s="26"/>
      <c r="I131" s="26">
        <v>1.1891825882253615</v>
      </c>
      <c r="J131" s="26">
        <v>1.1838632960061743</v>
      </c>
      <c r="K131" s="26">
        <v>1.1826141688034502</v>
      </c>
      <c r="L131"/>
      <c r="M131" s="26">
        <f t="shared" si="7"/>
        <v>-1.2491272027241873E-3</v>
      </c>
      <c r="N131" s="26">
        <f t="shared" si="5"/>
        <v>-6.5684194219113312E-3</v>
      </c>
    </row>
    <row r="132" spans="1:14" s="4" customFormat="1" ht="15.75" x14ac:dyDescent="0.25">
      <c r="A132" s="64" t="s">
        <v>100</v>
      </c>
      <c r="B132" s="135">
        <v>106.77797674684803</v>
      </c>
      <c r="C132" s="59">
        <v>105.47463576067787</v>
      </c>
      <c r="D132" s="59">
        <v>105.41721764793749</v>
      </c>
      <c r="E132" s="59"/>
      <c r="F132" s="59">
        <f t="shared" si="4"/>
        <v>-5.443783932154167E-2</v>
      </c>
      <c r="G132" s="93">
        <f t="shared" si="6"/>
        <v>-1.2743817970410243</v>
      </c>
      <c r="H132" s="59"/>
      <c r="I132" s="59">
        <v>0.51042308689835669</v>
      </c>
      <c r="J132" s="59">
        <v>0.50419281966807072</v>
      </c>
      <c r="K132" s="59">
        <v>0.50391834799102919</v>
      </c>
      <c r="L132" s="57"/>
      <c r="M132" s="59">
        <f t="shared" si="7"/>
        <v>-2.744716770415323E-4</v>
      </c>
      <c r="N132" s="59">
        <f t="shared" si="5"/>
        <v>-6.5047389073275008E-3</v>
      </c>
    </row>
    <row r="133" spans="1:14" s="57" customFormat="1" ht="15.75" x14ac:dyDescent="0.25">
      <c r="A133" s="35" t="s">
        <v>167</v>
      </c>
      <c r="B133" s="72">
        <v>141.77364173348306</v>
      </c>
      <c r="C133" s="26">
        <v>141.77364173348306</v>
      </c>
      <c r="D133" s="26">
        <v>142.13883792729376</v>
      </c>
      <c r="E133" s="26"/>
      <c r="F133" s="26">
        <f t="shared" si="4"/>
        <v>0.25759103691307406</v>
      </c>
      <c r="G133" s="92">
        <f t="shared" si="6"/>
        <v>0.25759103691307406</v>
      </c>
      <c r="H133" s="26"/>
      <c r="I133" s="26">
        <v>1.0015750671603636</v>
      </c>
      <c r="J133" s="26">
        <v>1.0015750671603634</v>
      </c>
      <c r="K133" s="26">
        <v>1.0041550347613246</v>
      </c>
      <c r="L133"/>
      <c r="M133" s="26">
        <f t="shared" si="7"/>
        <v>2.5799676009612416E-3</v>
      </c>
      <c r="N133" s="26">
        <f t="shared" si="5"/>
        <v>2.5799676009610195E-3</v>
      </c>
    </row>
    <row r="134" spans="1:14" s="4" customFormat="1" ht="15.75" x14ac:dyDescent="0.25">
      <c r="A134" s="64" t="s">
        <v>101</v>
      </c>
      <c r="B134" s="135">
        <v>141.77364173348306</v>
      </c>
      <c r="C134" s="59">
        <v>141.77364173348306</v>
      </c>
      <c r="D134" s="59">
        <v>142.13883792729376</v>
      </c>
      <c r="E134" s="59"/>
      <c r="F134" s="59">
        <f t="shared" si="4"/>
        <v>0.25759103691307406</v>
      </c>
      <c r="G134" s="93">
        <f t="shared" si="6"/>
        <v>0.25759103691307406</v>
      </c>
      <c r="H134" s="59"/>
      <c r="I134" s="59">
        <v>1.0015750671603636</v>
      </c>
      <c r="J134" s="59">
        <v>1.0015750671603634</v>
      </c>
      <c r="K134" s="59">
        <v>1.0041550347613246</v>
      </c>
      <c r="L134" s="57"/>
      <c r="M134" s="59">
        <f t="shared" si="7"/>
        <v>2.5799676009612416E-3</v>
      </c>
      <c r="N134" s="59">
        <f t="shared" si="5"/>
        <v>2.5799676009610195E-3</v>
      </c>
    </row>
    <row r="135" spans="1:14" s="63" customFormat="1" ht="15.75" x14ac:dyDescent="0.25">
      <c r="A135" s="33" t="s">
        <v>2</v>
      </c>
      <c r="B135" s="137">
        <v>125.85466117850176</v>
      </c>
      <c r="C135" s="37">
        <v>126.55944788558271</v>
      </c>
      <c r="D135" s="37">
        <v>126.41087793861178</v>
      </c>
      <c r="E135" s="37"/>
      <c r="F135" s="37">
        <f t="shared" ref="F135:F198" si="8">((D135/C135-1)*100)</f>
        <v>-0.11739143102555971</v>
      </c>
      <c r="G135" s="95">
        <f t="shared" si="6"/>
        <v>0.44195165669798087</v>
      </c>
      <c r="H135" s="37"/>
      <c r="I135" s="37">
        <v>6.8209811619470653</v>
      </c>
      <c r="J135" s="37">
        <v>6.8591786892152173</v>
      </c>
      <c r="K135" s="37">
        <v>6.8511266011953476</v>
      </c>
      <c r="L135" s="2"/>
      <c r="M135" s="37">
        <f t="shared" si="7"/>
        <v>-8.0520880198697853E-3</v>
      </c>
      <c r="N135" s="37">
        <f t="shared" ref="N135:N198" si="9">K135-I135</f>
        <v>3.014543924828228E-2</v>
      </c>
    </row>
    <row r="136" spans="1:14" s="4" customFormat="1" ht="15.75" x14ac:dyDescent="0.25">
      <c r="A136" s="61" t="s">
        <v>141</v>
      </c>
      <c r="B136" s="135">
        <v>103.93094025821009</v>
      </c>
      <c r="C136" s="59">
        <v>104.49562799830224</v>
      </c>
      <c r="D136" s="59">
        <v>104.24363137239229</v>
      </c>
      <c r="E136" s="59"/>
      <c r="F136" s="59">
        <f t="shared" si="8"/>
        <v>-0.24115518585529072</v>
      </c>
      <c r="G136" s="93">
        <f t="shared" ref="G136:G199" si="10">((D136/B136-1)*100)</f>
        <v>0.30086431759910326</v>
      </c>
      <c r="H136" s="59"/>
      <c r="I136" s="59">
        <v>3.3209217620473397</v>
      </c>
      <c r="J136" s="59">
        <v>3.338965318664592</v>
      </c>
      <c r="K136" s="59">
        <v>3.3309132306447231</v>
      </c>
      <c r="L136" s="57"/>
      <c r="M136" s="59">
        <f t="shared" ref="M136:M199" si="11">K136-J136</f>
        <v>-8.0520880198688971E-3</v>
      </c>
      <c r="N136" s="59">
        <f t="shared" si="9"/>
        <v>9.9914685973834239E-3</v>
      </c>
    </row>
    <row r="137" spans="1:14" s="57" customFormat="1" ht="15.75" x14ac:dyDescent="0.25">
      <c r="A137" s="35" t="s">
        <v>102</v>
      </c>
      <c r="B137" s="72">
        <v>107.34718276906877</v>
      </c>
      <c r="C137" s="26">
        <v>108.08999062191226</v>
      </c>
      <c r="D137" s="26">
        <v>107.75843656848168</v>
      </c>
      <c r="E137" s="26"/>
      <c r="F137" s="26">
        <f t="shared" si="8"/>
        <v>-0.3067389047986202</v>
      </c>
      <c r="G137" s="92">
        <f t="shared" si="10"/>
        <v>0.38310628076529962</v>
      </c>
      <c r="H137" s="26"/>
      <c r="I137" s="26">
        <v>2.6070227626473961</v>
      </c>
      <c r="J137" s="26">
        <v>2.6250625186119483</v>
      </c>
      <c r="K137" s="26">
        <v>2.6170104305920789</v>
      </c>
      <c r="L137"/>
      <c r="M137" s="26">
        <f t="shared" si="11"/>
        <v>-8.0520880198693412E-3</v>
      </c>
      <c r="N137" s="26">
        <f t="shared" si="9"/>
        <v>9.9876679446828653E-3</v>
      </c>
    </row>
    <row r="138" spans="1:14" s="4" customFormat="1" ht="15.75" x14ac:dyDescent="0.25">
      <c r="A138" s="64" t="s">
        <v>103</v>
      </c>
      <c r="B138" s="135">
        <v>107.34718276906877</v>
      </c>
      <c r="C138" s="59">
        <v>108.08999062191226</v>
      </c>
      <c r="D138" s="59">
        <v>107.75843656848168</v>
      </c>
      <c r="E138" s="59"/>
      <c r="F138" s="59">
        <f t="shared" si="8"/>
        <v>-0.3067389047986202</v>
      </c>
      <c r="G138" s="93">
        <f t="shared" si="10"/>
        <v>0.38310628076529962</v>
      </c>
      <c r="H138" s="59"/>
      <c r="I138" s="59">
        <v>2.6070227626473961</v>
      </c>
      <c r="J138" s="59">
        <v>2.6250625186119483</v>
      </c>
      <c r="K138" s="59">
        <v>2.6170104305920789</v>
      </c>
      <c r="L138" s="57"/>
      <c r="M138" s="59">
        <f t="shared" si="11"/>
        <v>-8.0520880198693412E-3</v>
      </c>
      <c r="N138" s="59">
        <f t="shared" si="9"/>
        <v>9.9876679446828653E-3</v>
      </c>
    </row>
    <row r="139" spans="1:14" s="57" customFormat="1" ht="15.75" x14ac:dyDescent="0.25">
      <c r="A139" s="35" t="s">
        <v>168</v>
      </c>
      <c r="B139" s="72">
        <v>93.110057622162188</v>
      </c>
      <c r="C139" s="26">
        <v>93.110553321122765</v>
      </c>
      <c r="D139" s="26">
        <v>93.110553321122765</v>
      </c>
      <c r="E139" s="26"/>
      <c r="F139" s="26">
        <f t="shared" si="8"/>
        <v>0</v>
      </c>
      <c r="G139" s="92">
        <f t="shared" si="10"/>
        <v>5.3237960886409752E-4</v>
      </c>
      <c r="H139" s="26"/>
      <c r="I139" s="26">
        <v>0.71389899939994339</v>
      </c>
      <c r="J139" s="26">
        <v>0.71390280005264406</v>
      </c>
      <c r="K139" s="26">
        <v>0.71390280005264406</v>
      </c>
      <c r="L139"/>
      <c r="M139" s="26">
        <f t="shared" si="11"/>
        <v>0</v>
      </c>
      <c r="N139" s="26">
        <f t="shared" si="9"/>
        <v>3.8006527006695379E-6</v>
      </c>
    </row>
    <row r="140" spans="1:14" s="4" customFormat="1" ht="15.75" x14ac:dyDescent="0.25">
      <c r="A140" s="64" t="s">
        <v>219</v>
      </c>
      <c r="B140" s="135">
        <v>93.110057622162188</v>
      </c>
      <c r="C140" s="59">
        <v>93.110553321122765</v>
      </c>
      <c r="D140" s="59">
        <v>93.110553321122765</v>
      </c>
      <c r="E140" s="59"/>
      <c r="F140" s="59">
        <f t="shared" si="8"/>
        <v>0</v>
      </c>
      <c r="G140" s="93">
        <f t="shared" si="10"/>
        <v>5.3237960886409752E-4</v>
      </c>
      <c r="H140" s="59"/>
      <c r="I140" s="59">
        <v>0.71389899939994339</v>
      </c>
      <c r="J140" s="59">
        <v>0.71390280005264406</v>
      </c>
      <c r="K140" s="59">
        <v>0.71390280005264406</v>
      </c>
      <c r="L140" s="57"/>
      <c r="M140" s="59">
        <f t="shared" si="11"/>
        <v>0</v>
      </c>
      <c r="N140" s="59">
        <f t="shared" si="9"/>
        <v>3.8006527006695379E-6</v>
      </c>
    </row>
    <row r="141" spans="1:14" s="57" customFormat="1" ht="15.75" x14ac:dyDescent="0.25">
      <c r="A141" s="34" t="s">
        <v>104</v>
      </c>
      <c r="B141" s="72">
        <v>157.34756115310969</v>
      </c>
      <c r="C141" s="26">
        <v>158.25359667055301</v>
      </c>
      <c r="D141" s="26">
        <v>158.25359667055301</v>
      </c>
      <c r="E141" s="26"/>
      <c r="F141" s="26">
        <f t="shared" si="8"/>
        <v>0</v>
      </c>
      <c r="G141" s="92">
        <f t="shared" si="10"/>
        <v>0.57581796044596789</v>
      </c>
      <c r="H141" s="26"/>
      <c r="I141" s="26">
        <v>3.5000593998997251</v>
      </c>
      <c r="J141" s="26">
        <v>3.5202133705506253</v>
      </c>
      <c r="K141" s="26">
        <v>3.5202133705506258</v>
      </c>
      <c r="L141"/>
      <c r="M141" s="26">
        <f t="shared" si="11"/>
        <v>0</v>
      </c>
      <c r="N141" s="26">
        <f t="shared" si="9"/>
        <v>2.0153970650900632E-2</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2.8659697635359929</v>
      </c>
      <c r="J142" s="59">
        <v>2.8659697635359929</v>
      </c>
      <c r="K142" s="59">
        <v>2.8659697635359933</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2.8659697635359929</v>
      </c>
      <c r="J143" s="26">
        <v>2.8659697635359929</v>
      </c>
      <c r="K143" s="26">
        <v>2.8659697635359933</v>
      </c>
      <c r="L143"/>
      <c r="M143" s="26">
        <f t="shared" si="11"/>
        <v>0</v>
      </c>
      <c r="N143" s="26">
        <f t="shared" si="9"/>
        <v>0</v>
      </c>
    </row>
    <row r="144" spans="1:14" s="4" customFormat="1" ht="15.75" x14ac:dyDescent="0.25">
      <c r="A144" s="58" t="s">
        <v>106</v>
      </c>
      <c r="B144" s="135">
        <v>146.66666666666663</v>
      </c>
      <c r="C144" s="59">
        <v>187.21568627450981</v>
      </c>
      <c r="D144" s="59">
        <v>187.21568627450981</v>
      </c>
      <c r="E144" s="59"/>
      <c r="F144" s="59">
        <f t="shared" si="8"/>
        <v>0</v>
      </c>
      <c r="G144" s="93">
        <f t="shared" si="10"/>
        <v>27.647058823529449</v>
      </c>
      <c r="H144" s="59"/>
      <c r="I144" s="59">
        <v>0.1029862877593303</v>
      </c>
      <c r="J144" s="59">
        <v>0.13145896731632165</v>
      </c>
      <c r="K144" s="59">
        <v>0.13145896731632165</v>
      </c>
      <c r="L144" s="57"/>
      <c r="M144" s="59">
        <f t="shared" si="11"/>
        <v>0</v>
      </c>
      <c r="N144" s="59">
        <f t="shared" si="9"/>
        <v>2.8472679556991343E-2</v>
      </c>
    </row>
    <row r="145" spans="1:14" s="57" customFormat="1" ht="15.75" x14ac:dyDescent="0.25">
      <c r="A145" s="36" t="s">
        <v>107</v>
      </c>
      <c r="B145" s="72">
        <v>146.66666666666663</v>
      </c>
      <c r="C145" s="26">
        <v>187.21568627450981</v>
      </c>
      <c r="D145" s="26">
        <v>187.21568627450981</v>
      </c>
      <c r="E145" s="26"/>
      <c r="F145" s="26">
        <f t="shared" si="8"/>
        <v>0</v>
      </c>
      <c r="G145" s="92">
        <f t="shared" si="10"/>
        <v>27.647058823529449</v>
      </c>
      <c r="H145" s="26"/>
      <c r="I145" s="26">
        <v>0.1029862877593303</v>
      </c>
      <c r="J145" s="26">
        <v>0.13145896731632165</v>
      </c>
      <c r="K145" s="26">
        <v>0.13145896731632165</v>
      </c>
      <c r="L145"/>
      <c r="M145" s="26">
        <f t="shared" si="11"/>
        <v>0</v>
      </c>
      <c r="N145" s="26">
        <f t="shared" si="9"/>
        <v>2.8472679556991343E-2</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0.53110334860440178</v>
      </c>
      <c r="J146" s="59">
        <v>0.52278463969831124</v>
      </c>
      <c r="K146" s="59">
        <v>0.52278463969831135</v>
      </c>
      <c r="L146" s="57"/>
      <c r="M146" s="59">
        <f t="shared" si="11"/>
        <v>0</v>
      </c>
      <c r="N146" s="59">
        <f t="shared" si="9"/>
        <v>-8.3187089060904329E-3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0.53110334860440178</v>
      </c>
      <c r="J147" s="26">
        <v>0.52278463969831124</v>
      </c>
      <c r="K147" s="26">
        <v>0.52278463969831135</v>
      </c>
      <c r="L147"/>
      <c r="M147" s="26">
        <f t="shared" si="11"/>
        <v>0</v>
      </c>
      <c r="N147" s="26">
        <f t="shared" si="9"/>
        <v>-8.3187089060904329E-3</v>
      </c>
    </row>
    <row r="148" spans="1:14" s="4" customFormat="1" ht="15.75" x14ac:dyDescent="0.25">
      <c r="A148" s="55" t="s">
        <v>3</v>
      </c>
      <c r="B148" s="156">
        <v>101.46640562437432</v>
      </c>
      <c r="C148" s="157">
        <v>103.38145803858411</v>
      </c>
      <c r="D148" s="157">
        <v>101.21472781871533</v>
      </c>
      <c r="E148" s="157"/>
      <c r="F148" s="157">
        <f t="shared" si="8"/>
        <v>-2.0958596067199187</v>
      </c>
      <c r="G148" s="158">
        <f t="shared" si="10"/>
        <v>-0.24804052544316058</v>
      </c>
      <c r="H148" s="157"/>
      <c r="I148" s="157">
        <v>5.517613570338173</v>
      </c>
      <c r="J148" s="157">
        <v>5.6217516751969345</v>
      </c>
      <c r="K148" s="157">
        <v>5.5039276526463823</v>
      </c>
      <c r="L148" s="57"/>
      <c r="M148" s="157">
        <f t="shared" si="11"/>
        <v>-0.11782402255055224</v>
      </c>
      <c r="N148" s="157">
        <f t="shared" si="9"/>
        <v>-1.3685917691790728E-2</v>
      </c>
    </row>
    <row r="149" spans="1:14" s="162" customFormat="1" ht="15.75" x14ac:dyDescent="0.25">
      <c r="A149" s="159" t="s">
        <v>150</v>
      </c>
      <c r="B149" s="160">
        <v>93.087036838801822</v>
      </c>
      <c r="C149" s="71">
        <v>93.524553055906452</v>
      </c>
      <c r="D149" s="71">
        <v>91.465540850298723</v>
      </c>
      <c r="E149" s="71"/>
      <c r="F149" s="71">
        <f t="shared" si="8"/>
        <v>-2.2015739592756045</v>
      </c>
      <c r="G149" s="161">
        <f t="shared" si="10"/>
        <v>-1.7419138513464882</v>
      </c>
      <c r="H149" s="71"/>
      <c r="I149" s="71">
        <v>2.3967271202457647</v>
      </c>
      <c r="J149" s="71">
        <v>2.4079919216476813</v>
      </c>
      <c r="K149" s="71">
        <v>2.354978198559226</v>
      </c>
      <c r="L149" s="41"/>
      <c r="M149" s="71">
        <f t="shared" si="11"/>
        <v>-5.3013723088455311E-2</v>
      </c>
      <c r="N149" s="71">
        <f t="shared" si="9"/>
        <v>-4.1748921686538765E-2</v>
      </c>
    </row>
    <row r="150" spans="1:14" s="81" customFormat="1" ht="15.75" x14ac:dyDescent="0.25">
      <c r="A150" s="163" t="s">
        <v>109</v>
      </c>
      <c r="B150" s="173">
        <v>97.867146477822402</v>
      </c>
      <c r="C150" s="174">
        <v>97.093769746891837</v>
      </c>
      <c r="D150" s="174">
        <v>95.355387578004908</v>
      </c>
      <c r="E150" s="174"/>
      <c r="F150" s="174">
        <f t="shared" si="8"/>
        <v>-1.7904157737603787</v>
      </c>
      <c r="G150" s="175">
        <f t="shared" si="10"/>
        <v>-2.5664985546366981</v>
      </c>
      <c r="H150" s="174"/>
      <c r="I150" s="174">
        <v>1.695639390803626</v>
      </c>
      <c r="J150" s="174">
        <v>1.6822399192128814</v>
      </c>
      <c r="K150" s="174">
        <v>1.6521208303468005</v>
      </c>
      <c r="L150" s="176"/>
      <c r="M150" s="174">
        <f t="shared" si="11"/>
        <v>-3.0119088866080945E-2</v>
      </c>
      <c r="N150" s="174">
        <f t="shared" si="9"/>
        <v>-4.3518560456825561E-2</v>
      </c>
    </row>
    <row r="151" spans="1:14" s="57" customFormat="1" ht="15.75" x14ac:dyDescent="0.25">
      <c r="A151" s="36" t="s">
        <v>110</v>
      </c>
      <c r="B151" s="165">
        <v>97.867146477822402</v>
      </c>
      <c r="C151" s="166">
        <v>97.093769746891837</v>
      </c>
      <c r="D151" s="166">
        <v>95.355387578004908</v>
      </c>
      <c r="E151" s="166"/>
      <c r="F151" s="166">
        <f t="shared" si="8"/>
        <v>-1.7904157737603787</v>
      </c>
      <c r="G151" s="167">
        <f t="shared" si="10"/>
        <v>-2.5664985546366981</v>
      </c>
      <c r="H151" s="166"/>
      <c r="I151" s="166">
        <v>1.695639390803626</v>
      </c>
      <c r="J151" s="166">
        <v>1.6822399192128814</v>
      </c>
      <c r="K151" s="166">
        <v>1.6521208303468005</v>
      </c>
      <c r="L151"/>
      <c r="M151" s="166">
        <f t="shared" si="11"/>
        <v>-3.0119088866080945E-2</v>
      </c>
      <c r="N151" s="166">
        <f t="shared" si="9"/>
        <v>-4.3518560456825561E-2</v>
      </c>
    </row>
    <row r="152" spans="1:14" s="4" customFormat="1" ht="15.75" x14ac:dyDescent="0.25">
      <c r="A152" s="58" t="s">
        <v>169</v>
      </c>
      <c r="B152" s="135">
        <v>69.007482147028682</v>
      </c>
      <c r="C152" s="59">
        <v>71.407659117717984</v>
      </c>
      <c r="D152" s="59">
        <v>61.043432030388381</v>
      </c>
      <c r="E152" s="59"/>
      <c r="F152" s="59">
        <f t="shared" si="8"/>
        <v>-14.514167269149404</v>
      </c>
      <c r="G152" s="93">
        <f t="shared" si="10"/>
        <v>-11.540850164148786</v>
      </c>
      <c r="H152" s="59"/>
      <c r="I152" s="59">
        <v>0.35641740691236284</v>
      </c>
      <c r="J152" s="59">
        <v>0.36881410398647396</v>
      </c>
      <c r="K152" s="59">
        <v>0.31528380802166261</v>
      </c>
      <c r="L152" s="57"/>
      <c r="M152" s="59">
        <f t="shared" si="11"/>
        <v>-5.3530295964811347E-2</v>
      </c>
      <c r="N152" s="59">
        <f t="shared" si="9"/>
        <v>-4.1133598890700229E-2</v>
      </c>
    </row>
    <row r="153" spans="1:14" s="57" customFormat="1" ht="15.75" x14ac:dyDescent="0.25">
      <c r="A153" s="36" t="s">
        <v>217</v>
      </c>
      <c r="B153" s="72">
        <v>69.007482147028682</v>
      </c>
      <c r="C153" s="26">
        <v>71.407659117717984</v>
      </c>
      <c r="D153" s="26">
        <v>61.043432030388381</v>
      </c>
      <c r="E153" s="26"/>
      <c r="F153" s="26">
        <f t="shared" si="8"/>
        <v>-14.514167269149404</v>
      </c>
      <c r="G153" s="92">
        <f t="shared" si="10"/>
        <v>-11.540850164148786</v>
      </c>
      <c r="H153" s="26"/>
      <c r="I153" s="26">
        <v>0.35641740691236284</v>
      </c>
      <c r="J153" s="26">
        <v>0.36881410398647396</v>
      </c>
      <c r="K153" s="26">
        <v>0.31528380802166261</v>
      </c>
      <c r="L153"/>
      <c r="M153" s="26">
        <f t="shared" si="11"/>
        <v>-5.3530295964811347E-2</v>
      </c>
      <c r="N153" s="26">
        <f t="shared" si="9"/>
        <v>-4.1133598890700229E-2</v>
      </c>
    </row>
    <row r="154" spans="1:14" s="4" customFormat="1" ht="15.75" x14ac:dyDescent="0.25">
      <c r="A154" s="58" t="s">
        <v>170</v>
      </c>
      <c r="B154" s="135">
        <v>105.84648261514137</v>
      </c>
      <c r="C154" s="59">
        <v>109.61379205931485</v>
      </c>
      <c r="D154" s="59">
        <v>119.0218461506097</v>
      </c>
      <c r="E154" s="59"/>
      <c r="F154" s="59">
        <f t="shared" si="8"/>
        <v>8.5829108860716374</v>
      </c>
      <c r="G154" s="93">
        <f t="shared" si="10"/>
        <v>12.447615839417224</v>
      </c>
      <c r="H154" s="59"/>
      <c r="I154" s="59">
        <v>0.34467032252977603</v>
      </c>
      <c r="J154" s="59">
        <v>0.35693789844832613</v>
      </c>
      <c r="K154" s="59">
        <v>0.38757356019076289</v>
      </c>
      <c r="L154" s="57"/>
      <c r="M154" s="59">
        <f t="shared" si="11"/>
        <v>3.0635661742436759E-2</v>
      </c>
      <c r="N154" s="59">
        <f t="shared" si="9"/>
        <v>4.2903237660986859E-2</v>
      </c>
    </row>
    <row r="155" spans="1:14" s="57" customFormat="1" ht="15.75" x14ac:dyDescent="0.25">
      <c r="A155" s="36" t="s">
        <v>216</v>
      </c>
      <c r="B155" s="72">
        <v>105.84648261514137</v>
      </c>
      <c r="C155" s="26">
        <v>109.61379205931485</v>
      </c>
      <c r="D155" s="26">
        <v>119.0218461506097</v>
      </c>
      <c r="E155" s="26"/>
      <c r="F155" s="26">
        <f t="shared" si="8"/>
        <v>8.5829108860716374</v>
      </c>
      <c r="G155" s="92">
        <f t="shared" si="10"/>
        <v>12.447615839417224</v>
      </c>
      <c r="H155" s="26"/>
      <c r="I155" s="26">
        <v>0.34467032252977603</v>
      </c>
      <c r="J155" s="26">
        <v>0.35693789844832613</v>
      </c>
      <c r="K155" s="26">
        <v>0.38757356019076289</v>
      </c>
      <c r="L155"/>
      <c r="M155" s="26">
        <f t="shared" si="11"/>
        <v>3.0635661742436759E-2</v>
      </c>
      <c r="N155" s="26">
        <f t="shared" si="9"/>
        <v>4.2903237660986859E-2</v>
      </c>
    </row>
    <row r="156" spans="1:14" s="4" customFormat="1" ht="15.75" x14ac:dyDescent="0.25">
      <c r="A156" s="61" t="s">
        <v>111</v>
      </c>
      <c r="B156" s="135">
        <v>109.00162114241796</v>
      </c>
      <c r="C156" s="59">
        <v>112.24535999659768</v>
      </c>
      <c r="D156" s="59">
        <v>109.98176347648563</v>
      </c>
      <c r="E156" s="59"/>
      <c r="F156" s="59">
        <f t="shared" si="8"/>
        <v>-2.0166504167127064</v>
      </c>
      <c r="G156" s="93">
        <f t="shared" si="10"/>
        <v>0.89919977684280727</v>
      </c>
      <c r="H156" s="59"/>
      <c r="I156" s="59">
        <v>3.1208864500924092</v>
      </c>
      <c r="J156" s="59">
        <v>3.2137597535492528</v>
      </c>
      <c r="K156" s="59">
        <v>3.1489494540871572</v>
      </c>
      <c r="L156" s="57"/>
      <c r="M156" s="59">
        <f t="shared" si="11"/>
        <v>-6.48102994620956E-2</v>
      </c>
      <c r="N156" s="59">
        <f t="shared" si="9"/>
        <v>2.8063003994748037E-2</v>
      </c>
    </row>
    <row r="157" spans="1:14" s="57" customFormat="1" ht="15.75" x14ac:dyDescent="0.25">
      <c r="A157" s="35" t="s">
        <v>171</v>
      </c>
      <c r="B157" s="72">
        <v>111.27597451310695</v>
      </c>
      <c r="C157" s="26">
        <v>112.04659077801554</v>
      </c>
      <c r="D157" s="26">
        <v>112.04659077801554</v>
      </c>
      <c r="E157" s="26"/>
      <c r="F157" s="26">
        <f t="shared" si="8"/>
        <v>0</v>
      </c>
      <c r="G157" s="92">
        <f t="shared" si="10"/>
        <v>0.69252708707379096</v>
      </c>
      <c r="H157" s="26"/>
      <c r="I157" s="26">
        <v>1.0866853834896235</v>
      </c>
      <c r="J157" s="26">
        <v>1.0942109741215607</v>
      </c>
      <c r="K157" s="26">
        <v>1.0942109741215607</v>
      </c>
      <c r="L157"/>
      <c r="M157" s="26">
        <f t="shared" si="11"/>
        <v>0</v>
      </c>
      <c r="N157" s="26">
        <f t="shared" si="9"/>
        <v>7.5255906319371402E-3</v>
      </c>
    </row>
    <row r="158" spans="1:14" s="4" customFormat="1" ht="15.75" x14ac:dyDescent="0.25">
      <c r="A158" s="64" t="s">
        <v>215</v>
      </c>
      <c r="B158" s="135">
        <v>111.27597451310695</v>
      </c>
      <c r="C158" s="59">
        <v>112.04659077801554</v>
      </c>
      <c r="D158" s="59">
        <v>112.04659077801554</v>
      </c>
      <c r="E158" s="59"/>
      <c r="F158" s="59">
        <f t="shared" si="8"/>
        <v>0</v>
      </c>
      <c r="G158" s="93">
        <f t="shared" si="10"/>
        <v>0.69252708707379096</v>
      </c>
      <c r="H158" s="59"/>
      <c r="I158" s="59">
        <v>1.0866853834896235</v>
      </c>
      <c r="J158" s="59">
        <v>1.0942109741215607</v>
      </c>
      <c r="K158" s="59">
        <v>1.0942109741215607</v>
      </c>
      <c r="L158" s="57"/>
      <c r="M158" s="59">
        <f t="shared" si="11"/>
        <v>0</v>
      </c>
      <c r="N158" s="59">
        <f t="shared" si="9"/>
        <v>7.5255906319371402E-3</v>
      </c>
    </row>
    <row r="159" spans="1:14" s="57" customFormat="1" ht="15.75" x14ac:dyDescent="0.25">
      <c r="A159" s="35" t="s">
        <v>172</v>
      </c>
      <c r="B159" s="72">
        <v>90.405451110473777</v>
      </c>
      <c r="C159" s="26">
        <v>111.18959554101251</v>
      </c>
      <c r="D159" s="26">
        <v>95.406786839739652</v>
      </c>
      <c r="E159" s="26"/>
      <c r="F159" s="26">
        <f t="shared" si="8"/>
        <v>-14.194501404991023</v>
      </c>
      <c r="G159" s="92">
        <f t="shared" si="10"/>
        <v>5.5321174418502039</v>
      </c>
      <c r="H159" s="26"/>
      <c r="I159" s="26">
        <v>0.3712396488087169</v>
      </c>
      <c r="J159" s="26">
        <v>0.45658736163362346</v>
      </c>
      <c r="K159" s="26">
        <v>0.39177706217152741</v>
      </c>
      <c r="L159"/>
      <c r="M159" s="26">
        <f t="shared" si="11"/>
        <v>-6.4810299462096044E-2</v>
      </c>
      <c r="N159" s="26">
        <f t="shared" si="9"/>
        <v>2.0537413362810508E-2</v>
      </c>
    </row>
    <row r="160" spans="1:14" s="4" customFormat="1" ht="15.75" x14ac:dyDescent="0.25">
      <c r="A160" s="64" t="s">
        <v>214</v>
      </c>
      <c r="B160" s="135">
        <v>90.405451110473777</v>
      </c>
      <c r="C160" s="59">
        <v>111.18959554101251</v>
      </c>
      <c r="D160" s="59">
        <v>95.406786839739652</v>
      </c>
      <c r="E160" s="59"/>
      <c r="F160" s="59">
        <f t="shared" si="8"/>
        <v>-14.194501404991023</v>
      </c>
      <c r="G160" s="93">
        <f t="shared" si="10"/>
        <v>5.5321174418502039</v>
      </c>
      <c r="H160" s="59"/>
      <c r="I160" s="59">
        <v>0.3712396488087169</v>
      </c>
      <c r="J160" s="59">
        <v>0.45658736163362346</v>
      </c>
      <c r="K160" s="59">
        <v>0.39177706217152741</v>
      </c>
      <c r="L160" s="57"/>
      <c r="M160" s="59">
        <f t="shared" si="11"/>
        <v>-6.4810299462096044E-2</v>
      </c>
      <c r="N160" s="59">
        <f t="shared" si="9"/>
        <v>2.0537413362810508E-2</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1.6629614177940688</v>
      </c>
      <c r="J161" s="26">
        <v>1.6629614177940686</v>
      </c>
      <c r="K161" s="26">
        <v>1.6629614177940686</v>
      </c>
      <c r="L161"/>
      <c r="M161" s="26">
        <f t="shared" si="11"/>
        <v>0</v>
      </c>
      <c r="N161" s="26">
        <f t="shared" si="9"/>
        <v>0</v>
      </c>
    </row>
    <row r="162" spans="1:14" s="4" customFormat="1" ht="15.75" x14ac:dyDescent="0.25">
      <c r="A162" s="64" t="s">
        <v>213</v>
      </c>
      <c r="B162" s="135">
        <v>112.6706111272193</v>
      </c>
      <c r="C162" s="59">
        <v>112.6706111272193</v>
      </c>
      <c r="D162" s="59">
        <v>112.6706111272193</v>
      </c>
      <c r="E162" s="59"/>
      <c r="F162" s="59">
        <f t="shared" si="8"/>
        <v>0</v>
      </c>
      <c r="G162" s="93">
        <f t="shared" si="10"/>
        <v>0</v>
      </c>
      <c r="H162" s="59"/>
      <c r="I162" s="59">
        <v>1.6629614177940688</v>
      </c>
      <c r="J162" s="59">
        <v>1.6629614177940686</v>
      </c>
      <c r="K162" s="59">
        <v>1.6629614177940686</v>
      </c>
      <c r="L162" s="57"/>
      <c r="M162" s="59">
        <f t="shared" si="11"/>
        <v>0</v>
      </c>
      <c r="N162" s="59">
        <f t="shared" si="9"/>
        <v>0</v>
      </c>
    </row>
    <row r="163" spans="1:14" s="57" customFormat="1" ht="15.75" x14ac:dyDescent="0.25">
      <c r="A163" s="33" t="s">
        <v>4</v>
      </c>
      <c r="B163" s="137">
        <v>99.79423455986678</v>
      </c>
      <c r="C163" s="37">
        <v>101.27220658908458</v>
      </c>
      <c r="D163" s="37">
        <v>101.27220658908458</v>
      </c>
      <c r="E163" s="37"/>
      <c r="F163" s="37">
        <f t="shared" si="8"/>
        <v>0</v>
      </c>
      <c r="G163" s="95">
        <f t="shared" si="10"/>
        <v>1.4810194554186973</v>
      </c>
      <c r="H163" s="37"/>
      <c r="I163" s="37">
        <v>4.7412547495791868</v>
      </c>
      <c r="J163" s="37">
        <v>4.811473654851417</v>
      </c>
      <c r="K163" s="37">
        <v>4.8114736548514179</v>
      </c>
      <c r="L163"/>
      <c r="M163" s="37">
        <f t="shared" si="11"/>
        <v>0</v>
      </c>
      <c r="N163" s="37">
        <f t="shared" si="9"/>
        <v>7.0218905272231069E-2</v>
      </c>
    </row>
    <row r="164" spans="1:14" s="4" customFormat="1" ht="15.75" x14ac:dyDescent="0.25">
      <c r="A164" s="61" t="s">
        <v>140</v>
      </c>
      <c r="B164" s="135">
        <v>79.611444385765466</v>
      </c>
      <c r="C164" s="59">
        <v>85.667956746601391</v>
      </c>
      <c r="D164" s="59">
        <v>85.667956746601391</v>
      </c>
      <c r="E164" s="59"/>
      <c r="F164" s="59">
        <f t="shared" si="8"/>
        <v>0</v>
      </c>
      <c r="G164" s="93">
        <f t="shared" si="10"/>
        <v>7.6075900990923762</v>
      </c>
      <c r="H164" s="59"/>
      <c r="I164" s="59">
        <v>0.92301115540660084</v>
      </c>
      <c r="J164" s="59">
        <v>0.99323006067883135</v>
      </c>
      <c r="K164" s="59">
        <v>0.99323006067883146</v>
      </c>
      <c r="L164" s="57"/>
      <c r="M164" s="59">
        <f t="shared" si="11"/>
        <v>0</v>
      </c>
      <c r="N164" s="59">
        <f t="shared" si="9"/>
        <v>7.0218905272230625E-2</v>
      </c>
    </row>
    <row r="165" spans="1:14" s="57" customFormat="1" ht="15.75" x14ac:dyDescent="0.25">
      <c r="A165" s="35" t="s">
        <v>174</v>
      </c>
      <c r="B165" s="72">
        <v>79.611444385765466</v>
      </c>
      <c r="C165" s="26">
        <v>85.667956746601391</v>
      </c>
      <c r="D165" s="26">
        <v>85.667956746601391</v>
      </c>
      <c r="E165" s="26"/>
      <c r="F165" s="26">
        <f t="shared" si="8"/>
        <v>0</v>
      </c>
      <c r="G165" s="92">
        <f t="shared" si="10"/>
        <v>7.6075900990923762</v>
      </c>
      <c r="H165" s="26"/>
      <c r="I165" s="26">
        <v>0.92301115540660084</v>
      </c>
      <c r="J165" s="26">
        <v>0.99323006067883135</v>
      </c>
      <c r="K165" s="26">
        <v>0.99323006067883146</v>
      </c>
      <c r="L165"/>
      <c r="M165" s="26">
        <f t="shared" si="11"/>
        <v>0</v>
      </c>
      <c r="N165" s="26">
        <f t="shared" si="9"/>
        <v>7.0218905272230625E-2</v>
      </c>
    </row>
    <row r="166" spans="1:14" s="4" customFormat="1" ht="15.75" x14ac:dyDescent="0.25">
      <c r="A166" s="64" t="s">
        <v>140</v>
      </c>
      <c r="B166" s="135">
        <v>79.611444385765466</v>
      </c>
      <c r="C166" s="59">
        <v>85.667956746601391</v>
      </c>
      <c r="D166" s="59">
        <v>85.667956746601391</v>
      </c>
      <c r="E166" s="59"/>
      <c r="F166" s="59">
        <f t="shared" si="8"/>
        <v>0</v>
      </c>
      <c r="G166" s="93">
        <f t="shared" si="10"/>
        <v>7.6075900990923762</v>
      </c>
      <c r="H166" s="59"/>
      <c r="I166" s="59">
        <v>0.92301115540660084</v>
      </c>
      <c r="J166" s="59">
        <v>0.99323006067883135</v>
      </c>
      <c r="K166" s="59">
        <v>0.99323006067883146</v>
      </c>
      <c r="L166" s="57"/>
      <c r="M166" s="59">
        <f t="shared" si="11"/>
        <v>0</v>
      </c>
      <c r="N166" s="59">
        <f t="shared" si="9"/>
        <v>7.0218905272230625E-2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3.8182435941725865</v>
      </c>
      <c r="J167" s="26">
        <v>3.8182435941725861</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3.8182435941725865</v>
      </c>
      <c r="J168" s="59">
        <v>3.8182435941725861</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3.8182435941725865</v>
      </c>
      <c r="J169" s="26">
        <v>3.8182435941725861</v>
      </c>
      <c r="K169" s="26">
        <v>3.8182435941725861</v>
      </c>
      <c r="L169"/>
      <c r="M169" s="26">
        <f t="shared" si="11"/>
        <v>0</v>
      </c>
      <c r="N169" s="26">
        <f t="shared" si="9"/>
        <v>0</v>
      </c>
    </row>
    <row r="170" spans="1:14" s="4" customFormat="1" ht="15.75" x14ac:dyDescent="0.25">
      <c r="A170" s="55" t="s">
        <v>130</v>
      </c>
      <c r="B170" s="136">
        <v>99.648098406072293</v>
      </c>
      <c r="C170" s="60">
        <v>97.255694068469936</v>
      </c>
      <c r="D170" s="60">
        <v>97.768200475911385</v>
      </c>
      <c r="E170" s="60"/>
      <c r="F170" s="60">
        <f t="shared" si="8"/>
        <v>0.52696802213003657</v>
      </c>
      <c r="G170" s="94">
        <f t="shared" si="10"/>
        <v>-1.8865366828177743</v>
      </c>
      <c r="H170" s="60"/>
      <c r="I170" s="60">
        <v>5.0852411640897168</v>
      </c>
      <c r="J170" s="60">
        <v>4.9631520001887113</v>
      </c>
      <c r="K170" s="60">
        <v>4.9893062241194128</v>
      </c>
      <c r="L170" s="57"/>
      <c r="M170" s="60">
        <f t="shared" si="11"/>
        <v>2.6154223930701548E-2</v>
      </c>
      <c r="N170" s="60">
        <f t="shared" si="9"/>
        <v>-9.5934939970304001E-2</v>
      </c>
    </row>
    <row r="171" spans="1:14" s="57" customFormat="1" ht="15.75" x14ac:dyDescent="0.25">
      <c r="A171" s="34" t="s">
        <v>138</v>
      </c>
      <c r="B171" s="72">
        <v>90.124724481755024</v>
      </c>
      <c r="C171" s="26">
        <v>85.887660802365829</v>
      </c>
      <c r="D171" s="26">
        <v>86.825200222870976</v>
      </c>
      <c r="E171" s="26"/>
      <c r="F171" s="26">
        <f t="shared" si="8"/>
        <v>1.0915880252723387</v>
      </c>
      <c r="G171" s="92">
        <f t="shared" si="10"/>
        <v>-3.6610644613421339</v>
      </c>
      <c r="H171" s="26"/>
      <c r="I171" s="26">
        <v>2.4436217977584214</v>
      </c>
      <c r="J171" s="26">
        <v>2.3287389925683541</v>
      </c>
      <c r="K171" s="26">
        <v>2.3541592285510777</v>
      </c>
      <c r="L171"/>
      <c r="M171" s="26">
        <f t="shared" si="11"/>
        <v>2.5420235982723582E-2</v>
      </c>
      <c r="N171" s="26">
        <f t="shared" si="9"/>
        <v>-8.9462569207343634E-2</v>
      </c>
    </row>
    <row r="172" spans="1:14" s="4" customFormat="1" ht="15.75" x14ac:dyDescent="0.25">
      <c r="A172" s="58" t="s">
        <v>176</v>
      </c>
      <c r="B172" s="135">
        <v>75.749499779674395</v>
      </c>
      <c r="C172" s="59">
        <v>64.307575270218308</v>
      </c>
      <c r="D172" s="59">
        <v>66.574667981248737</v>
      </c>
      <c r="E172" s="59"/>
      <c r="F172" s="59">
        <f t="shared" si="8"/>
        <v>3.5253898183910337</v>
      </c>
      <c r="G172" s="93">
        <f t="shared" si="10"/>
        <v>-12.112069155719373</v>
      </c>
      <c r="H172" s="59"/>
      <c r="I172" s="59">
        <v>0.84935660134401514</v>
      </c>
      <c r="J172" s="59">
        <v>0.72106170642783662</v>
      </c>
      <c r="K172" s="59">
        <v>0.74648194241056032</v>
      </c>
      <c r="L172" s="57"/>
      <c r="M172" s="59">
        <f t="shared" si="11"/>
        <v>2.5420235982723693E-2</v>
      </c>
      <c r="N172" s="59">
        <f t="shared" si="9"/>
        <v>-0.10287465893345482</v>
      </c>
    </row>
    <row r="173" spans="1:14" s="57" customFormat="1" ht="15.75" x14ac:dyDescent="0.25">
      <c r="A173" s="36" t="s">
        <v>211</v>
      </c>
      <c r="B173" s="72">
        <v>83.937438532602968</v>
      </c>
      <c r="C173" s="26">
        <v>65.953952437356747</v>
      </c>
      <c r="D173" s="26">
        <v>65.804826428634485</v>
      </c>
      <c r="E173" s="26"/>
      <c r="F173" s="26">
        <f t="shared" si="8"/>
        <v>-0.22610625021132202</v>
      </c>
      <c r="G173" s="92">
        <f t="shared" si="10"/>
        <v>-21.602532101245163</v>
      </c>
      <c r="H173" s="26"/>
      <c r="I173" s="26">
        <v>0.16569235194548337</v>
      </c>
      <c r="J173" s="26">
        <v>0.13019298289882297</v>
      </c>
      <c r="K173" s="26">
        <v>0.12989860842715217</v>
      </c>
      <c r="L173"/>
      <c r="M173" s="26">
        <f t="shared" si="11"/>
        <v>-2.9437447167079966E-4</v>
      </c>
      <c r="N173" s="26">
        <f t="shared" si="9"/>
        <v>-3.57937435183312E-2</v>
      </c>
    </row>
    <row r="174" spans="1:14" s="4" customFormat="1" ht="15.75" x14ac:dyDescent="0.25">
      <c r="A174" s="64" t="s">
        <v>210</v>
      </c>
      <c r="B174" s="135">
        <v>74.000014585894178</v>
      </c>
      <c r="C174" s="59">
        <v>63.955800230834157</v>
      </c>
      <c r="D174" s="59">
        <v>66.739157047239104</v>
      </c>
      <c r="E174" s="59"/>
      <c r="F174" s="59">
        <f t="shared" si="8"/>
        <v>4.3520006103575426</v>
      </c>
      <c r="G174" s="93">
        <f t="shared" si="10"/>
        <v>-9.811967712826819</v>
      </c>
      <c r="H174" s="59"/>
      <c r="I174" s="59">
        <v>0.68366424939853188</v>
      </c>
      <c r="J174" s="59">
        <v>0.59086872352901354</v>
      </c>
      <c r="K174" s="59">
        <v>0.61658333398340803</v>
      </c>
      <c r="L174" s="57"/>
      <c r="M174" s="59">
        <f t="shared" si="11"/>
        <v>2.5714610454394493E-2</v>
      </c>
      <c r="N174" s="59">
        <f t="shared" si="9"/>
        <v>-6.7080915415123843E-2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0.14932741656095092</v>
      </c>
      <c r="J175" s="26">
        <v>0.13993590130245315</v>
      </c>
      <c r="K175" s="26">
        <v>0.13993590130245315</v>
      </c>
      <c r="L175"/>
      <c r="M175" s="26">
        <f t="shared" si="11"/>
        <v>0</v>
      </c>
      <c r="N175" s="26">
        <f t="shared" si="9"/>
        <v>-9.3915152584977679E-3</v>
      </c>
    </row>
    <row r="176" spans="1:14" s="4" customFormat="1" ht="15.75" x14ac:dyDescent="0.25">
      <c r="A176" s="64" t="s">
        <v>209</v>
      </c>
      <c r="B176" s="135">
        <v>99.262187476460838</v>
      </c>
      <c r="C176" s="59">
        <v>93.019379760728725</v>
      </c>
      <c r="D176" s="59">
        <v>93.019379760728725</v>
      </c>
      <c r="E176" s="59"/>
      <c r="F176" s="59">
        <f t="shared" si="8"/>
        <v>0</v>
      </c>
      <c r="G176" s="93">
        <f t="shared" si="10"/>
        <v>-6.2892102969346109</v>
      </c>
      <c r="H176" s="59"/>
      <c r="I176" s="59">
        <v>0.14932741656095092</v>
      </c>
      <c r="J176" s="59">
        <v>0.13993590130245315</v>
      </c>
      <c r="K176" s="59">
        <v>0.13993590130245315</v>
      </c>
      <c r="L176" s="57"/>
      <c r="M176" s="59">
        <f t="shared" si="11"/>
        <v>0</v>
      </c>
      <c r="N176" s="59">
        <f t="shared" si="9"/>
        <v>-9.3915152584977679E-3</v>
      </c>
    </row>
    <row r="177" spans="1:14" s="57" customFormat="1" ht="15.75" x14ac:dyDescent="0.25">
      <c r="A177" s="35" t="s">
        <v>112</v>
      </c>
      <c r="B177" s="72">
        <v>98.005887410937021</v>
      </c>
      <c r="C177" s="26">
        <v>99.71833726732298</v>
      </c>
      <c r="D177" s="26">
        <v>99.71833726732298</v>
      </c>
      <c r="E177" s="26"/>
      <c r="F177" s="26">
        <f t="shared" si="8"/>
        <v>0</v>
      </c>
      <c r="G177" s="92">
        <f t="shared" si="10"/>
        <v>1.7472928429347112</v>
      </c>
      <c r="H177" s="26"/>
      <c r="I177" s="26">
        <v>1.3352716182334623</v>
      </c>
      <c r="J177" s="26">
        <v>1.3586027236525939</v>
      </c>
      <c r="K177" s="26">
        <v>1.3586027236525939</v>
      </c>
      <c r="L177"/>
      <c r="M177" s="26">
        <f t="shared" si="11"/>
        <v>0</v>
      </c>
      <c r="N177" s="26">
        <f t="shared" si="9"/>
        <v>2.3331105419131637E-2</v>
      </c>
    </row>
    <row r="178" spans="1:14" s="4" customFormat="1" ht="15.75" x14ac:dyDescent="0.25">
      <c r="A178" s="64" t="s">
        <v>113</v>
      </c>
      <c r="B178" s="135">
        <v>98.005887410937021</v>
      </c>
      <c r="C178" s="59">
        <v>99.71833726732298</v>
      </c>
      <c r="D178" s="59">
        <v>99.71833726732298</v>
      </c>
      <c r="E178" s="59"/>
      <c r="F178" s="59">
        <f t="shared" si="8"/>
        <v>0</v>
      </c>
      <c r="G178" s="93">
        <f t="shared" si="10"/>
        <v>1.7472928429347112</v>
      </c>
      <c r="H178" s="59"/>
      <c r="I178" s="59">
        <v>1.3352716182334623</v>
      </c>
      <c r="J178" s="59">
        <v>1.3586027236525939</v>
      </c>
      <c r="K178" s="59">
        <v>1.3586027236525939</v>
      </c>
      <c r="L178" s="57"/>
      <c r="M178" s="59">
        <f t="shared" si="11"/>
        <v>0</v>
      </c>
      <c r="N178" s="59">
        <f t="shared" si="9"/>
        <v>2.3331105419131637E-2</v>
      </c>
    </row>
    <row r="179" spans="1:14" s="57" customFormat="1" ht="15.75" x14ac:dyDescent="0.25">
      <c r="A179" s="35" t="s">
        <v>178</v>
      </c>
      <c r="B179" s="72">
        <v>141.99941030830831</v>
      </c>
      <c r="C179" s="26">
        <v>141.31638512047454</v>
      </c>
      <c r="D179" s="26">
        <v>141.31638512047454</v>
      </c>
      <c r="E179" s="26"/>
      <c r="F179" s="26">
        <f t="shared" si="8"/>
        <v>0</v>
      </c>
      <c r="G179" s="92">
        <f t="shared" si="10"/>
        <v>-0.48100565090432035</v>
      </c>
      <c r="H179" s="26"/>
      <c r="I179" s="26">
        <v>0.10966616161999254</v>
      </c>
      <c r="J179" s="26">
        <v>0.1091386611854705</v>
      </c>
      <c r="K179" s="26">
        <v>0.10913866118547051</v>
      </c>
      <c r="L179"/>
      <c r="M179" s="26">
        <f t="shared" si="11"/>
        <v>0</v>
      </c>
      <c r="N179" s="26">
        <f t="shared" si="9"/>
        <v>-5.2750043452202966E-4</v>
      </c>
    </row>
    <row r="180" spans="1:14" s="4" customFormat="1" ht="15.75" x14ac:dyDescent="0.25">
      <c r="A180" s="64" t="s">
        <v>208</v>
      </c>
      <c r="B180" s="135">
        <v>141.99941030830831</v>
      </c>
      <c r="C180" s="59">
        <v>141.31638512047454</v>
      </c>
      <c r="D180" s="59">
        <v>141.31638512047454</v>
      </c>
      <c r="E180" s="59"/>
      <c r="F180" s="59">
        <f t="shared" si="8"/>
        <v>0</v>
      </c>
      <c r="G180" s="93">
        <f t="shared" si="10"/>
        <v>-0.48100565090432035</v>
      </c>
      <c r="H180" s="59"/>
      <c r="I180" s="59">
        <v>0.10966616161999254</v>
      </c>
      <c r="J180" s="59">
        <v>0.1091386611854705</v>
      </c>
      <c r="K180" s="59">
        <v>0.10913866118547051</v>
      </c>
      <c r="L180" s="57"/>
      <c r="M180" s="59">
        <f t="shared" si="11"/>
        <v>0</v>
      </c>
      <c r="N180" s="59">
        <f t="shared" si="9"/>
        <v>-5.2750043452202966E-4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0.76458043551000709</v>
      </c>
      <c r="J181" s="26">
        <v>0.76458043551000709</v>
      </c>
      <c r="K181" s="26">
        <v>0.76458043551000709</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0.76458043551000709</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0.76458043551000709</v>
      </c>
      <c r="J183" s="26">
        <v>0.76458043551000709</v>
      </c>
      <c r="K183" s="26">
        <v>0.76458043551000709</v>
      </c>
      <c r="L183"/>
      <c r="M183" s="26">
        <f t="shared" si="11"/>
        <v>0</v>
      </c>
      <c r="N183" s="26">
        <f t="shared" si="9"/>
        <v>0</v>
      </c>
    </row>
    <row r="184" spans="1:14" s="4" customFormat="1" ht="15.75" x14ac:dyDescent="0.25">
      <c r="A184" s="61" t="s">
        <v>136</v>
      </c>
      <c r="B184" s="135">
        <v>113.43777297054528</v>
      </c>
      <c r="C184" s="59">
        <v>113.43778088472017</v>
      </c>
      <c r="D184" s="59">
        <v>113.43778088472017</v>
      </c>
      <c r="E184" s="59"/>
      <c r="F184" s="59">
        <f t="shared" si="8"/>
        <v>0</v>
      </c>
      <c r="G184" s="93">
        <f t="shared" si="10"/>
        <v>6.9766663113313143E-6</v>
      </c>
      <c r="H184" s="59"/>
      <c r="I184" s="59">
        <v>0.99682977531240602</v>
      </c>
      <c r="J184" s="59">
        <v>0.99682984485789294</v>
      </c>
      <c r="K184" s="59">
        <v>0.99682984485789305</v>
      </c>
      <c r="L184" s="57"/>
      <c r="M184" s="59">
        <f t="shared" si="11"/>
        <v>0</v>
      </c>
      <c r="N184" s="59">
        <f t="shared" si="9"/>
        <v>6.9545487035860276E-8</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0.17244843443115337</v>
      </c>
      <c r="J185" s="26">
        <v>0.1724484344311534</v>
      </c>
      <c r="K185" s="26">
        <v>0.17244843443115343</v>
      </c>
      <c r="L185"/>
      <c r="M185" s="26">
        <f t="shared" si="11"/>
        <v>0</v>
      </c>
      <c r="N185" s="26">
        <f t="shared" si="9"/>
        <v>0</v>
      </c>
    </row>
    <row r="186" spans="1:14" s="4" customFormat="1" ht="15.75" x14ac:dyDescent="0.25">
      <c r="A186" s="64" t="s">
        <v>206</v>
      </c>
      <c r="B186" s="135">
        <v>143.42317105079044</v>
      </c>
      <c r="C186" s="59">
        <v>143.42317105079044</v>
      </c>
      <c r="D186" s="59">
        <v>143.42317105079044</v>
      </c>
      <c r="E186" s="59"/>
      <c r="F186" s="59">
        <f t="shared" si="8"/>
        <v>0</v>
      </c>
      <c r="G186" s="93">
        <f t="shared" si="10"/>
        <v>0</v>
      </c>
      <c r="H186" s="59"/>
      <c r="I186" s="59">
        <v>0.17244843443115337</v>
      </c>
      <c r="J186" s="59">
        <v>0.1724484344311534</v>
      </c>
      <c r="K186" s="59">
        <v>0.17244843443115343</v>
      </c>
      <c r="L186" s="57"/>
      <c r="M186" s="59">
        <f t="shared" si="11"/>
        <v>0</v>
      </c>
      <c r="N186" s="59">
        <f t="shared" si="9"/>
        <v>0</v>
      </c>
    </row>
    <row r="187" spans="1:14" s="57" customFormat="1" ht="15.75" x14ac:dyDescent="0.25">
      <c r="A187" s="35" t="s">
        <v>114</v>
      </c>
      <c r="B187" s="72">
        <v>108.68453715088216</v>
      </c>
      <c r="C187" s="26">
        <v>108.68454631959902</v>
      </c>
      <c r="D187" s="26">
        <v>108.68454631959902</v>
      </c>
      <c r="E187" s="26"/>
      <c r="F187" s="26">
        <f t="shared" si="8"/>
        <v>0</v>
      </c>
      <c r="G187" s="92">
        <f t="shared" si="10"/>
        <v>8.4360821661633167E-6</v>
      </c>
      <c r="H187" s="26"/>
      <c r="I187" s="26">
        <v>0.82438134088125259</v>
      </c>
      <c r="J187" s="26">
        <v>0.82438141042673974</v>
      </c>
      <c r="K187" s="26">
        <v>0.82438141042673985</v>
      </c>
      <c r="L187"/>
      <c r="M187" s="26">
        <f t="shared" si="11"/>
        <v>0</v>
      </c>
      <c r="N187" s="26">
        <f t="shared" si="9"/>
        <v>6.9545487257904881E-8</v>
      </c>
    </row>
    <row r="188" spans="1:14" s="4" customFormat="1" ht="15.75" x14ac:dyDescent="0.25">
      <c r="A188" s="64" t="s">
        <v>205</v>
      </c>
      <c r="B188" s="135">
        <v>101.16429659235817</v>
      </c>
      <c r="C188" s="59">
        <v>101.16430822451875</v>
      </c>
      <c r="D188" s="59">
        <v>101.16430822451875</v>
      </c>
      <c r="E188" s="59"/>
      <c r="F188" s="59">
        <f t="shared" si="8"/>
        <v>0</v>
      </c>
      <c r="G188" s="93">
        <f t="shared" si="10"/>
        <v>1.1498286411892877E-5</v>
      </c>
      <c r="H188" s="59"/>
      <c r="I188" s="59">
        <v>0.60483349012119625</v>
      </c>
      <c r="J188" s="59">
        <v>0.60483355966668328</v>
      </c>
      <c r="K188" s="59">
        <v>0.60483355966668328</v>
      </c>
      <c r="L188" s="57"/>
      <c r="M188" s="59">
        <f t="shared" si="11"/>
        <v>0</v>
      </c>
      <c r="N188" s="59">
        <f t="shared" si="9"/>
        <v>6.9545487035860276E-8</v>
      </c>
    </row>
    <row r="189" spans="1:14" s="57" customFormat="1" ht="15.75" x14ac:dyDescent="0.25">
      <c r="A189" s="36" t="s">
        <v>115</v>
      </c>
      <c r="B189" s="72">
        <v>136.6741984315868</v>
      </c>
      <c r="C189" s="26">
        <v>136.6741984315868</v>
      </c>
      <c r="D189" s="26">
        <v>136.6741984315868</v>
      </c>
      <c r="E189" s="26"/>
      <c r="F189" s="26">
        <f t="shared" si="8"/>
        <v>0</v>
      </c>
      <c r="G189" s="92">
        <f t="shared" si="10"/>
        <v>0</v>
      </c>
      <c r="H189" s="26"/>
      <c r="I189" s="26">
        <v>0.21954785076005653</v>
      </c>
      <c r="J189" s="26">
        <v>0.21954785076005648</v>
      </c>
      <c r="K189" s="26">
        <v>0.21954785076005651</v>
      </c>
      <c r="L189"/>
      <c r="M189" s="26">
        <f t="shared" si="11"/>
        <v>0</v>
      </c>
      <c r="N189" s="26">
        <f t="shared" si="9"/>
        <v>0</v>
      </c>
    </row>
    <row r="190" spans="1:14" s="4" customFormat="1" ht="15" customHeight="1" x14ac:dyDescent="0.25">
      <c r="A190" s="61" t="s">
        <v>151</v>
      </c>
      <c r="B190" s="135">
        <v>105.87593038069311</v>
      </c>
      <c r="C190" s="59">
        <v>105.00910538620684</v>
      </c>
      <c r="D190" s="59">
        <v>105.09739310327271</v>
      </c>
      <c r="E190" s="59"/>
      <c r="F190" s="59">
        <f t="shared" si="8"/>
        <v>8.4076249141595838E-2</v>
      </c>
      <c r="G190" s="93">
        <f t="shared" si="10"/>
        <v>-0.73532980973205486</v>
      </c>
      <c r="H190" s="59"/>
      <c r="I190" s="59">
        <v>0.88020915550888268</v>
      </c>
      <c r="J190" s="59">
        <v>0.8730027272524572</v>
      </c>
      <c r="K190" s="59">
        <v>0.87373671520043505</v>
      </c>
      <c r="L190" s="57"/>
      <c r="M190" s="59">
        <f t="shared" si="11"/>
        <v>7.3398794797785438E-4</v>
      </c>
      <c r="N190" s="59">
        <f t="shared" si="9"/>
        <v>-6.4724403084476245E-3</v>
      </c>
    </row>
    <row r="191" spans="1:14" s="57" customFormat="1" ht="15.75" x14ac:dyDescent="0.25">
      <c r="A191" s="35" t="s">
        <v>116</v>
      </c>
      <c r="B191" s="72">
        <v>107.02102709660187</v>
      </c>
      <c r="C191" s="26">
        <v>106.50868675389727</v>
      </c>
      <c r="D191" s="26">
        <v>106.50868675389727</v>
      </c>
      <c r="E191" s="26"/>
      <c r="F191" s="26">
        <f t="shared" si="8"/>
        <v>0</v>
      </c>
      <c r="G191" s="92">
        <f t="shared" si="10"/>
        <v>-0.47872867286364862</v>
      </c>
      <c r="H191" s="26"/>
      <c r="I191" s="26">
        <v>0.29123166555271146</v>
      </c>
      <c r="J191" s="26">
        <v>0.28983745606525213</v>
      </c>
      <c r="K191" s="26">
        <v>0.28983745606525219</v>
      </c>
      <c r="L191"/>
      <c r="M191" s="26">
        <f t="shared" si="11"/>
        <v>0</v>
      </c>
      <c r="N191" s="26">
        <f t="shared" si="9"/>
        <v>-1.3942094874592748E-3</v>
      </c>
    </row>
    <row r="192" spans="1:14" s="4" customFormat="1" ht="15.75" x14ac:dyDescent="0.25">
      <c r="A192" s="64" t="s">
        <v>20</v>
      </c>
      <c r="B192" s="135">
        <v>107.02102709660187</v>
      </c>
      <c r="C192" s="59">
        <v>106.50868675389727</v>
      </c>
      <c r="D192" s="59">
        <v>106.50868675389727</v>
      </c>
      <c r="E192" s="59"/>
      <c r="F192" s="59">
        <f t="shared" si="8"/>
        <v>0</v>
      </c>
      <c r="G192" s="93">
        <f t="shared" si="10"/>
        <v>-0.47872867286364862</v>
      </c>
      <c r="H192" s="59"/>
      <c r="I192" s="59">
        <v>0.29123166555271146</v>
      </c>
      <c r="J192" s="59">
        <v>0.28983745606525213</v>
      </c>
      <c r="K192" s="59">
        <v>0.28983745606525219</v>
      </c>
      <c r="L192" s="57"/>
      <c r="M192" s="59">
        <f t="shared" si="11"/>
        <v>0</v>
      </c>
      <c r="N192" s="59">
        <f t="shared" si="9"/>
        <v>-1.3942094874592748E-3</v>
      </c>
    </row>
    <row r="193" spans="1:14" s="57" customFormat="1" ht="15.75" x14ac:dyDescent="0.25">
      <c r="A193" s="35" t="s">
        <v>181</v>
      </c>
      <c r="B193" s="72">
        <v>105.3187208612661</v>
      </c>
      <c r="C193" s="26">
        <v>104.27940194576914</v>
      </c>
      <c r="D193" s="26">
        <v>104.41065088673351</v>
      </c>
      <c r="E193" s="26"/>
      <c r="F193" s="26">
        <f t="shared" si="8"/>
        <v>0.12586276725352619</v>
      </c>
      <c r="G193" s="92">
        <f t="shared" si="10"/>
        <v>-0.86221135910753421</v>
      </c>
      <c r="H193" s="26"/>
      <c r="I193" s="26">
        <v>0.58897748995617127</v>
      </c>
      <c r="J193" s="26">
        <v>0.58316527118720496</v>
      </c>
      <c r="K193" s="26">
        <v>0.58389925913518281</v>
      </c>
      <c r="L193"/>
      <c r="M193" s="26">
        <f t="shared" si="11"/>
        <v>7.3398794797785438E-4</v>
      </c>
      <c r="N193" s="26">
        <f t="shared" si="9"/>
        <v>-5.0782308209884608E-3</v>
      </c>
    </row>
    <row r="194" spans="1:14" s="4" customFormat="1" ht="15.75" x14ac:dyDescent="0.25">
      <c r="A194" s="64" t="s">
        <v>204</v>
      </c>
      <c r="B194" s="135">
        <v>105.3187208612661</v>
      </c>
      <c r="C194" s="59">
        <v>104.27940194576914</v>
      </c>
      <c r="D194" s="59">
        <v>104.41065088673351</v>
      </c>
      <c r="E194" s="59"/>
      <c r="F194" s="59">
        <f t="shared" si="8"/>
        <v>0.12586276725352619</v>
      </c>
      <c r="G194" s="93">
        <f t="shared" si="10"/>
        <v>-0.86221135910753421</v>
      </c>
      <c r="H194" s="59"/>
      <c r="I194" s="59">
        <v>0.58897748995617127</v>
      </c>
      <c r="J194" s="59">
        <v>0.58316527118720496</v>
      </c>
      <c r="K194" s="59">
        <v>0.58389925913518281</v>
      </c>
      <c r="L194" s="57"/>
      <c r="M194" s="59">
        <f t="shared" si="11"/>
        <v>7.3398794797785438E-4</v>
      </c>
      <c r="N194" s="59">
        <f t="shared" si="9"/>
        <v>-5.0782308209884608E-3</v>
      </c>
    </row>
    <row r="195" spans="1:14" s="57" customFormat="1" ht="15.75" x14ac:dyDescent="0.25">
      <c r="A195" s="33" t="s">
        <v>117</v>
      </c>
      <c r="B195" s="137">
        <v>133.11915518648536</v>
      </c>
      <c r="C195" s="37">
        <v>133.11915518648536</v>
      </c>
      <c r="D195" s="37">
        <v>133.13100225735727</v>
      </c>
      <c r="E195" s="37"/>
      <c r="F195" s="37">
        <f t="shared" si="8"/>
        <v>8.8995989009355014E-3</v>
      </c>
      <c r="G195" s="95">
        <f t="shared" si="10"/>
        <v>8.8995989009355014E-3</v>
      </c>
      <c r="H195" s="37"/>
      <c r="I195" s="37">
        <v>3.3257772455646504</v>
      </c>
      <c r="J195" s="37">
        <v>3.3257772455646499</v>
      </c>
      <c r="K195" s="37">
        <v>3.3260732263998434</v>
      </c>
      <c r="L195"/>
      <c r="M195" s="37">
        <f t="shared" si="11"/>
        <v>2.9598083519344343E-4</v>
      </c>
      <c r="N195" s="37">
        <f t="shared" si="9"/>
        <v>2.9598083519299934E-4</v>
      </c>
    </row>
    <row r="196" spans="1:14" s="4" customFormat="1" ht="15.75" x14ac:dyDescent="0.25">
      <c r="A196" s="61" t="s">
        <v>135</v>
      </c>
      <c r="B196" s="135">
        <v>140.40183998572448</v>
      </c>
      <c r="C196" s="59">
        <v>140.40183998572448</v>
      </c>
      <c r="D196" s="59">
        <v>140.40183998572448</v>
      </c>
      <c r="E196" s="59"/>
      <c r="F196" s="59">
        <f t="shared" si="8"/>
        <v>0</v>
      </c>
      <c r="G196" s="93">
        <f t="shared" si="10"/>
        <v>0</v>
      </c>
      <c r="H196" s="59"/>
      <c r="I196" s="59">
        <v>0.93726084942762511</v>
      </c>
      <c r="J196" s="59">
        <v>0.937260849427625</v>
      </c>
      <c r="K196" s="59">
        <v>0.93726084942762489</v>
      </c>
      <c r="L196" s="57"/>
      <c r="M196" s="59">
        <f t="shared" si="11"/>
        <v>0</v>
      </c>
      <c r="N196" s="59">
        <f t="shared" si="9"/>
        <v>0</v>
      </c>
    </row>
    <row r="197" spans="1:14" s="57" customFormat="1" ht="15.75" x14ac:dyDescent="0.25">
      <c r="A197" s="35" t="s">
        <v>182</v>
      </c>
      <c r="B197" s="72">
        <v>140.40183998572448</v>
      </c>
      <c r="C197" s="26">
        <v>140.40183998572448</v>
      </c>
      <c r="D197" s="26">
        <v>140.40183998572448</v>
      </c>
      <c r="E197" s="26"/>
      <c r="F197" s="26">
        <f t="shared" si="8"/>
        <v>0</v>
      </c>
      <c r="G197" s="92">
        <f t="shared" si="10"/>
        <v>0</v>
      </c>
      <c r="H197" s="26"/>
      <c r="I197" s="26">
        <v>0.93726084942762511</v>
      </c>
      <c r="J197" s="26">
        <v>0.937260849427625</v>
      </c>
      <c r="K197" s="26">
        <v>0.93726084942762489</v>
      </c>
      <c r="L197"/>
      <c r="M197" s="26">
        <f t="shared" si="11"/>
        <v>0</v>
      </c>
      <c r="N197" s="26">
        <f t="shared" si="9"/>
        <v>0</v>
      </c>
    </row>
    <row r="198" spans="1:14" s="4" customFormat="1" ht="15.75" x14ac:dyDescent="0.25">
      <c r="A198" s="64" t="s">
        <v>135</v>
      </c>
      <c r="B198" s="135">
        <v>140.40183998572448</v>
      </c>
      <c r="C198" s="59">
        <v>140.40183998572448</v>
      </c>
      <c r="D198" s="59">
        <v>140.40183998572448</v>
      </c>
      <c r="E198" s="59"/>
      <c r="F198" s="59">
        <f t="shared" si="8"/>
        <v>0</v>
      </c>
      <c r="G198" s="93">
        <f t="shared" si="10"/>
        <v>0</v>
      </c>
      <c r="H198" s="59"/>
      <c r="I198" s="59">
        <v>0.93726084942762511</v>
      </c>
      <c r="J198" s="59">
        <v>0.937260849427625</v>
      </c>
      <c r="K198" s="59">
        <v>0.93726084942762489</v>
      </c>
      <c r="L198" s="57"/>
      <c r="M198" s="59">
        <f t="shared" si="11"/>
        <v>0</v>
      </c>
      <c r="N198" s="59">
        <f t="shared" si="9"/>
        <v>0</v>
      </c>
    </row>
    <row r="199" spans="1:14" s="57" customFormat="1" ht="15.75" x14ac:dyDescent="0.25">
      <c r="A199" s="34" t="s">
        <v>118</v>
      </c>
      <c r="B199" s="72">
        <v>130.52120292839754</v>
      </c>
      <c r="C199" s="26">
        <v>130.52120292839754</v>
      </c>
      <c r="D199" s="26">
        <v>130.53839671489777</v>
      </c>
      <c r="E199" s="26"/>
      <c r="F199" s="26">
        <f t="shared" ref="F199:F226" si="12">((D199/C199-1)*100)</f>
        <v>1.3173175020209094E-2</v>
      </c>
      <c r="G199" s="92">
        <f t="shared" si="10"/>
        <v>1.3173175020209094E-2</v>
      </c>
      <c r="H199" s="26"/>
      <c r="I199" s="26">
        <v>2.2468450828281554</v>
      </c>
      <c r="J199" s="26">
        <v>2.2468450828281554</v>
      </c>
      <c r="K199" s="26">
        <v>2.2471410636633489</v>
      </c>
      <c r="L199"/>
      <c r="M199" s="26">
        <f t="shared" si="11"/>
        <v>2.9598083519344343E-4</v>
      </c>
      <c r="N199" s="26">
        <f t="shared" ref="N199:N225" si="13">K199-I199</f>
        <v>2.9598083519344343E-4</v>
      </c>
    </row>
    <row r="200" spans="1:14" s="4" customFormat="1" ht="15.75" x14ac:dyDescent="0.25">
      <c r="A200" s="58" t="s">
        <v>119</v>
      </c>
      <c r="B200" s="135">
        <v>130.52120292839754</v>
      </c>
      <c r="C200" s="59">
        <v>130.52120292839754</v>
      </c>
      <c r="D200" s="59">
        <v>130.53839671489777</v>
      </c>
      <c r="E200" s="59"/>
      <c r="F200" s="59">
        <f t="shared" si="12"/>
        <v>1.3173175020209094E-2</v>
      </c>
      <c r="G200" s="93">
        <f t="shared" ref="G200:G224" si="14">((D200/B200-1)*100)</f>
        <v>1.3173175020209094E-2</v>
      </c>
      <c r="H200" s="59"/>
      <c r="I200" s="59">
        <v>2.2468450828281554</v>
      </c>
      <c r="J200" s="59">
        <v>2.2468450828281554</v>
      </c>
      <c r="K200" s="59">
        <v>2.2471410636633489</v>
      </c>
      <c r="L200" s="57"/>
      <c r="M200" s="59">
        <f t="shared" ref="M200:M224" si="15">K200-J200</f>
        <v>2.9598083519344343E-4</v>
      </c>
      <c r="N200" s="59">
        <f t="shared" si="13"/>
        <v>2.9598083519344343E-4</v>
      </c>
    </row>
    <row r="201" spans="1:14" s="57" customFormat="1" ht="15.75" x14ac:dyDescent="0.25">
      <c r="A201" s="36" t="s">
        <v>118</v>
      </c>
      <c r="B201" s="72">
        <v>130.52120292839754</v>
      </c>
      <c r="C201" s="26">
        <v>130.52120292839754</v>
      </c>
      <c r="D201" s="26">
        <v>130.53839671489777</v>
      </c>
      <c r="E201" s="26"/>
      <c r="F201" s="26">
        <f t="shared" si="12"/>
        <v>1.3173175020209094E-2</v>
      </c>
      <c r="G201" s="92">
        <f t="shared" si="14"/>
        <v>1.3173175020209094E-2</v>
      </c>
      <c r="H201" s="26"/>
      <c r="I201" s="26">
        <v>2.2468450828281554</v>
      </c>
      <c r="J201" s="26">
        <v>2.2468450828281554</v>
      </c>
      <c r="K201" s="26">
        <v>2.2471410636633489</v>
      </c>
      <c r="L201"/>
      <c r="M201" s="26">
        <f t="shared" si="15"/>
        <v>2.9598083519344343E-4</v>
      </c>
      <c r="N201" s="26">
        <f t="shared" si="13"/>
        <v>2.9598083519344343E-4</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0.14167131330887006</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0.14167131330887006</v>
      </c>
      <c r="J203" s="26">
        <v>0.14167131330887003</v>
      </c>
      <c r="K203" s="26">
        <v>0.14167131330887003</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0.14167131330887006</v>
      </c>
      <c r="J204" s="59">
        <v>0.14167131330887003</v>
      </c>
      <c r="K204" s="59">
        <v>0.14167131330887003</v>
      </c>
      <c r="L204" s="57"/>
      <c r="M204" s="59">
        <f t="shared" si="15"/>
        <v>0</v>
      </c>
      <c r="N204" s="59">
        <f t="shared" si="13"/>
        <v>0</v>
      </c>
    </row>
    <row r="205" spans="1:14" s="57" customFormat="1" ht="15.75" x14ac:dyDescent="0.25">
      <c r="A205" s="33" t="s">
        <v>131</v>
      </c>
      <c r="B205" s="137">
        <v>127.63720146991291</v>
      </c>
      <c r="C205" s="37">
        <v>128.4664849401322</v>
      </c>
      <c r="D205" s="37">
        <v>128.68975329525239</v>
      </c>
      <c r="E205" s="37"/>
      <c r="F205" s="37">
        <f t="shared" si="12"/>
        <v>0.17379502149859061</v>
      </c>
      <c r="G205" s="95">
        <f t="shared" si="14"/>
        <v>0.82464345286321628</v>
      </c>
      <c r="H205" s="37"/>
      <c r="I205" s="37">
        <v>3.8601924139938104</v>
      </c>
      <c r="J205" s="37">
        <v>3.885272827258321</v>
      </c>
      <c r="K205" s="37">
        <v>3.8920252380037335</v>
      </c>
      <c r="L205"/>
      <c r="M205" s="37">
        <f t="shared" si="15"/>
        <v>6.7524107454124405E-3</v>
      </c>
      <c r="N205" s="37">
        <f t="shared" si="13"/>
        <v>3.1832824009923044E-2</v>
      </c>
    </row>
    <row r="206" spans="1:14" s="4" customFormat="1" ht="15.75" x14ac:dyDescent="0.25">
      <c r="A206" s="61" t="s">
        <v>122</v>
      </c>
      <c r="B206" s="135">
        <v>127.78891821843844</v>
      </c>
      <c r="C206" s="59">
        <v>128.64518771600194</v>
      </c>
      <c r="D206" s="59">
        <v>128.87572153118828</v>
      </c>
      <c r="E206" s="59"/>
      <c r="F206" s="59">
        <f t="shared" si="12"/>
        <v>0.17920127389083884</v>
      </c>
      <c r="G206" s="93">
        <f t="shared" si="14"/>
        <v>0.85046757410691676</v>
      </c>
      <c r="H206" s="59"/>
      <c r="I206" s="59">
        <v>3.7429791539495705</v>
      </c>
      <c r="J206" s="59">
        <v>3.7680595672140798</v>
      </c>
      <c r="K206" s="59">
        <v>3.7748119779594935</v>
      </c>
      <c r="L206" s="57"/>
      <c r="M206" s="59">
        <f t="shared" si="15"/>
        <v>6.7524107454137727E-3</v>
      </c>
      <c r="N206" s="59">
        <f t="shared" si="13"/>
        <v>3.1832824009923044E-2</v>
      </c>
    </row>
    <row r="207" spans="1:14" s="57" customFormat="1" ht="15.75" x14ac:dyDescent="0.25">
      <c r="A207" s="35" t="s">
        <v>183</v>
      </c>
      <c r="B207" s="72">
        <v>127.78891821843844</v>
      </c>
      <c r="C207" s="26">
        <v>128.64518771600194</v>
      </c>
      <c r="D207" s="26">
        <v>128.87572153118828</v>
      </c>
      <c r="E207" s="26"/>
      <c r="F207" s="26">
        <f t="shared" si="12"/>
        <v>0.17920127389083884</v>
      </c>
      <c r="G207" s="92">
        <f t="shared" si="14"/>
        <v>0.85046757410691676</v>
      </c>
      <c r="H207" s="26"/>
      <c r="I207" s="26">
        <v>3.7429791539495705</v>
      </c>
      <c r="J207" s="26">
        <v>3.7680595672140798</v>
      </c>
      <c r="K207" s="26">
        <v>3.7748119779594935</v>
      </c>
      <c r="L207"/>
      <c r="M207" s="26">
        <f t="shared" si="15"/>
        <v>6.7524107454137727E-3</v>
      </c>
      <c r="N207" s="26">
        <f t="shared" si="13"/>
        <v>3.1832824009923044E-2</v>
      </c>
    </row>
    <row r="208" spans="1:14" s="4" customFormat="1" ht="15.75" x14ac:dyDescent="0.25">
      <c r="A208" s="64" t="s">
        <v>21</v>
      </c>
      <c r="B208" s="135">
        <v>116.93100658978959</v>
      </c>
      <c r="C208" s="59">
        <v>121.06989517247953</v>
      </c>
      <c r="D208" s="59">
        <v>122.18420997443577</v>
      </c>
      <c r="E208" s="59"/>
      <c r="F208" s="59">
        <f t="shared" si="12"/>
        <v>0.92038966447336445</v>
      </c>
      <c r="G208" s="93">
        <f t="shared" si="14"/>
        <v>4.4925666321125268</v>
      </c>
      <c r="H208" s="59"/>
      <c r="I208" s="59">
        <v>0.70856654150402798</v>
      </c>
      <c r="J208" s="59">
        <v>0.73364695476853847</v>
      </c>
      <c r="K208" s="59">
        <v>0.74039936551395169</v>
      </c>
      <c r="L208" s="57"/>
      <c r="M208" s="59">
        <f t="shared" si="15"/>
        <v>6.7524107454132176E-3</v>
      </c>
      <c r="N208" s="59">
        <f t="shared" si="13"/>
        <v>3.183282400992371E-2</v>
      </c>
    </row>
    <row r="209" spans="1:14" s="57" customFormat="1" ht="15.75" x14ac:dyDescent="0.25">
      <c r="A209" s="36" t="s">
        <v>203</v>
      </c>
      <c r="B209" s="72">
        <v>130.62119887414377</v>
      </c>
      <c r="C209" s="26">
        <v>130.62119887414377</v>
      </c>
      <c r="D209" s="26">
        <v>130.62119887414377</v>
      </c>
      <c r="E209" s="26"/>
      <c r="F209" s="26">
        <f t="shared" si="12"/>
        <v>0</v>
      </c>
      <c r="G209" s="92">
        <f t="shared" si="14"/>
        <v>0</v>
      </c>
      <c r="H209" s="26"/>
      <c r="I209" s="26">
        <v>3.0344126124455424</v>
      </c>
      <c r="J209" s="26">
        <v>3.0344126124455419</v>
      </c>
      <c r="K209" s="26">
        <v>3.0344126124455419</v>
      </c>
      <c r="L209"/>
      <c r="M209" s="26">
        <f t="shared" si="15"/>
        <v>0</v>
      </c>
      <c r="N209" s="26">
        <f t="shared" si="13"/>
        <v>0</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0.11721326004424019</v>
      </c>
      <c r="J210" s="59">
        <v>0.11721326004424018</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0.11721326004424019</v>
      </c>
      <c r="J211" s="26">
        <v>0.11721326004424018</v>
      </c>
      <c r="K211" s="26">
        <v>0.11721326004424018</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0.11721326004424019</v>
      </c>
      <c r="J212" s="59">
        <v>0.11721326004424018</v>
      </c>
      <c r="K212" s="59">
        <v>0.11721326004424018</v>
      </c>
      <c r="L212" s="57"/>
      <c r="M212" s="59">
        <f t="shared" si="15"/>
        <v>0</v>
      </c>
      <c r="N212" s="59">
        <f t="shared" si="13"/>
        <v>0</v>
      </c>
    </row>
    <row r="213" spans="1:14" s="57" customFormat="1" ht="15.75" x14ac:dyDescent="0.25">
      <c r="A213" s="33" t="s">
        <v>132</v>
      </c>
      <c r="B213" s="137">
        <v>98.252458310499193</v>
      </c>
      <c r="C213" s="37">
        <v>97.27196851258654</v>
      </c>
      <c r="D213" s="37">
        <v>97.333083163668277</v>
      </c>
      <c r="E213" s="37"/>
      <c r="F213" s="37">
        <f t="shared" si="12"/>
        <v>6.2828636056466713E-2</v>
      </c>
      <c r="G213" s="95">
        <f t="shared" si="14"/>
        <v>-0.93572737277014539</v>
      </c>
      <c r="H213" s="37"/>
      <c r="I213" s="37">
        <v>7.0555787741713143</v>
      </c>
      <c r="J213" s="37">
        <v>6.9851691057986214</v>
      </c>
      <c r="K213" s="37">
        <v>6.9895577922740326</v>
      </c>
      <c r="L213"/>
      <c r="M213" s="37">
        <f t="shared" si="15"/>
        <v>4.3886864754112409E-3</v>
      </c>
      <c r="N213" s="37">
        <f t="shared" si="13"/>
        <v>-6.6020981897281672E-2</v>
      </c>
    </row>
    <row r="214" spans="1:14" s="4" customFormat="1" ht="15.75" x14ac:dyDescent="0.25">
      <c r="A214" s="61" t="s">
        <v>125</v>
      </c>
      <c r="B214" s="135">
        <v>98.709430283950937</v>
      </c>
      <c r="C214" s="59">
        <v>98.458856003434832</v>
      </c>
      <c r="D214" s="59">
        <v>98.542543222837281</v>
      </c>
      <c r="E214" s="59"/>
      <c r="F214" s="59">
        <f t="shared" si="12"/>
        <v>8.4997147843690612E-2</v>
      </c>
      <c r="G214" s="93">
        <f t="shared" si="14"/>
        <v>-0.16906901461550827</v>
      </c>
      <c r="H214" s="59"/>
      <c r="I214" s="59">
        <v>5.1764743144260388</v>
      </c>
      <c r="J214" s="59">
        <v>5.163333813835405</v>
      </c>
      <c r="K214" s="59">
        <v>5.1677225003108136</v>
      </c>
      <c r="L214" s="57"/>
      <c r="M214" s="59">
        <f t="shared" si="15"/>
        <v>4.3886864754085764E-3</v>
      </c>
      <c r="N214" s="59">
        <f t="shared" si="13"/>
        <v>-8.7518141152251872E-3</v>
      </c>
    </row>
    <row r="215" spans="1:14" s="57" customFormat="1" ht="15.75" x14ac:dyDescent="0.25">
      <c r="A215" s="35" t="s">
        <v>184</v>
      </c>
      <c r="B215" s="72">
        <v>120.09215057311731</v>
      </c>
      <c r="C215" s="26">
        <v>123.90868540248772</v>
      </c>
      <c r="D215" s="26">
        <v>124.37826857483969</v>
      </c>
      <c r="E215" s="26"/>
      <c r="F215" s="26">
        <f t="shared" si="12"/>
        <v>0.37897518711189626</v>
      </c>
      <c r="G215" s="92">
        <f t="shared" si="14"/>
        <v>3.5690242711681641</v>
      </c>
      <c r="H215" s="26"/>
      <c r="I215" s="26">
        <v>0.13971738065705422</v>
      </c>
      <c r="J215" s="26">
        <v>0.14415760632543703</v>
      </c>
      <c r="K215" s="26">
        <v>0.14470392788374489</v>
      </c>
      <c r="L215"/>
      <c r="M215" s="26">
        <f t="shared" si="15"/>
        <v>5.4632155830786067E-4</v>
      </c>
      <c r="N215" s="26">
        <f t="shared" si="13"/>
        <v>4.9865472266906741E-3</v>
      </c>
    </row>
    <row r="216" spans="1:14" s="4" customFormat="1" ht="15.75" x14ac:dyDescent="0.25">
      <c r="A216" s="64" t="s">
        <v>202</v>
      </c>
      <c r="B216" s="135">
        <v>120.09215057311731</v>
      </c>
      <c r="C216" s="59">
        <v>123.90868540248772</v>
      </c>
      <c r="D216" s="59">
        <v>124.37826857483969</v>
      </c>
      <c r="E216" s="59"/>
      <c r="F216" s="59">
        <f t="shared" si="12"/>
        <v>0.37897518711189626</v>
      </c>
      <c r="G216" s="93">
        <f t="shared" si="14"/>
        <v>3.5690242711681641</v>
      </c>
      <c r="H216" s="59"/>
      <c r="I216" s="59">
        <v>0.13971738065705422</v>
      </c>
      <c r="J216" s="59">
        <v>0.14415760632543703</v>
      </c>
      <c r="K216" s="59">
        <v>0.14470392788374489</v>
      </c>
      <c r="L216" s="57"/>
      <c r="M216" s="59">
        <f t="shared" si="15"/>
        <v>5.4632155830786067E-4</v>
      </c>
      <c r="N216" s="59">
        <f t="shared" si="13"/>
        <v>4.9865472266906741E-3</v>
      </c>
    </row>
    <row r="217" spans="1:14" s="57" customFormat="1" ht="15.75" x14ac:dyDescent="0.25">
      <c r="A217" s="35" t="s">
        <v>185</v>
      </c>
      <c r="B217" s="72">
        <v>98.224290739013185</v>
      </c>
      <c r="C217" s="26">
        <v>97.881440291755936</v>
      </c>
      <c r="D217" s="26">
        <v>97.95637215241662</v>
      </c>
      <c r="E217" s="26"/>
      <c r="F217" s="26">
        <f t="shared" si="12"/>
        <v>7.6553696428383056E-2</v>
      </c>
      <c r="G217" s="92">
        <f t="shared" si="14"/>
        <v>-0.27276204753510225</v>
      </c>
      <c r="H217" s="26"/>
      <c r="I217" s="26">
        <v>5.0367569337689835</v>
      </c>
      <c r="J217" s="26">
        <v>5.0191762075099673</v>
      </c>
      <c r="K217" s="26">
        <v>5.0230185724270697</v>
      </c>
      <c r="L217"/>
      <c r="M217" s="26">
        <f t="shared" si="15"/>
        <v>3.8423649171024366E-3</v>
      </c>
      <c r="N217" s="26">
        <f t="shared" si="13"/>
        <v>-1.3738361341913752E-2</v>
      </c>
    </row>
    <row r="218" spans="1:14" s="4" customFormat="1" ht="15.75" x14ac:dyDescent="0.25">
      <c r="A218" s="64" t="s">
        <v>201</v>
      </c>
      <c r="B218" s="135">
        <v>98.224290739013185</v>
      </c>
      <c r="C218" s="59">
        <v>97.881440291755936</v>
      </c>
      <c r="D218" s="59">
        <v>97.95637215241662</v>
      </c>
      <c r="E218" s="59"/>
      <c r="F218" s="59">
        <f t="shared" si="12"/>
        <v>7.6553696428383056E-2</v>
      </c>
      <c r="G218" s="93">
        <f t="shared" si="14"/>
        <v>-0.27276204753510225</v>
      </c>
      <c r="H218" s="59"/>
      <c r="I218" s="59">
        <v>5.0367569337689835</v>
      </c>
      <c r="J218" s="59">
        <v>5.0191762075099673</v>
      </c>
      <c r="K218" s="59">
        <v>5.0230185724270697</v>
      </c>
      <c r="L218" s="57"/>
      <c r="M218" s="59">
        <f t="shared" si="15"/>
        <v>3.8423649171024366E-3</v>
      </c>
      <c r="N218" s="59">
        <f t="shared" si="13"/>
        <v>-1.3738361341913752E-2</v>
      </c>
    </row>
    <row r="219" spans="1:14" s="57" customFormat="1" ht="15.75" x14ac:dyDescent="0.25">
      <c r="A219" s="34" t="s">
        <v>134</v>
      </c>
      <c r="B219" s="72">
        <v>87.378190235726791</v>
      </c>
      <c r="C219" s="26">
        <v>75.139016243303814</v>
      </c>
      <c r="D219" s="26">
        <v>75.139016243303814</v>
      </c>
      <c r="E219" s="26"/>
      <c r="F219" s="26">
        <f t="shared" si="12"/>
        <v>0</v>
      </c>
      <c r="G219" s="92">
        <f t="shared" si="14"/>
        <v>-14.007126903640854</v>
      </c>
      <c r="H219" s="26"/>
      <c r="I219" s="26">
        <v>0.40885734937670559</v>
      </c>
      <c r="J219" s="26">
        <v>0.35158818159464822</v>
      </c>
      <c r="K219" s="26">
        <v>0.35158818159464822</v>
      </c>
      <c r="L219"/>
      <c r="M219" s="26">
        <f t="shared" si="15"/>
        <v>0</v>
      </c>
      <c r="N219" s="26">
        <f t="shared" si="13"/>
        <v>-5.7269167782057373E-2</v>
      </c>
    </row>
    <row r="220" spans="1:14" s="4" customFormat="1" ht="15.75" x14ac:dyDescent="0.25">
      <c r="A220" s="58" t="s">
        <v>126</v>
      </c>
      <c r="B220" s="135">
        <v>87.378190235726791</v>
      </c>
      <c r="C220" s="59">
        <v>75.139016243303814</v>
      </c>
      <c r="D220" s="59">
        <v>75.139016243303814</v>
      </c>
      <c r="E220" s="59"/>
      <c r="F220" s="59">
        <f t="shared" si="12"/>
        <v>0</v>
      </c>
      <c r="G220" s="93">
        <f t="shared" si="14"/>
        <v>-14.007126903640854</v>
      </c>
      <c r="H220" s="59"/>
      <c r="I220" s="59">
        <v>0.40885734937670559</v>
      </c>
      <c r="J220" s="59">
        <v>0.35158818159464822</v>
      </c>
      <c r="K220" s="59">
        <v>0.35158818159464822</v>
      </c>
      <c r="L220" s="57"/>
      <c r="M220" s="59">
        <f t="shared" si="15"/>
        <v>0</v>
      </c>
      <c r="N220" s="59">
        <f t="shared" si="13"/>
        <v>-5.7269167782057373E-2</v>
      </c>
    </row>
    <row r="221" spans="1:14" s="57" customFormat="1" ht="15.75" x14ac:dyDescent="0.25">
      <c r="A221" s="36" t="s">
        <v>200</v>
      </c>
      <c r="B221" s="72">
        <v>87.378190235726791</v>
      </c>
      <c r="C221" s="26">
        <v>75.139016243303814</v>
      </c>
      <c r="D221" s="26">
        <v>75.139016243303814</v>
      </c>
      <c r="E221" s="26"/>
      <c r="F221" s="26">
        <f t="shared" si="12"/>
        <v>0</v>
      </c>
      <c r="G221" s="92">
        <f t="shared" si="14"/>
        <v>-14.007126903640854</v>
      </c>
      <c r="H221" s="26"/>
      <c r="I221" s="26">
        <v>0.40885734937670559</v>
      </c>
      <c r="J221" s="26">
        <v>0.35158818159464822</v>
      </c>
      <c r="K221" s="26">
        <v>0.35158818159464822</v>
      </c>
      <c r="L221"/>
      <c r="M221" s="26">
        <f t="shared" si="15"/>
        <v>0</v>
      </c>
      <c r="N221" s="26">
        <f t="shared" si="13"/>
        <v>-5.7269167782057373E-2</v>
      </c>
    </row>
    <row r="222" spans="1:14" s="4" customFormat="1" ht="15.75" x14ac:dyDescent="0.25">
      <c r="A222" s="61" t="s">
        <v>133</v>
      </c>
      <c r="B222" s="135">
        <v>100.08487654320987</v>
      </c>
      <c r="C222" s="59">
        <v>100.08487654320987</v>
      </c>
      <c r="D222" s="59">
        <v>100.08487654320987</v>
      </c>
      <c r="E222" s="59"/>
      <c r="F222" s="59">
        <f t="shared" si="12"/>
        <v>0</v>
      </c>
      <c r="G222" s="93">
        <f t="shared" si="14"/>
        <v>0</v>
      </c>
      <c r="H222" s="59"/>
      <c r="I222" s="59">
        <v>1.4702471103685693</v>
      </c>
      <c r="J222" s="59">
        <v>1.470247110368569</v>
      </c>
      <c r="K222" s="59">
        <v>1.4702471103685693</v>
      </c>
      <c r="L222" s="57"/>
      <c r="M222" s="59">
        <f t="shared" si="15"/>
        <v>0</v>
      </c>
      <c r="N222" s="59">
        <f t="shared" si="13"/>
        <v>0</v>
      </c>
    </row>
    <row r="223" spans="1:14" s="57" customFormat="1" ht="15.75" x14ac:dyDescent="0.25">
      <c r="A223" s="35" t="s">
        <v>186</v>
      </c>
      <c r="B223" s="72">
        <v>100.08487654320987</v>
      </c>
      <c r="C223" s="26">
        <v>100.08487654320987</v>
      </c>
      <c r="D223" s="26">
        <v>100.08487654320987</v>
      </c>
      <c r="E223" s="26"/>
      <c r="F223" s="26">
        <f t="shared" si="12"/>
        <v>0</v>
      </c>
      <c r="G223" s="92">
        <f t="shared" si="14"/>
        <v>0</v>
      </c>
      <c r="H223" s="26"/>
      <c r="I223" s="26">
        <v>1.4702471103685693</v>
      </c>
      <c r="J223" s="26">
        <v>1.470247110368569</v>
      </c>
      <c r="K223" s="26">
        <v>1.4702471103685693</v>
      </c>
      <c r="L223"/>
      <c r="M223" s="26">
        <f t="shared" si="15"/>
        <v>0</v>
      </c>
      <c r="N223" s="26">
        <f t="shared" si="13"/>
        <v>0</v>
      </c>
    </row>
    <row r="224" spans="1:14" s="4" customFormat="1" ht="15.75" x14ac:dyDescent="0.25">
      <c r="A224" s="64" t="s">
        <v>133</v>
      </c>
      <c r="B224" s="135">
        <v>100.08487654320987</v>
      </c>
      <c r="C224" s="59">
        <v>100.08487654320987</v>
      </c>
      <c r="D224" s="59">
        <v>100.08487654320987</v>
      </c>
      <c r="E224" s="59"/>
      <c r="F224" s="59">
        <f t="shared" si="12"/>
        <v>0</v>
      </c>
      <c r="G224" s="93">
        <f t="shared" si="14"/>
        <v>0</v>
      </c>
      <c r="H224" s="59"/>
      <c r="I224" s="59">
        <v>1.4702471103685693</v>
      </c>
      <c r="J224" s="59">
        <v>1.470247110368569</v>
      </c>
      <c r="K224" s="59">
        <v>1.4702471103685693</v>
      </c>
      <c r="L224" s="57"/>
      <c r="M224" s="59">
        <f t="shared" si="15"/>
        <v>0</v>
      </c>
      <c r="N224" s="59">
        <f t="shared" si="13"/>
        <v>0</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93" t="s">
        <v>54</v>
      </c>
      <c r="B226" s="194"/>
      <c r="C226" s="194"/>
      <c r="D226" s="194"/>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F21" sqref="F21"/>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7" t="s">
        <v>56</v>
      </c>
      <c r="B3" s="192" t="s">
        <v>242</v>
      </c>
      <c r="C3" s="192"/>
      <c r="D3" s="192"/>
      <c r="E3" s="102"/>
      <c r="F3" s="189" t="s">
        <v>243</v>
      </c>
      <c r="G3" s="189"/>
      <c r="H3" s="84"/>
      <c r="I3" s="84"/>
      <c r="J3" s="189" t="s">
        <v>244</v>
      </c>
      <c r="K3" s="189"/>
      <c r="L3" s="84"/>
      <c r="M3" s="189" t="s">
        <v>245</v>
      </c>
      <c r="N3" s="189"/>
    </row>
    <row r="4" spans="1:14" ht="33" customHeight="1" x14ac:dyDescent="0.25">
      <c r="A4" s="198"/>
      <c r="B4" s="181">
        <v>43101</v>
      </c>
      <c r="C4" s="182">
        <v>43435</v>
      </c>
      <c r="D4" s="181">
        <v>43466</v>
      </c>
      <c r="E4" s="183"/>
      <c r="F4" s="184" t="s">
        <v>264</v>
      </c>
      <c r="G4" s="184" t="s">
        <v>265</v>
      </c>
      <c r="H4" s="183"/>
      <c r="I4" s="181">
        <v>43101</v>
      </c>
      <c r="J4" s="181">
        <v>43435</v>
      </c>
      <c r="K4" s="181">
        <v>43466</v>
      </c>
      <c r="L4" s="183"/>
      <c r="M4" s="184" t="s">
        <v>263</v>
      </c>
      <c r="N4" s="184" t="s">
        <v>266</v>
      </c>
    </row>
    <row r="5" spans="1:14" s="103" customFormat="1" ht="15.75" x14ac:dyDescent="0.25">
      <c r="A5" s="144" t="s">
        <v>241</v>
      </c>
      <c r="B5" s="91">
        <v>112.32023320452198</v>
      </c>
      <c r="C5" s="91">
        <v>112.66818250198619</v>
      </c>
      <c r="D5" s="91">
        <v>112.52893998511631</v>
      </c>
      <c r="E5" s="91"/>
      <c r="F5" s="91">
        <f t="shared" ref="F5:F68" si="0">((D5/C5-1)*100)</f>
        <v>-0.12358636997399364</v>
      </c>
      <c r="G5" s="91">
        <f>((D5/B5-1)*100)</f>
        <v>0.18581405561568509</v>
      </c>
      <c r="H5" s="91"/>
      <c r="I5" s="91">
        <v>112.32023320452198</v>
      </c>
      <c r="J5" s="91">
        <v>112.66818250198619</v>
      </c>
      <c r="K5" s="91">
        <v>112.52893998511631</v>
      </c>
      <c r="M5" s="91">
        <f>K5-J5</f>
        <v>-0.13924251686988498</v>
      </c>
      <c r="N5" s="56">
        <f>K5-I5</f>
        <v>0.20870678059432635</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110.90039719500909</v>
      </c>
      <c r="C7" s="90">
        <v>107.20002670246262</v>
      </c>
      <c r="D7" s="90">
        <v>105.91938074766452</v>
      </c>
      <c r="E7" s="90"/>
      <c r="F7" s="90">
        <f t="shared" si="0"/>
        <v>-1.194632122949546</v>
      </c>
      <c r="G7" s="90">
        <f t="shared" ref="G7:G70" si="1">((D7/B7-1)*100)</f>
        <v>-4.4914324685292772</v>
      </c>
      <c r="H7" s="90"/>
      <c r="I7" s="90">
        <v>26.376675355967222</v>
      </c>
      <c r="J7" s="90">
        <v>25.49657507096039</v>
      </c>
      <c r="K7" s="90">
        <v>25.191984794910756</v>
      </c>
      <c r="M7" s="90">
        <f>K7-J7</f>
        <v>-0.30459027604963396</v>
      </c>
      <c r="N7" s="38">
        <f>K7-I7</f>
        <v>-1.1846905610564669</v>
      </c>
    </row>
    <row r="8" spans="1:14" s="103" customFormat="1" ht="15.75" x14ac:dyDescent="0.25">
      <c r="A8" s="146" t="s">
        <v>57</v>
      </c>
      <c r="B8" s="93">
        <v>111.24630188195782</v>
      </c>
      <c r="C8" s="93">
        <v>107.3048774073381</v>
      </c>
      <c r="D8" s="93">
        <v>105.89580847173015</v>
      </c>
      <c r="E8" s="93"/>
      <c r="F8" s="93">
        <f t="shared" si="0"/>
        <v>-1.3131452825382861</v>
      </c>
      <c r="G8" s="93">
        <f t="shared" si="1"/>
        <v>-4.8095921569644817</v>
      </c>
      <c r="H8" s="93"/>
      <c r="I8" s="93">
        <v>24.055792760055574</v>
      </c>
      <c r="J8" s="93">
        <v>23.203502942444654</v>
      </c>
      <c r="K8" s="93">
        <v>22.898807238172314</v>
      </c>
      <c r="M8" s="93">
        <f t="shared" ref="M8:M71" si="2">K8-J8</f>
        <v>-0.30469570427234061</v>
      </c>
      <c r="N8" s="59">
        <f t="shared" ref="N8:N71" si="3">K8-I8</f>
        <v>-1.1569855218832608</v>
      </c>
    </row>
    <row r="9" spans="1:14" ht="15.75" x14ac:dyDescent="0.25">
      <c r="A9" s="147" t="s">
        <v>58</v>
      </c>
      <c r="B9" s="92">
        <v>121.25991915622603</v>
      </c>
      <c r="C9" s="92">
        <v>108.41119558133532</v>
      </c>
      <c r="D9" s="92">
        <v>108.31738927004965</v>
      </c>
      <c r="E9" s="92"/>
      <c r="F9" s="92">
        <f t="shared" si="0"/>
        <v>-8.6528250871742429E-2</v>
      </c>
      <c r="G9" s="92">
        <f t="shared" si="1"/>
        <v>-10.673378290399317</v>
      </c>
      <c r="H9" s="92"/>
      <c r="I9" s="92">
        <v>3.5379444772009063</v>
      </c>
      <c r="J9" s="92">
        <v>3.1630632227255546</v>
      </c>
      <c r="K9" s="92">
        <v>3.1603262794449627</v>
      </c>
      <c r="M9" s="92">
        <f t="shared" si="2"/>
        <v>-2.7369432805919303E-3</v>
      </c>
      <c r="N9" s="26">
        <f>K9-I9</f>
        <v>-0.37761819775594363</v>
      </c>
    </row>
    <row r="10" spans="1:14" s="103" customFormat="1" ht="15.75" x14ac:dyDescent="0.25">
      <c r="A10" s="148" t="s">
        <v>6</v>
      </c>
      <c r="B10" s="93">
        <v>143.37848096815435</v>
      </c>
      <c r="C10" s="93">
        <v>108.85750143399484</v>
      </c>
      <c r="D10" s="93">
        <v>108.77221497835144</v>
      </c>
      <c r="E10" s="93"/>
      <c r="F10" s="93">
        <f t="shared" si="0"/>
        <v>-7.8346879654511703E-2</v>
      </c>
      <c r="G10" s="93">
        <f t="shared" si="1"/>
        <v>-24.136303967043194</v>
      </c>
      <c r="H10" s="93"/>
      <c r="I10" s="93">
        <v>1.0868385627754833</v>
      </c>
      <c r="J10" s="93">
        <v>0.82516239261964897</v>
      </c>
      <c r="K10" s="93">
        <v>0.82451590363294902</v>
      </c>
      <c r="M10" s="93">
        <f t="shared" si="2"/>
        <v>-6.4648898669994459E-4</v>
      </c>
      <c r="N10" s="59">
        <f t="shared" si="3"/>
        <v>-0.26232265914253428</v>
      </c>
    </row>
    <row r="11" spans="1:14" ht="15.75" x14ac:dyDescent="0.25">
      <c r="A11" s="149" t="s">
        <v>7</v>
      </c>
      <c r="B11" s="92">
        <v>97.955368278179805</v>
      </c>
      <c r="C11" s="92">
        <v>96.979462846397283</v>
      </c>
      <c r="D11" s="92">
        <v>97.153067094960207</v>
      </c>
      <c r="E11" s="92"/>
      <c r="F11" s="92">
        <f t="shared" si="0"/>
        <v>0.17901135298912241</v>
      </c>
      <c r="G11" s="92">
        <f t="shared" si="1"/>
        <v>-0.81904769215013218</v>
      </c>
      <c r="H11" s="92"/>
      <c r="I11" s="92">
        <v>0.43592583041818789</v>
      </c>
      <c r="J11" s="92">
        <v>0.4315828077412554</v>
      </c>
      <c r="K11" s="92">
        <v>0.4323553899646615</v>
      </c>
      <c r="M11" s="92">
        <f t="shared" si="2"/>
        <v>7.7258222340609306E-4</v>
      </c>
      <c r="N11" s="26">
        <f>K11-I11</f>
        <v>-3.5704404535263912E-3</v>
      </c>
    </row>
    <row r="12" spans="1:14" s="103" customFormat="1" ht="15.75" x14ac:dyDescent="0.25">
      <c r="A12" s="148" t="s">
        <v>59</v>
      </c>
      <c r="B12" s="93">
        <v>116.48150694979181</v>
      </c>
      <c r="C12" s="93">
        <v>118.2406380287359</v>
      </c>
      <c r="D12" s="93">
        <v>118.27209510874157</v>
      </c>
      <c r="E12" s="93"/>
      <c r="F12" s="93">
        <f t="shared" si="0"/>
        <v>2.6604288111187202E-2</v>
      </c>
      <c r="G12" s="93">
        <f t="shared" si="1"/>
        <v>1.5372295618750753</v>
      </c>
      <c r="H12" s="93"/>
      <c r="I12" s="93">
        <v>0.38745159637701293</v>
      </c>
      <c r="J12" s="93">
        <v>0.39330298139615666</v>
      </c>
      <c r="K12" s="93">
        <v>0.39340761685447723</v>
      </c>
      <c r="M12" s="93">
        <f t="shared" si="2"/>
        <v>1.0463545832056775E-4</v>
      </c>
      <c r="N12" s="59">
        <f t="shared" si="3"/>
        <v>5.9560204774642966E-3</v>
      </c>
    </row>
    <row r="13" spans="1:14" ht="15.75" x14ac:dyDescent="0.25">
      <c r="A13" s="149" t="s">
        <v>60</v>
      </c>
      <c r="B13" s="92">
        <v>93.078642003876695</v>
      </c>
      <c r="C13" s="92">
        <v>93.453313373675343</v>
      </c>
      <c r="D13" s="92">
        <v>93.453313373675343</v>
      </c>
      <c r="E13" s="92"/>
      <c r="F13" s="92">
        <f t="shared" si="0"/>
        <v>0</v>
      </c>
      <c r="G13" s="92">
        <f t="shared" si="1"/>
        <v>0.40253205432783101</v>
      </c>
      <c r="H13" s="92"/>
      <c r="I13" s="92">
        <v>0.28607997973550098</v>
      </c>
      <c r="J13" s="92">
        <v>0.28723154335495088</v>
      </c>
      <c r="K13" s="92">
        <v>0.28723154335495088</v>
      </c>
      <c r="M13" s="92">
        <f t="shared" si="2"/>
        <v>0</v>
      </c>
      <c r="N13" s="26">
        <f>K13-I13</f>
        <v>1.1515636194499024E-3</v>
      </c>
    </row>
    <row r="14" spans="1:14" s="103" customFormat="1" ht="15.75" x14ac:dyDescent="0.25">
      <c r="A14" s="148" t="s">
        <v>61</v>
      </c>
      <c r="B14" s="93">
        <v>124.84797596776068</v>
      </c>
      <c r="C14" s="93">
        <v>114.06608195157922</v>
      </c>
      <c r="D14" s="93">
        <v>113.78992330249044</v>
      </c>
      <c r="E14" s="93"/>
      <c r="F14" s="93">
        <f t="shared" si="0"/>
        <v>-0.24210408945756212</v>
      </c>
      <c r="G14" s="93">
        <f t="shared" si="1"/>
        <v>-8.8572142075621141</v>
      </c>
      <c r="H14" s="93"/>
      <c r="I14" s="93">
        <v>1.3416485078947207</v>
      </c>
      <c r="J14" s="93">
        <v>1.2257834976135424</v>
      </c>
      <c r="K14" s="93">
        <v>1.2228158256379242</v>
      </c>
      <c r="M14" s="93">
        <f t="shared" si="2"/>
        <v>-2.9676719756182024E-3</v>
      </c>
      <c r="N14" s="59">
        <f t="shared" si="3"/>
        <v>-0.11883268225679644</v>
      </c>
    </row>
    <row r="15" spans="1:14" ht="15.75" x14ac:dyDescent="0.25">
      <c r="A15" s="147" t="s">
        <v>62</v>
      </c>
      <c r="B15" s="92">
        <v>93.945839931627049</v>
      </c>
      <c r="C15" s="92">
        <v>97.1259086867382</v>
      </c>
      <c r="D15" s="92">
        <v>96.851794008271483</v>
      </c>
      <c r="E15" s="92"/>
      <c r="F15" s="92">
        <f t="shared" si="0"/>
        <v>-0.28222611471345749</v>
      </c>
      <c r="G15" s="92">
        <f t="shared" si="1"/>
        <v>3.0932227321181616</v>
      </c>
      <c r="H15" s="92"/>
      <c r="I15" s="92">
        <v>1.2164374185276614</v>
      </c>
      <c r="J15" s="92">
        <v>1.2576138519921261</v>
      </c>
      <c r="K15" s="92">
        <v>1.2540645372795505</v>
      </c>
      <c r="M15" s="92">
        <f t="shared" si="2"/>
        <v>-3.5493147125755797E-3</v>
      </c>
      <c r="N15" s="26">
        <f t="shared" si="3"/>
        <v>3.7627118751889066E-2</v>
      </c>
    </row>
    <row r="16" spans="1:14" s="103" customFormat="1" ht="15.75" x14ac:dyDescent="0.25">
      <c r="A16" s="148" t="s">
        <v>188</v>
      </c>
      <c r="B16" s="93">
        <v>115.18221501891804</v>
      </c>
      <c r="C16" s="93">
        <v>114.45218587413035</v>
      </c>
      <c r="D16" s="93">
        <v>114.45218587413035</v>
      </c>
      <c r="E16" s="93"/>
      <c r="F16" s="93">
        <f t="shared" si="0"/>
        <v>0</v>
      </c>
      <c r="G16" s="93">
        <f t="shared" si="1"/>
        <v>-0.63380370369486849</v>
      </c>
      <c r="H16" s="93"/>
      <c r="I16" s="93">
        <v>0.18210430889645879</v>
      </c>
      <c r="J16" s="93">
        <v>0.1809501250420851</v>
      </c>
      <c r="K16" s="93">
        <v>0.1809501250420851</v>
      </c>
      <c r="M16" s="93">
        <f t="shared" si="2"/>
        <v>0</v>
      </c>
      <c r="N16" s="59">
        <f>K16-I16</f>
        <v>-1.154183854373686E-3</v>
      </c>
    </row>
    <row r="17" spans="1:14" ht="15.75" x14ac:dyDescent="0.25">
      <c r="A17" s="149" t="s">
        <v>187</v>
      </c>
      <c r="B17" s="92">
        <v>88.722141550384123</v>
      </c>
      <c r="C17" s="92">
        <v>91.791871869865744</v>
      </c>
      <c r="D17" s="92">
        <v>91.40072887235516</v>
      </c>
      <c r="E17" s="92"/>
      <c r="F17" s="92">
        <f t="shared" si="0"/>
        <v>-0.42611942598262953</v>
      </c>
      <c r="G17" s="92">
        <f t="shared" si="1"/>
        <v>3.0190742414055727</v>
      </c>
      <c r="H17" s="92"/>
      <c r="I17" s="92">
        <v>0.74717112238745231</v>
      </c>
      <c r="J17" s="92">
        <v>0.77302277348777404</v>
      </c>
      <c r="K17" s="92">
        <v>0.76972877328267308</v>
      </c>
      <c r="M17" s="92">
        <f t="shared" si="2"/>
        <v>-3.2940002051009554E-3</v>
      </c>
      <c r="N17" s="26">
        <f t="shared" si="3"/>
        <v>2.2557650895220771E-2</v>
      </c>
    </row>
    <row r="18" spans="1:14" s="103" customFormat="1" ht="15.75" x14ac:dyDescent="0.25">
      <c r="A18" s="148" t="s">
        <v>189</v>
      </c>
      <c r="B18" s="93">
        <v>97.481822892060976</v>
      </c>
      <c r="C18" s="93">
        <v>103.07587690239953</v>
      </c>
      <c r="D18" s="93">
        <v>102.98920622624807</v>
      </c>
      <c r="E18" s="93"/>
      <c r="F18" s="93">
        <f t="shared" si="0"/>
        <v>-8.4084345198942589E-2</v>
      </c>
      <c r="G18" s="93">
        <f t="shared" si="1"/>
        <v>5.649651566615943</v>
      </c>
      <c r="H18" s="93"/>
      <c r="I18" s="93">
        <v>0.28716198724375031</v>
      </c>
      <c r="J18" s="93">
        <v>0.30364095346226694</v>
      </c>
      <c r="K18" s="93">
        <v>0.30338563895479237</v>
      </c>
      <c r="M18" s="93">
        <f t="shared" si="2"/>
        <v>-2.5531450747456885E-4</v>
      </c>
      <c r="N18" s="59">
        <f t="shared" si="3"/>
        <v>1.6223651711042064E-2</v>
      </c>
    </row>
    <row r="19" spans="1:14" ht="15.75" x14ac:dyDescent="0.25">
      <c r="A19" s="147" t="s">
        <v>63</v>
      </c>
      <c r="B19" s="92">
        <v>97.144345805808513</v>
      </c>
      <c r="C19" s="92">
        <v>99.085084623188024</v>
      </c>
      <c r="D19" s="92">
        <v>94.073930161070436</v>
      </c>
      <c r="E19" s="92"/>
      <c r="F19" s="92">
        <f t="shared" si="0"/>
        <v>-5.0574256268484552</v>
      </c>
      <c r="G19" s="92">
        <f t="shared" si="1"/>
        <v>-3.1606735515784301</v>
      </c>
      <c r="H19" s="92"/>
      <c r="I19" s="92">
        <v>7.4246669960768257</v>
      </c>
      <c r="J19" s="92">
        <v>7.5729961584781762</v>
      </c>
      <c r="K19" s="92">
        <v>7.1899975100390519</v>
      </c>
      <c r="M19" s="92">
        <f t="shared" si="2"/>
        <v>-0.38299864843912435</v>
      </c>
      <c r="N19" s="26">
        <f t="shared" si="3"/>
        <v>-0.23466948603777382</v>
      </c>
    </row>
    <row r="20" spans="1:14" s="103" customFormat="1" ht="15.75" x14ac:dyDescent="0.25">
      <c r="A20" s="148" t="s">
        <v>190</v>
      </c>
      <c r="B20" s="93">
        <v>102.46082959268486</v>
      </c>
      <c r="C20" s="93">
        <v>111.28340345613745</v>
      </c>
      <c r="D20" s="93">
        <v>101.37990887036739</v>
      </c>
      <c r="E20" s="93"/>
      <c r="F20" s="93">
        <f t="shared" si="0"/>
        <v>-8.8993455252054154</v>
      </c>
      <c r="G20" s="93">
        <f t="shared" si="1"/>
        <v>-1.0549599555405575</v>
      </c>
      <c r="H20" s="93"/>
      <c r="I20" s="93">
        <v>3.8684690397438848</v>
      </c>
      <c r="J20" s="93">
        <v>4.2015705183996532</v>
      </c>
      <c r="K20" s="93">
        <v>3.8276582404821045</v>
      </c>
      <c r="M20" s="93">
        <f t="shared" si="2"/>
        <v>-0.37391227791754877</v>
      </c>
      <c r="N20" s="59">
        <f t="shared" si="3"/>
        <v>-4.0810799261780328E-2</v>
      </c>
    </row>
    <row r="21" spans="1:14" ht="15.75" x14ac:dyDescent="0.25">
      <c r="A21" s="149" t="s">
        <v>191</v>
      </c>
      <c r="B21" s="92">
        <v>109.52528722498681</v>
      </c>
      <c r="C21" s="92">
        <v>90.423140614296216</v>
      </c>
      <c r="D21" s="92">
        <v>89.466568188570918</v>
      </c>
      <c r="E21" s="92"/>
      <c r="F21" s="92">
        <f t="shared" si="0"/>
        <v>-1.0578845406460702</v>
      </c>
      <c r="G21" s="92">
        <f t="shared" si="1"/>
        <v>-18.314235501808163</v>
      </c>
      <c r="H21" s="92"/>
      <c r="I21" s="92">
        <v>0.76741002296865812</v>
      </c>
      <c r="J21" s="92">
        <v>0.63356715306457967</v>
      </c>
      <c r="K21" s="92">
        <v>0.62686474409769821</v>
      </c>
      <c r="M21" s="92">
        <f t="shared" si="2"/>
        <v>-6.7024089668814568E-3</v>
      </c>
      <c r="N21" s="26">
        <f t="shared" si="3"/>
        <v>-0.14054527887095991</v>
      </c>
    </row>
    <row r="22" spans="1:14" s="103" customFormat="1" ht="15.75" x14ac:dyDescent="0.25">
      <c r="A22" s="148" t="s">
        <v>192</v>
      </c>
      <c r="B22" s="93">
        <v>88.066221642969097</v>
      </c>
      <c r="C22" s="93">
        <v>86.457937321030002</v>
      </c>
      <c r="D22" s="93">
        <v>86.382654979137982</v>
      </c>
      <c r="E22" s="93"/>
      <c r="F22" s="93">
        <f t="shared" si="0"/>
        <v>-8.7073950899951846E-2</v>
      </c>
      <c r="G22" s="93">
        <f t="shared" si="1"/>
        <v>-1.9117053422099684</v>
      </c>
      <c r="H22" s="93"/>
      <c r="I22" s="93">
        <v>2.788787933364282</v>
      </c>
      <c r="J22" s="93">
        <v>2.7378584870139422</v>
      </c>
      <c r="K22" s="93">
        <v>2.7354745254592499</v>
      </c>
      <c r="M22" s="93">
        <f t="shared" si="2"/>
        <v>-2.3839615546923376E-3</v>
      </c>
      <c r="N22" s="59">
        <f t="shared" si="3"/>
        <v>-5.331340790503214E-2</v>
      </c>
    </row>
    <row r="23" spans="1:14" ht="15.75" x14ac:dyDescent="0.25">
      <c r="A23" s="147" t="s">
        <v>152</v>
      </c>
      <c r="B23" s="92">
        <v>102.8323282313645</v>
      </c>
      <c r="C23" s="92">
        <v>102.43472030671774</v>
      </c>
      <c r="D23" s="92">
        <v>102.75493681053493</v>
      </c>
      <c r="E23" s="92"/>
      <c r="F23" s="92">
        <f t="shared" si="0"/>
        <v>0.31260543579205713</v>
      </c>
      <c r="G23" s="92">
        <f t="shared" si="1"/>
        <v>-7.5259815819250786E-2</v>
      </c>
      <c r="H23" s="92"/>
      <c r="I23" s="92">
        <v>3.6883523336840645</v>
      </c>
      <c r="J23" s="92">
        <v>3.674091078084925</v>
      </c>
      <c r="K23" s="92">
        <v>3.6855764865109699</v>
      </c>
      <c r="M23" s="92">
        <f t="shared" si="2"/>
        <v>1.1485408426044952E-2</v>
      </c>
      <c r="N23" s="26">
        <f t="shared" si="3"/>
        <v>-2.7758471730945367E-3</v>
      </c>
    </row>
    <row r="24" spans="1:14" s="103" customFormat="1" ht="15.75" x14ac:dyDescent="0.25">
      <c r="A24" s="148" t="s">
        <v>64</v>
      </c>
      <c r="B24" s="93">
        <v>102.90968533461928</v>
      </c>
      <c r="C24" s="93">
        <v>104.88769761526166</v>
      </c>
      <c r="D24" s="93">
        <v>104.57775676262334</v>
      </c>
      <c r="E24" s="93"/>
      <c r="F24" s="93">
        <f t="shared" si="0"/>
        <v>-0.29549781307548484</v>
      </c>
      <c r="G24" s="93">
        <f t="shared" si="1"/>
        <v>1.6209081026534955</v>
      </c>
      <c r="H24" s="93"/>
      <c r="I24" s="93">
        <v>0.10312766533878052</v>
      </c>
      <c r="J24" s="93">
        <v>0.10510986738177384</v>
      </c>
      <c r="K24" s="93">
        <v>0.10479927002233418</v>
      </c>
      <c r="M24" s="93">
        <f t="shared" si="2"/>
        <v>-3.1059735943966826E-4</v>
      </c>
      <c r="N24" s="59">
        <f t="shared" si="3"/>
        <v>1.6716046835536513E-3</v>
      </c>
    </row>
    <row r="25" spans="1:14" ht="15.75" x14ac:dyDescent="0.25">
      <c r="A25" s="149" t="s">
        <v>65</v>
      </c>
      <c r="B25" s="92">
        <v>103.520427943445</v>
      </c>
      <c r="C25" s="92">
        <v>103.42573112361684</v>
      </c>
      <c r="D25" s="92">
        <v>103.51688280941488</v>
      </c>
      <c r="E25" s="92"/>
      <c r="F25" s="92">
        <f t="shared" si="0"/>
        <v>8.8132503205695656E-2</v>
      </c>
      <c r="G25" s="92">
        <f t="shared" si="1"/>
        <v>-3.4245743574912169E-3</v>
      </c>
      <c r="H25" s="92"/>
      <c r="I25" s="92">
        <v>2.379093953446739</v>
      </c>
      <c r="J25" s="92">
        <v>2.3769176425877196</v>
      </c>
      <c r="K25" s="92">
        <v>2.3790124796052701</v>
      </c>
      <c r="M25" s="92">
        <f t="shared" si="2"/>
        <v>2.0948370175504216E-3</v>
      </c>
      <c r="N25" s="26">
        <f t="shared" si="3"/>
        <v>-8.1473841468948649E-5</v>
      </c>
    </row>
    <row r="26" spans="1:14" s="103" customFormat="1" ht="15.75" x14ac:dyDescent="0.25">
      <c r="A26" s="148" t="s">
        <v>193</v>
      </c>
      <c r="B26" s="93">
        <v>101.55022502713167</v>
      </c>
      <c r="C26" s="93">
        <v>101.10494265009228</v>
      </c>
      <c r="D26" s="93">
        <v>101.10494265009228</v>
      </c>
      <c r="E26" s="93"/>
      <c r="F26" s="93">
        <f t="shared" si="0"/>
        <v>0</v>
      </c>
      <c r="G26" s="93">
        <f t="shared" si="1"/>
        <v>-0.43848487477050613</v>
      </c>
      <c r="H26" s="93"/>
      <c r="I26" s="93">
        <v>0.23475664521305351</v>
      </c>
      <c r="J26" s="93">
        <v>0.23372727283127565</v>
      </c>
      <c r="K26" s="93">
        <v>0.23372727283127567</v>
      </c>
      <c r="M26" s="93">
        <f t="shared" si="2"/>
        <v>0</v>
      </c>
      <c r="N26" s="59">
        <f t="shared" si="3"/>
        <v>-1.0293723817778322E-3</v>
      </c>
    </row>
    <row r="27" spans="1:14" ht="15.75" x14ac:dyDescent="0.25">
      <c r="A27" s="149" t="s">
        <v>194</v>
      </c>
      <c r="B27" s="92">
        <v>101.94872073800133</v>
      </c>
      <c r="C27" s="92">
        <v>104.86031058366589</v>
      </c>
      <c r="D27" s="92">
        <v>104.86031058366589</v>
      </c>
      <c r="E27" s="92"/>
      <c r="F27" s="92">
        <f t="shared" si="0"/>
        <v>0</v>
      </c>
      <c r="G27" s="92">
        <f t="shared" si="1"/>
        <v>2.8559356356683274</v>
      </c>
      <c r="H27" s="92"/>
      <c r="I27" s="92">
        <v>2.971822526837509E-2</v>
      </c>
      <c r="J27" s="92">
        <v>3.0566958654102801E-2</v>
      </c>
      <c r="K27" s="92">
        <v>3.0566958654102805E-2</v>
      </c>
      <c r="M27" s="92">
        <f t="shared" si="2"/>
        <v>0</v>
      </c>
      <c r="N27" s="26">
        <f t="shared" si="3"/>
        <v>8.4873338572771448E-4</v>
      </c>
    </row>
    <row r="28" spans="1:14" s="103" customFormat="1" ht="15.75" x14ac:dyDescent="0.25">
      <c r="A28" s="148" t="s">
        <v>66</v>
      </c>
      <c r="B28" s="93">
        <v>102.87103395007959</v>
      </c>
      <c r="C28" s="93">
        <v>103.82385542727934</v>
      </c>
      <c r="D28" s="93">
        <v>103.77311983956626</v>
      </c>
      <c r="E28" s="93"/>
      <c r="F28" s="93">
        <f t="shared" si="0"/>
        <v>-4.8866984860351792E-2</v>
      </c>
      <c r="G28" s="93">
        <f t="shared" si="1"/>
        <v>0.87690951947116957</v>
      </c>
      <c r="H28" s="93"/>
      <c r="I28" s="93">
        <v>0.58799031810631242</v>
      </c>
      <c r="J28" s="93">
        <v>0.59343645568230952</v>
      </c>
      <c r="K28" s="93">
        <v>0.59314646117935554</v>
      </c>
      <c r="M28" s="93">
        <f t="shared" si="2"/>
        <v>-2.8999450295397189E-4</v>
      </c>
      <c r="N28" s="59">
        <f t="shared" si="3"/>
        <v>5.156143073043129E-3</v>
      </c>
    </row>
    <row r="29" spans="1:14" ht="15.75" x14ac:dyDescent="0.25">
      <c r="A29" s="149" t="s">
        <v>8</v>
      </c>
      <c r="B29" s="92">
        <v>99.215902352879652</v>
      </c>
      <c r="C29" s="92">
        <v>93.792399885526748</v>
      </c>
      <c r="D29" s="92">
        <v>96.595280589836548</v>
      </c>
      <c r="E29" s="92"/>
      <c r="F29" s="92">
        <f t="shared" si="0"/>
        <v>2.9883878733572233</v>
      </c>
      <c r="G29" s="92">
        <f t="shared" si="1"/>
        <v>-2.6413323881512296</v>
      </c>
      <c r="H29" s="92"/>
      <c r="I29" s="92">
        <v>0.35366552631080422</v>
      </c>
      <c r="J29" s="92">
        <v>0.33433288094774338</v>
      </c>
      <c r="K29" s="92">
        <v>0.34432404421863161</v>
      </c>
      <c r="M29" s="92">
        <f t="shared" si="2"/>
        <v>9.9911632708882259E-3</v>
      </c>
      <c r="N29" s="26">
        <f t="shared" si="3"/>
        <v>-9.3414820921726149E-3</v>
      </c>
    </row>
    <row r="30" spans="1:14" s="103" customFormat="1" ht="15.75" x14ac:dyDescent="0.25">
      <c r="A30" s="150" t="s">
        <v>153</v>
      </c>
      <c r="B30" s="93">
        <v>89.822700407500264</v>
      </c>
      <c r="C30" s="93">
        <v>88.519683394681849</v>
      </c>
      <c r="D30" s="93">
        <v>88.448974877603149</v>
      </c>
      <c r="E30" s="93"/>
      <c r="F30" s="93">
        <f t="shared" si="0"/>
        <v>-7.9878863510429721E-2</v>
      </c>
      <c r="G30" s="93">
        <f t="shared" si="1"/>
        <v>-1.5293745608458753</v>
      </c>
      <c r="H30" s="93"/>
      <c r="I30" s="93">
        <v>0.52748753087314759</v>
      </c>
      <c r="J30" s="93">
        <v>0.51983550946142099</v>
      </c>
      <c r="K30" s="93">
        <v>0.51942027076433961</v>
      </c>
      <c r="M30" s="93">
        <f t="shared" si="2"/>
        <v>-4.1523869708137706E-4</v>
      </c>
      <c r="N30" s="59">
        <f t="shared" si="3"/>
        <v>-8.0672601088079832E-3</v>
      </c>
    </row>
    <row r="31" spans="1:14" ht="15.75" x14ac:dyDescent="0.25">
      <c r="A31" s="149" t="s">
        <v>195</v>
      </c>
      <c r="B31" s="92">
        <v>82.377953467629823</v>
      </c>
      <c r="C31" s="92">
        <v>82.66594683352784</v>
      </c>
      <c r="D31" s="92">
        <v>83.069857850373339</v>
      </c>
      <c r="E31" s="92"/>
      <c r="F31" s="92">
        <f t="shared" si="0"/>
        <v>0.48860629112359444</v>
      </c>
      <c r="G31" s="92">
        <f t="shared" si="1"/>
        <v>0.83991450821292446</v>
      </c>
      <c r="H31" s="92"/>
      <c r="I31" s="92">
        <v>1.4510662489515215E-2</v>
      </c>
      <c r="J31" s="92">
        <v>1.4561391772725772E-2</v>
      </c>
      <c r="K31" s="92">
        <v>1.4632539649002465E-2</v>
      </c>
      <c r="M31" s="92">
        <f t="shared" si="2"/>
        <v>7.1147876276692404E-5</v>
      </c>
      <c r="N31" s="26">
        <f t="shared" si="3"/>
        <v>1.218771594872492E-4</v>
      </c>
    </row>
    <row r="32" spans="1:14" s="103" customFormat="1" ht="15.75" x14ac:dyDescent="0.25">
      <c r="A32" s="148" t="s">
        <v>67</v>
      </c>
      <c r="B32" s="93">
        <v>138.22733477259447</v>
      </c>
      <c r="C32" s="93">
        <v>138.14873853661987</v>
      </c>
      <c r="D32" s="93">
        <v>138.14873853661987</v>
      </c>
      <c r="E32" s="93"/>
      <c r="F32" s="93">
        <f t="shared" si="0"/>
        <v>0</v>
      </c>
      <c r="G32" s="93">
        <f t="shared" si="1"/>
        <v>-5.6860125462088185E-2</v>
      </c>
      <c r="H32" s="93"/>
      <c r="I32" s="93">
        <v>4.6481330718138078E-2</v>
      </c>
      <c r="J32" s="93">
        <v>4.64549013751753E-2</v>
      </c>
      <c r="K32" s="93">
        <v>4.64549013751753E-2</v>
      </c>
      <c r="M32" s="93">
        <f t="shared" si="2"/>
        <v>0</v>
      </c>
      <c r="N32" s="59">
        <f t="shared" si="3"/>
        <v>-2.6429342962777658E-5</v>
      </c>
    </row>
    <row r="33" spans="1:14" ht="15.75" x14ac:dyDescent="0.25">
      <c r="A33" s="149" t="s">
        <v>68</v>
      </c>
      <c r="B33" s="92">
        <v>87.030691398333389</v>
      </c>
      <c r="C33" s="92">
        <v>85.598575760097248</v>
      </c>
      <c r="D33" s="92">
        <v>85.507834142335895</v>
      </c>
      <c r="E33" s="92"/>
      <c r="F33" s="92">
        <f t="shared" si="0"/>
        <v>-0.10600832660542236</v>
      </c>
      <c r="G33" s="92">
        <f t="shared" si="1"/>
        <v>-1.7497933562626522</v>
      </c>
      <c r="H33" s="92"/>
      <c r="I33" s="92">
        <v>0.46649553766549423</v>
      </c>
      <c r="J33" s="92">
        <v>0.45881921631351985</v>
      </c>
      <c r="K33" s="92">
        <v>0.45833282974016187</v>
      </c>
      <c r="M33" s="92">
        <f t="shared" si="2"/>
        <v>-4.8638657335797753E-4</v>
      </c>
      <c r="N33" s="26">
        <f t="shared" si="3"/>
        <v>-8.1627079253323576E-3</v>
      </c>
    </row>
    <row r="34" spans="1:14" s="103" customFormat="1" ht="15.75" x14ac:dyDescent="0.25">
      <c r="A34" s="150" t="s">
        <v>69</v>
      </c>
      <c r="B34" s="93">
        <v>126.51034081615953</v>
      </c>
      <c r="C34" s="93">
        <v>137.40901177451687</v>
      </c>
      <c r="D34" s="93">
        <v>138.5335960089356</v>
      </c>
      <c r="E34" s="93"/>
      <c r="F34" s="93">
        <f t="shared" si="0"/>
        <v>0.81842101904068265</v>
      </c>
      <c r="G34" s="93">
        <f t="shared" si="1"/>
        <v>9.5037726680760937</v>
      </c>
      <c r="H34" s="93"/>
      <c r="I34" s="93">
        <v>1.5749706971732889</v>
      </c>
      <c r="J34" s="93">
        <v>1.7106519963209221</v>
      </c>
      <c r="K34" s="93">
        <v>1.7246523318214519</v>
      </c>
      <c r="M34" s="93">
        <f t="shared" si="2"/>
        <v>1.4000335500529815E-2</v>
      </c>
      <c r="N34" s="59">
        <f t="shared" si="3"/>
        <v>0.14968163464816309</v>
      </c>
    </row>
    <row r="35" spans="1:14" ht="15.75" x14ac:dyDescent="0.25">
      <c r="A35" s="149" t="s">
        <v>70</v>
      </c>
      <c r="B35" s="92">
        <v>73.020491211387451</v>
      </c>
      <c r="C35" s="92">
        <v>96.302188182380888</v>
      </c>
      <c r="D35" s="92">
        <v>94.989167591249739</v>
      </c>
      <c r="E35" s="92"/>
      <c r="F35" s="92">
        <f t="shared" si="0"/>
        <v>-1.3634379611857872</v>
      </c>
      <c r="G35" s="92">
        <f t="shared" si="1"/>
        <v>30.085632149837281</v>
      </c>
      <c r="H35" s="92"/>
      <c r="I35" s="92">
        <v>0.15715229470833594</v>
      </c>
      <c r="J35" s="92">
        <v>0.20725839565339715</v>
      </c>
      <c r="K35" s="92">
        <v>0.20443255600931418</v>
      </c>
      <c r="M35" s="92">
        <f t="shared" si="2"/>
        <v>-2.8258396440829781E-3</v>
      </c>
      <c r="N35" s="26">
        <f t="shared" si="3"/>
        <v>4.7280261300978232E-2</v>
      </c>
    </row>
    <row r="36" spans="1:14" s="103" customFormat="1" ht="15.75" x14ac:dyDescent="0.25">
      <c r="A36" s="148" t="s">
        <v>9</v>
      </c>
      <c r="B36" s="93">
        <v>113.56030384905041</v>
      </c>
      <c r="C36" s="93">
        <v>120.75101056814546</v>
      </c>
      <c r="D36" s="93">
        <v>123.20627854682841</v>
      </c>
      <c r="E36" s="93"/>
      <c r="F36" s="93">
        <f t="shared" si="0"/>
        <v>2.033331205371014</v>
      </c>
      <c r="G36" s="93">
        <f t="shared" si="1"/>
        <v>8.4941430859500677</v>
      </c>
      <c r="H36" s="93"/>
      <c r="I36" s="93">
        <v>0.31224350687995256</v>
      </c>
      <c r="J36" s="93">
        <v>0.33201495347541049</v>
      </c>
      <c r="K36" s="93">
        <v>0.33876591713092408</v>
      </c>
      <c r="M36" s="93">
        <f t="shared" si="2"/>
        <v>6.7509636555135866E-3</v>
      </c>
      <c r="N36" s="59">
        <f t="shared" si="3"/>
        <v>2.6522410250971518E-2</v>
      </c>
    </row>
    <row r="37" spans="1:14" ht="15.75" x14ac:dyDescent="0.25">
      <c r="A37" s="149" t="s">
        <v>10</v>
      </c>
      <c r="B37" s="92">
        <v>101.06921769874344</v>
      </c>
      <c r="C37" s="92">
        <v>101.46324901544135</v>
      </c>
      <c r="D37" s="92">
        <v>104.64129416562689</v>
      </c>
      <c r="E37" s="92"/>
      <c r="F37" s="92">
        <f t="shared" si="0"/>
        <v>3.1322130732299724</v>
      </c>
      <c r="G37" s="92">
        <f t="shared" si="1"/>
        <v>3.5342872421657789</v>
      </c>
      <c r="H37" s="92"/>
      <c r="I37" s="92">
        <v>0.16119689893117287</v>
      </c>
      <c r="J37" s="92">
        <v>0.16182534573010615</v>
      </c>
      <c r="K37" s="92">
        <v>0.16689406036486418</v>
      </c>
      <c r="M37" s="92">
        <f t="shared" si="2"/>
        <v>5.0687146347580259E-3</v>
      </c>
      <c r="N37" s="26">
        <f t="shared" si="3"/>
        <v>5.6971614336913112E-3</v>
      </c>
    </row>
    <row r="38" spans="1:14" s="103" customFormat="1" ht="15.75" x14ac:dyDescent="0.25">
      <c r="A38" s="148" t="s">
        <v>196</v>
      </c>
      <c r="B38" s="93">
        <v>146.1931089439523</v>
      </c>
      <c r="C38" s="93">
        <v>161.6231739397212</v>
      </c>
      <c r="D38" s="93">
        <v>172.46113857763518</v>
      </c>
      <c r="E38" s="93"/>
      <c r="F38" s="93">
        <f t="shared" si="0"/>
        <v>6.7056996677692382</v>
      </c>
      <c r="G38" s="93">
        <f t="shared" si="1"/>
        <v>17.968035445332475</v>
      </c>
      <c r="H38" s="93"/>
      <c r="I38" s="93">
        <v>0.43482595567461974</v>
      </c>
      <c r="J38" s="93">
        <v>0.48071999819394934</v>
      </c>
      <c r="K38" s="93">
        <v>0.51295563751574136</v>
      </c>
      <c r="M38" s="93">
        <f t="shared" si="2"/>
        <v>3.223563932179202E-2</v>
      </c>
      <c r="N38" s="59">
        <f t="shared" si="3"/>
        <v>7.8129681841121623E-2</v>
      </c>
    </row>
    <row r="39" spans="1:14" ht="15.75" x14ac:dyDescent="0.25">
      <c r="A39" s="149" t="s">
        <v>71</v>
      </c>
      <c r="B39" s="92">
        <v>196.57311222714497</v>
      </c>
      <c r="C39" s="92">
        <v>205.76217775904735</v>
      </c>
      <c r="D39" s="92">
        <v>192.94700423547326</v>
      </c>
      <c r="E39" s="92"/>
      <c r="F39" s="92">
        <f t="shared" si="0"/>
        <v>-6.2281482744515726</v>
      </c>
      <c r="G39" s="92">
        <f t="shared" si="1"/>
        <v>-1.8446612309223953</v>
      </c>
      <c r="H39" s="92"/>
      <c r="I39" s="92">
        <v>0.42769133366754586</v>
      </c>
      <c r="J39" s="92">
        <v>0.44768432074482473</v>
      </c>
      <c r="K39" s="92">
        <v>0.41980187744736575</v>
      </c>
      <c r="M39" s="92">
        <f t="shared" si="2"/>
        <v>-2.7882443297458981E-2</v>
      </c>
      <c r="N39" s="26">
        <f t="shared" si="3"/>
        <v>-7.8894562201801133E-3</v>
      </c>
    </row>
    <row r="40" spans="1:14" s="103" customFormat="1" ht="15.75" x14ac:dyDescent="0.25">
      <c r="A40" s="148" t="s">
        <v>197</v>
      </c>
      <c r="B40" s="93">
        <v>101.99252253253491</v>
      </c>
      <c r="C40" s="93">
        <v>101.10576490601802</v>
      </c>
      <c r="D40" s="93">
        <v>101.91973050457368</v>
      </c>
      <c r="E40" s="93"/>
      <c r="F40" s="93">
        <f t="shared" si="0"/>
        <v>0.8050634890228725</v>
      </c>
      <c r="G40" s="93">
        <f t="shared" si="1"/>
        <v>-7.1369965320744466E-2</v>
      </c>
      <c r="H40" s="93"/>
      <c r="I40" s="93">
        <v>8.1860707311662131E-2</v>
      </c>
      <c r="J40" s="93">
        <v>8.1148982523234367E-2</v>
      </c>
      <c r="K40" s="93">
        <v>8.180228335324248E-2</v>
      </c>
      <c r="M40" s="93">
        <f t="shared" si="2"/>
        <v>6.5330083000811334E-4</v>
      </c>
      <c r="N40" s="59">
        <f t="shared" si="3"/>
        <v>-5.842395841965109E-5</v>
      </c>
    </row>
    <row r="41" spans="1:14" ht="15.75" x14ac:dyDescent="0.25">
      <c r="A41" s="147" t="s">
        <v>72</v>
      </c>
      <c r="B41" s="92">
        <v>154.43593733324036</v>
      </c>
      <c r="C41" s="92">
        <v>107.91662986001286</v>
      </c>
      <c r="D41" s="92">
        <v>111.82155918373505</v>
      </c>
      <c r="E41" s="92"/>
      <c r="F41" s="92">
        <f t="shared" si="0"/>
        <v>3.6184685611361012</v>
      </c>
      <c r="G41" s="92">
        <f t="shared" si="1"/>
        <v>-27.593563315222692</v>
      </c>
      <c r="H41" s="92"/>
      <c r="I41" s="92">
        <v>2.3613873511757806</v>
      </c>
      <c r="J41" s="92">
        <v>1.6500885035785211</v>
      </c>
      <c r="K41" s="92">
        <v>1.7097964373114312</v>
      </c>
      <c r="M41" s="92">
        <f t="shared" si="2"/>
        <v>5.9707933732910057E-2</v>
      </c>
      <c r="N41" s="26">
        <f t="shared" si="3"/>
        <v>-0.65159091386434942</v>
      </c>
    </row>
    <row r="42" spans="1:14" s="103" customFormat="1" ht="15.75" x14ac:dyDescent="0.25">
      <c r="A42" s="148" t="s">
        <v>11</v>
      </c>
      <c r="B42" s="93">
        <v>73.080283358885282</v>
      </c>
      <c r="C42" s="93">
        <v>74.947757750115315</v>
      </c>
      <c r="D42" s="93">
        <v>64.102212837468244</v>
      </c>
      <c r="E42" s="93"/>
      <c r="F42" s="93">
        <f t="shared" si="0"/>
        <v>-14.470806383304225</v>
      </c>
      <c r="G42" s="93">
        <f t="shared" si="1"/>
        <v>-12.2852158048255</v>
      </c>
      <c r="H42" s="93"/>
      <c r="I42" s="93">
        <v>3.3167244045948452E-2</v>
      </c>
      <c r="J42" s="93">
        <v>3.4014791100183482E-2</v>
      </c>
      <c r="K42" s="93">
        <v>2.9092576538390542E-2</v>
      </c>
      <c r="M42" s="93">
        <f t="shared" si="2"/>
        <v>-4.9222145617929397E-3</v>
      </c>
      <c r="N42" s="59">
        <f t="shared" si="3"/>
        <v>-4.0746675075579095E-3</v>
      </c>
    </row>
    <row r="43" spans="1:14" ht="15.75" x14ac:dyDescent="0.25">
      <c r="A43" s="149" t="s">
        <v>198</v>
      </c>
      <c r="B43" s="92">
        <v>142.88644395755816</v>
      </c>
      <c r="C43" s="92">
        <v>141.26735215547018</v>
      </c>
      <c r="D43" s="92">
        <v>156.19524654075568</v>
      </c>
      <c r="E43" s="92"/>
      <c r="F43" s="92">
        <f t="shared" si="0"/>
        <v>10.567122663173279</v>
      </c>
      <c r="G43" s="92">
        <f t="shared" si="1"/>
        <v>9.3142513835326781</v>
      </c>
      <c r="H43" s="92"/>
      <c r="I43" s="92">
        <v>0.47567679559238563</v>
      </c>
      <c r="J43" s="92">
        <v>0.47028675033087813</v>
      </c>
      <c r="K43" s="92">
        <v>0.51998252810699352</v>
      </c>
      <c r="M43" s="92">
        <f t="shared" si="2"/>
        <v>4.9695777776115391E-2</v>
      </c>
      <c r="N43" s="26">
        <f t="shared" si="3"/>
        <v>4.4305732514607898E-2</v>
      </c>
    </row>
    <row r="44" spans="1:14" s="103" customFormat="1" ht="15.75" x14ac:dyDescent="0.25">
      <c r="A44" s="148" t="s">
        <v>199</v>
      </c>
      <c r="B44" s="93">
        <v>185.61275361644402</v>
      </c>
      <c r="C44" s="93">
        <v>98.354757160277373</v>
      </c>
      <c r="D44" s="93">
        <v>100.99888698631605</v>
      </c>
      <c r="E44" s="93"/>
      <c r="F44" s="93">
        <f t="shared" si="0"/>
        <v>2.6883598743778547</v>
      </c>
      <c r="G44" s="93">
        <f t="shared" si="1"/>
        <v>-45.586235310627799</v>
      </c>
      <c r="H44" s="93"/>
      <c r="I44" s="93">
        <v>1.5162802273293132</v>
      </c>
      <c r="J44" s="93">
        <v>0.80346512101252798</v>
      </c>
      <c r="K44" s="93">
        <v>0.82506515493045041</v>
      </c>
      <c r="M44" s="93">
        <f t="shared" si="2"/>
        <v>2.1600033917922423E-2</v>
      </c>
      <c r="N44" s="59">
        <f t="shared" si="3"/>
        <v>-0.69121507239886282</v>
      </c>
    </row>
    <row r="45" spans="1:14" ht="15.75" x14ac:dyDescent="0.25">
      <c r="A45" s="149" t="s">
        <v>73</v>
      </c>
      <c r="B45" s="92">
        <v>119.92545208395663</v>
      </c>
      <c r="C45" s="92">
        <v>123.14906338832722</v>
      </c>
      <c r="D45" s="92">
        <v>123.11023084356678</v>
      </c>
      <c r="E45" s="92"/>
      <c r="F45" s="92">
        <f t="shared" si="0"/>
        <v>-3.1532959887792256E-2</v>
      </c>
      <c r="G45" s="92">
        <f t="shared" si="1"/>
        <v>2.6556320649769871</v>
      </c>
      <c r="H45" s="92"/>
      <c r="I45" s="92">
        <v>7.0494580181586428E-2</v>
      </c>
      <c r="J45" s="92">
        <v>7.2389483403724225E-2</v>
      </c>
      <c r="K45" s="92">
        <v>7.2366656856959546E-2</v>
      </c>
      <c r="M45" s="92">
        <f t="shared" si="2"/>
        <v>-2.2826546764678768E-5</v>
      </c>
      <c r="N45" s="26">
        <f t="shared" si="3"/>
        <v>1.8720766753731188E-3</v>
      </c>
    </row>
    <row r="46" spans="1:14" s="103" customFormat="1" ht="15.75" x14ac:dyDescent="0.25">
      <c r="A46" s="148" t="s">
        <v>240</v>
      </c>
      <c r="B46" s="93">
        <v>93.797253195714717</v>
      </c>
      <c r="C46" s="93">
        <v>94.088328741379797</v>
      </c>
      <c r="D46" s="93">
        <v>94.561573773194425</v>
      </c>
      <c r="E46" s="93"/>
      <c r="F46" s="93">
        <f t="shared" si="0"/>
        <v>0.50297952800866241</v>
      </c>
      <c r="G46" s="93">
        <f t="shared" si="1"/>
        <v>0.8148645631284035</v>
      </c>
      <c r="H46" s="93"/>
      <c r="I46" s="93">
        <v>0.16784402400353035</v>
      </c>
      <c r="J46" s="93">
        <v>0.16836488457469778</v>
      </c>
      <c r="K46" s="93">
        <v>0.1692117254764639</v>
      </c>
      <c r="M46" s="93">
        <f t="shared" si="2"/>
        <v>8.4684090176612159E-4</v>
      </c>
      <c r="N46" s="59">
        <f t="shared" si="3"/>
        <v>1.3677014729335524E-3</v>
      </c>
    </row>
    <row r="47" spans="1:14" ht="15.75" x14ac:dyDescent="0.25">
      <c r="A47" s="149" t="s">
        <v>12</v>
      </c>
      <c r="B47" s="92">
        <v>101.87807265319853</v>
      </c>
      <c r="C47" s="92">
        <v>105.66814760730459</v>
      </c>
      <c r="D47" s="92">
        <v>97.876082393111062</v>
      </c>
      <c r="E47" s="92"/>
      <c r="F47" s="92">
        <f t="shared" si="0"/>
        <v>-7.3740908595759986</v>
      </c>
      <c r="G47" s="92">
        <f t="shared" si="1"/>
        <v>-3.9282155186725731</v>
      </c>
      <c r="H47" s="92"/>
      <c r="I47" s="92">
        <v>9.7924480023016874E-2</v>
      </c>
      <c r="J47" s="92">
        <v>0.1015674731565098</v>
      </c>
      <c r="K47" s="92">
        <v>9.4077795402173314E-2</v>
      </c>
      <c r="M47" s="92">
        <f t="shared" si="2"/>
        <v>-7.4896777543364823E-3</v>
      </c>
      <c r="N47" s="26">
        <f t="shared" si="3"/>
        <v>-3.8466846208435601E-3</v>
      </c>
    </row>
    <row r="48" spans="1:14" s="103" customFormat="1" ht="15.75" x14ac:dyDescent="0.25">
      <c r="A48" s="150" t="s">
        <v>154</v>
      </c>
      <c r="B48" s="93">
        <v>126.18563347448143</v>
      </c>
      <c r="C48" s="93">
        <v>107.89431888065346</v>
      </c>
      <c r="D48" s="93">
        <v>108.04589105942486</v>
      </c>
      <c r="E48" s="93"/>
      <c r="F48" s="93">
        <f t="shared" si="0"/>
        <v>0.14048207574215432</v>
      </c>
      <c r="G48" s="93">
        <f t="shared" si="1"/>
        <v>-14.375441891112729</v>
      </c>
      <c r="H48" s="93"/>
      <c r="I48" s="93">
        <v>0.99433139426880945</v>
      </c>
      <c r="J48" s="93">
        <v>0.85019748740239554</v>
      </c>
      <c r="K48" s="93">
        <v>0.85139186248060617</v>
      </c>
      <c r="M48" s="93">
        <f t="shared" si="2"/>
        <v>1.1943750782106299E-3</v>
      </c>
      <c r="N48" s="59">
        <f t="shared" si="3"/>
        <v>-0.14293953178820329</v>
      </c>
    </row>
    <row r="49" spans="1:14" ht="15.75" x14ac:dyDescent="0.25">
      <c r="A49" s="149" t="s">
        <v>239</v>
      </c>
      <c r="B49" s="92">
        <v>168.61312383964889</v>
      </c>
      <c r="C49" s="92">
        <v>107.65347377533784</v>
      </c>
      <c r="D49" s="92">
        <v>107.69824550640809</v>
      </c>
      <c r="E49" s="92"/>
      <c r="F49" s="92">
        <f t="shared" si="0"/>
        <v>4.1588747209098109E-2</v>
      </c>
      <c r="G49" s="92">
        <f t="shared" si="1"/>
        <v>-36.127008945739512</v>
      </c>
      <c r="H49" s="92"/>
      <c r="I49" s="92">
        <v>0.41505831028788015</v>
      </c>
      <c r="J49" s="92">
        <v>0.26499994724197967</v>
      </c>
      <c r="K49" s="92">
        <v>0.26511015740014249</v>
      </c>
      <c r="M49" s="92">
        <f t="shared" si="2"/>
        <v>1.1021015816281565E-4</v>
      </c>
      <c r="N49" s="26">
        <f t="shared" si="3"/>
        <v>-0.14994815288773766</v>
      </c>
    </row>
    <row r="50" spans="1:14" s="103" customFormat="1" ht="15.75" x14ac:dyDescent="0.25">
      <c r="A50" s="148" t="s">
        <v>238</v>
      </c>
      <c r="B50" s="93">
        <v>101.44384528235966</v>
      </c>
      <c r="C50" s="93">
        <v>104.21325049371525</v>
      </c>
      <c r="D50" s="93">
        <v>103.99239721119376</v>
      </c>
      <c r="E50" s="93"/>
      <c r="F50" s="93">
        <f t="shared" si="0"/>
        <v>-0.21192437763449812</v>
      </c>
      <c r="G50" s="93">
        <f t="shared" si="1"/>
        <v>2.5122785140295534</v>
      </c>
      <c r="H50" s="93"/>
      <c r="I50" s="93">
        <v>3.6651613992444793E-2</v>
      </c>
      <c r="J50" s="93">
        <v>3.7652198803802689E-2</v>
      </c>
      <c r="K50" s="93">
        <v>3.7572404615822036E-2</v>
      </c>
      <c r="M50" s="93">
        <f t="shared" si="2"/>
        <v>-7.9794187980652964E-5</v>
      </c>
      <c r="N50" s="59">
        <f t="shared" si="3"/>
        <v>9.2079062337724338E-4</v>
      </c>
    </row>
    <row r="51" spans="1:14" ht="15.75" x14ac:dyDescent="0.25">
      <c r="A51" s="149" t="s">
        <v>237</v>
      </c>
      <c r="B51" s="92">
        <v>112.25149547067581</v>
      </c>
      <c r="C51" s="92">
        <v>113.04227156497798</v>
      </c>
      <c r="D51" s="92">
        <v>114.15461892703424</v>
      </c>
      <c r="E51" s="92"/>
      <c r="F51" s="92">
        <f t="shared" si="0"/>
        <v>0.98401009344266654</v>
      </c>
      <c r="G51" s="92">
        <f t="shared" si="1"/>
        <v>1.6954103358521433</v>
      </c>
      <c r="H51" s="92"/>
      <c r="I51" s="92">
        <v>0.2050431733271697</v>
      </c>
      <c r="J51" s="92">
        <v>0.20648763728809161</v>
      </c>
      <c r="K51" s="92">
        <v>0.20851949648071777</v>
      </c>
      <c r="M51" s="92">
        <f t="shared" si="2"/>
        <v>2.031859192626162E-3</v>
      </c>
      <c r="N51" s="26">
        <f t="shared" si="3"/>
        <v>3.4763231535480665E-3</v>
      </c>
    </row>
    <row r="52" spans="1:14" s="103" customFormat="1" ht="15.75" x14ac:dyDescent="0.25">
      <c r="A52" s="148" t="s">
        <v>74</v>
      </c>
      <c r="B52" s="93">
        <v>100.66727600244778</v>
      </c>
      <c r="C52" s="93">
        <v>99.465342491245337</v>
      </c>
      <c r="D52" s="93">
        <v>99.682268219489885</v>
      </c>
      <c r="E52" s="93"/>
      <c r="F52" s="93">
        <f t="shared" si="0"/>
        <v>0.21809177228102605</v>
      </c>
      <c r="G52" s="93">
        <f t="shared" si="1"/>
        <v>-0.97847862987168188</v>
      </c>
      <c r="H52" s="93"/>
      <c r="I52" s="93">
        <v>0.11940276995110208</v>
      </c>
      <c r="J52" s="93">
        <v>0.11797714092612344</v>
      </c>
      <c r="K52" s="93">
        <v>0.11823443936365571</v>
      </c>
      <c r="M52" s="93">
        <f t="shared" si="2"/>
        <v>2.5729843753227732E-4</v>
      </c>
      <c r="N52" s="59">
        <f t="shared" si="3"/>
        <v>-1.1683305874463645E-3</v>
      </c>
    </row>
    <row r="53" spans="1:14" ht="15.75" x14ac:dyDescent="0.25">
      <c r="A53" s="149" t="s">
        <v>236</v>
      </c>
      <c r="B53" s="92">
        <v>105.80522078132523</v>
      </c>
      <c r="C53" s="92">
        <v>112.1209182055883</v>
      </c>
      <c r="D53" s="92">
        <v>111.3315334576109</v>
      </c>
      <c r="E53" s="92"/>
      <c r="F53" s="92">
        <f t="shared" si="0"/>
        <v>-0.70404770190157784</v>
      </c>
      <c r="G53" s="92">
        <f t="shared" si="1"/>
        <v>5.2231001792503839</v>
      </c>
      <c r="H53" s="92"/>
      <c r="I53" s="92">
        <v>0.15170285778420403</v>
      </c>
      <c r="J53" s="92">
        <v>0.16075826489063813</v>
      </c>
      <c r="K53" s="92">
        <v>0.15962645002105877</v>
      </c>
      <c r="M53" s="92">
        <f t="shared" si="2"/>
        <v>-1.1318148695793617E-3</v>
      </c>
      <c r="N53" s="26">
        <f t="shared" si="3"/>
        <v>7.9235922368547373E-3</v>
      </c>
    </row>
    <row r="54" spans="1:14" s="103" customFormat="1" ht="15.75" x14ac:dyDescent="0.25">
      <c r="A54" s="148" t="s">
        <v>75</v>
      </c>
      <c r="B54" s="93">
        <v>108.88928841960127</v>
      </c>
      <c r="C54" s="93">
        <v>102.09054065306307</v>
      </c>
      <c r="D54" s="93">
        <v>102.10137893257476</v>
      </c>
      <c r="E54" s="93"/>
      <c r="F54" s="93">
        <f t="shared" si="0"/>
        <v>1.0616340595670515E-2</v>
      </c>
      <c r="G54" s="93">
        <f t="shared" si="1"/>
        <v>-6.2337715541583183</v>
      </c>
      <c r="H54" s="93"/>
      <c r="I54" s="93">
        <v>6.6472668926008796E-2</v>
      </c>
      <c r="J54" s="93">
        <v>6.2322298251759972E-2</v>
      </c>
      <c r="K54" s="93">
        <v>6.2328914599209431E-2</v>
      </c>
      <c r="M54" s="93">
        <f t="shared" si="2"/>
        <v>6.616347449459048E-6</v>
      </c>
      <c r="N54" s="59">
        <f t="shared" si="3"/>
        <v>-4.1437543267993648E-3</v>
      </c>
    </row>
    <row r="55" spans="1:14" ht="15.75" x14ac:dyDescent="0.25">
      <c r="A55" s="147" t="s">
        <v>155</v>
      </c>
      <c r="B55" s="92">
        <v>134.32685125904018</v>
      </c>
      <c r="C55" s="92">
        <v>138.00458753947098</v>
      </c>
      <c r="D55" s="92">
        <v>137.93651368551647</v>
      </c>
      <c r="E55" s="92"/>
      <c r="F55" s="92">
        <f t="shared" si="0"/>
        <v>-4.9327239889784824E-2</v>
      </c>
      <c r="G55" s="92">
        <f t="shared" si="1"/>
        <v>2.6872232860690737</v>
      </c>
      <c r="H55" s="92"/>
      <c r="I55" s="92">
        <v>2.7302145610750861</v>
      </c>
      <c r="J55" s="92">
        <v>2.8049651344006148</v>
      </c>
      <c r="K55" s="92">
        <v>2.803581522519945</v>
      </c>
      <c r="M55" s="92">
        <f t="shared" si="2"/>
        <v>-1.3836118806698217E-3</v>
      </c>
      <c r="N55" s="26">
        <f t="shared" si="3"/>
        <v>7.336696144485888E-2</v>
      </c>
    </row>
    <row r="56" spans="1:14" s="103" customFormat="1" ht="15.75" x14ac:dyDescent="0.25">
      <c r="A56" s="148" t="s">
        <v>235</v>
      </c>
      <c r="B56" s="93">
        <v>113.28633852938223</v>
      </c>
      <c r="C56" s="93">
        <v>113.41858120174005</v>
      </c>
      <c r="D56" s="93">
        <v>113.04639094343814</v>
      </c>
      <c r="E56" s="93"/>
      <c r="F56" s="93">
        <f t="shared" si="0"/>
        <v>-0.32815633413707523</v>
      </c>
      <c r="G56" s="93">
        <f t="shared" si="1"/>
        <v>-0.2118062857878189</v>
      </c>
      <c r="H56" s="93"/>
      <c r="I56" s="93">
        <v>0.42114031845438082</v>
      </c>
      <c r="J56" s="93">
        <v>0.42163192866857796</v>
      </c>
      <c r="K56" s="93">
        <v>0.42024831678790769</v>
      </c>
      <c r="M56" s="93">
        <f t="shared" si="2"/>
        <v>-1.3836118806702657E-3</v>
      </c>
      <c r="N56" s="59">
        <f t="shared" si="3"/>
        <v>-8.9200166647313006E-4</v>
      </c>
    </row>
    <row r="57" spans="1:14" ht="15.75" x14ac:dyDescent="0.25">
      <c r="A57" s="149" t="s">
        <v>234</v>
      </c>
      <c r="B57" s="92">
        <v>139.03658993216337</v>
      </c>
      <c r="C57" s="92">
        <v>143.50795460824227</v>
      </c>
      <c r="D57" s="92">
        <v>143.50795460824227</v>
      </c>
      <c r="E57" s="92"/>
      <c r="F57" s="92">
        <f t="shared" si="0"/>
        <v>0</v>
      </c>
      <c r="G57" s="92">
        <f t="shared" si="1"/>
        <v>3.2159625593956909</v>
      </c>
      <c r="H57" s="92"/>
      <c r="I57" s="92">
        <v>2.3090742426207056</v>
      </c>
      <c r="J57" s="92">
        <v>2.3833332057320371</v>
      </c>
      <c r="K57" s="92">
        <v>2.3833332057320371</v>
      </c>
      <c r="M57" s="92">
        <f t="shared" si="2"/>
        <v>0</v>
      </c>
      <c r="N57" s="26">
        <f t="shared" si="3"/>
        <v>7.4258963111331511E-2</v>
      </c>
    </row>
    <row r="58" spans="1:14" s="103" customFormat="1" ht="15.75" x14ac:dyDescent="0.25">
      <c r="A58" s="146" t="s">
        <v>76</v>
      </c>
      <c r="B58" s="93">
        <v>107.43785793276518</v>
      </c>
      <c r="C58" s="93">
        <v>106.15046103884677</v>
      </c>
      <c r="D58" s="93">
        <v>106.15534150218134</v>
      </c>
      <c r="E58" s="93"/>
      <c r="F58" s="93">
        <f t="shared" si="0"/>
        <v>4.5976845383544074E-3</v>
      </c>
      <c r="G58" s="93">
        <f t="shared" si="1"/>
        <v>-1.1937285936829078</v>
      </c>
      <c r="H58" s="93"/>
      <c r="I58" s="93">
        <v>2.320882595911649</v>
      </c>
      <c r="J58" s="93">
        <v>2.2930721285157358</v>
      </c>
      <c r="K58" s="93">
        <v>2.293177556738442</v>
      </c>
      <c r="M58" s="93">
        <f t="shared" si="2"/>
        <v>1.0542822270620533E-4</v>
      </c>
      <c r="N58" s="59">
        <f t="shared" si="3"/>
        <v>-2.7705039173206991E-2</v>
      </c>
    </row>
    <row r="59" spans="1:14" ht="15.75" x14ac:dyDescent="0.25">
      <c r="A59" s="147" t="s">
        <v>156</v>
      </c>
      <c r="B59" s="92">
        <v>106.92551052486402</v>
      </c>
      <c r="C59" s="92">
        <v>104.83458130399286</v>
      </c>
      <c r="D59" s="92">
        <v>104.84168189779048</v>
      </c>
      <c r="E59" s="92"/>
      <c r="F59" s="92">
        <f t="shared" si="0"/>
        <v>6.7731407988658177E-3</v>
      </c>
      <c r="G59" s="92">
        <f t="shared" si="1"/>
        <v>-1.9488601147141349</v>
      </c>
      <c r="H59" s="92"/>
      <c r="I59" s="92">
        <v>0.52387509807518995</v>
      </c>
      <c r="J59" s="92">
        <v>0.51363071630628121</v>
      </c>
      <c r="K59" s="92">
        <v>0.5136655052378829</v>
      </c>
      <c r="M59" s="92">
        <f t="shared" si="2"/>
        <v>3.4788931601692497E-5</v>
      </c>
      <c r="N59" s="26">
        <f t="shared" si="3"/>
        <v>-1.0209592837307047E-2</v>
      </c>
    </row>
    <row r="60" spans="1:14" s="103" customFormat="1" ht="15.75" x14ac:dyDescent="0.25">
      <c r="A60" s="148" t="s">
        <v>13</v>
      </c>
      <c r="B60" s="93">
        <v>109.09676032503742</v>
      </c>
      <c r="C60" s="93">
        <v>105.4937486627291</v>
      </c>
      <c r="D60" s="93">
        <v>105.4937486627291</v>
      </c>
      <c r="E60" s="93"/>
      <c r="F60" s="93">
        <f t="shared" si="0"/>
        <v>0</v>
      </c>
      <c r="G60" s="93">
        <f t="shared" si="1"/>
        <v>-3.3025835520447022</v>
      </c>
      <c r="H60" s="93"/>
      <c r="I60" s="93">
        <v>0.40476088888508144</v>
      </c>
      <c r="J60" s="93">
        <v>0.39139332234365276</v>
      </c>
      <c r="K60" s="93">
        <v>0.39139332234365282</v>
      </c>
      <c r="M60" s="93">
        <f t="shared" si="2"/>
        <v>0</v>
      </c>
      <c r="N60" s="59">
        <f t="shared" si="3"/>
        <v>-1.3367566541428622E-2</v>
      </c>
    </row>
    <row r="61" spans="1:14" ht="15.75" x14ac:dyDescent="0.25">
      <c r="A61" s="149" t="s">
        <v>14</v>
      </c>
      <c r="B61" s="92">
        <v>100.15231082076835</v>
      </c>
      <c r="C61" s="92">
        <v>102.77831299309433</v>
      </c>
      <c r="D61" s="92">
        <v>102.80756384330422</v>
      </c>
      <c r="E61" s="92"/>
      <c r="F61" s="92">
        <f t="shared" si="0"/>
        <v>2.846013848452067E-2</v>
      </c>
      <c r="G61" s="92">
        <f t="shared" si="1"/>
        <v>2.6512149353075776</v>
      </c>
      <c r="H61" s="92"/>
      <c r="I61" s="92">
        <v>0.11911420919010844</v>
      </c>
      <c r="J61" s="92">
        <v>0.12223739396262848</v>
      </c>
      <c r="K61" s="92">
        <v>0.12227218289423014</v>
      </c>
      <c r="M61" s="92">
        <f t="shared" si="2"/>
        <v>3.4788931601664741E-5</v>
      </c>
      <c r="N61" s="26">
        <f t="shared" si="3"/>
        <v>3.1579737041216999E-3</v>
      </c>
    </row>
    <row r="62" spans="1:14" s="103" customFormat="1" ht="15.75" x14ac:dyDescent="0.25">
      <c r="A62" s="150" t="s">
        <v>157</v>
      </c>
      <c r="B62" s="93">
        <v>107.58814634694403</v>
      </c>
      <c r="C62" s="93">
        <v>106.53645201987163</v>
      </c>
      <c r="D62" s="93">
        <v>106.54068124562522</v>
      </c>
      <c r="E62" s="93"/>
      <c r="F62" s="93">
        <f t="shared" si="0"/>
        <v>3.9697452594023019E-3</v>
      </c>
      <c r="G62" s="93">
        <f t="shared" si="1"/>
        <v>-0.97358783182396325</v>
      </c>
      <c r="H62" s="93"/>
      <c r="I62" s="93">
        <v>1.7970074978364596</v>
      </c>
      <c r="J62" s="93">
        <v>1.7794414122094544</v>
      </c>
      <c r="K62" s="93">
        <v>1.7795120515005594</v>
      </c>
      <c r="M62" s="93">
        <f t="shared" si="2"/>
        <v>7.0639291104956925E-5</v>
      </c>
      <c r="N62" s="59">
        <f t="shared" si="3"/>
        <v>-1.7495446335900278E-2</v>
      </c>
    </row>
    <row r="63" spans="1:14" ht="15.75" x14ac:dyDescent="0.25">
      <c r="A63" s="149" t="s">
        <v>233</v>
      </c>
      <c r="B63" s="92">
        <v>110.37861342189237</v>
      </c>
      <c r="C63" s="92">
        <v>107.81007995078288</v>
      </c>
      <c r="D63" s="92">
        <v>107.81007995078288</v>
      </c>
      <c r="E63" s="92"/>
      <c r="F63" s="92">
        <f t="shared" si="0"/>
        <v>0</v>
      </c>
      <c r="G63" s="92">
        <f t="shared" si="1"/>
        <v>-2.3270209612907267</v>
      </c>
      <c r="H63" s="92"/>
      <c r="I63" s="92">
        <v>1.0042419561018325</v>
      </c>
      <c r="J63" s="92">
        <v>0.9808730352812669</v>
      </c>
      <c r="K63" s="92">
        <v>0.98087303528126724</v>
      </c>
      <c r="M63" s="92">
        <f t="shared" si="2"/>
        <v>0</v>
      </c>
      <c r="N63" s="26">
        <f t="shared" si="3"/>
        <v>-2.3368920820565298E-2</v>
      </c>
    </row>
    <row r="64" spans="1:14" s="103" customFormat="1" ht="15.75" x14ac:dyDescent="0.25">
      <c r="A64" s="148" t="s">
        <v>77</v>
      </c>
      <c r="B64" s="93">
        <v>117.87394283847317</v>
      </c>
      <c r="C64" s="93">
        <v>121.28800413300257</v>
      </c>
      <c r="D64" s="93">
        <v>121.28800413300257</v>
      </c>
      <c r="E64" s="93"/>
      <c r="F64" s="93">
        <f t="shared" si="0"/>
        <v>0</v>
      </c>
      <c r="G64" s="93">
        <f t="shared" si="1"/>
        <v>2.8963664167981573</v>
      </c>
      <c r="H64" s="93"/>
      <c r="I64" s="93">
        <v>0.2817669174862476</v>
      </c>
      <c r="J64" s="93">
        <v>0.28992791985796657</v>
      </c>
      <c r="K64" s="93">
        <v>0.28992791985796662</v>
      </c>
      <c r="M64" s="93">
        <f t="shared" si="2"/>
        <v>0</v>
      </c>
      <c r="N64" s="59">
        <f t="shared" si="3"/>
        <v>8.1610023717190172E-3</v>
      </c>
    </row>
    <row r="65" spans="1:14" ht="15.75" x14ac:dyDescent="0.25">
      <c r="A65" s="149" t="s">
        <v>232</v>
      </c>
      <c r="B65" s="92">
        <v>98.003464792056874</v>
      </c>
      <c r="C65" s="92">
        <v>97.551196345427726</v>
      </c>
      <c r="D65" s="92">
        <v>97.564744122173522</v>
      </c>
      <c r="E65" s="92"/>
      <c r="F65" s="92">
        <f t="shared" si="0"/>
        <v>1.3887863248562837E-2</v>
      </c>
      <c r="G65" s="92">
        <f t="shared" si="1"/>
        <v>-0.44765832597268851</v>
      </c>
      <c r="H65" s="92"/>
      <c r="I65" s="92">
        <v>0.51099862424837916</v>
      </c>
      <c r="J65" s="92">
        <v>0.50864045707022065</v>
      </c>
      <c r="K65" s="92">
        <v>0.5087110963613255</v>
      </c>
      <c r="M65" s="92">
        <f t="shared" si="2"/>
        <v>7.0639291104845903E-5</v>
      </c>
      <c r="N65" s="26">
        <f t="shared" si="3"/>
        <v>-2.2875278870536642E-3</v>
      </c>
    </row>
    <row r="66" spans="1:14" s="103" customFormat="1" ht="15.75" x14ac:dyDescent="0.25">
      <c r="A66" s="151" t="s">
        <v>247</v>
      </c>
      <c r="B66" s="94">
        <v>161.46840604664081</v>
      </c>
      <c r="C66" s="94">
        <v>165.69875127511597</v>
      </c>
      <c r="D66" s="94">
        <v>165.2916890517435</v>
      </c>
      <c r="E66" s="94"/>
      <c r="F66" s="94">
        <f t="shared" si="0"/>
        <v>-0.24566402597482329</v>
      </c>
      <c r="G66" s="94">
        <f t="shared" si="1"/>
        <v>2.3678211104643632</v>
      </c>
      <c r="H66" s="94"/>
      <c r="I66" s="94">
        <v>2.026632636256525</v>
      </c>
      <c r="J66" s="94">
        <v>2.0797288171910386</v>
      </c>
      <c r="K66" s="94">
        <v>2.0746196716493688</v>
      </c>
      <c r="M66" s="94">
        <f t="shared" si="2"/>
        <v>-5.1091455416698572E-3</v>
      </c>
      <c r="N66" s="60">
        <f t="shared" si="3"/>
        <v>4.7987035392843769E-2</v>
      </c>
    </row>
    <row r="67" spans="1:14" ht="15.75" x14ac:dyDescent="0.25">
      <c r="A67" s="152" t="s">
        <v>1</v>
      </c>
      <c r="B67" s="92">
        <v>176.24762727642786</v>
      </c>
      <c r="C67" s="92">
        <v>176.24762727642786</v>
      </c>
      <c r="D67" s="92">
        <v>176.24762727642786</v>
      </c>
      <c r="E67" s="92"/>
      <c r="F67" s="92">
        <f t="shared" si="0"/>
        <v>0</v>
      </c>
      <c r="G67" s="92">
        <f t="shared" si="1"/>
        <v>0</v>
      </c>
      <c r="H67" s="92"/>
      <c r="I67" s="92">
        <v>1.5329609607053736</v>
      </c>
      <c r="J67" s="92">
        <v>1.5329609607053738</v>
      </c>
      <c r="K67" s="92">
        <v>1.5329609607053738</v>
      </c>
      <c r="M67" s="92">
        <f t="shared" si="2"/>
        <v>0</v>
      </c>
      <c r="N67" s="26">
        <f t="shared" si="3"/>
        <v>0</v>
      </c>
    </row>
    <row r="68" spans="1:14" s="103" customFormat="1" ht="15.75" x14ac:dyDescent="0.25">
      <c r="A68" s="150" t="s">
        <v>78</v>
      </c>
      <c r="B68" s="93">
        <v>176.24762727642786</v>
      </c>
      <c r="C68" s="93">
        <v>176.24762727642786</v>
      </c>
      <c r="D68" s="93">
        <v>176.24762727642786</v>
      </c>
      <c r="E68" s="93"/>
      <c r="F68" s="93">
        <f t="shared" si="0"/>
        <v>0</v>
      </c>
      <c r="G68" s="93">
        <f t="shared" si="1"/>
        <v>0</v>
      </c>
      <c r="H68" s="93"/>
      <c r="I68" s="93">
        <v>1.5329609607053736</v>
      </c>
      <c r="J68" s="93">
        <v>1.5329609607053738</v>
      </c>
      <c r="K68" s="93">
        <v>1.5329609607053738</v>
      </c>
      <c r="M68" s="93">
        <f t="shared" si="2"/>
        <v>0</v>
      </c>
      <c r="N68" s="59">
        <f t="shared" si="3"/>
        <v>0</v>
      </c>
    </row>
    <row r="69" spans="1:14" ht="15.75" x14ac:dyDescent="0.25">
      <c r="A69" s="149" t="s">
        <v>15</v>
      </c>
      <c r="B69" s="92">
        <v>176.24762727642786</v>
      </c>
      <c r="C69" s="92">
        <v>176.24762727642786</v>
      </c>
      <c r="D69" s="92">
        <v>176.24762727642786</v>
      </c>
      <c r="E69" s="92"/>
      <c r="F69" s="92">
        <f t="shared" ref="F69:F132" si="4">((D69/C69-1)*100)</f>
        <v>0</v>
      </c>
      <c r="G69" s="92">
        <f t="shared" si="1"/>
        <v>0</v>
      </c>
      <c r="H69" s="92"/>
      <c r="I69" s="92">
        <v>1.5329609607053736</v>
      </c>
      <c r="J69" s="92">
        <v>1.5329609607053738</v>
      </c>
      <c r="K69" s="92">
        <v>1.5329609607053738</v>
      </c>
      <c r="M69" s="92">
        <f t="shared" si="2"/>
        <v>0</v>
      </c>
      <c r="N69" s="26">
        <f t="shared" si="3"/>
        <v>0</v>
      </c>
    </row>
    <row r="70" spans="1:14" s="103" customFormat="1" ht="15.75" x14ac:dyDescent="0.25">
      <c r="A70" s="146" t="s">
        <v>16</v>
      </c>
      <c r="B70" s="93">
        <v>128.11006726152328</v>
      </c>
      <c r="C70" s="93">
        <v>141.88877008715397</v>
      </c>
      <c r="D70" s="93">
        <v>140.56292335255759</v>
      </c>
      <c r="E70" s="93"/>
      <c r="F70" s="93">
        <f t="shared" si="4"/>
        <v>-0.93442682869263605</v>
      </c>
      <c r="G70" s="93">
        <f t="shared" si="1"/>
        <v>9.7204352142077113</v>
      </c>
      <c r="H70" s="93"/>
      <c r="I70" s="93">
        <v>0.49367167555115166</v>
      </c>
      <c r="J70" s="93">
        <v>0.54676785648566484</v>
      </c>
      <c r="K70" s="93">
        <v>0.54165871094399509</v>
      </c>
      <c r="M70" s="93">
        <f t="shared" si="2"/>
        <v>-5.1091455416697462E-3</v>
      </c>
      <c r="N70" s="59">
        <f t="shared" si="3"/>
        <v>4.7987035392843436E-2</v>
      </c>
    </row>
    <row r="71" spans="1:14" ht="15.75" x14ac:dyDescent="0.25">
      <c r="A71" s="147" t="s">
        <v>16</v>
      </c>
      <c r="B71" s="92">
        <v>128.11006726152328</v>
      </c>
      <c r="C71" s="92">
        <v>141.88877008715397</v>
      </c>
      <c r="D71" s="92">
        <v>140.56292335255759</v>
      </c>
      <c r="E71" s="92"/>
      <c r="F71" s="92">
        <f t="shared" si="4"/>
        <v>-0.93442682869263605</v>
      </c>
      <c r="G71" s="92">
        <f t="shared" ref="G71:G134" si="5">((D71/B71-1)*100)</f>
        <v>9.7204352142077113</v>
      </c>
      <c r="H71" s="92"/>
      <c r="I71" s="92">
        <v>0.49367167555115166</v>
      </c>
      <c r="J71" s="92">
        <v>0.54676785648566484</v>
      </c>
      <c r="K71" s="92">
        <v>0.54165871094399509</v>
      </c>
      <c r="M71" s="92">
        <f t="shared" si="2"/>
        <v>-5.1091455416697462E-3</v>
      </c>
      <c r="N71" s="26">
        <f t="shared" si="3"/>
        <v>4.7987035392843436E-2</v>
      </c>
    </row>
    <row r="72" spans="1:14" s="103" customFormat="1" ht="15.75" x14ac:dyDescent="0.25">
      <c r="A72" s="148" t="s">
        <v>16</v>
      </c>
      <c r="B72" s="93">
        <v>128.11006726152328</v>
      </c>
      <c r="C72" s="93">
        <v>141.88877008715397</v>
      </c>
      <c r="D72" s="93">
        <v>140.56292335255759</v>
      </c>
      <c r="E72" s="93"/>
      <c r="F72" s="93">
        <f t="shared" si="4"/>
        <v>-0.93442682869263605</v>
      </c>
      <c r="G72" s="93">
        <f t="shared" si="5"/>
        <v>9.7204352142077113</v>
      </c>
      <c r="H72" s="93"/>
      <c r="I72" s="93">
        <v>0.49367167555115166</v>
      </c>
      <c r="J72" s="93">
        <v>0.54676785648566484</v>
      </c>
      <c r="K72" s="93">
        <v>0.54165871094399509</v>
      </c>
      <c r="M72" s="93">
        <f t="shared" ref="M72:M135" si="6">K72-J72</f>
        <v>-5.1091455416697462E-3</v>
      </c>
      <c r="N72" s="59">
        <f t="shared" ref="N72:N135" si="7">K72-I72</f>
        <v>4.7987035392843436E-2</v>
      </c>
    </row>
    <row r="73" spans="1:14" ht="15.75" x14ac:dyDescent="0.25">
      <c r="A73" s="145" t="s">
        <v>128</v>
      </c>
      <c r="B73" s="95">
        <v>96.522534712359885</v>
      </c>
      <c r="C73" s="95">
        <v>92.6175633595048</v>
      </c>
      <c r="D73" s="95">
        <v>92.134978828142877</v>
      </c>
      <c r="E73" s="95"/>
      <c r="F73" s="95">
        <f t="shared" si="4"/>
        <v>-0.52105077466648719</v>
      </c>
      <c r="G73" s="95">
        <f t="shared" si="5"/>
        <v>-4.5456285387573629</v>
      </c>
      <c r="H73" s="95"/>
      <c r="I73" s="95">
        <v>3.2096008088608485</v>
      </c>
      <c r="J73" s="95">
        <v>3.0797513467631936</v>
      </c>
      <c r="K73" s="95">
        <v>3.0637042785130828</v>
      </c>
      <c r="M73" s="95">
        <f t="shared" si="6"/>
        <v>-1.6047068250110819E-2</v>
      </c>
      <c r="N73" s="37">
        <f t="shared" si="7"/>
        <v>-0.14589653034776573</v>
      </c>
    </row>
    <row r="74" spans="1:14" s="103" customFormat="1" ht="15.75" x14ac:dyDescent="0.25">
      <c r="A74" s="146" t="s">
        <v>79</v>
      </c>
      <c r="B74" s="93">
        <v>95.88251353688382</v>
      </c>
      <c r="C74" s="93">
        <v>89.766232898949511</v>
      </c>
      <c r="D74" s="93">
        <v>89.253331457299836</v>
      </c>
      <c r="E74" s="93"/>
      <c r="F74" s="93">
        <f t="shared" si="4"/>
        <v>-0.57137458606183467</v>
      </c>
      <c r="G74" s="93">
        <f t="shared" si="5"/>
        <v>-6.9138593003549964</v>
      </c>
      <c r="H74" s="93"/>
      <c r="I74" s="93">
        <v>2.5687815475345799</v>
      </c>
      <c r="J74" s="93">
        <v>2.4049207113642299</v>
      </c>
      <c r="K74" s="93">
        <v>2.3911796056045569</v>
      </c>
      <c r="M74" s="93">
        <f t="shared" si="6"/>
        <v>-1.3741105759673022E-2</v>
      </c>
      <c r="N74" s="59">
        <f t="shared" si="7"/>
        <v>-0.17760194193002299</v>
      </c>
    </row>
    <row r="75" spans="1:14" ht="15.75" x14ac:dyDescent="0.25">
      <c r="A75" s="147" t="s">
        <v>80</v>
      </c>
      <c r="B75" s="92">
        <v>98.333000036290272</v>
      </c>
      <c r="C75" s="92">
        <v>98.11668923854613</v>
      </c>
      <c r="D75" s="92">
        <v>98.11668923854613</v>
      </c>
      <c r="E75" s="92"/>
      <c r="F75" s="92">
        <f t="shared" si="4"/>
        <v>0</v>
      </c>
      <c r="G75" s="92">
        <f t="shared" si="5"/>
        <v>-0.21997782805803778</v>
      </c>
      <c r="H75" s="92"/>
      <c r="I75" s="92">
        <v>0.42950933496984295</v>
      </c>
      <c r="J75" s="92">
        <v>0.42856450966346976</v>
      </c>
      <c r="K75" s="92">
        <v>0.42856450966346976</v>
      </c>
      <c r="M75" s="92">
        <f t="shared" si="6"/>
        <v>0</v>
      </c>
      <c r="N75" s="26">
        <f t="shared" si="7"/>
        <v>-9.4482530637318707E-4</v>
      </c>
    </row>
    <row r="76" spans="1:14" s="103" customFormat="1" ht="15.75" x14ac:dyDescent="0.25">
      <c r="A76" s="148" t="s">
        <v>81</v>
      </c>
      <c r="B76" s="93">
        <v>98.333000036290272</v>
      </c>
      <c r="C76" s="93">
        <v>98.11668923854613</v>
      </c>
      <c r="D76" s="93">
        <v>98.11668923854613</v>
      </c>
      <c r="E76" s="93"/>
      <c r="F76" s="93">
        <f t="shared" si="4"/>
        <v>0</v>
      </c>
      <c r="G76" s="93">
        <f t="shared" si="5"/>
        <v>-0.21997782805803778</v>
      </c>
      <c r="H76" s="93"/>
      <c r="I76" s="93">
        <v>0.42950933496984295</v>
      </c>
      <c r="J76" s="93">
        <v>0.42856450966346976</v>
      </c>
      <c r="K76" s="93">
        <v>0.42856450966346976</v>
      </c>
      <c r="M76" s="93">
        <f t="shared" si="6"/>
        <v>0</v>
      </c>
      <c r="N76" s="59">
        <f t="shared" si="7"/>
        <v>-9.4482530637318707E-4</v>
      </c>
    </row>
    <row r="77" spans="1:14" ht="15.75" x14ac:dyDescent="0.25">
      <c r="A77" s="147" t="s">
        <v>82</v>
      </c>
      <c r="B77" s="92">
        <v>99.532423056898381</v>
      </c>
      <c r="C77" s="92">
        <v>91.508642470360883</v>
      </c>
      <c r="D77" s="92">
        <v>90.824306555218669</v>
      </c>
      <c r="E77" s="92"/>
      <c r="F77" s="92">
        <f t="shared" si="4"/>
        <v>-0.74783746831766917</v>
      </c>
      <c r="G77" s="92">
        <f t="shared" si="5"/>
        <v>-8.7490249249751137</v>
      </c>
      <c r="H77" s="92"/>
      <c r="I77" s="92">
        <v>1.9985587800943239</v>
      </c>
      <c r="J77" s="92">
        <v>1.8374454800432667</v>
      </c>
      <c r="K77" s="92">
        <v>1.8237043742835941</v>
      </c>
      <c r="M77" s="92">
        <f t="shared" si="6"/>
        <v>-1.3741105759672578E-2</v>
      </c>
      <c r="N77" s="26">
        <f t="shared" si="7"/>
        <v>-0.17485440581072975</v>
      </c>
    </row>
    <row r="78" spans="1:14" s="103" customFormat="1" ht="15.75" x14ac:dyDescent="0.25">
      <c r="A78" s="148" t="s">
        <v>231</v>
      </c>
      <c r="B78" s="93">
        <v>92.097054385056026</v>
      </c>
      <c r="C78" s="93">
        <v>77.387484497699546</v>
      </c>
      <c r="D78" s="93">
        <v>76.078625642091538</v>
      </c>
      <c r="E78" s="93"/>
      <c r="F78" s="93">
        <f t="shared" si="4"/>
        <v>-1.6913055956055967</v>
      </c>
      <c r="G78" s="93">
        <f t="shared" si="5"/>
        <v>-17.392987050369435</v>
      </c>
      <c r="H78" s="93"/>
      <c r="I78" s="93">
        <v>0.797525812624575</v>
      </c>
      <c r="J78" s="93">
        <v>0.67014647616150225</v>
      </c>
      <c r="K78" s="93">
        <v>0.65881225131142918</v>
      </c>
      <c r="M78" s="93">
        <f t="shared" si="6"/>
        <v>-1.1334224850073071E-2</v>
      </c>
      <c r="N78" s="59">
        <f t="shared" si="7"/>
        <v>-0.13871356131314583</v>
      </c>
    </row>
    <row r="79" spans="1:14" ht="15.75" x14ac:dyDescent="0.25">
      <c r="A79" s="149" t="s">
        <v>230</v>
      </c>
      <c r="B79" s="92">
        <v>108.20775642458931</v>
      </c>
      <c r="C79" s="92">
        <v>104.56380151631635</v>
      </c>
      <c r="D79" s="92">
        <v>104.56380151631635</v>
      </c>
      <c r="E79" s="92"/>
      <c r="F79" s="92">
        <f t="shared" si="4"/>
        <v>0</v>
      </c>
      <c r="G79" s="92">
        <f t="shared" si="5"/>
        <v>-3.3675542573627371</v>
      </c>
      <c r="H79" s="92"/>
      <c r="I79" s="92">
        <v>0.78504258546237771</v>
      </c>
      <c r="J79" s="92">
        <v>0.75860585045352891</v>
      </c>
      <c r="K79" s="92">
        <v>0.75860585045352891</v>
      </c>
      <c r="M79" s="92">
        <f t="shared" si="6"/>
        <v>0</v>
      </c>
      <c r="N79" s="26">
        <f t="shared" si="7"/>
        <v>-2.64367350088488E-2</v>
      </c>
    </row>
    <row r="80" spans="1:14" s="103" customFormat="1" ht="15.75" x14ac:dyDescent="0.25">
      <c r="A80" s="148" t="s">
        <v>229</v>
      </c>
      <c r="B80" s="93">
        <v>99.880168993848883</v>
      </c>
      <c r="C80" s="93">
        <v>98.1280890054758</v>
      </c>
      <c r="D80" s="93">
        <v>97.550191817471514</v>
      </c>
      <c r="E80" s="93"/>
      <c r="F80" s="93">
        <f t="shared" si="4"/>
        <v>-0.58892127000663708</v>
      </c>
      <c r="G80" s="93">
        <f t="shared" si="5"/>
        <v>-2.3327725612086847</v>
      </c>
      <c r="H80" s="93"/>
      <c r="I80" s="93">
        <v>0.41599038200737126</v>
      </c>
      <c r="J80" s="93">
        <v>0.40869315342823576</v>
      </c>
      <c r="K80" s="93">
        <v>0.40628627251863608</v>
      </c>
      <c r="M80" s="93">
        <f t="shared" si="6"/>
        <v>-2.4068809095996735E-3</v>
      </c>
      <c r="N80" s="59">
        <f t="shared" si="7"/>
        <v>-9.7041094887351798E-3</v>
      </c>
    </row>
    <row r="81" spans="1:14" ht="15.75" x14ac:dyDescent="0.25">
      <c r="A81" s="147" t="s">
        <v>158</v>
      </c>
      <c r="B81" s="92">
        <v>60.04292709251169</v>
      </c>
      <c r="C81" s="92">
        <v>59.273703913112776</v>
      </c>
      <c r="D81" s="92">
        <v>59.273703913112776</v>
      </c>
      <c r="E81" s="92"/>
      <c r="F81" s="92">
        <f t="shared" si="4"/>
        <v>0</v>
      </c>
      <c r="G81" s="92">
        <f t="shared" si="5"/>
        <v>-1.2811220515844046</v>
      </c>
      <c r="H81" s="92"/>
      <c r="I81" s="92">
        <v>0.1407134324704129</v>
      </c>
      <c r="J81" s="92">
        <v>0.13891072165749313</v>
      </c>
      <c r="K81" s="92">
        <v>0.13891072165749313</v>
      </c>
      <c r="M81" s="92">
        <f t="shared" si="6"/>
        <v>0</v>
      </c>
      <c r="N81" s="26">
        <f t="shared" si="7"/>
        <v>-1.8027108129197722E-3</v>
      </c>
    </row>
    <row r="82" spans="1:14" s="103" customFormat="1" ht="15.75" x14ac:dyDescent="0.25">
      <c r="A82" s="148" t="s">
        <v>228</v>
      </c>
      <c r="B82" s="93">
        <v>60.04292709251169</v>
      </c>
      <c r="C82" s="93">
        <v>59.273703913112776</v>
      </c>
      <c r="D82" s="93">
        <v>59.273703913112776</v>
      </c>
      <c r="E82" s="93"/>
      <c r="F82" s="93">
        <f t="shared" si="4"/>
        <v>0</v>
      </c>
      <c r="G82" s="93">
        <f t="shared" si="5"/>
        <v>-1.2811220515844046</v>
      </c>
      <c r="H82" s="93"/>
      <c r="I82" s="93">
        <v>0.1407134324704129</v>
      </c>
      <c r="J82" s="93">
        <v>0.13891072165749313</v>
      </c>
      <c r="K82" s="93">
        <v>0.13891072165749313</v>
      </c>
      <c r="M82" s="93">
        <f t="shared" si="6"/>
        <v>0</v>
      </c>
      <c r="N82" s="59">
        <f t="shared" si="7"/>
        <v>-1.8027108129197722E-3</v>
      </c>
    </row>
    <row r="83" spans="1:14" ht="15.75" x14ac:dyDescent="0.25">
      <c r="A83" s="152" t="s">
        <v>83</v>
      </c>
      <c r="B83" s="92">
        <v>99.176249404443766</v>
      </c>
      <c r="C83" s="92">
        <v>104.44001209260065</v>
      </c>
      <c r="D83" s="92">
        <v>104.08313032441585</v>
      </c>
      <c r="E83" s="92"/>
      <c r="F83" s="92">
        <f t="shared" si="4"/>
        <v>-0.34170981124397315</v>
      </c>
      <c r="G83" s="92">
        <f t="shared" si="5"/>
        <v>4.9476371101327521</v>
      </c>
      <c r="H83" s="92"/>
      <c r="I83" s="92">
        <v>0.64081926132626876</v>
      </c>
      <c r="J83" s="92">
        <v>0.67483063539896404</v>
      </c>
      <c r="K83" s="92">
        <v>0.6725246729085258</v>
      </c>
      <c r="M83" s="92">
        <f t="shared" si="6"/>
        <v>-2.3059624904382403E-3</v>
      </c>
      <c r="N83" s="26">
        <f t="shared" si="7"/>
        <v>3.1705411582257037E-2</v>
      </c>
    </row>
    <row r="84" spans="1:14" s="103" customFormat="1" ht="15.75" x14ac:dyDescent="0.25">
      <c r="A84" s="150" t="s">
        <v>159</v>
      </c>
      <c r="B84" s="93">
        <v>99.176249404443766</v>
      </c>
      <c r="C84" s="93">
        <v>104.44001209260065</v>
      </c>
      <c r="D84" s="93">
        <v>104.08313032441585</v>
      </c>
      <c r="E84" s="93"/>
      <c r="F84" s="93">
        <f t="shared" si="4"/>
        <v>-0.34170981124397315</v>
      </c>
      <c r="G84" s="93">
        <f t="shared" si="5"/>
        <v>4.9476371101327521</v>
      </c>
      <c r="H84" s="93"/>
      <c r="I84" s="93">
        <v>0.64081926132626876</v>
      </c>
      <c r="J84" s="93">
        <v>0.67483063539896404</v>
      </c>
      <c r="K84" s="93">
        <v>0.6725246729085258</v>
      </c>
      <c r="M84" s="93">
        <f t="shared" si="6"/>
        <v>-2.3059624904382403E-3</v>
      </c>
      <c r="N84" s="59">
        <f t="shared" si="7"/>
        <v>3.1705411582257037E-2</v>
      </c>
    </row>
    <row r="85" spans="1:14" ht="15.75" x14ac:dyDescent="0.25">
      <c r="A85" s="149" t="s">
        <v>159</v>
      </c>
      <c r="B85" s="92">
        <v>99.176249404443766</v>
      </c>
      <c r="C85" s="92">
        <v>104.44001209260065</v>
      </c>
      <c r="D85" s="92">
        <v>104.08313032441585</v>
      </c>
      <c r="E85" s="92"/>
      <c r="F85" s="92">
        <f t="shared" si="4"/>
        <v>-0.34170981124397315</v>
      </c>
      <c r="G85" s="92">
        <f t="shared" si="5"/>
        <v>4.9476371101327521</v>
      </c>
      <c r="H85" s="92"/>
      <c r="I85" s="92">
        <v>0.64081926132626876</v>
      </c>
      <c r="J85" s="92">
        <v>0.67483063539896404</v>
      </c>
      <c r="K85" s="92">
        <v>0.6725246729085258</v>
      </c>
      <c r="M85" s="92">
        <f t="shared" si="6"/>
        <v>-2.3059624904382403E-3</v>
      </c>
      <c r="N85" s="26">
        <f t="shared" si="7"/>
        <v>3.1705411582257037E-2</v>
      </c>
    </row>
    <row r="86" spans="1:14" s="103" customFormat="1" ht="15.75" x14ac:dyDescent="0.25">
      <c r="A86" s="151" t="s">
        <v>129</v>
      </c>
      <c r="B86" s="94">
        <v>118.11149047908064</v>
      </c>
      <c r="C86" s="94">
        <v>121.8626193943544</v>
      </c>
      <c r="D86" s="94">
        <v>122.26778157341545</v>
      </c>
      <c r="E86" s="94"/>
      <c r="F86" s="94">
        <f t="shared" si="4"/>
        <v>0.33247453655163017</v>
      </c>
      <c r="G86" s="94">
        <f t="shared" si="5"/>
        <v>3.5189557573747976</v>
      </c>
      <c r="H86" s="94"/>
      <c r="I86" s="94">
        <v>39.275959403442336</v>
      </c>
      <c r="J86" s="94">
        <v>40.523333273637192</v>
      </c>
      <c r="K86" s="94">
        <v>40.658063038133989</v>
      </c>
      <c r="M86" s="94">
        <f t="shared" si="6"/>
        <v>0.13472976449679663</v>
      </c>
      <c r="N86" s="60">
        <f t="shared" si="7"/>
        <v>1.3821036346916529</v>
      </c>
    </row>
    <row r="87" spans="1:14" ht="15.75" x14ac:dyDescent="0.25">
      <c r="A87" s="152" t="s">
        <v>149</v>
      </c>
      <c r="B87" s="92">
        <v>128.26898475410522</v>
      </c>
      <c r="C87" s="92">
        <v>133.50776267399661</v>
      </c>
      <c r="D87" s="92">
        <v>134.06878297044389</v>
      </c>
      <c r="E87" s="92"/>
      <c r="F87" s="92">
        <f t="shared" si="4"/>
        <v>0.42021548800663666</v>
      </c>
      <c r="G87" s="92">
        <f t="shared" si="5"/>
        <v>4.5215904900604231</v>
      </c>
      <c r="H87" s="92"/>
      <c r="I87" s="92">
        <v>30.803965948472744</v>
      </c>
      <c r="J87" s="92">
        <v>32.062065378863537</v>
      </c>
      <c r="K87" s="92">
        <v>32.196795143360333</v>
      </c>
      <c r="M87" s="92">
        <f t="shared" si="6"/>
        <v>0.13472976449679663</v>
      </c>
      <c r="N87" s="26">
        <f t="shared" si="7"/>
        <v>1.3928291948875895</v>
      </c>
    </row>
    <row r="88" spans="1:14" s="103" customFormat="1" ht="15.75" x14ac:dyDescent="0.25">
      <c r="A88" s="150" t="s">
        <v>160</v>
      </c>
      <c r="B88" s="93">
        <v>128.26898475410522</v>
      </c>
      <c r="C88" s="93">
        <v>133.50776267399661</v>
      </c>
      <c r="D88" s="93">
        <v>134.06878297044389</v>
      </c>
      <c r="E88" s="93"/>
      <c r="F88" s="93">
        <f t="shared" si="4"/>
        <v>0.42021548800663666</v>
      </c>
      <c r="G88" s="93">
        <f t="shared" si="5"/>
        <v>4.5215904900604231</v>
      </c>
      <c r="H88" s="93"/>
      <c r="I88" s="93">
        <v>30.803965948472744</v>
      </c>
      <c r="J88" s="93">
        <v>32.062065378863537</v>
      </c>
      <c r="K88" s="93">
        <v>32.196795143360333</v>
      </c>
      <c r="M88" s="93">
        <f t="shared" si="6"/>
        <v>0.13472976449679663</v>
      </c>
      <c r="N88" s="59">
        <f t="shared" si="7"/>
        <v>1.3928291948875895</v>
      </c>
    </row>
    <row r="89" spans="1:14" ht="15.75" x14ac:dyDescent="0.25">
      <c r="A89" s="149" t="s">
        <v>160</v>
      </c>
      <c r="B89" s="92">
        <v>128.26898475410522</v>
      </c>
      <c r="C89" s="92">
        <v>133.50776267399661</v>
      </c>
      <c r="D89" s="92">
        <v>134.06878297044389</v>
      </c>
      <c r="E89" s="92"/>
      <c r="F89" s="92">
        <f t="shared" si="4"/>
        <v>0.42021548800663666</v>
      </c>
      <c r="G89" s="92">
        <f t="shared" si="5"/>
        <v>4.5215904900604231</v>
      </c>
      <c r="H89" s="92"/>
      <c r="I89" s="92">
        <v>30.803965948472744</v>
      </c>
      <c r="J89" s="92">
        <v>32.062065378863537</v>
      </c>
      <c r="K89" s="92">
        <v>32.196795143360333</v>
      </c>
      <c r="M89" s="92">
        <f t="shared" si="6"/>
        <v>0.13472976449679663</v>
      </c>
      <c r="N89" s="26">
        <f t="shared" si="7"/>
        <v>1.3928291948875895</v>
      </c>
    </row>
    <row r="90" spans="1:14" s="103" customFormat="1" ht="15.75" x14ac:dyDescent="0.25">
      <c r="A90" s="146" t="s">
        <v>148</v>
      </c>
      <c r="B90" s="93">
        <v>109.99186539668094</v>
      </c>
      <c r="C90" s="93">
        <v>109.11338341498832</v>
      </c>
      <c r="D90" s="93">
        <v>109.11338341498832</v>
      </c>
      <c r="E90" s="93"/>
      <c r="F90" s="93">
        <f t="shared" si="4"/>
        <v>0</v>
      </c>
      <c r="G90" s="93">
        <f t="shared" si="5"/>
        <v>-0.79867904642257903</v>
      </c>
      <c r="H90" s="93"/>
      <c r="I90" s="93">
        <v>1.3429124307166966</v>
      </c>
      <c r="J90" s="93">
        <v>1.3321868705207582</v>
      </c>
      <c r="K90" s="93">
        <v>1.3321868705207585</v>
      </c>
      <c r="M90" s="93">
        <f t="shared" si="6"/>
        <v>0</v>
      </c>
      <c r="N90" s="59">
        <f t="shared" si="7"/>
        <v>-1.0725560195938177E-2</v>
      </c>
    </row>
    <row r="91" spans="1:14" ht="15.75" x14ac:dyDescent="0.25">
      <c r="A91" s="147" t="s">
        <v>161</v>
      </c>
      <c r="B91" s="92">
        <v>98.279834994476701</v>
      </c>
      <c r="C91" s="92">
        <v>96.220371671627163</v>
      </c>
      <c r="D91" s="92">
        <v>96.220371671627163</v>
      </c>
      <c r="E91" s="92"/>
      <c r="F91" s="92">
        <f t="shared" si="4"/>
        <v>0</v>
      </c>
      <c r="G91" s="92">
        <f t="shared" si="5"/>
        <v>-2.0955095447253047</v>
      </c>
      <c r="H91" s="92"/>
      <c r="I91" s="92">
        <v>0.58424436039435945</v>
      </c>
      <c r="J91" s="92">
        <v>0.57200146405777652</v>
      </c>
      <c r="K91" s="92">
        <v>0.57200146405777663</v>
      </c>
      <c r="M91" s="92">
        <f t="shared" si="6"/>
        <v>0</v>
      </c>
      <c r="N91" s="26">
        <f t="shared" si="7"/>
        <v>-1.224289633658282E-2</v>
      </c>
    </row>
    <row r="92" spans="1:14" s="103" customFormat="1" ht="15.75" x14ac:dyDescent="0.25">
      <c r="A92" s="148" t="s">
        <v>227</v>
      </c>
      <c r="B92" s="93">
        <v>98.279834994476701</v>
      </c>
      <c r="C92" s="93">
        <v>96.220371671627163</v>
      </c>
      <c r="D92" s="93">
        <v>96.220371671627163</v>
      </c>
      <c r="E92" s="93"/>
      <c r="F92" s="93">
        <f t="shared" si="4"/>
        <v>0</v>
      </c>
      <c r="G92" s="93">
        <f t="shared" si="5"/>
        <v>-2.0955095447253047</v>
      </c>
      <c r="H92" s="93"/>
      <c r="I92" s="93">
        <v>0.58424436039435945</v>
      </c>
      <c r="J92" s="93">
        <v>0.57200146405777652</v>
      </c>
      <c r="K92" s="93">
        <v>0.57200146405777663</v>
      </c>
      <c r="M92" s="93">
        <f t="shared" si="6"/>
        <v>0</v>
      </c>
      <c r="N92" s="59">
        <f t="shared" si="7"/>
        <v>-1.224289633658282E-2</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0.75866807032233718</v>
      </c>
      <c r="J93" s="92">
        <v>0.76018540646298183</v>
      </c>
      <c r="K93" s="92">
        <v>0.76018540646298194</v>
      </c>
      <c r="M93" s="92">
        <f t="shared" si="6"/>
        <v>0</v>
      </c>
      <c r="N93" s="26">
        <f t="shared" si="7"/>
        <v>1.5173361406447539E-3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0.75866807032233718</v>
      </c>
      <c r="J94" s="93">
        <v>0.76018540646298183</v>
      </c>
      <c r="K94" s="93">
        <v>0.76018540646298194</v>
      </c>
      <c r="M94" s="93">
        <f t="shared" si="6"/>
        <v>0</v>
      </c>
      <c r="N94" s="59">
        <f t="shared" si="7"/>
        <v>1.5173361406447539E-3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3.0910336413052337</v>
      </c>
      <c r="J95" s="92">
        <v>3.0910336413052337</v>
      </c>
      <c r="K95" s="92">
        <v>3.0910336413052342</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2.7871770751551561</v>
      </c>
      <c r="J96" s="93">
        <v>2.7871770751551557</v>
      </c>
      <c r="K96" s="93">
        <v>2.7871770751551561</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2.7871770751551561</v>
      </c>
      <c r="J97" s="92">
        <v>2.7871770751551557</v>
      </c>
      <c r="K97" s="92">
        <v>2.7871770751551561</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0.30385656615007772</v>
      </c>
      <c r="J98" s="93">
        <v>0.30385656615007772</v>
      </c>
      <c r="K98" s="93">
        <v>0.30385656615007772</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0.30385656615007772</v>
      </c>
      <c r="J99" s="92">
        <v>0.30385656615007772</v>
      </c>
      <c r="K99" s="92">
        <v>0.30385656615007772</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4.0380473829476635</v>
      </c>
      <c r="J100" s="93">
        <v>4.0380473829476635</v>
      </c>
      <c r="K100" s="93">
        <v>4.0380473829476635</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2.0382435176981093</v>
      </c>
      <c r="J101" s="92">
        <v>2.0382435176981093</v>
      </c>
      <c r="K101" s="92">
        <v>2.0382435176981097</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2.0382435176981093</v>
      </c>
      <c r="J102" s="93">
        <v>2.0382435176981093</v>
      </c>
      <c r="K102" s="93">
        <v>2.0382435176981097</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0.98966613960571204</v>
      </c>
      <c r="J103" s="92">
        <v>0.98966613960571204</v>
      </c>
      <c r="K103" s="92">
        <v>0.98966613960571215</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0.98966613960571204</v>
      </c>
      <c r="J104" s="93">
        <v>0.98966613960571204</v>
      </c>
      <c r="K104" s="93">
        <v>0.98966613960571215</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1.0101377256438415</v>
      </c>
      <c r="J105" s="92">
        <v>1.0101377256438415</v>
      </c>
      <c r="K105" s="92">
        <v>1.0101377256438417</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1.0101377256438415</v>
      </c>
      <c r="J106" s="93">
        <v>1.0101377256438415</v>
      </c>
      <c r="K106" s="93">
        <v>1.0101377256438417</v>
      </c>
      <c r="M106" s="93">
        <f t="shared" si="6"/>
        <v>0</v>
      </c>
      <c r="N106" s="59">
        <f t="shared" si="7"/>
        <v>0</v>
      </c>
    </row>
    <row r="107" spans="1:14" ht="15.75" x14ac:dyDescent="0.25">
      <c r="A107" s="145" t="s">
        <v>250</v>
      </c>
      <c r="B107" s="95">
        <v>98.061047965040103</v>
      </c>
      <c r="C107" s="95">
        <v>96.364480523964104</v>
      </c>
      <c r="D107" s="95">
        <v>97.235846701295984</v>
      </c>
      <c r="E107" s="95"/>
      <c r="F107" s="95">
        <f t="shared" si="4"/>
        <v>0.9042399985907501</v>
      </c>
      <c r="G107" s="95">
        <f t="shared" si="5"/>
        <v>-0.84151789203631422</v>
      </c>
      <c r="H107" s="95"/>
      <c r="I107" s="95">
        <v>7.2356667036516891</v>
      </c>
      <c r="J107" s="95">
        <v>7.1104814563119962</v>
      </c>
      <c r="K107" s="95">
        <v>7.1747772737323503</v>
      </c>
      <c r="M107" s="95">
        <f t="shared" si="6"/>
        <v>6.4295817420354062E-2</v>
      </c>
      <c r="N107" s="37">
        <f t="shared" si="7"/>
        <v>-6.0889429919338767E-2</v>
      </c>
    </row>
    <row r="108" spans="1:14" s="103" customFormat="1" ht="15.75" x14ac:dyDescent="0.25">
      <c r="A108" s="146" t="s">
        <v>145</v>
      </c>
      <c r="B108" s="93">
        <v>98.356688403050015</v>
      </c>
      <c r="C108" s="93">
        <v>97.469919070597513</v>
      </c>
      <c r="D108" s="93">
        <v>97.469919070597513</v>
      </c>
      <c r="E108" s="93"/>
      <c r="F108" s="93">
        <f t="shared" si="4"/>
        <v>0</v>
      </c>
      <c r="G108" s="93">
        <f t="shared" si="5"/>
        <v>-0.90158518637660778</v>
      </c>
      <c r="H108" s="93"/>
      <c r="I108" s="93">
        <v>2.1514561896164315</v>
      </c>
      <c r="J108" s="93">
        <v>2.1320589793194671</v>
      </c>
      <c r="K108" s="93">
        <v>2.1320589793194675</v>
      </c>
      <c r="M108" s="93">
        <f t="shared" si="6"/>
        <v>0</v>
      </c>
      <c r="N108" s="59">
        <f t="shared" si="7"/>
        <v>-1.9397210296963951E-2</v>
      </c>
    </row>
    <row r="109" spans="1:14" ht="15.75" x14ac:dyDescent="0.25">
      <c r="A109" s="147" t="s">
        <v>163</v>
      </c>
      <c r="B109" s="92">
        <v>98.356688403050015</v>
      </c>
      <c r="C109" s="92">
        <v>97.469919070597513</v>
      </c>
      <c r="D109" s="92">
        <v>97.469919070597513</v>
      </c>
      <c r="E109" s="92"/>
      <c r="F109" s="92">
        <f t="shared" si="4"/>
        <v>0</v>
      </c>
      <c r="G109" s="92">
        <f t="shared" si="5"/>
        <v>-0.90158518637660778</v>
      </c>
      <c r="H109" s="92"/>
      <c r="I109" s="92">
        <v>2.1514561896164315</v>
      </c>
      <c r="J109" s="92">
        <v>2.1320589793194671</v>
      </c>
      <c r="K109" s="92">
        <v>2.1320589793194675</v>
      </c>
      <c r="M109" s="92">
        <f t="shared" si="6"/>
        <v>0</v>
      </c>
      <c r="N109" s="26">
        <f t="shared" si="7"/>
        <v>-1.9397210296963951E-2</v>
      </c>
    </row>
    <row r="110" spans="1:14" s="103" customFormat="1" ht="15.75" x14ac:dyDescent="0.25">
      <c r="A110" s="148" t="s">
        <v>225</v>
      </c>
      <c r="B110" s="93">
        <v>98.356688403050015</v>
      </c>
      <c r="C110" s="93">
        <v>97.469919070597513</v>
      </c>
      <c r="D110" s="93">
        <v>97.469919070597513</v>
      </c>
      <c r="E110" s="93"/>
      <c r="F110" s="93">
        <f t="shared" si="4"/>
        <v>0</v>
      </c>
      <c r="G110" s="93">
        <f t="shared" si="5"/>
        <v>-0.90158518637660778</v>
      </c>
      <c r="H110" s="93"/>
      <c r="I110" s="93">
        <v>2.1514561896164315</v>
      </c>
      <c r="J110" s="93">
        <v>2.1320589793194671</v>
      </c>
      <c r="K110" s="93">
        <v>2.1320589793194675</v>
      </c>
      <c r="M110" s="93">
        <f t="shared" si="6"/>
        <v>0</v>
      </c>
      <c r="N110" s="59">
        <f t="shared" si="7"/>
        <v>-1.9397210296963951E-2</v>
      </c>
    </row>
    <row r="111" spans="1:14" ht="15.75" x14ac:dyDescent="0.25">
      <c r="A111" s="152" t="s">
        <v>92</v>
      </c>
      <c r="B111" s="92">
        <v>92.533564222284312</v>
      </c>
      <c r="C111" s="92">
        <v>82.502652433852759</v>
      </c>
      <c r="D111" s="92">
        <v>82.502652433852759</v>
      </c>
      <c r="E111" s="92"/>
      <c r="F111" s="92">
        <f t="shared" si="4"/>
        <v>0</v>
      </c>
      <c r="G111" s="92">
        <f t="shared" si="5"/>
        <v>-10.840295489251094</v>
      </c>
      <c r="H111" s="92"/>
      <c r="I111" s="92">
        <v>0.29571086693739496</v>
      </c>
      <c r="J111" s="92">
        <v>0.26365493516755523</v>
      </c>
      <c r="K111" s="92">
        <v>0.26365493516755528</v>
      </c>
      <c r="M111" s="92">
        <f t="shared" si="6"/>
        <v>0</v>
      </c>
      <c r="N111" s="26">
        <f t="shared" si="7"/>
        <v>-3.2055931769839674E-2</v>
      </c>
    </row>
    <row r="112" spans="1:14" s="103" customFormat="1" ht="15.75" x14ac:dyDescent="0.25">
      <c r="A112" s="150" t="s">
        <v>93</v>
      </c>
      <c r="B112" s="93">
        <v>92.533564222284312</v>
      </c>
      <c r="C112" s="93">
        <v>82.502652433852759</v>
      </c>
      <c r="D112" s="93">
        <v>82.502652433852759</v>
      </c>
      <c r="E112" s="93"/>
      <c r="F112" s="93">
        <f t="shared" si="4"/>
        <v>0</v>
      </c>
      <c r="G112" s="93">
        <f t="shared" si="5"/>
        <v>-10.840295489251094</v>
      </c>
      <c r="H112" s="93"/>
      <c r="I112" s="93">
        <v>0.29571086693739496</v>
      </c>
      <c r="J112" s="93">
        <v>0.26365493516755523</v>
      </c>
      <c r="K112" s="93">
        <v>0.26365493516755528</v>
      </c>
      <c r="M112" s="93">
        <f t="shared" si="6"/>
        <v>0</v>
      </c>
      <c r="N112" s="59">
        <f t="shared" si="7"/>
        <v>-3.2055931769839674E-2</v>
      </c>
    </row>
    <row r="113" spans="1:14" ht="15.75" x14ac:dyDescent="0.25">
      <c r="A113" s="149" t="s">
        <v>92</v>
      </c>
      <c r="B113" s="92">
        <v>92.533564222284312</v>
      </c>
      <c r="C113" s="92">
        <v>82.502652433852759</v>
      </c>
      <c r="D113" s="92">
        <v>82.502652433852759</v>
      </c>
      <c r="E113" s="92"/>
      <c r="F113" s="92">
        <f t="shared" si="4"/>
        <v>0</v>
      </c>
      <c r="G113" s="92">
        <f t="shared" si="5"/>
        <v>-10.840295489251094</v>
      </c>
      <c r="H113" s="92"/>
      <c r="I113" s="92">
        <v>0.29571086693739496</v>
      </c>
      <c r="J113" s="92">
        <v>0.26365493516755523</v>
      </c>
      <c r="K113" s="92">
        <v>0.26365493516755528</v>
      </c>
      <c r="M113" s="92">
        <f t="shared" si="6"/>
        <v>0</v>
      </c>
      <c r="N113" s="26">
        <f t="shared" si="7"/>
        <v>-3.2055931769839674E-2</v>
      </c>
    </row>
    <row r="114" spans="1:14" s="103" customFormat="1" ht="15.75" x14ac:dyDescent="0.25">
      <c r="A114" s="146" t="s">
        <v>94</v>
      </c>
      <c r="B114" s="93">
        <v>82.143101909309877</v>
      </c>
      <c r="C114" s="93">
        <v>79.539730750805347</v>
      </c>
      <c r="D114" s="93">
        <v>82.494156934629714</v>
      </c>
      <c r="E114" s="93"/>
      <c r="F114" s="93">
        <f t="shared" si="4"/>
        <v>3.7144030485600554</v>
      </c>
      <c r="G114" s="93">
        <f t="shared" si="5"/>
        <v>0.42737006170940894</v>
      </c>
      <c r="H114" s="93"/>
      <c r="I114" s="93">
        <v>1.6718951468917569</v>
      </c>
      <c r="J114" s="93">
        <v>1.6189075739332008</v>
      </c>
      <c r="K114" s="93">
        <v>1.6790403262127451</v>
      </c>
      <c r="M114" s="93">
        <f t="shared" si="6"/>
        <v>6.0132752279544288E-2</v>
      </c>
      <c r="N114" s="59">
        <f t="shared" si="7"/>
        <v>7.1451793209882375E-3</v>
      </c>
    </row>
    <row r="115" spans="1:14" ht="15.75" x14ac:dyDescent="0.25">
      <c r="A115" s="147" t="s">
        <v>164</v>
      </c>
      <c r="B115" s="92">
        <v>81.644548115088952</v>
      </c>
      <c r="C115" s="92">
        <v>79.479332371020817</v>
      </c>
      <c r="D115" s="92">
        <v>82.354876349074644</v>
      </c>
      <c r="E115" s="92"/>
      <c r="F115" s="92">
        <f t="shared" si="4"/>
        <v>3.6179770165033265</v>
      </c>
      <c r="G115" s="92">
        <f t="shared" si="5"/>
        <v>0.87002531140767392</v>
      </c>
      <c r="H115" s="92"/>
      <c r="I115" s="92">
        <v>1.5212652576712942</v>
      </c>
      <c r="J115" s="92">
        <v>1.4809212596596864</v>
      </c>
      <c r="K115" s="92">
        <v>1.5345006504666858</v>
      </c>
      <c r="M115" s="92">
        <f t="shared" si="6"/>
        <v>5.3579390806999472E-2</v>
      </c>
      <c r="N115" s="26">
        <f t="shared" si="7"/>
        <v>1.3235392795391654E-2</v>
      </c>
    </row>
    <row r="116" spans="1:14" s="103" customFormat="1" ht="15.75" x14ac:dyDescent="0.25">
      <c r="A116" s="148" t="s">
        <v>224</v>
      </c>
      <c r="B116" s="93">
        <v>68.865740237603958</v>
      </c>
      <c r="C116" s="93">
        <v>72.116640041609969</v>
      </c>
      <c r="D116" s="93">
        <v>75.153417295672099</v>
      </c>
      <c r="E116" s="93"/>
      <c r="F116" s="93">
        <f t="shared" si="4"/>
        <v>4.2109244860963679</v>
      </c>
      <c r="G116" s="93">
        <f t="shared" si="5"/>
        <v>9.1303412064897458</v>
      </c>
      <c r="H116" s="93"/>
      <c r="I116" s="93">
        <v>0.29105465143523396</v>
      </c>
      <c r="J116" s="93">
        <v>0.30479427735141879</v>
      </c>
      <c r="K116" s="93">
        <v>0.31762893420863014</v>
      </c>
      <c r="M116" s="93">
        <f t="shared" si="6"/>
        <v>1.2834656857211357E-2</v>
      </c>
      <c r="N116" s="59">
        <f t="shared" si="7"/>
        <v>2.6574282773396185E-2</v>
      </c>
    </row>
    <row r="117" spans="1:14" ht="15.75" x14ac:dyDescent="0.25">
      <c r="A117" s="149" t="s">
        <v>223</v>
      </c>
      <c r="B117" s="92">
        <v>73.707429262235465</v>
      </c>
      <c r="C117" s="92">
        <v>66.212889472579533</v>
      </c>
      <c r="D117" s="92">
        <v>70.774771939476693</v>
      </c>
      <c r="E117" s="92"/>
      <c r="F117" s="92">
        <f t="shared" si="4"/>
        <v>6.8897196652116355</v>
      </c>
      <c r="G117" s="92">
        <f t="shared" si="5"/>
        <v>-3.978781178658386</v>
      </c>
      <c r="H117" s="92"/>
      <c r="I117" s="92">
        <v>0.45437477963447226</v>
      </c>
      <c r="J117" s="92">
        <v>0.40817414695101167</v>
      </c>
      <c r="K117" s="92">
        <v>0.43629620142180542</v>
      </c>
      <c r="M117" s="92">
        <f t="shared" si="6"/>
        <v>2.8122054470793745E-2</v>
      </c>
      <c r="N117" s="26">
        <f t="shared" si="7"/>
        <v>-1.807857821266684E-2</v>
      </c>
    </row>
    <row r="118" spans="1:14" s="103" customFormat="1" ht="15.75" x14ac:dyDescent="0.25">
      <c r="A118" s="148" t="s">
        <v>18</v>
      </c>
      <c r="B118" s="93">
        <v>92.640091990620334</v>
      </c>
      <c r="C118" s="93">
        <v>92.401076706432178</v>
      </c>
      <c r="D118" s="93">
        <v>94.778989319169668</v>
      </c>
      <c r="E118" s="93"/>
      <c r="F118" s="93">
        <f t="shared" si="4"/>
        <v>2.5734685108620203</v>
      </c>
      <c r="G118" s="93">
        <f t="shared" si="5"/>
        <v>2.3088247027711173</v>
      </c>
      <c r="H118" s="93"/>
      <c r="I118" s="93">
        <v>0.20528575551765976</v>
      </c>
      <c r="J118" s="93">
        <v>0.20475610974399405</v>
      </c>
      <c r="K118" s="93">
        <v>0.21002544375232185</v>
      </c>
      <c r="M118" s="93">
        <f t="shared" si="6"/>
        <v>5.2693340083277973E-3</v>
      </c>
      <c r="N118" s="59">
        <f t="shared" si="7"/>
        <v>4.7396882346620872E-3</v>
      </c>
    </row>
    <row r="119" spans="1:14" ht="15.75" x14ac:dyDescent="0.25">
      <c r="A119" s="149" t="s">
        <v>95</v>
      </c>
      <c r="B119" s="92">
        <v>92.245907902471387</v>
      </c>
      <c r="C119" s="92">
        <v>90.637018649788189</v>
      </c>
      <c r="D119" s="92">
        <v>92.245907902471387</v>
      </c>
      <c r="E119" s="92"/>
      <c r="F119" s="92">
        <f t="shared" si="4"/>
        <v>1.7750906601416094</v>
      </c>
      <c r="G119" s="92">
        <f t="shared" si="5"/>
        <v>0</v>
      </c>
      <c r="H119" s="92"/>
      <c r="I119" s="92">
        <v>0.4216051713508972</v>
      </c>
      <c r="J119" s="92">
        <v>0.41425182588023113</v>
      </c>
      <c r="K119" s="92">
        <v>0.4216051713508972</v>
      </c>
      <c r="M119" s="92">
        <f t="shared" si="6"/>
        <v>7.3533454706660728E-3</v>
      </c>
      <c r="N119" s="26">
        <f t="shared" si="7"/>
        <v>0</v>
      </c>
    </row>
    <row r="120" spans="1:14" s="103" customFormat="1" ht="15.75" x14ac:dyDescent="0.25">
      <c r="A120" s="148" t="s">
        <v>96</v>
      </c>
      <c r="B120" s="93">
        <v>102.33899905840541</v>
      </c>
      <c r="C120" s="93">
        <v>102.33899905840542</v>
      </c>
      <c r="D120" s="93">
        <v>102.33899905840542</v>
      </c>
      <c r="E120" s="93"/>
      <c r="F120" s="93">
        <f t="shared" si="4"/>
        <v>0</v>
      </c>
      <c r="G120" s="93">
        <f t="shared" si="5"/>
        <v>2.2204460492503131E-14</v>
      </c>
      <c r="H120" s="93"/>
      <c r="I120" s="93">
        <v>0.14894489973303099</v>
      </c>
      <c r="J120" s="93">
        <v>0.14894489973303099</v>
      </c>
      <c r="K120" s="93">
        <v>0.14894489973303102</v>
      </c>
      <c r="M120" s="93">
        <f t="shared" si="6"/>
        <v>0</v>
      </c>
      <c r="N120" s="59">
        <f t="shared" si="7"/>
        <v>0</v>
      </c>
    </row>
    <row r="121" spans="1:14" ht="15.75" x14ac:dyDescent="0.25">
      <c r="A121" s="147" t="s">
        <v>97</v>
      </c>
      <c r="B121" s="92">
        <v>87.541867000475094</v>
      </c>
      <c r="C121" s="92">
        <v>80.193775847089782</v>
      </c>
      <c r="D121" s="92">
        <v>84.002405737243379</v>
      </c>
      <c r="E121" s="92"/>
      <c r="F121" s="92">
        <f t="shared" si="4"/>
        <v>4.7492836568959307</v>
      </c>
      <c r="G121" s="92">
        <f t="shared" si="5"/>
        <v>-4.0431640134114382</v>
      </c>
      <c r="H121" s="92"/>
      <c r="I121" s="92">
        <v>0.15062988922046266</v>
      </c>
      <c r="J121" s="92">
        <v>0.13798631427351432</v>
      </c>
      <c r="K121" s="92">
        <v>0.14453967574605942</v>
      </c>
      <c r="M121" s="92">
        <f t="shared" si="6"/>
        <v>6.5533614725450939E-3</v>
      </c>
      <c r="N121" s="26">
        <f t="shared" si="7"/>
        <v>-6.0902134744032499E-3</v>
      </c>
    </row>
    <row r="122" spans="1:14" s="103" customFormat="1" ht="15.75" x14ac:dyDescent="0.25">
      <c r="A122" s="148" t="s">
        <v>98</v>
      </c>
      <c r="B122" s="93">
        <v>87.541867000475094</v>
      </c>
      <c r="C122" s="93">
        <v>80.193775847089782</v>
      </c>
      <c r="D122" s="93">
        <v>84.002405737243379</v>
      </c>
      <c r="E122" s="93"/>
      <c r="F122" s="93">
        <f t="shared" si="4"/>
        <v>4.7492836568959307</v>
      </c>
      <c r="G122" s="93">
        <f t="shared" si="5"/>
        <v>-4.0431640134114382</v>
      </c>
      <c r="H122" s="93"/>
      <c r="I122" s="93">
        <v>0.15062988922046266</v>
      </c>
      <c r="J122" s="93">
        <v>0.13798631427351432</v>
      </c>
      <c r="K122" s="93">
        <v>0.14453967574605942</v>
      </c>
      <c r="M122" s="93">
        <f t="shared" si="6"/>
        <v>6.5533614725450939E-3</v>
      </c>
      <c r="N122" s="59">
        <f t="shared" si="7"/>
        <v>-6.0902134744032499E-3</v>
      </c>
    </row>
    <row r="123" spans="1:14" ht="15.75" x14ac:dyDescent="0.25">
      <c r="A123" s="152" t="s">
        <v>144</v>
      </c>
      <c r="B123" s="92">
        <v>101.8473056458663</v>
      </c>
      <c r="C123" s="92">
        <v>101.03962749041594</v>
      </c>
      <c r="D123" s="92">
        <v>100.74093678399127</v>
      </c>
      <c r="E123" s="92"/>
      <c r="F123" s="92">
        <f t="shared" si="4"/>
        <v>-0.29561738680499161</v>
      </c>
      <c r="G123" s="92">
        <f t="shared" si="5"/>
        <v>-1.0863015519742669</v>
      </c>
      <c r="H123" s="92"/>
      <c r="I123" s="92">
        <v>0.77324625701410088</v>
      </c>
      <c r="J123" s="92">
        <v>0.76711419385726465</v>
      </c>
      <c r="K123" s="92">
        <v>0.76484647092357383</v>
      </c>
      <c r="M123" s="92">
        <f t="shared" si="6"/>
        <v>-2.2677229336908189E-3</v>
      </c>
      <c r="N123" s="26">
        <f t="shared" si="7"/>
        <v>-8.3997860905270505E-3</v>
      </c>
    </row>
    <row r="124" spans="1:14" s="103" customFormat="1" ht="15.75" x14ac:dyDescent="0.25">
      <c r="A124" s="150" t="s">
        <v>165</v>
      </c>
      <c r="B124" s="93">
        <v>101.8473056458663</v>
      </c>
      <c r="C124" s="93">
        <v>101.03962749041594</v>
      </c>
      <c r="D124" s="93">
        <v>100.74093678399127</v>
      </c>
      <c r="E124" s="93"/>
      <c r="F124" s="93">
        <f t="shared" si="4"/>
        <v>-0.29561738680499161</v>
      </c>
      <c r="G124" s="93">
        <f t="shared" si="5"/>
        <v>-1.0863015519742669</v>
      </c>
      <c r="H124" s="93"/>
      <c r="I124" s="93">
        <v>0.77324625701410088</v>
      </c>
      <c r="J124" s="93">
        <v>0.76711419385726465</v>
      </c>
      <c r="K124" s="93">
        <v>0.76484647092357383</v>
      </c>
      <c r="M124" s="93">
        <f t="shared" si="6"/>
        <v>-2.2677229336908189E-3</v>
      </c>
      <c r="N124" s="59">
        <f t="shared" si="7"/>
        <v>-8.3997860905270505E-3</v>
      </c>
    </row>
    <row r="125" spans="1:14" ht="15.75" x14ac:dyDescent="0.25">
      <c r="A125" s="149" t="s">
        <v>222</v>
      </c>
      <c r="B125" s="92">
        <v>101.8473056458663</v>
      </c>
      <c r="C125" s="92">
        <v>101.03962749041594</v>
      </c>
      <c r="D125" s="92">
        <v>100.74093678399127</v>
      </c>
      <c r="E125" s="92"/>
      <c r="F125" s="92">
        <f t="shared" si="4"/>
        <v>-0.29561738680499161</v>
      </c>
      <c r="G125" s="92">
        <f t="shared" si="5"/>
        <v>-1.0863015519742669</v>
      </c>
      <c r="H125" s="92"/>
      <c r="I125" s="92">
        <v>0.77324625701410088</v>
      </c>
      <c r="J125" s="92">
        <v>0.76711419385726465</v>
      </c>
      <c r="K125" s="92">
        <v>0.76484647092357383</v>
      </c>
      <c r="M125" s="92">
        <f t="shared" si="6"/>
        <v>-2.2677229336908189E-3</v>
      </c>
      <c r="N125" s="26">
        <f t="shared" si="7"/>
        <v>-8.3997860905270505E-3</v>
      </c>
    </row>
    <row r="126" spans="1:14" s="103" customFormat="1" ht="15.75" x14ac:dyDescent="0.25">
      <c r="A126" s="146" t="s">
        <v>143</v>
      </c>
      <c r="B126" s="93">
        <v>91.594220081908873</v>
      </c>
      <c r="C126" s="93">
        <v>83.596588265557884</v>
      </c>
      <c r="D126" s="93">
        <v>87.071934592147187</v>
      </c>
      <c r="E126" s="93"/>
      <c r="F126" s="93">
        <f t="shared" si="4"/>
        <v>4.1572824904639871</v>
      </c>
      <c r="G126" s="93">
        <f t="shared" si="5"/>
        <v>-4.9373044344038224</v>
      </c>
      <c r="H126" s="93"/>
      <c r="I126" s="93">
        <v>0.25658832239424967</v>
      </c>
      <c r="J126" s="93">
        <v>0.23418408194054785</v>
      </c>
      <c r="K126" s="93">
        <v>0.24391977577451612</v>
      </c>
      <c r="M126" s="93">
        <f t="shared" si="6"/>
        <v>9.735693833968273E-3</v>
      </c>
      <c r="N126" s="59">
        <f t="shared" si="7"/>
        <v>-1.2668546619733545E-2</v>
      </c>
    </row>
    <row r="127" spans="1:14" ht="15.75" x14ac:dyDescent="0.25">
      <c r="A127" s="147" t="s">
        <v>166</v>
      </c>
      <c r="B127" s="92">
        <v>91.594220081908873</v>
      </c>
      <c r="C127" s="92">
        <v>83.596588265557884</v>
      </c>
      <c r="D127" s="92">
        <v>87.071934592147187</v>
      </c>
      <c r="E127" s="92"/>
      <c r="F127" s="92">
        <f t="shared" si="4"/>
        <v>4.1572824904639871</v>
      </c>
      <c r="G127" s="92">
        <f t="shared" si="5"/>
        <v>-4.9373044344038224</v>
      </c>
      <c r="H127" s="92"/>
      <c r="I127" s="92">
        <v>0.25658832239424967</v>
      </c>
      <c r="J127" s="92">
        <v>0.23418408194054785</v>
      </c>
      <c r="K127" s="92">
        <v>0.24391977577451612</v>
      </c>
      <c r="M127" s="92">
        <f t="shared" si="6"/>
        <v>9.735693833968273E-3</v>
      </c>
      <c r="N127" s="26">
        <f t="shared" si="7"/>
        <v>-1.2668546619733545E-2</v>
      </c>
    </row>
    <row r="128" spans="1:14" s="103" customFormat="1" ht="15.75" x14ac:dyDescent="0.25">
      <c r="A128" s="148" t="s">
        <v>221</v>
      </c>
      <c r="B128" s="93">
        <v>91.594220081908873</v>
      </c>
      <c r="C128" s="93">
        <v>83.596588265557884</v>
      </c>
      <c r="D128" s="93">
        <v>87.071934592147187</v>
      </c>
      <c r="E128" s="93"/>
      <c r="F128" s="93">
        <f t="shared" si="4"/>
        <v>4.1572824904639871</v>
      </c>
      <c r="G128" s="93">
        <f t="shared" si="5"/>
        <v>-4.9373044344038224</v>
      </c>
      <c r="H128" s="93"/>
      <c r="I128" s="93">
        <v>0.25658832239424967</v>
      </c>
      <c r="J128" s="93">
        <v>0.23418408194054785</v>
      </c>
      <c r="K128" s="93">
        <v>0.24391977577451612</v>
      </c>
      <c r="M128" s="93">
        <f t="shared" si="6"/>
        <v>9.735693833968273E-3</v>
      </c>
      <c r="N128" s="59">
        <f t="shared" si="7"/>
        <v>-1.2668546619733545E-2</v>
      </c>
    </row>
    <row r="129" spans="1:14" ht="15.75" x14ac:dyDescent="0.25">
      <c r="A129" s="152" t="s">
        <v>142</v>
      </c>
      <c r="B129" s="92">
        <v>116.12121188163519</v>
      </c>
      <c r="C129" s="92">
        <v>116.55479582234774</v>
      </c>
      <c r="D129" s="92">
        <v>116.37088974908146</v>
      </c>
      <c r="E129" s="92"/>
      <c r="F129" s="92">
        <f t="shared" si="4"/>
        <v>-0.15778507608266157</v>
      </c>
      <c r="G129" s="92">
        <f t="shared" si="5"/>
        <v>0.215014865415597</v>
      </c>
      <c r="H129" s="92"/>
      <c r="I129" s="92">
        <v>2.0867699207977553</v>
      </c>
      <c r="J129" s="92">
        <v>2.0945616920939605</v>
      </c>
      <c r="K129" s="92">
        <v>2.0912567863344922</v>
      </c>
      <c r="M129" s="92">
        <f t="shared" si="6"/>
        <v>-3.3049057594682907E-3</v>
      </c>
      <c r="N129" s="26">
        <f t="shared" si="7"/>
        <v>4.4868655367369392E-3</v>
      </c>
    </row>
    <row r="130" spans="1:14" s="103" customFormat="1" ht="15.75" x14ac:dyDescent="0.25">
      <c r="A130" s="150" t="s">
        <v>99</v>
      </c>
      <c r="B130" s="93">
        <v>97.992053769899059</v>
      </c>
      <c r="C130" s="93">
        <v>98.736515936769507</v>
      </c>
      <c r="D130" s="93">
        <v>98.420749827952264</v>
      </c>
      <c r="E130" s="93"/>
      <c r="F130" s="93">
        <f t="shared" si="4"/>
        <v>-0.31980681698294822</v>
      </c>
      <c r="G130" s="93">
        <f t="shared" si="5"/>
        <v>0.43748042985185531</v>
      </c>
      <c r="H130" s="93"/>
      <c r="I130" s="93">
        <v>1.0256151431176799</v>
      </c>
      <c r="J130" s="93">
        <v>1.0334069144138853</v>
      </c>
      <c r="K130" s="93">
        <v>1.0301020086544168</v>
      </c>
      <c r="M130" s="93">
        <f t="shared" si="6"/>
        <v>-3.3049057594685127E-3</v>
      </c>
      <c r="N130" s="59">
        <f t="shared" si="7"/>
        <v>4.4868655367369392E-3</v>
      </c>
    </row>
    <row r="131" spans="1:14" ht="15.75" x14ac:dyDescent="0.25">
      <c r="A131" s="149" t="s">
        <v>220</v>
      </c>
      <c r="B131" s="92">
        <v>95.987710205030297</v>
      </c>
      <c r="C131" s="92">
        <v>96.923040281826232</v>
      </c>
      <c r="D131" s="92">
        <v>96.607659886536197</v>
      </c>
      <c r="E131" s="92"/>
      <c r="F131" s="92">
        <f t="shared" si="4"/>
        <v>-0.32539259434392065</v>
      </c>
      <c r="G131" s="92">
        <f t="shared" si="5"/>
        <v>0.64586360085232553</v>
      </c>
      <c r="H131" s="92"/>
      <c r="I131" s="92">
        <v>0.82466210835749654</v>
      </c>
      <c r="J131" s="92">
        <v>0.832697837843002</v>
      </c>
      <c r="K131" s="92">
        <v>0.82998830074539898</v>
      </c>
      <c r="M131" s="92">
        <f t="shared" si="6"/>
        <v>-2.7095370976030209E-3</v>
      </c>
      <c r="N131" s="26">
        <f t="shared" si="7"/>
        <v>5.3261923879024398E-3</v>
      </c>
    </row>
    <row r="132" spans="1:14" s="103" customFormat="1" ht="15.75" x14ac:dyDescent="0.25">
      <c r="A132" s="148" t="s">
        <v>100</v>
      </c>
      <c r="B132" s="93">
        <v>107.17614379706438</v>
      </c>
      <c r="C132" s="93">
        <v>107.04603131576715</v>
      </c>
      <c r="D132" s="93">
        <v>106.72849783142581</v>
      </c>
      <c r="E132" s="93"/>
      <c r="F132" s="93">
        <f t="shared" si="4"/>
        <v>-0.29663265460507793</v>
      </c>
      <c r="G132" s="93">
        <f t="shared" si="5"/>
        <v>-0.41767314047628235</v>
      </c>
      <c r="H132" s="93"/>
      <c r="I132" s="93">
        <v>0.20095303476018314</v>
      </c>
      <c r="J132" s="93">
        <v>0.20070907657088338</v>
      </c>
      <c r="K132" s="93">
        <v>0.20011370790901786</v>
      </c>
      <c r="M132" s="93">
        <f t="shared" si="6"/>
        <v>-5.9536866186551962E-4</v>
      </c>
      <c r="N132" s="59">
        <f t="shared" si="7"/>
        <v>-8.393268511652785E-4</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3" customFormat="1" ht="15.75" x14ac:dyDescent="0.25">
      <c r="A135" s="145" t="s">
        <v>2</v>
      </c>
      <c r="B135" s="95">
        <v>129.09872438534106</v>
      </c>
      <c r="C135" s="95">
        <v>130.94876639580141</v>
      </c>
      <c r="D135" s="95">
        <v>130.90987208557399</v>
      </c>
      <c r="E135" s="95"/>
      <c r="F135" s="95">
        <f t="shared" si="8"/>
        <v>-2.9701929462899734E-2</v>
      </c>
      <c r="G135" s="95">
        <f t="shared" ref="G135:G198" si="9">((D135/B135-1)*100)</f>
        <v>1.4029168056122199</v>
      </c>
      <c r="H135" s="95"/>
      <c r="I135" s="95">
        <v>4.3175569085050007</v>
      </c>
      <c r="J135" s="95">
        <v>4.3794294150020079</v>
      </c>
      <c r="K135" s="95">
        <v>4.3781286399662873</v>
      </c>
      <c r="M135" s="95">
        <f t="shared" si="6"/>
        <v>-1.3007750357205694E-3</v>
      </c>
      <c r="N135" s="37">
        <f t="shared" si="7"/>
        <v>6.0571731461286582E-2</v>
      </c>
    </row>
    <row r="136" spans="1:14" s="103" customFormat="1" ht="15.75" x14ac:dyDescent="0.25">
      <c r="A136" s="146" t="s">
        <v>141</v>
      </c>
      <c r="B136" s="93">
        <v>102.46780380322735</v>
      </c>
      <c r="C136" s="93">
        <v>103.9301195542962</v>
      </c>
      <c r="D136" s="93">
        <v>103.86108931788887</v>
      </c>
      <c r="E136" s="93"/>
      <c r="F136" s="93">
        <f t="shared" si="8"/>
        <v>-6.641985663382588E-2</v>
      </c>
      <c r="G136" s="93">
        <f t="shared" si="9"/>
        <v>1.3597300448998428</v>
      </c>
      <c r="H136" s="93"/>
      <c r="I136" s="93">
        <v>1.9308576659941989</v>
      </c>
      <c r="J136" s="93">
        <v>1.9584128928386959</v>
      </c>
      <c r="K136" s="93">
        <v>1.9571121178029744</v>
      </c>
      <c r="M136" s="93">
        <f t="shared" ref="M136:M199" si="10">K136-J136</f>
        <v>-1.3007750357214576E-3</v>
      </c>
      <c r="N136" s="59">
        <f t="shared" ref="N136:N198" si="11">K136-I136</f>
        <v>2.6254451808775503E-2</v>
      </c>
    </row>
    <row r="137" spans="1:14" ht="15.75" x14ac:dyDescent="0.25">
      <c r="A137" s="147" t="s">
        <v>102</v>
      </c>
      <c r="B137" s="92">
        <v>108.18748887579048</v>
      </c>
      <c r="C137" s="92">
        <v>110.41113194541926</v>
      </c>
      <c r="D137" s="92">
        <v>110.30614780915101</v>
      </c>
      <c r="E137" s="92"/>
      <c r="F137" s="92">
        <f t="shared" si="8"/>
        <v>-9.5084738665784929E-2</v>
      </c>
      <c r="G137" s="92">
        <f t="shared" si="9"/>
        <v>1.9583215724629177</v>
      </c>
      <c r="H137" s="92"/>
      <c r="I137" s="92">
        <v>1.3404652332186386</v>
      </c>
      <c r="J137" s="92">
        <v>1.368016628087847</v>
      </c>
      <c r="K137" s="92">
        <v>1.3667158530521251</v>
      </c>
      <c r="M137" s="92">
        <f t="shared" si="10"/>
        <v>-1.3007750357219017E-3</v>
      </c>
      <c r="N137" s="26">
        <f t="shared" si="11"/>
        <v>2.6250619833486422E-2</v>
      </c>
    </row>
    <row r="138" spans="1:14" s="103" customFormat="1" ht="15.75" x14ac:dyDescent="0.25">
      <c r="A138" s="148" t="s">
        <v>103</v>
      </c>
      <c r="B138" s="93">
        <v>108.18748887579048</v>
      </c>
      <c r="C138" s="93">
        <v>110.41113194541926</v>
      </c>
      <c r="D138" s="93">
        <v>110.30614780915101</v>
      </c>
      <c r="E138" s="93"/>
      <c r="F138" s="93">
        <f t="shared" si="8"/>
        <v>-9.5084738665784929E-2</v>
      </c>
      <c r="G138" s="93">
        <f t="shared" si="9"/>
        <v>1.9583215724629177</v>
      </c>
      <c r="H138" s="93"/>
      <c r="I138" s="93">
        <v>1.3404652332186386</v>
      </c>
      <c r="J138" s="93">
        <v>1.368016628087847</v>
      </c>
      <c r="K138" s="93">
        <v>1.3667158530521251</v>
      </c>
      <c r="M138" s="93">
        <f t="shared" si="10"/>
        <v>-1.3007750357219017E-3</v>
      </c>
      <c r="N138" s="59">
        <f t="shared" si="11"/>
        <v>2.6250619833486422E-2</v>
      </c>
    </row>
    <row r="139" spans="1:14" ht="15.75" x14ac:dyDescent="0.25">
      <c r="A139" s="147" t="s">
        <v>168</v>
      </c>
      <c r="B139" s="92">
        <v>91.486207529612443</v>
      </c>
      <c r="C139" s="92">
        <v>91.48680132598767</v>
      </c>
      <c r="D139" s="92">
        <v>91.48680132598767</v>
      </c>
      <c r="E139" s="92"/>
      <c r="F139" s="92">
        <f t="shared" si="8"/>
        <v>0</v>
      </c>
      <c r="G139" s="92">
        <f t="shared" si="9"/>
        <v>6.4905562406902817E-4</v>
      </c>
      <c r="H139" s="92"/>
      <c r="I139" s="92">
        <v>0.59039243277556008</v>
      </c>
      <c r="J139" s="92">
        <v>0.59039626475084905</v>
      </c>
      <c r="K139" s="92">
        <v>0.59039626475084905</v>
      </c>
      <c r="M139" s="92">
        <f t="shared" si="10"/>
        <v>0</v>
      </c>
      <c r="N139" s="26">
        <f t="shared" si="11"/>
        <v>3.8319752889703906E-6</v>
      </c>
    </row>
    <row r="140" spans="1:14" s="103" customFormat="1" ht="15.75" x14ac:dyDescent="0.25">
      <c r="A140" s="148" t="s">
        <v>219</v>
      </c>
      <c r="B140" s="93">
        <v>91.486207529612443</v>
      </c>
      <c r="C140" s="93">
        <v>91.48680132598767</v>
      </c>
      <c r="D140" s="93">
        <v>91.48680132598767</v>
      </c>
      <c r="E140" s="93"/>
      <c r="F140" s="93">
        <f t="shared" si="8"/>
        <v>0</v>
      </c>
      <c r="G140" s="93">
        <f t="shared" si="9"/>
        <v>6.4905562406902817E-4</v>
      </c>
      <c r="H140" s="93"/>
      <c r="I140" s="93">
        <v>0.59039243277556008</v>
      </c>
      <c r="J140" s="93">
        <v>0.59039626475084905</v>
      </c>
      <c r="K140" s="93">
        <v>0.59039626475084905</v>
      </c>
      <c r="M140" s="93">
        <f t="shared" si="10"/>
        <v>0</v>
      </c>
      <c r="N140" s="59">
        <f t="shared" si="11"/>
        <v>3.8319752889703906E-6</v>
      </c>
    </row>
    <row r="141" spans="1:14" ht="15.75" x14ac:dyDescent="0.25">
      <c r="A141" s="152" t="s">
        <v>104</v>
      </c>
      <c r="B141" s="92">
        <v>163.46937158495564</v>
      </c>
      <c r="C141" s="92">
        <v>165.81982447796432</v>
      </c>
      <c r="D141" s="92">
        <v>165.81982447796432</v>
      </c>
      <c r="E141" s="92"/>
      <c r="F141" s="92">
        <f t="shared" si="8"/>
        <v>0</v>
      </c>
      <c r="G141" s="92">
        <f t="shared" si="9"/>
        <v>1.4378552203506478</v>
      </c>
      <c r="H141" s="92"/>
      <c r="I141" s="92">
        <v>2.3866992425108022</v>
      </c>
      <c r="J141" s="92">
        <v>2.4210165221633124</v>
      </c>
      <c r="K141" s="92">
        <v>2.4210165221633133</v>
      </c>
      <c r="M141" s="92">
        <f t="shared" si="10"/>
        <v>0</v>
      </c>
      <c r="N141" s="26">
        <f t="shared" si="11"/>
        <v>3.4317279652511079E-2</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2.017119794463798</v>
      </c>
      <c r="J142" s="93">
        <v>2.017119794463798</v>
      </c>
      <c r="K142" s="93">
        <v>2.017119794463798</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2.017119794463798</v>
      </c>
      <c r="J143" s="92">
        <v>2.017119794463798</v>
      </c>
      <c r="K143" s="92">
        <v>2.017119794463798</v>
      </c>
      <c r="M143" s="92">
        <f t="shared" si="10"/>
        <v>0</v>
      </c>
      <c r="N143" s="26">
        <f t="shared" si="11"/>
        <v>0</v>
      </c>
    </row>
    <row r="144" spans="1:14" s="103" customFormat="1" ht="15.75" x14ac:dyDescent="0.25">
      <c r="A144" s="150" t="s">
        <v>106</v>
      </c>
      <c r="B144" s="93">
        <v>146.66666666666663</v>
      </c>
      <c r="C144" s="93">
        <v>187.21568627450978</v>
      </c>
      <c r="D144" s="93">
        <v>187.21568627450978</v>
      </c>
      <c r="E144" s="93"/>
      <c r="F144" s="93">
        <f t="shared" si="8"/>
        <v>0</v>
      </c>
      <c r="G144" s="93">
        <f t="shared" si="9"/>
        <v>27.647058823529424</v>
      </c>
      <c r="H144" s="93"/>
      <c r="I144" s="93">
        <v>0.1372865716713661</v>
      </c>
      <c r="J144" s="93">
        <v>0.17524227089815558</v>
      </c>
      <c r="K144" s="93">
        <v>0.17524227089815558</v>
      </c>
      <c r="M144" s="93">
        <f t="shared" si="10"/>
        <v>0</v>
      </c>
      <c r="N144" s="59">
        <f t="shared" si="11"/>
        <v>3.7955699226789485E-2</v>
      </c>
    </row>
    <row r="145" spans="1:14" ht="15.75" x14ac:dyDescent="0.25">
      <c r="A145" s="149" t="s">
        <v>107</v>
      </c>
      <c r="B145" s="92">
        <v>146.66666666666663</v>
      </c>
      <c r="C145" s="92">
        <v>187.21568627450978</v>
      </c>
      <c r="D145" s="92">
        <v>187.21568627450978</v>
      </c>
      <c r="E145" s="92"/>
      <c r="F145" s="92">
        <f t="shared" si="8"/>
        <v>0</v>
      </c>
      <c r="G145" s="92">
        <f t="shared" si="9"/>
        <v>27.647058823529424</v>
      </c>
      <c r="H145" s="92"/>
      <c r="I145" s="92">
        <v>0.1372865716713661</v>
      </c>
      <c r="J145" s="92">
        <v>0.17524227089815558</v>
      </c>
      <c r="K145" s="92">
        <v>0.17524227089815558</v>
      </c>
      <c r="M145" s="92">
        <f t="shared" si="10"/>
        <v>0</v>
      </c>
      <c r="N145" s="26">
        <f t="shared" si="11"/>
        <v>3.7955699226789485E-2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0.2322928763756382</v>
      </c>
      <c r="J146" s="93">
        <v>0.22865445680135915</v>
      </c>
      <c r="K146" s="93">
        <v>0.22865445680135918</v>
      </c>
      <c r="M146" s="93">
        <f t="shared" si="10"/>
        <v>0</v>
      </c>
      <c r="N146" s="59">
        <f t="shared" si="11"/>
        <v>-3.6384195742790171E-3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0.2322928763756382</v>
      </c>
      <c r="J147" s="92">
        <v>0.22865445680135915</v>
      </c>
      <c r="K147" s="92">
        <v>0.22865445680135918</v>
      </c>
      <c r="M147" s="92">
        <f t="shared" si="10"/>
        <v>0</v>
      </c>
      <c r="N147" s="26">
        <f t="shared" si="11"/>
        <v>-3.6384195742790171E-3</v>
      </c>
    </row>
    <row r="148" spans="1:14" s="103" customFormat="1" ht="15.75" x14ac:dyDescent="0.25">
      <c r="A148" s="151" t="s">
        <v>3</v>
      </c>
      <c r="B148" s="94">
        <v>104.60666441152901</v>
      </c>
      <c r="C148" s="94">
        <v>105.62273806544937</v>
      </c>
      <c r="D148" s="94">
        <v>104.72443764711069</v>
      </c>
      <c r="E148" s="94"/>
      <c r="F148" s="94">
        <f t="shared" si="8"/>
        <v>-0.85048014735429334</v>
      </c>
      <c r="G148" s="94">
        <f t="shared" si="9"/>
        <v>0.11258674219680742</v>
      </c>
      <c r="H148" s="94"/>
      <c r="I148" s="94">
        <v>5.2562304231823642</v>
      </c>
      <c r="J148" s="94">
        <v>5.3072856526170726</v>
      </c>
      <c r="K148" s="94">
        <v>5.2621482417781822</v>
      </c>
      <c r="M148" s="94">
        <f t="shared" si="10"/>
        <v>-4.5137410838890446E-2</v>
      </c>
      <c r="N148" s="157">
        <f t="shared" si="11"/>
        <v>5.9178185958179697E-3</v>
      </c>
    </row>
    <row r="149" spans="1:14" ht="15.75" x14ac:dyDescent="0.25">
      <c r="A149" s="152" t="s">
        <v>150</v>
      </c>
      <c r="B149" s="92">
        <v>99.576727355424424</v>
      </c>
      <c r="C149" s="92">
        <v>98.50047816899469</v>
      </c>
      <c r="D149" s="92">
        <v>99.106922869616682</v>
      </c>
      <c r="E149" s="92"/>
      <c r="F149" s="92">
        <f t="shared" si="8"/>
        <v>0.61567691030040006</v>
      </c>
      <c r="G149" s="92">
        <f t="shared" si="9"/>
        <v>-0.47180149246203174</v>
      </c>
      <c r="H149" s="92"/>
      <c r="I149" s="92">
        <v>2.8424240691922731</v>
      </c>
      <c r="J149" s="92">
        <v>2.8117024671352255</v>
      </c>
      <c r="K149" s="92">
        <v>2.8290134700117244</v>
      </c>
      <c r="M149" s="92">
        <f t="shared" si="10"/>
        <v>1.7311002876498893E-2</v>
      </c>
      <c r="N149" s="71">
        <f t="shared" si="11"/>
        <v>-1.3410599180548655E-2</v>
      </c>
    </row>
    <row r="150" spans="1:14" s="103" customFormat="1" ht="15.75" x14ac:dyDescent="0.25">
      <c r="A150" s="150" t="s">
        <v>109</v>
      </c>
      <c r="B150" s="93">
        <v>99.069326183293157</v>
      </c>
      <c r="C150" s="93">
        <v>97.559463507072564</v>
      </c>
      <c r="D150" s="93">
        <v>95.612713167204575</v>
      </c>
      <c r="E150" s="93"/>
      <c r="F150" s="93">
        <f t="shared" si="8"/>
        <v>-1.995450025949419</v>
      </c>
      <c r="G150" s="93">
        <f t="shared" si="9"/>
        <v>-3.4890850167824228</v>
      </c>
      <c r="H150" s="93"/>
      <c r="I150" s="93">
        <v>2.259279935831306</v>
      </c>
      <c r="J150" s="93">
        <v>2.2248474572664021</v>
      </c>
      <c r="K150" s="93">
        <v>2.180451738103045</v>
      </c>
      <c r="M150" s="93">
        <f t="shared" si="10"/>
        <v>-4.439571916335705E-2</v>
      </c>
      <c r="N150" s="164">
        <f t="shared" si="11"/>
        <v>-7.8828197728260996E-2</v>
      </c>
    </row>
    <row r="151" spans="1:14" ht="15.75" x14ac:dyDescent="0.25">
      <c r="A151" s="149" t="s">
        <v>110</v>
      </c>
      <c r="B151" s="92">
        <v>99.069326183293157</v>
      </c>
      <c r="C151" s="92">
        <v>97.559463507072564</v>
      </c>
      <c r="D151" s="92">
        <v>95.612713167204575</v>
      </c>
      <c r="E151" s="92"/>
      <c r="F151" s="92">
        <f t="shared" si="8"/>
        <v>-1.995450025949419</v>
      </c>
      <c r="G151" s="92">
        <f t="shared" si="9"/>
        <v>-3.4890850167824228</v>
      </c>
      <c r="H151" s="92"/>
      <c r="I151" s="92">
        <v>2.259279935831306</v>
      </c>
      <c r="J151" s="92">
        <v>2.2248474572664021</v>
      </c>
      <c r="K151" s="92">
        <v>2.180451738103045</v>
      </c>
      <c r="M151" s="92">
        <f t="shared" si="10"/>
        <v>-4.439571916335705E-2</v>
      </c>
      <c r="N151" s="166">
        <f t="shared" si="11"/>
        <v>-7.8828197728260996E-2</v>
      </c>
    </row>
    <row r="152" spans="1:14" s="103" customFormat="1" ht="15.75" x14ac:dyDescent="0.25">
      <c r="A152" s="150" t="s">
        <v>169</v>
      </c>
      <c r="B152" s="93">
        <v>69.415272495913968</v>
      </c>
      <c r="C152" s="93">
        <v>75.151051904460559</v>
      </c>
      <c r="D152" s="93">
        <v>67.814624299646937</v>
      </c>
      <c r="E152" s="93"/>
      <c r="F152" s="93">
        <f t="shared" si="8"/>
        <v>-9.7622420696657937</v>
      </c>
      <c r="G152" s="93">
        <f t="shared" si="9"/>
        <v>-2.305902056872644</v>
      </c>
      <c r="H152" s="93"/>
      <c r="I152" s="93">
        <v>4.4909590422484352E-2</v>
      </c>
      <c r="J152" s="93">
        <v>4.8620466930340868E-2</v>
      </c>
      <c r="K152" s="93">
        <v>4.3874019253199191E-2</v>
      </c>
      <c r="M152" s="93">
        <f t="shared" si="10"/>
        <v>-4.7464476771416769E-3</v>
      </c>
      <c r="N152" s="59">
        <f t="shared" si="11"/>
        <v>-1.0355711692851613E-3</v>
      </c>
    </row>
    <row r="153" spans="1:14" ht="15.75" x14ac:dyDescent="0.25">
      <c r="A153" s="149" t="s">
        <v>217</v>
      </c>
      <c r="B153" s="92">
        <v>69.415272495913968</v>
      </c>
      <c r="C153" s="92">
        <v>75.151051904460559</v>
      </c>
      <c r="D153" s="92">
        <v>67.814624299646937</v>
      </c>
      <c r="E153" s="92"/>
      <c r="F153" s="92">
        <f t="shared" si="8"/>
        <v>-9.7622420696657937</v>
      </c>
      <c r="G153" s="92">
        <f t="shared" si="9"/>
        <v>-2.305902056872644</v>
      </c>
      <c r="H153" s="92"/>
      <c r="I153" s="92">
        <v>4.4909590422484352E-2</v>
      </c>
      <c r="J153" s="92">
        <v>4.8620466930340868E-2</v>
      </c>
      <c r="K153" s="92">
        <v>4.3874019253199191E-2</v>
      </c>
      <c r="M153" s="92">
        <f t="shared" si="10"/>
        <v>-4.7464476771416769E-3</v>
      </c>
      <c r="N153" s="26">
        <f t="shared" si="11"/>
        <v>-1.0355711692851613E-3</v>
      </c>
    </row>
    <row r="154" spans="1:14" s="103" customFormat="1" ht="15.75" x14ac:dyDescent="0.25">
      <c r="A154" s="150" t="s">
        <v>170</v>
      </c>
      <c r="B154" s="93">
        <v>105.68010943590173</v>
      </c>
      <c r="C154" s="93">
        <v>105.68010943590173</v>
      </c>
      <c r="D154" s="93">
        <v>118.72791236901358</v>
      </c>
      <c r="E154" s="93"/>
      <c r="F154" s="93">
        <f t="shared" si="8"/>
        <v>12.346507779712091</v>
      </c>
      <c r="G154" s="93">
        <f t="shared" si="9"/>
        <v>12.346507779712091</v>
      </c>
      <c r="H154" s="93"/>
      <c r="I154" s="93">
        <v>0.53823454293848283</v>
      </c>
      <c r="J154" s="93">
        <v>0.53823454293848283</v>
      </c>
      <c r="K154" s="93">
        <v>0.6046877126554806</v>
      </c>
      <c r="M154" s="93">
        <f t="shared" si="10"/>
        <v>6.6453169716997773E-2</v>
      </c>
      <c r="N154" s="59">
        <f t="shared" si="11"/>
        <v>6.6453169716997773E-2</v>
      </c>
    </row>
    <row r="155" spans="1:14" ht="15.75" x14ac:dyDescent="0.25">
      <c r="A155" s="149" t="s">
        <v>216</v>
      </c>
      <c r="B155" s="92">
        <v>105.68010943590173</v>
      </c>
      <c r="C155" s="92">
        <v>105.68010943590173</v>
      </c>
      <c r="D155" s="92">
        <v>118.72791236901358</v>
      </c>
      <c r="E155" s="92"/>
      <c r="F155" s="92">
        <f t="shared" si="8"/>
        <v>12.346507779712091</v>
      </c>
      <c r="G155" s="92">
        <f t="shared" si="9"/>
        <v>12.346507779712091</v>
      </c>
      <c r="H155" s="92"/>
      <c r="I155" s="92">
        <v>0.53823454293848283</v>
      </c>
      <c r="J155" s="92">
        <v>0.53823454293848283</v>
      </c>
      <c r="K155" s="92">
        <v>0.6046877126554806</v>
      </c>
      <c r="M155" s="92">
        <f t="shared" si="10"/>
        <v>6.6453169716997773E-2</v>
      </c>
      <c r="N155" s="26">
        <f t="shared" si="11"/>
        <v>6.6453169716997773E-2</v>
      </c>
    </row>
    <row r="156" spans="1:14" s="103" customFormat="1" ht="15.75" x14ac:dyDescent="0.25">
      <c r="A156" s="146" t="s">
        <v>111</v>
      </c>
      <c r="B156" s="93">
        <v>111.22248536061882</v>
      </c>
      <c r="C156" s="93">
        <v>114.9905682593959</v>
      </c>
      <c r="D156" s="93">
        <v>112.11309311779127</v>
      </c>
      <c r="E156" s="93"/>
      <c r="F156" s="93">
        <f t="shared" si="8"/>
        <v>-2.5023575282397292</v>
      </c>
      <c r="G156" s="93">
        <f t="shared" si="9"/>
        <v>0.80074434075521062</v>
      </c>
      <c r="H156" s="93"/>
      <c r="I156" s="93">
        <v>2.4138063539900911</v>
      </c>
      <c r="J156" s="93">
        <v>2.4955831854818467</v>
      </c>
      <c r="K156" s="93">
        <v>2.4331347717664573</v>
      </c>
      <c r="M156" s="93">
        <f t="shared" si="10"/>
        <v>-6.2448413715389339E-2</v>
      </c>
      <c r="N156" s="59">
        <f t="shared" si="11"/>
        <v>1.932841777636618E-2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0.90627837124632593</v>
      </c>
      <c r="J157" s="92">
        <v>0.90627837124632582</v>
      </c>
      <c r="K157" s="92">
        <v>0.90627837124632593</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0.90627837124632593</v>
      </c>
      <c r="J158" s="93">
        <v>0.90627837124632582</v>
      </c>
      <c r="K158" s="93">
        <v>0.90627837124632593</v>
      </c>
      <c r="M158" s="93">
        <f t="shared" si="10"/>
        <v>0</v>
      </c>
      <c r="N158" s="59">
        <f t="shared" si="11"/>
        <v>0</v>
      </c>
    </row>
    <row r="159" spans="1:14" ht="15.75" x14ac:dyDescent="0.25">
      <c r="A159" s="147" t="s">
        <v>172</v>
      </c>
      <c r="B159" s="92">
        <v>91.223179375453824</v>
      </c>
      <c r="C159" s="92">
        <v>112.18959002124487</v>
      </c>
      <c r="D159" s="92">
        <v>96.178709405662275</v>
      </c>
      <c r="E159" s="92"/>
      <c r="F159" s="92">
        <f t="shared" si="8"/>
        <v>-14.27127116923298</v>
      </c>
      <c r="G159" s="92">
        <f t="shared" si="9"/>
        <v>5.4323145324858935</v>
      </c>
      <c r="H159" s="92"/>
      <c r="I159" s="92">
        <v>0.35580446715261693</v>
      </c>
      <c r="J159" s="92">
        <v>0.43758129864437206</v>
      </c>
      <c r="K159" s="92">
        <v>0.37513288492898256</v>
      </c>
      <c r="M159" s="92">
        <f t="shared" si="10"/>
        <v>-6.2448413715389506E-2</v>
      </c>
      <c r="N159" s="26">
        <f t="shared" si="11"/>
        <v>1.9328417776365625E-2</v>
      </c>
    </row>
    <row r="160" spans="1:14" s="103" customFormat="1" ht="15.75" x14ac:dyDescent="0.25">
      <c r="A160" s="148" t="s">
        <v>214</v>
      </c>
      <c r="B160" s="93">
        <v>91.223179375453824</v>
      </c>
      <c r="C160" s="93">
        <v>112.18959002124487</v>
      </c>
      <c r="D160" s="93">
        <v>96.178709405662275</v>
      </c>
      <c r="E160" s="93"/>
      <c r="F160" s="93">
        <f t="shared" si="8"/>
        <v>-14.27127116923298</v>
      </c>
      <c r="G160" s="93">
        <f t="shared" si="9"/>
        <v>5.4323145324858935</v>
      </c>
      <c r="H160" s="93"/>
      <c r="I160" s="93">
        <v>0.35580446715261693</v>
      </c>
      <c r="J160" s="93">
        <v>0.43758129864437206</v>
      </c>
      <c r="K160" s="93">
        <v>0.37513288492898256</v>
      </c>
      <c r="M160" s="93">
        <f t="shared" si="10"/>
        <v>-6.2448413715389506E-2</v>
      </c>
      <c r="N160" s="59">
        <f t="shared" si="11"/>
        <v>1.9328417776365625E-2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5" t="s">
        <v>4</v>
      </c>
      <c r="B163" s="95">
        <v>95.746365973594948</v>
      </c>
      <c r="C163" s="95">
        <v>98.823476695967827</v>
      </c>
      <c r="D163" s="95">
        <v>98.823476695967827</v>
      </c>
      <c r="E163" s="95"/>
      <c r="F163" s="95">
        <f t="shared" si="8"/>
        <v>0</v>
      </c>
      <c r="G163" s="95">
        <f t="shared" si="9"/>
        <v>3.2138146352431729</v>
      </c>
      <c r="H163" s="95"/>
      <c r="I163" s="95">
        <v>4.7393814630301456</v>
      </c>
      <c r="J163" s="95">
        <v>4.8916963981090102</v>
      </c>
      <c r="K163" s="95">
        <v>4.8916963981090111</v>
      </c>
      <c r="M163" s="95">
        <f t="shared" si="10"/>
        <v>0</v>
      </c>
      <c r="N163" s="37">
        <f t="shared" si="11"/>
        <v>0.15231493507886551</v>
      </c>
    </row>
    <row r="164" spans="1:14" s="103" customFormat="1" ht="15.75" x14ac:dyDescent="0.25">
      <c r="A164" s="146" t="s">
        <v>140</v>
      </c>
      <c r="B164" s="93">
        <v>67.034874246153493</v>
      </c>
      <c r="C164" s="93">
        <v>78.36237297009221</v>
      </c>
      <c r="D164" s="93">
        <v>78.36237297009221</v>
      </c>
      <c r="E164" s="93"/>
      <c r="F164" s="93">
        <f t="shared" si="8"/>
        <v>0</v>
      </c>
      <c r="G164" s="93">
        <f t="shared" si="9"/>
        <v>16.897918958337854</v>
      </c>
      <c r="H164" s="93"/>
      <c r="I164" s="93">
        <v>0.90138280018030803</v>
      </c>
      <c r="J164" s="93">
        <v>1.053697735259173</v>
      </c>
      <c r="K164" s="93">
        <v>1.053697735259173</v>
      </c>
      <c r="M164" s="93">
        <f t="shared" si="10"/>
        <v>0</v>
      </c>
      <c r="N164" s="59">
        <f t="shared" si="11"/>
        <v>0.15231493507886495</v>
      </c>
    </row>
    <row r="165" spans="1:14" ht="15.75" x14ac:dyDescent="0.25">
      <c r="A165" s="147" t="s">
        <v>174</v>
      </c>
      <c r="B165" s="92">
        <v>67.034874246153493</v>
      </c>
      <c r="C165" s="92">
        <v>78.36237297009221</v>
      </c>
      <c r="D165" s="92">
        <v>78.36237297009221</v>
      </c>
      <c r="E165" s="92"/>
      <c r="F165" s="92">
        <f t="shared" si="8"/>
        <v>0</v>
      </c>
      <c r="G165" s="92">
        <f t="shared" si="9"/>
        <v>16.897918958337854</v>
      </c>
      <c r="H165" s="92"/>
      <c r="I165" s="92">
        <v>0.90138280018030803</v>
      </c>
      <c r="J165" s="92">
        <v>1.053697735259173</v>
      </c>
      <c r="K165" s="92">
        <v>1.053697735259173</v>
      </c>
      <c r="M165" s="92">
        <f t="shared" si="10"/>
        <v>0</v>
      </c>
      <c r="N165" s="26">
        <f t="shared" si="11"/>
        <v>0.15231493507886495</v>
      </c>
    </row>
    <row r="166" spans="1:14" s="103" customFormat="1" ht="15.75" x14ac:dyDescent="0.25">
      <c r="A166" s="148" t="s">
        <v>140</v>
      </c>
      <c r="B166" s="93">
        <v>67.034874246153493</v>
      </c>
      <c r="C166" s="93">
        <v>78.36237297009221</v>
      </c>
      <c r="D166" s="93">
        <v>78.36237297009221</v>
      </c>
      <c r="E166" s="93"/>
      <c r="F166" s="93">
        <f t="shared" si="8"/>
        <v>0</v>
      </c>
      <c r="G166" s="93">
        <f t="shared" si="9"/>
        <v>16.897918958337854</v>
      </c>
      <c r="H166" s="93"/>
      <c r="I166" s="93">
        <v>0.90138280018030803</v>
      </c>
      <c r="J166" s="93">
        <v>1.053697735259173</v>
      </c>
      <c r="K166" s="93">
        <v>1.053697735259173</v>
      </c>
      <c r="M166" s="93">
        <f t="shared" si="10"/>
        <v>0</v>
      </c>
      <c r="N166" s="59">
        <f t="shared" si="11"/>
        <v>0.15231493507886495</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3.8379986628498375</v>
      </c>
      <c r="J167" s="92">
        <v>3.8379986628498375</v>
      </c>
      <c r="K167" s="92">
        <v>3.8379986628498375</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3.8379986628498375</v>
      </c>
      <c r="J168" s="93">
        <v>3.8379986628498375</v>
      </c>
      <c r="K168" s="93">
        <v>3.8379986628498375</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3.8379986628498375</v>
      </c>
      <c r="J169" s="92">
        <v>3.8379986628498375</v>
      </c>
      <c r="K169" s="92">
        <v>3.8379986628498375</v>
      </c>
      <c r="M169" s="92">
        <f t="shared" si="10"/>
        <v>0</v>
      </c>
      <c r="N169" s="26">
        <f t="shared" si="11"/>
        <v>0</v>
      </c>
    </row>
    <row r="170" spans="1:14" s="103" customFormat="1" ht="15.75" x14ac:dyDescent="0.25">
      <c r="A170" s="151" t="s">
        <v>130</v>
      </c>
      <c r="B170" s="94">
        <v>101.3178658615567</v>
      </c>
      <c r="C170" s="94">
        <v>98.290292090364659</v>
      </c>
      <c r="D170" s="94">
        <v>98.925027136990522</v>
      </c>
      <c r="E170" s="94"/>
      <c r="F170" s="94">
        <f t="shared" si="8"/>
        <v>0.64577592875836309</v>
      </c>
      <c r="G170" s="94">
        <f t="shared" si="9"/>
        <v>-2.3617144954827696</v>
      </c>
      <c r="H170" s="94"/>
      <c r="I170" s="94">
        <v>3.9270782067137753</v>
      </c>
      <c r="J170" s="94">
        <v>3.8097295152962847</v>
      </c>
      <c r="K170" s="94">
        <v>3.8343318314568715</v>
      </c>
      <c r="M170" s="94">
        <f t="shared" si="10"/>
        <v>2.4602316160586835E-2</v>
      </c>
      <c r="N170" s="60">
        <f t="shared" si="11"/>
        <v>-9.2746375256903768E-2</v>
      </c>
    </row>
    <row r="171" spans="1:14" ht="15.75" x14ac:dyDescent="0.25">
      <c r="A171" s="152" t="s">
        <v>138</v>
      </c>
      <c r="B171" s="92">
        <v>93.552719067944722</v>
      </c>
      <c r="C171" s="92">
        <v>88.117929699937989</v>
      </c>
      <c r="D171" s="92">
        <v>89.229164578801118</v>
      </c>
      <c r="E171" s="92"/>
      <c r="F171" s="92">
        <f t="shared" si="8"/>
        <v>1.2610769257143772</v>
      </c>
      <c r="G171" s="92">
        <f t="shared" si="9"/>
        <v>-4.6215166509522065</v>
      </c>
      <c r="H171" s="92"/>
      <c r="I171" s="92">
        <v>1.9371835071905879</v>
      </c>
      <c r="J171" s="92">
        <v>1.8246460584274895</v>
      </c>
      <c r="K171" s="92">
        <v>1.8476562488462758</v>
      </c>
      <c r="M171" s="92">
        <f t="shared" si="10"/>
        <v>2.3010190418786269E-2</v>
      </c>
      <c r="N171" s="26">
        <f t="shared" si="11"/>
        <v>-8.9527258344312077E-2</v>
      </c>
    </row>
    <row r="172" spans="1:14" s="103" customFormat="1" ht="15.75" x14ac:dyDescent="0.25">
      <c r="A172" s="150" t="s">
        <v>176</v>
      </c>
      <c r="B172" s="93">
        <v>82.11195849413501</v>
      </c>
      <c r="C172" s="93">
        <v>68.799685601626535</v>
      </c>
      <c r="D172" s="93">
        <v>71.42446667630368</v>
      </c>
      <c r="E172" s="93"/>
      <c r="F172" s="93">
        <f t="shared" si="8"/>
        <v>3.8151062053909834</v>
      </c>
      <c r="G172" s="93">
        <f t="shared" si="9"/>
        <v>-13.015755577909772</v>
      </c>
      <c r="H172" s="93"/>
      <c r="I172" s="93">
        <v>0.71983595844919079</v>
      </c>
      <c r="J172" s="93">
        <v>0.60313367911675386</v>
      </c>
      <c r="K172" s="93">
        <v>0.62614386953554013</v>
      </c>
      <c r="M172" s="93">
        <f t="shared" si="10"/>
        <v>2.3010190418786269E-2</v>
      </c>
      <c r="N172" s="59">
        <f t="shared" si="11"/>
        <v>-9.3692088913650662E-2</v>
      </c>
    </row>
    <row r="173" spans="1:14" ht="15.75" x14ac:dyDescent="0.25">
      <c r="A173" s="149" t="s">
        <v>211</v>
      </c>
      <c r="B173" s="92">
        <v>82.627025466007041</v>
      </c>
      <c r="C173" s="92">
        <v>60.432447519245713</v>
      </c>
      <c r="D173" s="92">
        <v>60.244755528152588</v>
      </c>
      <c r="E173" s="92"/>
      <c r="F173" s="92">
        <f t="shared" si="8"/>
        <v>-0.31058148196521085</v>
      </c>
      <c r="G173" s="92">
        <f t="shared" si="9"/>
        <v>-27.088316215694551</v>
      </c>
      <c r="H173" s="92"/>
      <c r="I173" s="92">
        <v>9.495720044335286E-2</v>
      </c>
      <c r="J173" s="92">
        <v>6.9450594403017082E-2</v>
      </c>
      <c r="K173" s="92">
        <v>6.9234893717686541E-2</v>
      </c>
      <c r="M173" s="92">
        <f t="shared" si="10"/>
        <v>-2.1570068533054154E-4</v>
      </c>
      <c r="N173" s="26">
        <f t="shared" si="11"/>
        <v>-2.5722306725666319E-2</v>
      </c>
    </row>
    <row r="174" spans="1:14" s="103" customFormat="1" ht="15.75" x14ac:dyDescent="0.25">
      <c r="A174" s="148" t="s">
        <v>210</v>
      </c>
      <c r="B174" s="93">
        <v>82.034249920849959</v>
      </c>
      <c r="C174" s="93">
        <v>70.062057621628739</v>
      </c>
      <c r="D174" s="93">
        <v>73.111158796951074</v>
      </c>
      <c r="E174" s="93"/>
      <c r="F174" s="93">
        <f t="shared" si="8"/>
        <v>4.3520006103575426</v>
      </c>
      <c r="G174" s="93">
        <f t="shared" si="9"/>
        <v>-10.877275202136005</v>
      </c>
      <c r="H174" s="93"/>
      <c r="I174" s="93">
        <v>0.62487875800583803</v>
      </c>
      <c r="J174" s="93">
        <v>0.53368308471373682</v>
      </c>
      <c r="K174" s="93">
        <v>0.5569089758178537</v>
      </c>
      <c r="M174" s="93">
        <f t="shared" si="10"/>
        <v>2.322589110411688E-2</v>
      </c>
      <c r="N174" s="59">
        <f t="shared" si="11"/>
        <v>-6.7969782187984329E-2</v>
      </c>
    </row>
    <row r="175" spans="1:14" ht="15.75" x14ac:dyDescent="0.25">
      <c r="A175" s="147" t="s">
        <v>177</v>
      </c>
      <c r="B175" s="92">
        <v>99.262187476460795</v>
      </c>
      <c r="C175" s="92">
        <v>93.019379760728697</v>
      </c>
      <c r="D175" s="92">
        <v>93.019379760728697</v>
      </c>
      <c r="E175" s="92"/>
      <c r="F175" s="92">
        <f t="shared" si="8"/>
        <v>0</v>
      </c>
      <c r="G175" s="92">
        <f t="shared" si="9"/>
        <v>-6.2892102969346002</v>
      </c>
      <c r="H175" s="92"/>
      <c r="I175" s="92">
        <v>0.1718270908752888</v>
      </c>
      <c r="J175" s="92">
        <v>0.16102052378303697</v>
      </c>
      <c r="K175" s="92">
        <v>0.16102052378303697</v>
      </c>
      <c r="M175" s="92">
        <f t="shared" si="10"/>
        <v>0</v>
      </c>
      <c r="N175" s="26">
        <f t="shared" si="11"/>
        <v>-1.0806567092251834E-2</v>
      </c>
    </row>
    <row r="176" spans="1:14" s="103" customFormat="1" ht="15.75" x14ac:dyDescent="0.25">
      <c r="A176" s="148" t="s">
        <v>209</v>
      </c>
      <c r="B176" s="93">
        <v>99.262187476460795</v>
      </c>
      <c r="C176" s="93">
        <v>93.019379760728697</v>
      </c>
      <c r="D176" s="93">
        <v>93.019379760728697</v>
      </c>
      <c r="E176" s="93"/>
      <c r="F176" s="93">
        <f t="shared" si="8"/>
        <v>0</v>
      </c>
      <c r="G176" s="93">
        <f t="shared" si="9"/>
        <v>-6.2892102969346002</v>
      </c>
      <c r="H176" s="93"/>
      <c r="I176" s="93">
        <v>0.1718270908752888</v>
      </c>
      <c r="J176" s="93">
        <v>0.16102052378303697</v>
      </c>
      <c r="K176" s="93">
        <v>0.16102052378303697</v>
      </c>
      <c r="M176" s="93">
        <f t="shared" si="10"/>
        <v>0</v>
      </c>
      <c r="N176" s="59">
        <f t="shared" si="11"/>
        <v>-1.0806567092251834E-2</v>
      </c>
    </row>
    <row r="177" spans="1:14" ht="15.75" x14ac:dyDescent="0.25">
      <c r="A177" s="147" t="s">
        <v>112</v>
      </c>
      <c r="B177" s="92">
        <v>94.833544565684662</v>
      </c>
      <c r="C177" s="92">
        <v>96.490564302582158</v>
      </c>
      <c r="D177" s="92">
        <v>96.490564302582158</v>
      </c>
      <c r="E177" s="92"/>
      <c r="F177" s="92">
        <f t="shared" si="8"/>
        <v>0</v>
      </c>
      <c r="G177" s="92">
        <f t="shared" si="9"/>
        <v>1.747292842934689</v>
      </c>
      <c r="H177" s="92"/>
      <c r="I177" s="92">
        <v>0.85683391436807643</v>
      </c>
      <c r="J177" s="92">
        <v>0.87180531202966693</v>
      </c>
      <c r="K177" s="92">
        <v>0.87180531202966705</v>
      </c>
      <c r="M177" s="92">
        <f t="shared" si="10"/>
        <v>0</v>
      </c>
      <c r="N177" s="26">
        <f t="shared" si="11"/>
        <v>1.4971397661590613E-2</v>
      </c>
    </row>
    <row r="178" spans="1:14" s="103" customFormat="1" ht="15.75" x14ac:dyDescent="0.25">
      <c r="A178" s="148" t="s">
        <v>113</v>
      </c>
      <c r="B178" s="93">
        <v>94.833544565684662</v>
      </c>
      <c r="C178" s="93">
        <v>96.490564302582158</v>
      </c>
      <c r="D178" s="93">
        <v>96.490564302582158</v>
      </c>
      <c r="E178" s="93"/>
      <c r="F178" s="93">
        <f t="shared" si="8"/>
        <v>0</v>
      </c>
      <c r="G178" s="93">
        <f t="shared" si="9"/>
        <v>1.747292842934689</v>
      </c>
      <c r="H178" s="93"/>
      <c r="I178" s="93">
        <v>0.85683391436807643</v>
      </c>
      <c r="J178" s="93">
        <v>0.87180531202966693</v>
      </c>
      <c r="K178" s="93">
        <v>0.87180531202966705</v>
      </c>
      <c r="M178" s="93">
        <f t="shared" si="10"/>
        <v>0</v>
      </c>
      <c r="N178" s="59">
        <f t="shared" si="11"/>
        <v>1.4971397661590613E-2</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0.18868654349803179</v>
      </c>
      <c r="J179" s="92">
        <v>0.18868654349803179</v>
      </c>
      <c r="K179" s="92">
        <v>0.18868654349803182</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0.18868654349803179</v>
      </c>
      <c r="J180" s="93">
        <v>0.18868654349803179</v>
      </c>
      <c r="K180" s="93">
        <v>0.18868654349803182</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0.51790337017018206</v>
      </c>
      <c r="J181" s="92">
        <v>0.51790337017018206</v>
      </c>
      <c r="K181" s="92">
        <v>0.51790337017018206</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0.51790337017018206</v>
      </c>
      <c r="J182" s="93">
        <v>0.51790337017018206</v>
      </c>
      <c r="K182" s="93">
        <v>0.51790337017018206</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0.51790337017018206</v>
      </c>
      <c r="J183" s="92">
        <v>0.51790337017018206</v>
      </c>
      <c r="K183" s="92">
        <v>0.51790337017018206</v>
      </c>
      <c r="M183" s="92">
        <f t="shared" si="10"/>
        <v>0</v>
      </c>
      <c r="N183" s="26">
        <f t="shared" si="11"/>
        <v>0</v>
      </c>
    </row>
    <row r="184" spans="1:14" s="103" customFormat="1" ht="15.75" x14ac:dyDescent="0.25">
      <c r="A184" s="146" t="s">
        <v>136</v>
      </c>
      <c r="B184" s="93">
        <v>116.28683185440813</v>
      </c>
      <c r="C184" s="93">
        <v>116.28683185440813</v>
      </c>
      <c r="D184" s="93">
        <v>116.28683185440813</v>
      </c>
      <c r="E184" s="93"/>
      <c r="F184" s="93">
        <f t="shared" si="8"/>
        <v>0</v>
      </c>
      <c r="G184" s="93">
        <f t="shared" si="9"/>
        <v>0</v>
      </c>
      <c r="H184" s="93"/>
      <c r="I184" s="93">
        <v>0.85008098359206485</v>
      </c>
      <c r="J184" s="93">
        <v>0.85008098359206485</v>
      </c>
      <c r="K184" s="93">
        <v>0.85008098359206485</v>
      </c>
      <c r="M184" s="93">
        <f t="shared" si="10"/>
        <v>0</v>
      </c>
      <c r="N184" s="59">
        <f t="shared" si="11"/>
        <v>0</v>
      </c>
    </row>
    <row r="185" spans="1:14" ht="15.75" x14ac:dyDescent="0.25">
      <c r="A185" s="147" t="s">
        <v>180</v>
      </c>
      <c r="B185" s="92">
        <v>148.33644826479588</v>
      </c>
      <c r="C185" s="92">
        <v>148.33644826479588</v>
      </c>
      <c r="D185" s="92">
        <v>148.33644826479588</v>
      </c>
      <c r="E185" s="92"/>
      <c r="F185" s="92">
        <f t="shared" si="8"/>
        <v>0</v>
      </c>
      <c r="G185" s="92">
        <f t="shared" si="9"/>
        <v>0</v>
      </c>
      <c r="H185" s="92"/>
      <c r="I185" s="92">
        <v>0.27544402136426077</v>
      </c>
      <c r="J185" s="92">
        <v>0.27544402136426077</v>
      </c>
      <c r="K185" s="92">
        <v>0.27544402136426083</v>
      </c>
      <c r="M185" s="92">
        <f t="shared" si="10"/>
        <v>0</v>
      </c>
      <c r="N185" s="26">
        <f t="shared" si="11"/>
        <v>0</v>
      </c>
    </row>
    <row r="186" spans="1:14" s="103" customFormat="1" ht="15.75" x14ac:dyDescent="0.25">
      <c r="A186" s="148" t="s">
        <v>206</v>
      </c>
      <c r="B186" s="93">
        <v>148.33644826479588</v>
      </c>
      <c r="C186" s="93">
        <v>148.33644826479588</v>
      </c>
      <c r="D186" s="93">
        <v>148.33644826479588</v>
      </c>
      <c r="E186" s="93"/>
      <c r="F186" s="93">
        <f t="shared" si="8"/>
        <v>0</v>
      </c>
      <c r="G186" s="93">
        <f t="shared" si="9"/>
        <v>0</v>
      </c>
      <c r="H186" s="93"/>
      <c r="I186" s="93">
        <v>0.27544402136426077</v>
      </c>
      <c r="J186" s="93">
        <v>0.27544402136426077</v>
      </c>
      <c r="K186" s="93">
        <v>0.27544402136426083</v>
      </c>
      <c r="M186" s="93">
        <f t="shared" si="10"/>
        <v>0</v>
      </c>
      <c r="N186" s="59">
        <f t="shared" si="11"/>
        <v>0</v>
      </c>
    </row>
    <row r="187" spans="1:14" ht="15.75" x14ac:dyDescent="0.25">
      <c r="A187" s="147" t="s">
        <v>114</v>
      </c>
      <c r="B187" s="92">
        <v>105.37375510792319</v>
      </c>
      <c r="C187" s="92">
        <v>105.37375510792319</v>
      </c>
      <c r="D187" s="92">
        <v>105.37375510792319</v>
      </c>
      <c r="E187" s="92"/>
      <c r="F187" s="92">
        <f t="shared" si="8"/>
        <v>0</v>
      </c>
      <c r="G187" s="92">
        <f t="shared" si="9"/>
        <v>0</v>
      </c>
      <c r="H187" s="92"/>
      <c r="I187" s="92">
        <v>0.57463696222780414</v>
      </c>
      <c r="J187" s="92">
        <v>0.57463696222780403</v>
      </c>
      <c r="K187" s="92">
        <v>0.57463696222780414</v>
      </c>
      <c r="M187" s="92">
        <f t="shared" si="10"/>
        <v>0</v>
      </c>
      <c r="N187" s="26">
        <f t="shared" si="11"/>
        <v>0</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0.39920368875855877</v>
      </c>
      <c r="J188" s="93">
        <v>0.39920368875855877</v>
      </c>
      <c r="K188" s="93">
        <v>0.39920368875855883</v>
      </c>
      <c r="M188" s="93">
        <f t="shared" si="10"/>
        <v>0</v>
      </c>
      <c r="N188" s="59">
        <f t="shared" si="11"/>
        <v>0</v>
      </c>
    </row>
    <row r="189" spans="1:14" ht="15.75" x14ac:dyDescent="0.25">
      <c r="A189" s="149" t="s">
        <v>115</v>
      </c>
      <c r="B189" s="92">
        <v>120.05414571585585</v>
      </c>
      <c r="C189" s="92">
        <v>120.05414571585585</v>
      </c>
      <c r="D189" s="92">
        <v>120.05414571585585</v>
      </c>
      <c r="E189" s="92"/>
      <c r="F189" s="92">
        <f t="shared" si="8"/>
        <v>0</v>
      </c>
      <c r="G189" s="92">
        <f t="shared" si="9"/>
        <v>0</v>
      </c>
      <c r="H189" s="92"/>
      <c r="I189" s="92">
        <v>0.17543327346924531</v>
      </c>
      <c r="J189" s="92">
        <v>0.17543327346924531</v>
      </c>
      <c r="K189" s="92">
        <v>0.17543327346924534</v>
      </c>
      <c r="M189" s="92">
        <f t="shared" si="10"/>
        <v>0</v>
      </c>
      <c r="N189" s="26">
        <f t="shared" si="11"/>
        <v>0</v>
      </c>
    </row>
    <row r="190" spans="1:14" s="103" customFormat="1" ht="15.75" x14ac:dyDescent="0.25">
      <c r="A190" s="146" t="s">
        <v>151</v>
      </c>
      <c r="B190" s="93">
        <v>101.98152632313742</v>
      </c>
      <c r="C190" s="93">
        <v>101.19257358621932</v>
      </c>
      <c r="D190" s="93">
        <v>101.45365207503015</v>
      </c>
      <c r="E190" s="93"/>
      <c r="F190" s="93">
        <f t="shared" si="8"/>
        <v>0.25800162952509531</v>
      </c>
      <c r="G190" s="93">
        <f t="shared" si="9"/>
        <v>-0.51761752068179012</v>
      </c>
      <c r="H190" s="93"/>
      <c r="I190" s="93">
        <v>0.62191034576094006</v>
      </c>
      <c r="J190" s="93">
        <v>0.61709910310654914</v>
      </c>
      <c r="K190" s="93">
        <v>0.61869122884834882</v>
      </c>
      <c r="M190" s="93">
        <f t="shared" si="10"/>
        <v>1.592125741799677E-3</v>
      </c>
      <c r="N190" s="59">
        <f t="shared" si="11"/>
        <v>-3.2191169125912467E-3</v>
      </c>
    </row>
    <row r="191" spans="1:14" ht="15.75" x14ac:dyDescent="0.25">
      <c r="A191" s="147" t="s">
        <v>116</v>
      </c>
      <c r="B191" s="92">
        <v>99.512038465418996</v>
      </c>
      <c r="C191" s="92">
        <v>99.512038465418996</v>
      </c>
      <c r="D191" s="92">
        <v>99.512038465418996</v>
      </c>
      <c r="E191" s="92"/>
      <c r="F191" s="92">
        <f t="shared" si="8"/>
        <v>0</v>
      </c>
      <c r="G191" s="92">
        <f t="shared" si="9"/>
        <v>0</v>
      </c>
      <c r="H191" s="92"/>
      <c r="I191" s="92">
        <v>0.18686050434393742</v>
      </c>
      <c r="J191" s="92">
        <v>0.18686050434393742</v>
      </c>
      <c r="K191" s="92">
        <v>0.18686050434393744</v>
      </c>
      <c r="M191" s="92">
        <f t="shared" si="10"/>
        <v>0</v>
      </c>
      <c r="N191" s="26">
        <f t="shared" si="11"/>
        <v>0</v>
      </c>
    </row>
    <row r="192" spans="1:14" s="103" customFormat="1" ht="15.75" x14ac:dyDescent="0.25">
      <c r="A192" s="148" t="s">
        <v>20</v>
      </c>
      <c r="B192" s="93">
        <v>99.512038465418996</v>
      </c>
      <c r="C192" s="93">
        <v>99.512038465418996</v>
      </c>
      <c r="D192" s="93">
        <v>99.512038465418996</v>
      </c>
      <c r="E192" s="93"/>
      <c r="F192" s="93">
        <f t="shared" si="8"/>
        <v>0</v>
      </c>
      <c r="G192" s="93">
        <f t="shared" si="9"/>
        <v>0</v>
      </c>
      <c r="H192" s="93"/>
      <c r="I192" s="93">
        <v>0.18686050434393742</v>
      </c>
      <c r="J192" s="93">
        <v>0.18686050434393742</v>
      </c>
      <c r="K192" s="93">
        <v>0.18686050434393744</v>
      </c>
      <c r="M192" s="93">
        <f t="shared" si="10"/>
        <v>0</v>
      </c>
      <c r="N192" s="59">
        <f t="shared" si="11"/>
        <v>0</v>
      </c>
    </row>
    <row r="193" spans="1:14" ht="15.75" x14ac:dyDescent="0.25">
      <c r="A193" s="147" t="s">
        <v>181</v>
      </c>
      <c r="B193" s="92">
        <v>103.08024169997987</v>
      </c>
      <c r="C193" s="92">
        <v>101.94027103805172</v>
      </c>
      <c r="D193" s="92">
        <v>102.31750759960732</v>
      </c>
      <c r="E193" s="92"/>
      <c r="F193" s="92">
        <f t="shared" si="8"/>
        <v>0.37005646317616048</v>
      </c>
      <c r="G193" s="92">
        <f t="shared" si="9"/>
        <v>-0.73994209539449685</v>
      </c>
      <c r="H193" s="92"/>
      <c r="I193" s="92">
        <v>0.43504984141700265</v>
      </c>
      <c r="J193" s="92">
        <v>0.43023859876261178</v>
      </c>
      <c r="K193" s="92">
        <v>0.43183072450441135</v>
      </c>
      <c r="M193" s="92">
        <f t="shared" si="10"/>
        <v>1.592125741799566E-3</v>
      </c>
      <c r="N193" s="26">
        <f t="shared" si="11"/>
        <v>-3.2191169125913022E-3</v>
      </c>
    </row>
    <row r="194" spans="1:14" s="103" customFormat="1" ht="15.75" x14ac:dyDescent="0.25">
      <c r="A194" s="148" t="s">
        <v>204</v>
      </c>
      <c r="B194" s="93">
        <v>103.08024169997987</v>
      </c>
      <c r="C194" s="93">
        <v>101.94027103805172</v>
      </c>
      <c r="D194" s="93">
        <v>102.31750759960732</v>
      </c>
      <c r="E194" s="93"/>
      <c r="F194" s="93">
        <f t="shared" si="8"/>
        <v>0.37005646317616048</v>
      </c>
      <c r="G194" s="93">
        <f t="shared" si="9"/>
        <v>-0.73994209539449685</v>
      </c>
      <c r="H194" s="93"/>
      <c r="I194" s="93">
        <v>0.43504984141700265</v>
      </c>
      <c r="J194" s="93">
        <v>0.43023859876261178</v>
      </c>
      <c r="K194" s="93">
        <v>0.43183072450441135</v>
      </c>
      <c r="M194" s="93">
        <f t="shared" si="10"/>
        <v>1.592125741799566E-3</v>
      </c>
      <c r="N194" s="59">
        <f t="shared" si="11"/>
        <v>-3.2191169125913022E-3</v>
      </c>
    </row>
    <row r="195" spans="1:14" ht="15.75" x14ac:dyDescent="0.25">
      <c r="A195" s="145" t="s">
        <v>117</v>
      </c>
      <c r="B195" s="95">
        <v>133.03091886109445</v>
      </c>
      <c r="C195" s="95">
        <v>133.03091886109445</v>
      </c>
      <c r="D195" s="95">
        <v>133.03091886109445</v>
      </c>
      <c r="E195" s="95"/>
      <c r="F195" s="95">
        <f t="shared" si="8"/>
        <v>0</v>
      </c>
      <c r="G195" s="95">
        <f t="shared" si="9"/>
        <v>0</v>
      </c>
      <c r="H195" s="95"/>
      <c r="I195" s="95">
        <v>4.1872109268220488</v>
      </c>
      <c r="J195" s="95">
        <v>4.1872109268220488</v>
      </c>
      <c r="K195" s="95">
        <v>4.1872109268220497</v>
      </c>
      <c r="M195" s="95">
        <f t="shared" si="10"/>
        <v>0</v>
      </c>
      <c r="N195" s="37">
        <f>K195-I195</f>
        <v>0</v>
      </c>
    </row>
    <row r="196" spans="1:14" s="103" customFormat="1" ht="15.75" x14ac:dyDescent="0.25">
      <c r="A196" s="146" t="s">
        <v>135</v>
      </c>
      <c r="B196" s="93">
        <v>157.47727587664042</v>
      </c>
      <c r="C196" s="93">
        <v>157.47727587664042</v>
      </c>
      <c r="D196" s="93">
        <v>157.47727587664042</v>
      </c>
      <c r="E196" s="93"/>
      <c r="F196" s="93">
        <f t="shared" si="8"/>
        <v>0</v>
      </c>
      <c r="G196" s="93">
        <f t="shared" si="9"/>
        <v>0</v>
      </c>
      <c r="H196" s="93"/>
      <c r="I196" s="93">
        <v>1.1422318661075503</v>
      </c>
      <c r="J196" s="93">
        <v>1.1422318661075501</v>
      </c>
      <c r="K196" s="93">
        <v>1.1422318661075503</v>
      </c>
      <c r="M196" s="93">
        <f t="shared" si="10"/>
        <v>0</v>
      </c>
      <c r="N196" s="59">
        <f>K196-I196</f>
        <v>0</v>
      </c>
    </row>
    <row r="197" spans="1:14" ht="15.75" x14ac:dyDescent="0.25">
      <c r="A197" s="147" t="s">
        <v>182</v>
      </c>
      <c r="B197" s="92">
        <v>157.47727587664042</v>
      </c>
      <c r="C197" s="92">
        <v>157.47727587664042</v>
      </c>
      <c r="D197" s="92">
        <v>157.47727587664042</v>
      </c>
      <c r="E197" s="92"/>
      <c r="F197" s="92">
        <f t="shared" ref="F197:F224" si="12">((D197/C197-1)*100)</f>
        <v>0</v>
      </c>
      <c r="G197" s="92">
        <f t="shared" si="9"/>
        <v>0</v>
      </c>
      <c r="H197" s="92"/>
      <c r="I197" s="92">
        <v>1.1422318661075503</v>
      </c>
      <c r="J197" s="92">
        <v>1.1422318661075501</v>
      </c>
      <c r="K197" s="92">
        <v>1.1422318661075503</v>
      </c>
      <c r="M197" s="92">
        <f t="shared" si="10"/>
        <v>0</v>
      </c>
      <c r="N197" s="26">
        <f t="shared" si="11"/>
        <v>0</v>
      </c>
    </row>
    <row r="198" spans="1:14" s="103" customFormat="1" ht="15.75" x14ac:dyDescent="0.25">
      <c r="A198" s="148" t="s">
        <v>135</v>
      </c>
      <c r="B198" s="93">
        <v>157.47727587664042</v>
      </c>
      <c r="C198" s="93">
        <v>157.47727587664042</v>
      </c>
      <c r="D198" s="93">
        <v>157.47727587664042</v>
      </c>
      <c r="E198" s="93"/>
      <c r="F198" s="93">
        <f t="shared" si="12"/>
        <v>0</v>
      </c>
      <c r="G198" s="93">
        <f t="shared" si="9"/>
        <v>0</v>
      </c>
      <c r="H198" s="93"/>
      <c r="I198" s="93">
        <v>1.1422318661075503</v>
      </c>
      <c r="J198" s="93">
        <v>1.1422318661075501</v>
      </c>
      <c r="K198" s="93">
        <v>1.1422318661075503</v>
      </c>
      <c r="M198" s="93">
        <f t="shared" si="10"/>
        <v>0</v>
      </c>
      <c r="N198" s="59">
        <f>K198-I198</f>
        <v>0</v>
      </c>
    </row>
    <row r="199" spans="1:14" ht="15.75" x14ac:dyDescent="0.25">
      <c r="A199" s="152" t="s">
        <v>118</v>
      </c>
      <c r="B199" s="92">
        <v>124.78434416753313</v>
      </c>
      <c r="C199" s="92">
        <v>124.78434416753313</v>
      </c>
      <c r="D199" s="92">
        <v>124.78434416753313</v>
      </c>
      <c r="E199" s="92"/>
      <c r="F199" s="92">
        <f t="shared" si="12"/>
        <v>0</v>
      </c>
      <c r="G199" s="92">
        <f t="shared" ref="G199:G225" si="13">((D199/B199-1)*100)</f>
        <v>0</v>
      </c>
      <c r="H199" s="92"/>
      <c r="I199" s="92">
        <v>2.8895787103222075</v>
      </c>
      <c r="J199" s="92">
        <v>2.8895787103222075</v>
      </c>
      <c r="K199" s="92">
        <v>2.8895787103222075</v>
      </c>
      <c r="M199" s="92">
        <f t="shared" si="10"/>
        <v>0</v>
      </c>
      <c r="N199" s="26">
        <f t="shared" ref="N199:N224" si="14">K199-I199</f>
        <v>0</v>
      </c>
    </row>
    <row r="200" spans="1:14" s="103" customFormat="1" ht="15.75" x14ac:dyDescent="0.25">
      <c r="A200" s="150" t="s">
        <v>119</v>
      </c>
      <c r="B200" s="93">
        <v>124.78434416753313</v>
      </c>
      <c r="C200" s="93">
        <v>124.78434416753313</v>
      </c>
      <c r="D200" s="93">
        <v>124.78434416753313</v>
      </c>
      <c r="E200" s="93"/>
      <c r="F200" s="93">
        <f t="shared" si="12"/>
        <v>0</v>
      </c>
      <c r="G200" s="93">
        <f t="shared" si="13"/>
        <v>0</v>
      </c>
      <c r="H200" s="93"/>
      <c r="I200" s="93">
        <v>2.8895787103222075</v>
      </c>
      <c r="J200" s="93">
        <v>2.8895787103222075</v>
      </c>
      <c r="K200" s="93">
        <v>2.8895787103222075</v>
      </c>
      <c r="M200" s="93">
        <f t="shared" ref="M200:M224" si="15">K200-J200</f>
        <v>0</v>
      </c>
      <c r="N200" s="59">
        <f t="shared" si="14"/>
        <v>0</v>
      </c>
    </row>
    <row r="201" spans="1:14" ht="15.75" x14ac:dyDescent="0.25">
      <c r="A201" s="149" t="s">
        <v>118</v>
      </c>
      <c r="B201" s="92">
        <v>124.78434416753313</v>
      </c>
      <c r="C201" s="92">
        <v>124.78434416753313</v>
      </c>
      <c r="D201" s="92">
        <v>124.78434416753313</v>
      </c>
      <c r="E201" s="92"/>
      <c r="F201" s="92">
        <f t="shared" si="12"/>
        <v>0</v>
      </c>
      <c r="G201" s="92">
        <f t="shared" si="13"/>
        <v>0</v>
      </c>
      <c r="H201" s="92"/>
      <c r="I201" s="92">
        <v>2.8895787103222075</v>
      </c>
      <c r="J201" s="92">
        <v>2.8895787103222075</v>
      </c>
      <c r="K201" s="92">
        <v>2.8895787103222075</v>
      </c>
      <c r="M201" s="92">
        <f t="shared" si="15"/>
        <v>0</v>
      </c>
      <c r="N201" s="26">
        <f t="shared" si="14"/>
        <v>0</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0.15540035039229172</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0.15540035039229172</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0.15540035039229172</v>
      </c>
      <c r="M204" s="93">
        <f t="shared" si="15"/>
        <v>0</v>
      </c>
      <c r="N204" s="59">
        <f t="shared" si="14"/>
        <v>0</v>
      </c>
    </row>
    <row r="205" spans="1:14" ht="15.75" x14ac:dyDescent="0.25">
      <c r="A205" s="145" t="s">
        <v>131</v>
      </c>
      <c r="B205" s="95">
        <v>131.35278212931652</v>
      </c>
      <c r="C205" s="95">
        <v>132.17527997549263</v>
      </c>
      <c r="D205" s="95">
        <v>132.17527997549263</v>
      </c>
      <c r="E205" s="95"/>
      <c r="F205" s="95">
        <f t="shared" si="12"/>
        <v>0</v>
      </c>
      <c r="G205" s="95">
        <f t="shared" si="13"/>
        <v>0.62617466706289537</v>
      </c>
      <c r="H205" s="95"/>
      <c r="I205" s="95">
        <v>5.3746885105279345</v>
      </c>
      <c r="J205" s="95">
        <v>5.4083434484143984</v>
      </c>
      <c r="K205" s="95">
        <v>5.4083434484143993</v>
      </c>
      <c r="M205" s="95">
        <f t="shared" si="15"/>
        <v>0</v>
      </c>
      <c r="N205" s="37">
        <f>K205-I205</f>
        <v>3.3654937886464786E-2</v>
      </c>
    </row>
    <row r="206" spans="1:14" s="103" customFormat="1" ht="15.75" x14ac:dyDescent="0.25">
      <c r="A206" s="146" t="s">
        <v>122</v>
      </c>
      <c r="B206" s="93">
        <v>131.59195044234676</v>
      </c>
      <c r="C206" s="93">
        <v>132.43792870018359</v>
      </c>
      <c r="D206" s="93">
        <v>132.43792870018359</v>
      </c>
      <c r="E206" s="93"/>
      <c r="F206" s="93">
        <f t="shared" si="12"/>
        <v>0</v>
      </c>
      <c r="G206" s="93">
        <f t="shared" si="13"/>
        <v>0.64287994439862217</v>
      </c>
      <c r="H206" s="93"/>
      <c r="I206" s="93">
        <v>5.2350268786104799</v>
      </c>
      <c r="J206" s="93">
        <v>5.2686818164969456</v>
      </c>
      <c r="K206" s="93">
        <v>5.2686818164969456</v>
      </c>
      <c r="M206" s="93">
        <f t="shared" si="15"/>
        <v>0</v>
      </c>
      <c r="N206" s="59">
        <f t="shared" si="14"/>
        <v>3.3654937886465675E-2</v>
      </c>
    </row>
    <row r="207" spans="1:14" ht="15.75" x14ac:dyDescent="0.25">
      <c r="A207" s="147" t="s">
        <v>183</v>
      </c>
      <c r="B207" s="92">
        <v>131.59195044234676</v>
      </c>
      <c r="C207" s="92">
        <v>132.43792870018359</v>
      </c>
      <c r="D207" s="92">
        <v>132.43792870018359</v>
      </c>
      <c r="E207" s="92"/>
      <c r="F207" s="92">
        <f t="shared" si="12"/>
        <v>0</v>
      </c>
      <c r="G207" s="92">
        <f t="shared" si="13"/>
        <v>0.64287994439862217</v>
      </c>
      <c r="H207" s="92"/>
      <c r="I207" s="92">
        <v>5.2350268786104799</v>
      </c>
      <c r="J207" s="92">
        <v>5.2686818164969456</v>
      </c>
      <c r="K207" s="92">
        <v>5.2686818164969456</v>
      </c>
      <c r="M207" s="92">
        <f t="shared" si="15"/>
        <v>0</v>
      </c>
      <c r="N207" s="26">
        <f t="shared" si="14"/>
        <v>3.3654937886465675E-2</v>
      </c>
    </row>
    <row r="208" spans="1:14" s="103" customFormat="1" ht="15.75" x14ac:dyDescent="0.25">
      <c r="A208" s="148" t="s">
        <v>21</v>
      </c>
      <c r="B208" s="93">
        <v>120.36150550585802</v>
      </c>
      <c r="C208" s="93">
        <v>125.03858866723095</v>
      </c>
      <c r="D208" s="93">
        <v>125.03858866723095</v>
      </c>
      <c r="E208" s="93"/>
      <c r="F208" s="93">
        <f t="shared" si="12"/>
        <v>0</v>
      </c>
      <c r="G208" s="93">
        <f t="shared" si="13"/>
        <v>3.8858629606832951</v>
      </c>
      <c r="H208" s="93"/>
      <c r="I208" s="93">
        <v>0.86608658686583051</v>
      </c>
      <c r="J208" s="93">
        <v>0.89974152475229574</v>
      </c>
      <c r="K208" s="93">
        <v>0.89974152475229585</v>
      </c>
      <c r="M208" s="93">
        <f t="shared" si="15"/>
        <v>0</v>
      </c>
      <c r="N208" s="59">
        <f t="shared" si="14"/>
        <v>3.3654937886465341E-2</v>
      </c>
    </row>
    <row r="209" spans="1:14" ht="15.75" x14ac:dyDescent="0.25">
      <c r="A209" s="149" t="s">
        <v>203</v>
      </c>
      <c r="B209" s="92">
        <v>134.07183874645835</v>
      </c>
      <c r="C209" s="92">
        <v>134.07183874645835</v>
      </c>
      <c r="D209" s="92">
        <v>134.07183874645835</v>
      </c>
      <c r="E209" s="92"/>
      <c r="F209" s="92">
        <f t="shared" si="12"/>
        <v>0</v>
      </c>
      <c r="G209" s="92">
        <f t="shared" si="13"/>
        <v>0</v>
      </c>
      <c r="H209" s="92"/>
      <c r="I209" s="92">
        <v>4.36894029174465</v>
      </c>
      <c r="J209" s="92">
        <v>4.3689402917446492</v>
      </c>
      <c r="K209" s="92">
        <v>4.36894029174465</v>
      </c>
      <c r="M209" s="92">
        <f t="shared" si="15"/>
        <v>0</v>
      </c>
      <c r="N209" s="26">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0.13966163191745354</v>
      </c>
      <c r="J210" s="93">
        <v>0.13966163191745351</v>
      </c>
      <c r="K210" s="93">
        <v>0.13966163191745354</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0.13966163191745354</v>
      </c>
      <c r="J211" s="92">
        <v>0.13966163191745351</v>
      </c>
      <c r="K211" s="92">
        <v>0.13966163191745354</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0.13966163191745354</v>
      </c>
      <c r="J212" s="93">
        <v>0.13966163191745351</v>
      </c>
      <c r="K212" s="93">
        <v>0.13966163191745354</v>
      </c>
      <c r="M212" s="93">
        <f t="shared" si="15"/>
        <v>0</v>
      </c>
      <c r="N212" s="59">
        <f t="shared" si="14"/>
        <v>0</v>
      </c>
    </row>
    <row r="213" spans="1:14" ht="15.75" x14ac:dyDescent="0.25">
      <c r="A213" s="145" t="s">
        <v>132</v>
      </c>
      <c r="B213" s="95">
        <v>97.327944370758459</v>
      </c>
      <c r="C213" s="95">
        <v>97.344161604799496</v>
      </c>
      <c r="D213" s="95">
        <v>97.485951000446562</v>
      </c>
      <c r="E213" s="95"/>
      <c r="F213" s="95">
        <f t="shared" si="12"/>
        <v>0.145657832282442</v>
      </c>
      <c r="G213" s="95">
        <f t="shared" si="13"/>
        <v>0.16234456682471254</v>
      </c>
      <c r="H213" s="95"/>
      <c r="I213" s="95">
        <v>6.3935518575620875</v>
      </c>
      <c r="J213" s="95">
        <v>6.3946171808615571</v>
      </c>
      <c r="K213" s="95">
        <v>6.4039314416299611</v>
      </c>
      <c r="M213" s="95">
        <f t="shared" si="15"/>
        <v>9.3142607684040257E-3</v>
      </c>
      <c r="N213" s="37">
        <f>K213-I213</f>
        <v>1.0379584067873537E-2</v>
      </c>
    </row>
    <row r="214" spans="1:14" s="103" customFormat="1" ht="15.75" x14ac:dyDescent="0.25">
      <c r="A214" s="146" t="s">
        <v>125</v>
      </c>
      <c r="B214" s="93">
        <v>98.539738103241959</v>
      </c>
      <c r="C214" s="93">
        <v>98.563268199922604</v>
      </c>
      <c r="D214" s="93">
        <v>98.76899490889268</v>
      </c>
      <c r="E214" s="93"/>
      <c r="F214" s="93">
        <f t="shared" si="12"/>
        <v>0.20872553510784542</v>
      </c>
      <c r="G214" s="93">
        <f t="shared" si="13"/>
        <v>0.23265416578490683</v>
      </c>
      <c r="H214" s="93"/>
      <c r="I214" s="93">
        <v>4.461378988360658</v>
      </c>
      <c r="J214" s="93">
        <v>4.4624443116601284</v>
      </c>
      <c r="K214" s="93">
        <v>4.4717585724285316</v>
      </c>
      <c r="M214" s="93">
        <f t="shared" si="15"/>
        <v>9.3142607684031375E-3</v>
      </c>
      <c r="N214" s="59">
        <f t="shared" si="14"/>
        <v>1.0379584067873537E-2</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0.19088997706404656</v>
      </c>
      <c r="J215" s="92">
        <v>0.19403048317947061</v>
      </c>
      <c r="K215" s="92">
        <v>0.19403048317947064</v>
      </c>
      <c r="M215" s="92">
        <f t="shared" si="15"/>
        <v>0</v>
      </c>
      <c r="N215" s="26">
        <f t="shared" si="14"/>
        <v>3.1405061154240743E-3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0.19088997706404656</v>
      </c>
      <c r="J216" s="93">
        <v>0.19403048317947061</v>
      </c>
      <c r="K216" s="93">
        <v>0.19403048317947064</v>
      </c>
      <c r="M216" s="93">
        <f t="shared" si="15"/>
        <v>0</v>
      </c>
      <c r="N216" s="59">
        <f t="shared" si="14"/>
        <v>3.1405061154240743E-3</v>
      </c>
    </row>
    <row r="217" spans="1:14" ht="15.75" x14ac:dyDescent="0.25">
      <c r="A217" s="147" t="s">
        <v>185</v>
      </c>
      <c r="B217" s="92">
        <v>97.787003246937203</v>
      </c>
      <c r="C217" s="92">
        <v>97.739485056813109</v>
      </c>
      <c r="D217" s="92">
        <v>97.952765935324521</v>
      </c>
      <c r="E217" s="92"/>
      <c r="F217" s="92">
        <f t="shared" si="12"/>
        <v>0.21821363023084572</v>
      </c>
      <c r="G217" s="92">
        <f t="shared" si="13"/>
        <v>0.1695140283302532</v>
      </c>
      <c r="H217" s="92"/>
      <c r="I217" s="92">
        <v>4.2704890112966112</v>
      </c>
      <c r="J217" s="92">
        <v>4.2684138284806572</v>
      </c>
      <c r="K217" s="92">
        <v>4.2777280892490612</v>
      </c>
      <c r="M217" s="92">
        <f t="shared" si="15"/>
        <v>9.3142607684040257E-3</v>
      </c>
      <c r="N217" s="26">
        <f>K217-I217</f>
        <v>7.2390779524500459E-3</v>
      </c>
    </row>
    <row r="218" spans="1:14" s="103" customFormat="1" ht="15.75" x14ac:dyDescent="0.25">
      <c r="A218" s="148" t="s">
        <v>201</v>
      </c>
      <c r="B218" s="93">
        <v>97.787003246937203</v>
      </c>
      <c r="C218" s="93">
        <v>97.739485056813109</v>
      </c>
      <c r="D218" s="93">
        <v>97.952765935324521</v>
      </c>
      <c r="E218" s="93"/>
      <c r="F218" s="93">
        <f t="shared" si="12"/>
        <v>0.21821363023084572</v>
      </c>
      <c r="G218" s="93">
        <f t="shared" si="13"/>
        <v>0.1695140283302532</v>
      </c>
      <c r="H218" s="93"/>
      <c r="I218" s="93">
        <v>4.2704890112966112</v>
      </c>
      <c r="J218" s="93">
        <v>4.2684138284806572</v>
      </c>
      <c r="K218" s="93">
        <v>4.2777280892490612</v>
      </c>
      <c r="M218" s="93">
        <f t="shared" si="15"/>
        <v>9.3142607684040257E-3</v>
      </c>
      <c r="N218" s="59">
        <f t="shared" si="14"/>
        <v>7.2390779524500459E-3</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0.31740448344768263</v>
      </c>
      <c r="J219" s="92">
        <v>0.31740448344768263</v>
      </c>
      <c r="K219" s="92">
        <v>0.31740448344768268</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0.31740448344768263</v>
      </c>
      <c r="J220" s="93">
        <v>0.31740448344768263</v>
      </c>
      <c r="K220" s="93">
        <v>0.31740448344768268</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0.31740448344768263</v>
      </c>
      <c r="J221" s="92">
        <v>0.31740448344768263</v>
      </c>
      <c r="K221" s="92">
        <v>0.31740448344768268</v>
      </c>
      <c r="M221" s="92">
        <f t="shared" si="15"/>
        <v>0</v>
      </c>
      <c r="N221" s="26">
        <f t="shared" si="14"/>
        <v>0</v>
      </c>
    </row>
    <row r="222" spans="1:14" s="103" customFormat="1" ht="15.75" x14ac:dyDescent="0.25">
      <c r="A222" s="146" t="s">
        <v>133</v>
      </c>
      <c r="B222" s="93">
        <v>100.08487654320989</v>
      </c>
      <c r="C222" s="93">
        <v>100.08487654320989</v>
      </c>
      <c r="D222" s="93">
        <v>100.08487654320989</v>
      </c>
      <c r="E222" s="93"/>
      <c r="F222" s="93">
        <f t="shared" si="12"/>
        <v>0</v>
      </c>
      <c r="G222" s="93">
        <f t="shared" si="13"/>
        <v>0</v>
      </c>
      <c r="H222" s="93"/>
      <c r="I222" s="93">
        <v>1.6147683857537467</v>
      </c>
      <c r="J222" s="93">
        <v>1.6147683857537467</v>
      </c>
      <c r="K222" s="93">
        <v>1.6147683857537469</v>
      </c>
      <c r="M222" s="93">
        <f t="shared" si="15"/>
        <v>0</v>
      </c>
      <c r="N222" s="59">
        <f t="shared" si="14"/>
        <v>0</v>
      </c>
    </row>
    <row r="223" spans="1:14" ht="15.75" x14ac:dyDescent="0.25">
      <c r="A223" s="147" t="s">
        <v>186</v>
      </c>
      <c r="B223" s="92">
        <v>100.08487654320989</v>
      </c>
      <c r="C223" s="92">
        <v>100.08487654320989</v>
      </c>
      <c r="D223" s="92">
        <v>100.08487654320989</v>
      </c>
      <c r="E223" s="92"/>
      <c r="F223" s="92">
        <f t="shared" si="12"/>
        <v>0</v>
      </c>
      <c r="G223" s="92">
        <f t="shared" si="13"/>
        <v>0</v>
      </c>
      <c r="H223" s="92"/>
      <c r="I223" s="92">
        <v>1.6147683857537467</v>
      </c>
      <c r="J223" s="92">
        <v>1.6147683857537467</v>
      </c>
      <c r="K223" s="92">
        <v>1.6147683857537469</v>
      </c>
      <c r="M223" s="92">
        <f t="shared" si="15"/>
        <v>0</v>
      </c>
      <c r="N223" s="26">
        <f t="shared" si="14"/>
        <v>0</v>
      </c>
    </row>
    <row r="224" spans="1:14" s="103" customFormat="1" ht="15.75" x14ac:dyDescent="0.25">
      <c r="A224" s="148" t="s">
        <v>133</v>
      </c>
      <c r="B224" s="93">
        <v>100.08487654320989</v>
      </c>
      <c r="C224" s="93">
        <v>100.08487654320989</v>
      </c>
      <c r="D224" s="93">
        <v>100.08487654320989</v>
      </c>
      <c r="E224" s="93"/>
      <c r="F224" s="93">
        <f t="shared" si="12"/>
        <v>0</v>
      </c>
      <c r="G224" s="93">
        <f t="shared" si="13"/>
        <v>0</v>
      </c>
      <c r="H224" s="93"/>
      <c r="I224" s="93">
        <v>1.6147683857537467</v>
      </c>
      <c r="J224" s="93">
        <v>1.6147683857537467</v>
      </c>
      <c r="K224" s="93">
        <v>1.6147683857537469</v>
      </c>
      <c r="M224" s="93">
        <f t="shared" si="15"/>
        <v>0</v>
      </c>
      <c r="N224" s="59">
        <f t="shared" si="14"/>
        <v>0</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9" t="s">
        <v>54</v>
      </c>
      <c r="B226" s="200"/>
      <c r="C226" s="200"/>
      <c r="D226" s="200"/>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F18" sqref="F18"/>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201" t="s">
        <v>56</v>
      </c>
      <c r="B3" s="192" t="s">
        <v>242</v>
      </c>
      <c r="C3" s="192"/>
      <c r="D3" s="192"/>
      <c r="E3" s="102"/>
      <c r="F3" s="189" t="s">
        <v>243</v>
      </c>
      <c r="G3" s="189"/>
      <c r="H3" s="89"/>
      <c r="I3" s="189" t="s">
        <v>244</v>
      </c>
      <c r="J3" s="189"/>
      <c r="K3" s="189"/>
      <c r="L3" s="185"/>
      <c r="M3" s="189" t="s">
        <v>245</v>
      </c>
      <c r="N3" s="189"/>
    </row>
    <row r="4" spans="1:19" ht="34.5" customHeight="1" x14ac:dyDescent="0.25">
      <c r="A4" s="198"/>
      <c r="B4" s="181">
        <v>43101</v>
      </c>
      <c r="C4" s="182">
        <v>43435</v>
      </c>
      <c r="D4" s="181">
        <v>43466</v>
      </c>
      <c r="E4" s="183"/>
      <c r="F4" s="184" t="s">
        <v>264</v>
      </c>
      <c r="G4" s="184" t="s">
        <v>265</v>
      </c>
      <c r="H4" s="183"/>
      <c r="I4" s="181">
        <v>43101</v>
      </c>
      <c r="J4" s="181">
        <v>43435</v>
      </c>
      <c r="K4" s="181">
        <v>43466</v>
      </c>
      <c r="L4" s="183"/>
      <c r="M4" s="184" t="s">
        <v>263</v>
      </c>
      <c r="N4" s="184" t="s">
        <v>266</v>
      </c>
    </row>
    <row r="5" spans="1:19" s="103" customFormat="1" ht="15.75" x14ac:dyDescent="0.25">
      <c r="A5" s="144" t="s">
        <v>241</v>
      </c>
      <c r="B5" s="91">
        <v>109.30212161215425</v>
      </c>
      <c r="C5" s="91">
        <v>106.55629604382904</v>
      </c>
      <c r="D5" s="91">
        <v>106.49494949092723</v>
      </c>
      <c r="E5" s="91"/>
      <c r="F5" s="91">
        <f>((D5/C5-1)*100)</f>
        <v>-5.7571964472724613E-2</v>
      </c>
      <c r="G5" s="91">
        <f>((D5/B5-1)*100)</f>
        <v>-2.5682686482408346</v>
      </c>
      <c r="H5" s="91"/>
      <c r="I5" s="91">
        <v>109.30212161215425</v>
      </c>
      <c r="J5" s="91">
        <v>106.55629604382904</v>
      </c>
      <c r="K5" s="91">
        <v>106.49494949092723</v>
      </c>
      <c r="M5" s="91">
        <f>K5-J5</f>
        <v>-6.1346552901810014E-2</v>
      </c>
      <c r="N5" s="91">
        <f>K5-I5</f>
        <v>-2.8071721212270262</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116.46011815617229</v>
      </c>
      <c r="C7" s="90">
        <v>111.55036914248328</v>
      </c>
      <c r="D7" s="90">
        <v>111.62444638790878</v>
      </c>
      <c r="E7" s="90"/>
      <c r="F7" s="90">
        <f t="shared" ref="F7:F70" si="0">((D7/C7-1)*100)</f>
        <v>6.640699263924521E-2</v>
      </c>
      <c r="G7" s="90">
        <f t="shared" ref="G7:G70" si="1">((D7/B7-1)*100)</f>
        <v>-4.1522126585677217</v>
      </c>
      <c r="H7" s="90"/>
      <c r="I7" s="90">
        <v>37.748882899177445</v>
      </c>
      <c r="J7" s="90">
        <v>36.15745792454738</v>
      </c>
      <c r="K7" s="90">
        <v>36.18146900496987</v>
      </c>
      <c r="M7" s="90">
        <f>K7-J7</f>
        <v>2.4011080422489783E-2</v>
      </c>
      <c r="N7" s="90">
        <f t="shared" ref="N7:N70" si="2">K7-I7</f>
        <v>-1.5674138942075757</v>
      </c>
    </row>
    <row r="8" spans="1:19" s="103" customFormat="1" ht="15.75" x14ac:dyDescent="0.25">
      <c r="A8" s="146" t="s">
        <v>57</v>
      </c>
      <c r="B8" s="93">
        <v>117.17593290486033</v>
      </c>
      <c r="C8" s="93">
        <v>111.71787535235251</v>
      </c>
      <c r="D8" s="93">
        <v>111.78940067921059</v>
      </c>
      <c r="E8" s="93"/>
      <c r="F8" s="93">
        <f t="shared" si="0"/>
        <v>6.4023171432947557E-2</v>
      </c>
      <c r="G8" s="93">
        <f t="shared" si="1"/>
        <v>-4.5969612463194753</v>
      </c>
      <c r="H8" s="93"/>
      <c r="I8" s="93">
        <v>35.117187882597698</v>
      </c>
      <c r="J8" s="93">
        <v>33.481428492475523</v>
      </c>
      <c r="K8" s="93">
        <v>33.502864364837457</v>
      </c>
      <c r="M8" s="93">
        <f t="shared" ref="M8:M71" si="3">K8-J8</f>
        <v>2.1435872361934116E-2</v>
      </c>
      <c r="N8" s="93">
        <f t="shared" si="2"/>
        <v>-1.6143235177602406</v>
      </c>
    </row>
    <row r="9" spans="1:19" ht="15.75" x14ac:dyDescent="0.25">
      <c r="A9" s="147" t="s">
        <v>58</v>
      </c>
      <c r="B9" s="92">
        <v>131.64726339977165</v>
      </c>
      <c r="C9" s="92">
        <v>113.42269450521184</v>
      </c>
      <c r="D9" s="92">
        <v>113.37257850010299</v>
      </c>
      <c r="E9" s="92"/>
      <c r="F9" s="92">
        <f t="shared" si="0"/>
        <v>-4.4185165347609967E-2</v>
      </c>
      <c r="G9" s="92">
        <f t="shared" si="1"/>
        <v>-13.881553195810948</v>
      </c>
      <c r="H9" s="92"/>
      <c r="I9" s="92">
        <v>6.7156626187516535</v>
      </c>
      <c r="J9" s="92">
        <v>5.7859808850995131</v>
      </c>
      <c r="K9" s="92">
        <v>5.7834243398784499</v>
      </c>
      <c r="M9" s="92">
        <f>K9-J9</f>
        <v>-2.5565452210631889E-3</v>
      </c>
      <c r="N9" s="92">
        <f t="shared" si="2"/>
        <v>-0.93223827887320354</v>
      </c>
    </row>
    <row r="10" spans="1:19" s="103" customFormat="1" ht="15.75" x14ac:dyDescent="0.25">
      <c r="A10" s="148" t="s">
        <v>6</v>
      </c>
      <c r="B10" s="93">
        <v>156.48545301293447</v>
      </c>
      <c r="C10" s="93">
        <v>117.86010596150599</v>
      </c>
      <c r="D10" s="93">
        <v>117.86010596150599</v>
      </c>
      <c r="E10" s="93"/>
      <c r="F10" s="93">
        <f t="shared" si="0"/>
        <v>0</v>
      </c>
      <c r="G10" s="93">
        <f t="shared" si="1"/>
        <v>-24.683027276813942</v>
      </c>
      <c r="H10" s="93"/>
      <c r="I10" s="93">
        <v>2.600495165445448</v>
      </c>
      <c r="J10" s="93">
        <v>1.9586142344263193</v>
      </c>
      <c r="K10" s="93">
        <v>1.9586142344263193</v>
      </c>
      <c r="M10" s="93">
        <f t="shared" si="3"/>
        <v>0</v>
      </c>
      <c r="N10" s="93">
        <f t="shared" si="2"/>
        <v>-0.64188093101912869</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0.23775314463433489</v>
      </c>
      <c r="J11" s="92">
        <v>0.23776398543987035</v>
      </c>
      <c r="K11" s="92">
        <v>0.23776398543987029</v>
      </c>
      <c r="M11" s="92">
        <f t="shared" si="3"/>
        <v>0</v>
      </c>
      <c r="N11" s="92">
        <f t="shared" si="2"/>
        <v>1.0840805535400344E-5</v>
      </c>
    </row>
    <row r="12" spans="1:19" s="103" customFormat="1" ht="15.75" x14ac:dyDescent="0.25">
      <c r="A12" s="148" t="s">
        <v>59</v>
      </c>
      <c r="B12" s="93">
        <v>104.28318595842246</v>
      </c>
      <c r="C12" s="93">
        <v>103.49464461418641</v>
      </c>
      <c r="D12" s="93">
        <v>103.49464461418641</v>
      </c>
      <c r="E12" s="93"/>
      <c r="F12" s="93">
        <f t="shared" si="0"/>
        <v>0</v>
      </c>
      <c r="G12" s="93">
        <f t="shared" si="1"/>
        <v>-0.75615386794035677</v>
      </c>
      <c r="H12" s="93"/>
      <c r="I12" s="93">
        <v>0.57148562574855921</v>
      </c>
      <c r="J12" s="93">
        <v>0.56716431508473808</v>
      </c>
      <c r="K12" s="93">
        <v>0.56716431508473808</v>
      </c>
      <c r="M12" s="93">
        <f t="shared" si="3"/>
        <v>0</v>
      </c>
      <c r="N12" s="93">
        <f t="shared" si="2"/>
        <v>-4.3213106638211318E-3</v>
      </c>
    </row>
    <row r="13" spans="1:19" ht="21" x14ac:dyDescent="0.35">
      <c r="A13" s="149" t="s">
        <v>60</v>
      </c>
      <c r="B13" s="92">
        <v>104.82611835373341</v>
      </c>
      <c r="C13" s="92">
        <v>104.43077999275518</v>
      </c>
      <c r="D13" s="92">
        <v>104.43077999275518</v>
      </c>
      <c r="E13" s="92"/>
      <c r="F13" s="92">
        <f t="shared" si="0"/>
        <v>0</v>
      </c>
      <c r="G13" s="92">
        <f t="shared" si="1"/>
        <v>-0.37713726997328223</v>
      </c>
      <c r="H13" s="92"/>
      <c r="I13" s="92">
        <v>0.42014332486306438</v>
      </c>
      <c r="J13" s="92">
        <v>0.41855880779770049</v>
      </c>
      <c r="K13" s="92">
        <v>0.41855880779770049</v>
      </c>
      <c r="M13" s="92">
        <f t="shared" si="3"/>
        <v>0</v>
      </c>
      <c r="N13" s="92">
        <f t="shared" si="2"/>
        <v>-1.5845170653638885E-3</v>
      </c>
      <c r="S13" s="178"/>
    </row>
    <row r="14" spans="1:19" s="103" customFormat="1" ht="15.75" x14ac:dyDescent="0.25">
      <c r="A14" s="148" t="s">
        <v>61</v>
      </c>
      <c r="B14" s="93">
        <v>124.66171741753227</v>
      </c>
      <c r="C14" s="93">
        <v>112.48379744917347</v>
      </c>
      <c r="D14" s="93">
        <v>112.3733584253483</v>
      </c>
      <c r="E14" s="93"/>
      <c r="F14" s="93">
        <f t="shared" si="0"/>
        <v>-9.8182161635385068E-2</v>
      </c>
      <c r="G14" s="93">
        <f t="shared" si="1"/>
        <v>-9.8573637895796757</v>
      </c>
      <c r="H14" s="93"/>
      <c r="I14" s="93">
        <v>2.8857853580602479</v>
      </c>
      <c r="J14" s="93">
        <v>2.6038795423508838</v>
      </c>
      <c r="K14" s="93">
        <v>2.601322997129822</v>
      </c>
      <c r="M14" s="93">
        <f t="shared" si="3"/>
        <v>-2.5565452210618567E-3</v>
      </c>
      <c r="N14" s="93">
        <f t="shared" si="2"/>
        <v>-0.28446236093042598</v>
      </c>
    </row>
    <row r="15" spans="1:19" ht="15.75" x14ac:dyDescent="0.25">
      <c r="A15" s="147" t="s">
        <v>62</v>
      </c>
      <c r="B15" s="92">
        <v>88.215677888282997</v>
      </c>
      <c r="C15" s="92">
        <v>86.859726928465875</v>
      </c>
      <c r="D15" s="92">
        <v>87.147694812494024</v>
      </c>
      <c r="E15" s="92"/>
      <c r="F15" s="92">
        <f t="shared" si="0"/>
        <v>0.33153210839047542</v>
      </c>
      <c r="G15" s="92">
        <f t="shared" si="1"/>
        <v>-1.2106499676185378</v>
      </c>
      <c r="H15" s="92"/>
      <c r="I15" s="92">
        <v>0.73074079160691618</v>
      </c>
      <c r="J15" s="92">
        <v>0.71950867616580649</v>
      </c>
      <c r="K15" s="92">
        <v>0.72189407844995135</v>
      </c>
      <c r="M15" s="92">
        <f t="shared" si="3"/>
        <v>2.3854022841448552E-3</v>
      </c>
      <c r="N15" s="92">
        <f t="shared" si="2"/>
        <v>-8.8467131569648361E-3</v>
      </c>
    </row>
    <row r="16" spans="1:19" s="103" customFormat="1" ht="15.75" x14ac:dyDescent="0.25">
      <c r="A16" s="148" t="s">
        <v>188</v>
      </c>
      <c r="B16" s="93">
        <v>115.28528733779886</v>
      </c>
      <c r="C16" s="93">
        <v>115.38850232958424</v>
      </c>
      <c r="D16" s="93">
        <v>115.38850232958424</v>
      </c>
      <c r="E16" s="93"/>
      <c r="F16" s="93">
        <f t="shared" si="0"/>
        <v>0</v>
      </c>
      <c r="G16" s="93">
        <f t="shared" si="1"/>
        <v>8.9530064216214456E-2</v>
      </c>
      <c r="H16" s="93"/>
      <c r="I16" s="93">
        <v>3.5313451827895907E-2</v>
      </c>
      <c r="J16" s="93">
        <v>3.5345067983994373E-2</v>
      </c>
      <c r="K16" s="93">
        <v>3.5345067983994366E-2</v>
      </c>
      <c r="M16" s="93">
        <f t="shared" si="3"/>
        <v>0</v>
      </c>
      <c r="N16" s="93">
        <f t="shared" si="2"/>
        <v>3.1616156098458748E-5</v>
      </c>
    </row>
    <row r="17" spans="1:17" ht="15.75" x14ac:dyDescent="0.25">
      <c r="A17" s="149" t="s">
        <v>187</v>
      </c>
      <c r="B17" s="92">
        <v>84.307778156419388</v>
      </c>
      <c r="C17" s="92">
        <v>83.063550337686905</v>
      </c>
      <c r="D17" s="92">
        <v>83.2841055934595</v>
      </c>
      <c r="E17" s="92"/>
      <c r="F17" s="92">
        <f t="shared" si="0"/>
        <v>0.26552591946280568</v>
      </c>
      <c r="G17" s="92">
        <f t="shared" si="1"/>
        <v>-1.2142089203924122</v>
      </c>
      <c r="H17" s="92"/>
      <c r="I17" s="92">
        <v>0.49079252194784623</v>
      </c>
      <c r="J17" s="92">
        <v>0.48354932657030453</v>
      </c>
      <c r="K17" s="92">
        <v>0.4848332753657365</v>
      </c>
      <c r="M17" s="92">
        <f>K17-J17</f>
        <v>1.2839487954319773E-3</v>
      </c>
      <c r="N17" s="92">
        <f t="shared" si="2"/>
        <v>-5.9592465821097229E-3</v>
      </c>
    </row>
    <row r="18" spans="1:17" s="103" customFormat="1" ht="15.75" x14ac:dyDescent="0.25">
      <c r="A18" s="148" t="s">
        <v>189</v>
      </c>
      <c r="B18" s="93">
        <v>94.922089256382662</v>
      </c>
      <c r="C18" s="93">
        <v>93.057119736794107</v>
      </c>
      <c r="D18" s="93">
        <v>93.568040935226804</v>
      </c>
      <c r="E18" s="93"/>
      <c r="F18" s="93">
        <f t="shared" si="0"/>
        <v>0.54904041719516794</v>
      </c>
      <c r="G18" s="93">
        <f t="shared" si="1"/>
        <v>-1.426483900389719</v>
      </c>
      <c r="H18" s="93"/>
      <c r="I18" s="93">
        <v>0.20463481783117415</v>
      </c>
      <c r="J18" s="93">
        <v>0.20061428161150763</v>
      </c>
      <c r="K18" s="93">
        <v>0.20171573510022051</v>
      </c>
      <c r="M18" s="93">
        <f t="shared" si="3"/>
        <v>1.101453488712878E-3</v>
      </c>
      <c r="N18" s="93">
        <f t="shared" si="2"/>
        <v>-2.9190827309536482E-3</v>
      </c>
    </row>
    <row r="19" spans="1:17" ht="15.75" x14ac:dyDescent="0.25">
      <c r="A19" s="147" t="s">
        <v>63</v>
      </c>
      <c r="B19" s="92">
        <v>112.04089144041741</v>
      </c>
      <c r="C19" s="92">
        <v>112.54123666739819</v>
      </c>
      <c r="D19" s="92">
        <v>112.58193081301387</v>
      </c>
      <c r="E19" s="92"/>
      <c r="F19" s="92">
        <f t="shared" si="0"/>
        <v>3.6159319748674257E-2</v>
      </c>
      <c r="G19" s="92">
        <f t="shared" si="1"/>
        <v>0.48289456254833052</v>
      </c>
      <c r="H19" s="92"/>
      <c r="I19" s="92">
        <v>10.649014259236564</v>
      </c>
      <c r="J19" s="92">
        <v>10.696569963124304</v>
      </c>
      <c r="K19" s="92">
        <v>10.700437770059409</v>
      </c>
      <c r="M19" s="92">
        <f t="shared" si="3"/>
        <v>3.8678069351050226E-3</v>
      </c>
      <c r="N19" s="92">
        <f t="shared" si="2"/>
        <v>5.1423510822845131E-2</v>
      </c>
    </row>
    <row r="20" spans="1:17" s="103" customFormat="1" ht="15.75" x14ac:dyDescent="0.25">
      <c r="A20" s="148" t="s">
        <v>190</v>
      </c>
      <c r="B20" s="93">
        <v>127.27681166227393</v>
      </c>
      <c r="C20" s="93">
        <v>123.57342833021806</v>
      </c>
      <c r="D20" s="93">
        <v>126.67736431226821</v>
      </c>
      <c r="E20" s="93"/>
      <c r="F20" s="93">
        <f t="shared" si="0"/>
        <v>2.5118150592663646</v>
      </c>
      <c r="G20" s="93">
        <f t="shared" si="1"/>
        <v>-0.4709792319408046</v>
      </c>
      <c r="H20" s="93"/>
      <c r="I20" s="93">
        <v>5.0613997094102867</v>
      </c>
      <c r="J20" s="93">
        <v>4.9141277666589183</v>
      </c>
      <c r="K20" s="93">
        <v>5.0375615679334471</v>
      </c>
      <c r="M20" s="93">
        <f t="shared" si="3"/>
        <v>0.12343380127452885</v>
      </c>
      <c r="N20" s="93">
        <f t="shared" si="2"/>
        <v>-2.3838141476839603E-2</v>
      </c>
    </row>
    <row r="21" spans="1:17" ht="15.75" x14ac:dyDescent="0.25">
      <c r="A21" s="149" t="s">
        <v>191</v>
      </c>
      <c r="B21" s="92">
        <v>98.433952223116989</v>
      </c>
      <c r="C21" s="92">
        <v>129.67456283742354</v>
      </c>
      <c r="D21" s="92">
        <v>115.5111591487825</v>
      </c>
      <c r="E21" s="92"/>
      <c r="F21" s="92">
        <f t="shared" si="0"/>
        <v>-10.922268314409568</v>
      </c>
      <c r="G21" s="92">
        <f t="shared" si="1"/>
        <v>17.348898972335448</v>
      </c>
      <c r="H21" s="92"/>
      <c r="I21" s="92">
        <v>0.71030275269549015</v>
      </c>
      <c r="J21" s="92">
        <v>0.93573606319522329</v>
      </c>
      <c r="K21" s="92">
        <v>0.83353245965834777</v>
      </c>
      <c r="M21" s="92">
        <f t="shared" si="3"/>
        <v>-0.10220360353687552</v>
      </c>
      <c r="N21" s="92">
        <f t="shared" si="2"/>
        <v>0.12322970696285762</v>
      </c>
    </row>
    <row r="22" spans="1:17" s="103" customFormat="1" ht="15.75" x14ac:dyDescent="0.25">
      <c r="A22" s="148" t="s">
        <v>192</v>
      </c>
      <c r="B22" s="93">
        <v>101.47771694910134</v>
      </c>
      <c r="C22" s="93">
        <v>100.84093319947215</v>
      </c>
      <c r="D22" s="93">
        <v>100.4796899874927</v>
      </c>
      <c r="E22" s="93"/>
      <c r="F22" s="93">
        <f t="shared" si="0"/>
        <v>-0.35823073083315338</v>
      </c>
      <c r="G22" s="93">
        <f t="shared" si="1"/>
        <v>-0.98349370838646255</v>
      </c>
      <c r="H22" s="93"/>
      <c r="I22" s="93">
        <v>4.8773117971307878</v>
      </c>
      <c r="J22" s="93">
        <v>4.8467061332701622</v>
      </c>
      <c r="K22" s="93">
        <v>4.8293437424676133</v>
      </c>
      <c r="M22" s="93">
        <f t="shared" si="3"/>
        <v>-1.7362390802548866E-2</v>
      </c>
      <c r="N22" s="93">
        <f t="shared" si="2"/>
        <v>-4.7968054663174442E-2</v>
      </c>
    </row>
    <row r="23" spans="1:17" ht="18.75" x14ac:dyDescent="0.3">
      <c r="A23" s="147" t="s">
        <v>152</v>
      </c>
      <c r="B23" s="92">
        <v>104.09033151802484</v>
      </c>
      <c r="C23" s="92">
        <v>103.42320552878414</v>
      </c>
      <c r="D23" s="92">
        <v>103.7049555254934</v>
      </c>
      <c r="E23" s="92"/>
      <c r="F23" s="92">
        <f t="shared" si="0"/>
        <v>0.27242435125534037</v>
      </c>
      <c r="G23" s="92">
        <f t="shared" si="1"/>
        <v>-0.37023226548634769</v>
      </c>
      <c r="H23" s="92"/>
      <c r="I23" s="92">
        <v>6.2453972280359125</v>
      </c>
      <c r="J23" s="92">
        <v>6.205369813931334</v>
      </c>
      <c r="K23" s="92">
        <v>6.2222747523899304</v>
      </c>
      <c r="M23" s="92">
        <f t="shared" si="3"/>
        <v>1.6904938458596419E-2</v>
      </c>
      <c r="N23" s="92">
        <f t="shared" si="2"/>
        <v>-2.3122475645982021E-2</v>
      </c>
      <c r="Q23" s="179"/>
    </row>
    <row r="24" spans="1:17" s="103" customFormat="1" ht="15.75" x14ac:dyDescent="0.25">
      <c r="A24" s="148" t="s">
        <v>64</v>
      </c>
      <c r="B24" s="93">
        <v>94.84945295029425</v>
      </c>
      <c r="C24" s="93">
        <v>94.697703699794502</v>
      </c>
      <c r="D24" s="93">
        <v>94.697703699794502</v>
      </c>
      <c r="E24" s="93"/>
      <c r="F24" s="93">
        <f t="shared" si="0"/>
        <v>0</v>
      </c>
      <c r="G24" s="93">
        <f t="shared" si="1"/>
        <v>-0.15998958958600706</v>
      </c>
      <c r="H24" s="93"/>
      <c r="I24" s="93">
        <v>7.4013666778679252E-2</v>
      </c>
      <c r="J24" s="93">
        <v>7.3895252616962448E-2</v>
      </c>
      <c r="K24" s="93">
        <v>7.3895252616962448E-2</v>
      </c>
      <c r="M24" s="93">
        <f t="shared" si="3"/>
        <v>0</v>
      </c>
      <c r="N24" s="93">
        <f t="shared" si="2"/>
        <v>-1.1841416171680386E-4</v>
      </c>
    </row>
    <row r="25" spans="1:17" ht="15.75" x14ac:dyDescent="0.25">
      <c r="A25" s="149" t="s">
        <v>65</v>
      </c>
      <c r="B25" s="92">
        <v>103.1807908971856</v>
      </c>
      <c r="C25" s="92">
        <v>102.26164226481853</v>
      </c>
      <c r="D25" s="92">
        <v>102.30393766493552</v>
      </c>
      <c r="E25" s="92"/>
      <c r="F25" s="92">
        <f t="shared" si="0"/>
        <v>4.1359985210731587E-2</v>
      </c>
      <c r="G25" s="92">
        <f t="shared" si="1"/>
        <v>-0.84982216614701844</v>
      </c>
      <c r="H25" s="92"/>
      <c r="I25" s="92">
        <v>3.9793181349363382</v>
      </c>
      <c r="J25" s="92">
        <v>3.9438698233884559</v>
      </c>
      <c r="K25" s="92">
        <v>3.9455010073641397</v>
      </c>
      <c r="M25" s="92">
        <f t="shared" si="3"/>
        <v>1.6311839756837365E-3</v>
      </c>
      <c r="N25" s="92">
        <f t="shared" si="2"/>
        <v>-3.3817127572198569E-2</v>
      </c>
    </row>
    <row r="26" spans="1:17" s="103" customFormat="1" ht="15.75" x14ac:dyDescent="0.25">
      <c r="A26" s="148" t="s">
        <v>193</v>
      </c>
      <c r="B26" s="93">
        <v>104.47063353336857</v>
      </c>
      <c r="C26" s="93">
        <v>100.44026371976746</v>
      </c>
      <c r="D26" s="93">
        <v>100.44026371976746</v>
      </c>
      <c r="E26" s="93"/>
      <c r="F26" s="93">
        <f t="shared" si="0"/>
        <v>0</v>
      </c>
      <c r="G26" s="93">
        <f t="shared" si="1"/>
        <v>-3.8578973605188138</v>
      </c>
      <c r="H26" s="93"/>
      <c r="I26" s="93">
        <v>0.28861433695935762</v>
      </c>
      <c r="J26" s="93">
        <v>0.27747989207172363</v>
      </c>
      <c r="K26" s="93">
        <v>0.27747989207172363</v>
      </c>
      <c r="M26" s="93">
        <f t="shared" si="3"/>
        <v>0</v>
      </c>
      <c r="N26" s="93">
        <f t="shared" si="2"/>
        <v>-1.1134444887633987E-2</v>
      </c>
    </row>
    <row r="27" spans="1:17" ht="15.75" x14ac:dyDescent="0.25">
      <c r="A27" s="149" t="s">
        <v>194</v>
      </c>
      <c r="B27" s="92">
        <v>101.4919241916712</v>
      </c>
      <c r="C27" s="92">
        <v>101.95239567045924</v>
      </c>
      <c r="D27" s="92">
        <v>101.95239567045924</v>
      </c>
      <c r="E27" s="92"/>
      <c r="F27" s="92">
        <f t="shared" si="0"/>
        <v>0</v>
      </c>
      <c r="G27" s="92">
        <f t="shared" si="1"/>
        <v>0.45370258023527121</v>
      </c>
      <c r="H27" s="92"/>
      <c r="I27" s="92">
        <v>2.8514173578428659E-2</v>
      </c>
      <c r="J27" s="92">
        <v>2.864354311968674E-2</v>
      </c>
      <c r="K27" s="92">
        <v>2.864354311968674E-2</v>
      </c>
      <c r="M27" s="92">
        <f t="shared" si="3"/>
        <v>0</v>
      </c>
      <c r="N27" s="92">
        <f t="shared" si="2"/>
        <v>1.2936954125808073E-4</v>
      </c>
    </row>
    <row r="28" spans="1:17" s="103" customFormat="1" ht="15.75" x14ac:dyDescent="0.25">
      <c r="A28" s="148" t="s">
        <v>66</v>
      </c>
      <c r="B28" s="93">
        <v>98.819338386105002</v>
      </c>
      <c r="C28" s="93">
        <v>99.97125228976833</v>
      </c>
      <c r="D28" s="93">
        <v>99.972131392834427</v>
      </c>
      <c r="E28" s="93"/>
      <c r="F28" s="93">
        <f t="shared" si="0"/>
        <v>8.7935586077225736E-4</v>
      </c>
      <c r="G28" s="93">
        <f t="shared" si="1"/>
        <v>1.1665662061258297</v>
      </c>
      <c r="H28" s="93"/>
      <c r="I28" s="93">
        <v>1.0155897364435316</v>
      </c>
      <c r="J28" s="93">
        <v>1.0274282283514224</v>
      </c>
      <c r="K28" s="93">
        <v>1.0274372631017636</v>
      </c>
      <c r="M28" s="93">
        <f t="shared" si="3"/>
        <v>9.0347503411969399E-6</v>
      </c>
      <c r="N28" s="93">
        <f t="shared" si="2"/>
        <v>1.1847526658232077E-2</v>
      </c>
    </row>
    <row r="29" spans="1:17" ht="15.75" x14ac:dyDescent="0.25">
      <c r="A29" s="149" t="s">
        <v>8</v>
      </c>
      <c r="B29" s="92">
        <v>117.20231987909634</v>
      </c>
      <c r="C29" s="92">
        <v>116.48028180472772</v>
      </c>
      <c r="D29" s="92">
        <v>118.56216513194887</v>
      </c>
      <c r="E29" s="92"/>
      <c r="F29" s="92">
        <f t="shared" si="0"/>
        <v>1.7873268290261368</v>
      </c>
      <c r="G29" s="92">
        <f t="shared" si="1"/>
        <v>1.1602545531993913</v>
      </c>
      <c r="H29" s="92"/>
      <c r="I29" s="92">
        <v>0.85934717933957716</v>
      </c>
      <c r="J29" s="92">
        <v>0.85405307438308331</v>
      </c>
      <c r="K29" s="92">
        <v>0.86931779411565457</v>
      </c>
      <c r="M29" s="92">
        <f t="shared" si="3"/>
        <v>1.5264719732571264E-2</v>
      </c>
      <c r="N29" s="92">
        <f t="shared" si="2"/>
        <v>9.9706147760774133E-3</v>
      </c>
    </row>
    <row r="30" spans="1:17" s="103" customFormat="1" ht="15.75" x14ac:dyDescent="0.25">
      <c r="A30" s="150" t="s">
        <v>153</v>
      </c>
      <c r="B30" s="93">
        <v>84.401222420738392</v>
      </c>
      <c r="C30" s="93">
        <v>83.996276200789097</v>
      </c>
      <c r="D30" s="93">
        <v>83.996276200789097</v>
      </c>
      <c r="E30" s="93"/>
      <c r="F30" s="93">
        <f t="shared" si="0"/>
        <v>0</v>
      </c>
      <c r="G30" s="93">
        <f t="shared" si="1"/>
        <v>-0.47978715039297404</v>
      </c>
      <c r="H30" s="93"/>
      <c r="I30" s="93">
        <v>1.0484264089466184</v>
      </c>
      <c r="J30" s="93">
        <v>1.0433961937551659</v>
      </c>
      <c r="K30" s="93">
        <v>1.0433961937551657</v>
      </c>
      <c r="M30" s="93">
        <f t="shared" si="3"/>
        <v>0</v>
      </c>
      <c r="N30" s="93">
        <f t="shared" si="2"/>
        <v>-5.0302151914527471E-3</v>
      </c>
    </row>
    <row r="31" spans="1:17" ht="15.75" x14ac:dyDescent="0.25">
      <c r="A31" s="149" t="s">
        <v>195</v>
      </c>
      <c r="B31" s="92">
        <v>98.262121693882094</v>
      </c>
      <c r="C31" s="92">
        <v>97.981918564510011</v>
      </c>
      <c r="D31" s="92">
        <v>97.981918564510011</v>
      </c>
      <c r="E31" s="92"/>
      <c r="F31" s="92">
        <f t="shared" si="0"/>
        <v>0</v>
      </c>
      <c r="G31" s="92">
        <f t="shared" si="1"/>
        <v>-0.28515884304330941</v>
      </c>
      <c r="H31" s="92"/>
      <c r="I31" s="92">
        <v>4.6587940593345346E-2</v>
      </c>
      <c r="J31" s="92">
        <v>4.6455090960951635E-2</v>
      </c>
      <c r="K31" s="92">
        <v>4.6455090960951628E-2</v>
      </c>
      <c r="M31" s="92">
        <f t="shared" si="3"/>
        <v>0</v>
      </c>
      <c r="N31" s="92">
        <f t="shared" si="2"/>
        <v>-1.3284963239371811E-4</v>
      </c>
    </row>
    <row r="32" spans="1:17" s="103" customFormat="1" ht="15.75" x14ac:dyDescent="0.25">
      <c r="A32" s="148" t="s">
        <v>67</v>
      </c>
      <c r="B32" s="93">
        <v>111.35449236855737</v>
      </c>
      <c r="C32" s="93">
        <v>107.86896371056761</v>
      </c>
      <c r="D32" s="93">
        <v>107.86896371056761</v>
      </c>
      <c r="E32" s="93"/>
      <c r="F32" s="93">
        <f t="shared" si="0"/>
        <v>0</v>
      </c>
      <c r="G32" s="93">
        <f t="shared" si="1"/>
        <v>-3.130119480454796</v>
      </c>
      <c r="H32" s="93"/>
      <c r="I32" s="93">
        <v>9.1544913981067844E-3</v>
      </c>
      <c r="J32" s="93">
        <v>8.8679448795180808E-3</v>
      </c>
      <c r="K32" s="93">
        <v>8.867944879518079E-3</v>
      </c>
      <c r="M32" s="93">
        <f t="shared" si="3"/>
        <v>0</v>
      </c>
      <c r="N32" s="93">
        <f t="shared" si="2"/>
        <v>-2.8654651858870533E-4</v>
      </c>
    </row>
    <row r="33" spans="1:14" ht="15.75" x14ac:dyDescent="0.25">
      <c r="A33" s="149" t="s">
        <v>68</v>
      </c>
      <c r="B33" s="92">
        <v>83.660631955839435</v>
      </c>
      <c r="C33" s="92">
        <v>83.27204501002926</v>
      </c>
      <c r="D33" s="92">
        <v>83.27204501002926</v>
      </c>
      <c r="E33" s="92"/>
      <c r="F33" s="92">
        <f t="shared" si="0"/>
        <v>0</v>
      </c>
      <c r="G33" s="92">
        <f t="shared" si="1"/>
        <v>-0.46448005080249599</v>
      </c>
      <c r="H33" s="92"/>
      <c r="I33" s="92">
        <v>0.99268397695516619</v>
      </c>
      <c r="J33" s="92">
        <v>0.98807315791469585</v>
      </c>
      <c r="K33" s="92">
        <v>0.98807315791469585</v>
      </c>
      <c r="M33" s="92">
        <f t="shared" si="3"/>
        <v>0</v>
      </c>
      <c r="N33" s="92">
        <f t="shared" si="2"/>
        <v>-4.6108190404703375E-3</v>
      </c>
    </row>
    <row r="34" spans="1:14" s="103" customFormat="1" ht="15.75" x14ac:dyDescent="0.25">
      <c r="A34" s="150" t="s">
        <v>69</v>
      </c>
      <c r="B34" s="93">
        <v>117.83658905755179</v>
      </c>
      <c r="C34" s="93">
        <v>138.4714718115348</v>
      </c>
      <c r="D34" s="93">
        <v>137.03409720476142</v>
      </c>
      <c r="E34" s="93"/>
      <c r="F34" s="93">
        <f t="shared" si="0"/>
        <v>-1.0380294135457047</v>
      </c>
      <c r="G34" s="93">
        <f t="shared" si="1"/>
        <v>16.291635985689901</v>
      </c>
      <c r="H34" s="93"/>
      <c r="I34" s="93">
        <v>2.3881171173266957</v>
      </c>
      <c r="J34" s="93">
        <v>2.8063107964966543</v>
      </c>
      <c r="K34" s="93">
        <v>2.7771804649935099</v>
      </c>
      <c r="M34" s="93">
        <f t="shared" si="3"/>
        <v>-2.9130331503144369E-2</v>
      </c>
      <c r="N34" s="93">
        <f t="shared" si="2"/>
        <v>0.38906334766681416</v>
      </c>
    </row>
    <row r="35" spans="1:14" ht="15.75" x14ac:dyDescent="0.25">
      <c r="A35" s="149" t="s">
        <v>70</v>
      </c>
      <c r="B35" s="92">
        <v>114.14760083511908</v>
      </c>
      <c r="C35" s="92">
        <v>144.43209104084033</v>
      </c>
      <c r="D35" s="92">
        <v>140.47927922862684</v>
      </c>
      <c r="E35" s="92"/>
      <c r="F35" s="92">
        <f t="shared" si="0"/>
        <v>-2.736796084393589</v>
      </c>
      <c r="G35" s="92">
        <f t="shared" si="1"/>
        <v>23.068096220035894</v>
      </c>
      <c r="H35" s="92"/>
      <c r="I35" s="92">
        <v>0.29913841291795107</v>
      </c>
      <c r="J35" s="92">
        <v>0.37850279964084294</v>
      </c>
      <c r="K35" s="92">
        <v>0.36814394984095222</v>
      </c>
      <c r="M35" s="92">
        <f t="shared" si="3"/>
        <v>-1.0358849799890713E-2</v>
      </c>
      <c r="N35" s="92">
        <f t="shared" si="2"/>
        <v>6.9005536923001154E-2</v>
      </c>
    </row>
    <row r="36" spans="1:14" s="103" customFormat="1" ht="15.75" x14ac:dyDescent="0.25">
      <c r="A36" s="148" t="s">
        <v>9</v>
      </c>
      <c r="B36" s="93">
        <v>108.35728348430011</v>
      </c>
      <c r="C36" s="93">
        <v>107.35657721141588</v>
      </c>
      <c r="D36" s="93">
        <v>105.45108967126477</v>
      </c>
      <c r="E36" s="93"/>
      <c r="F36" s="93">
        <f t="shared" si="0"/>
        <v>-1.7749145787301579</v>
      </c>
      <c r="G36" s="93">
        <f t="shared" si="1"/>
        <v>-2.6820475002554134</v>
      </c>
      <c r="H36" s="93"/>
      <c r="I36" s="93">
        <v>0.29826542546343093</v>
      </c>
      <c r="J36" s="93">
        <v>0.29551087059966863</v>
      </c>
      <c r="K36" s="93">
        <v>0.29026580507566274</v>
      </c>
      <c r="M36" s="93">
        <f t="shared" si="3"/>
        <v>-5.2450655240058874E-3</v>
      </c>
      <c r="N36" s="93">
        <f t="shared" si="2"/>
        <v>-7.9996203877681915E-3</v>
      </c>
    </row>
    <row r="37" spans="1:14" ht="15.75" x14ac:dyDescent="0.25">
      <c r="A37" s="149" t="s">
        <v>10</v>
      </c>
      <c r="B37" s="92">
        <v>99.614516194214787</v>
      </c>
      <c r="C37" s="92">
        <v>100.67265213145184</v>
      </c>
      <c r="D37" s="92">
        <v>98.114862156154416</v>
      </c>
      <c r="E37" s="92"/>
      <c r="F37" s="92">
        <f t="shared" si="0"/>
        <v>-2.5406999032444588</v>
      </c>
      <c r="G37" s="92">
        <f t="shared" si="1"/>
        <v>-1.5054573322793141</v>
      </c>
      <c r="H37" s="92"/>
      <c r="I37" s="92">
        <v>0.15570123486834747</v>
      </c>
      <c r="J37" s="92">
        <v>0.15735514113001281</v>
      </c>
      <c r="K37" s="92">
        <v>0.15335721921157239</v>
      </c>
      <c r="M37" s="92">
        <f t="shared" si="3"/>
        <v>-3.9979219184404224E-3</v>
      </c>
      <c r="N37" s="92">
        <f t="shared" si="2"/>
        <v>-2.3440156567750836E-3</v>
      </c>
    </row>
    <row r="38" spans="1:14" s="103" customFormat="1" ht="15.75" x14ac:dyDescent="0.25">
      <c r="A38" s="148" t="s">
        <v>196</v>
      </c>
      <c r="B38" s="93">
        <v>84.013004261880738</v>
      </c>
      <c r="C38" s="93">
        <v>95.442129118497789</v>
      </c>
      <c r="D38" s="93">
        <v>95.304595628256919</v>
      </c>
      <c r="E38" s="93"/>
      <c r="F38" s="93">
        <f t="shared" si="0"/>
        <v>-0.14410144818763904</v>
      </c>
      <c r="G38" s="93">
        <f t="shared" si="1"/>
        <v>13.440289947468909</v>
      </c>
      <c r="H38" s="93"/>
      <c r="I38" s="93">
        <v>0.47172789651441382</v>
      </c>
      <c r="J38" s="93">
        <v>0.53590173573109801</v>
      </c>
      <c r="K38" s="93">
        <v>0.53512949356904671</v>
      </c>
      <c r="M38" s="93">
        <f t="shared" si="3"/>
        <v>-7.7224216205129537E-4</v>
      </c>
      <c r="N38" s="93">
        <f t="shared" si="2"/>
        <v>6.3401597054632886E-2</v>
      </c>
    </row>
    <row r="39" spans="1:14" ht="15.75" x14ac:dyDescent="0.25">
      <c r="A39" s="149" t="s">
        <v>71</v>
      </c>
      <c r="B39" s="92">
        <v>165.08895144666309</v>
      </c>
      <c r="C39" s="92">
        <v>212.97930839955345</v>
      </c>
      <c r="D39" s="92">
        <v>211.47493827919456</v>
      </c>
      <c r="E39" s="92"/>
      <c r="F39" s="92">
        <f t="shared" si="0"/>
        <v>-0.70634566881805361</v>
      </c>
      <c r="G39" s="92">
        <f t="shared" si="1"/>
        <v>28.097571900514406</v>
      </c>
      <c r="H39" s="92"/>
      <c r="I39" s="92">
        <v>0.96090746420933471</v>
      </c>
      <c r="J39" s="92">
        <v>1.239655381961718</v>
      </c>
      <c r="K39" s="92">
        <v>1.2308991298629615</v>
      </c>
      <c r="M39" s="92">
        <f t="shared" si="3"/>
        <v>-8.7562520987565229E-3</v>
      </c>
      <c r="N39" s="92">
        <f t="shared" si="2"/>
        <v>0.26999166565362676</v>
      </c>
    </row>
    <row r="40" spans="1:14" s="103" customFormat="1" ht="15.75" x14ac:dyDescent="0.25">
      <c r="A40" s="148" t="s">
        <v>197</v>
      </c>
      <c r="B40" s="93">
        <v>106.81836390396731</v>
      </c>
      <c r="C40" s="93">
        <v>105.23922506064429</v>
      </c>
      <c r="D40" s="93">
        <v>105.23922506064429</v>
      </c>
      <c r="E40" s="93"/>
      <c r="F40" s="93">
        <f t="shared" si="0"/>
        <v>0</v>
      </c>
      <c r="G40" s="93">
        <f t="shared" si="1"/>
        <v>-1.4783402269133328</v>
      </c>
      <c r="H40" s="93"/>
      <c r="I40" s="93">
        <v>0.20237668335321771</v>
      </c>
      <c r="J40" s="93">
        <v>0.19938486743331402</v>
      </c>
      <c r="K40" s="93">
        <v>0.19938486743331399</v>
      </c>
      <c r="M40" s="93">
        <f t="shared" si="3"/>
        <v>0</v>
      </c>
      <c r="N40" s="93">
        <f t="shared" si="2"/>
        <v>-2.9918159199037175E-3</v>
      </c>
    </row>
    <row r="41" spans="1:14" ht="15.75" x14ac:dyDescent="0.25">
      <c r="A41" s="147" t="s">
        <v>72</v>
      </c>
      <c r="B41" s="92">
        <v>159.12681989831739</v>
      </c>
      <c r="C41" s="92">
        <v>123.01312817621036</v>
      </c>
      <c r="D41" s="92">
        <v>124.55122297696293</v>
      </c>
      <c r="E41" s="92"/>
      <c r="F41" s="92">
        <f t="shared" si="0"/>
        <v>1.2503501240528792</v>
      </c>
      <c r="G41" s="92">
        <f t="shared" si="1"/>
        <v>-21.728327722157957</v>
      </c>
      <c r="H41" s="92"/>
      <c r="I41" s="92">
        <v>2.9264945163698806</v>
      </c>
      <c r="J41" s="92">
        <v>2.2623291616034575</v>
      </c>
      <c r="K41" s="92">
        <v>2.2906161970820507</v>
      </c>
      <c r="M41" s="92">
        <f t="shared" si="3"/>
        <v>2.8287035478593126E-2</v>
      </c>
      <c r="N41" s="92">
        <f t="shared" si="2"/>
        <v>-0.6358783192878299</v>
      </c>
    </row>
    <row r="42" spans="1:14" s="103" customFormat="1" ht="15.75" x14ac:dyDescent="0.25">
      <c r="A42" s="148" t="s">
        <v>11</v>
      </c>
      <c r="B42" s="93">
        <v>104.66327008632484</v>
      </c>
      <c r="C42" s="93">
        <v>123.93936216986933</v>
      </c>
      <c r="D42" s="93">
        <v>112.03486416686187</v>
      </c>
      <c r="E42" s="93"/>
      <c r="F42" s="93">
        <f t="shared" si="0"/>
        <v>-9.6050986503314011</v>
      </c>
      <c r="G42" s="93">
        <f t="shared" si="1"/>
        <v>7.043152840969924</v>
      </c>
      <c r="H42" s="93"/>
      <c r="I42" s="93">
        <v>5.6807741927640751E-2</v>
      </c>
      <c r="J42" s="93">
        <v>6.7270163592397292E-2</v>
      </c>
      <c r="K42" s="93">
        <v>6.0808798017108201E-2</v>
      </c>
      <c r="M42" s="93">
        <f t="shared" si="3"/>
        <v>-6.4613655752890908E-3</v>
      </c>
      <c r="N42" s="93">
        <f t="shared" si="2"/>
        <v>4.0010560894674502E-3</v>
      </c>
    </row>
    <row r="43" spans="1:14" ht="15.75" x14ac:dyDescent="0.25">
      <c r="A43" s="149" t="s">
        <v>198</v>
      </c>
      <c r="B43" s="92">
        <v>118.10742529168267</v>
      </c>
      <c r="C43" s="92">
        <v>121.72939652591961</v>
      </c>
      <c r="D43" s="92">
        <v>126.53289272133505</v>
      </c>
      <c r="E43" s="92"/>
      <c r="F43" s="92">
        <f t="shared" si="0"/>
        <v>3.946044531973536</v>
      </c>
      <c r="G43" s="92">
        <f t="shared" si="1"/>
        <v>7.1337322008709458</v>
      </c>
      <c r="H43" s="92"/>
      <c r="I43" s="92">
        <v>0.52885523129135936</v>
      </c>
      <c r="J43" s="92">
        <v>0.54507350402131149</v>
      </c>
      <c r="K43" s="92">
        <v>0.56658234722198098</v>
      </c>
      <c r="M43" s="92">
        <f t="shared" si="3"/>
        <v>2.1508843200669481E-2</v>
      </c>
      <c r="N43" s="92">
        <f t="shared" si="2"/>
        <v>3.7727115930621613E-2</v>
      </c>
    </row>
    <row r="44" spans="1:14" s="103" customFormat="1" ht="15.75" x14ac:dyDescent="0.25">
      <c r="A44" s="148" t="s">
        <v>199</v>
      </c>
      <c r="B44" s="93">
        <v>228.14032467081671</v>
      </c>
      <c r="C44" s="93">
        <v>134.76675477760787</v>
      </c>
      <c r="D44" s="93">
        <v>136.14650343230954</v>
      </c>
      <c r="E44" s="93"/>
      <c r="F44" s="93">
        <f t="shared" si="0"/>
        <v>1.0238049116627623</v>
      </c>
      <c r="G44" s="93">
        <f t="shared" si="1"/>
        <v>-40.323349837975776</v>
      </c>
      <c r="H44" s="93"/>
      <c r="I44" s="93">
        <v>1.675130883934127</v>
      </c>
      <c r="J44" s="93">
        <v>0.98953112905964835</v>
      </c>
      <c r="K44" s="93">
        <v>0.99966199736139294</v>
      </c>
      <c r="M44" s="93">
        <f t="shared" si="3"/>
        <v>1.0130868301744589E-2</v>
      </c>
      <c r="N44" s="93">
        <f t="shared" si="2"/>
        <v>-0.67546888657273407</v>
      </c>
    </row>
    <row r="45" spans="1:14" ht="15.75" x14ac:dyDescent="0.25">
      <c r="A45" s="149" t="s">
        <v>73</v>
      </c>
      <c r="B45" s="92">
        <v>108.11550676468367</v>
      </c>
      <c r="C45" s="92">
        <v>111.30582604168542</v>
      </c>
      <c r="D45" s="92">
        <v>110.697790978648</v>
      </c>
      <c r="E45" s="92"/>
      <c r="F45" s="92">
        <f t="shared" si="0"/>
        <v>-0.54627424696502835</v>
      </c>
      <c r="G45" s="92">
        <f t="shared" si="1"/>
        <v>2.388449438233442</v>
      </c>
      <c r="H45" s="92"/>
      <c r="I45" s="92">
        <v>8.8678894616643231E-2</v>
      </c>
      <c r="J45" s="92">
        <v>9.1295669910259974E-2</v>
      </c>
      <c r="K45" s="92">
        <v>9.0796945176946031E-2</v>
      </c>
      <c r="M45" s="92">
        <f t="shared" si="3"/>
        <v>-4.9872473331394329E-4</v>
      </c>
      <c r="N45" s="92">
        <f t="shared" si="2"/>
        <v>2.1180505603028005E-3</v>
      </c>
    </row>
    <row r="46" spans="1:14" s="103" customFormat="1" ht="15.75" x14ac:dyDescent="0.25">
      <c r="A46" s="148" t="s">
        <v>240</v>
      </c>
      <c r="B46" s="93">
        <v>103.83618644855488</v>
      </c>
      <c r="C46" s="93">
        <v>102.71630445560371</v>
      </c>
      <c r="D46" s="93">
        <v>102.71630445560371</v>
      </c>
      <c r="E46" s="93"/>
      <c r="F46" s="93">
        <f t="shared" si="0"/>
        <v>0</v>
      </c>
      <c r="G46" s="93">
        <f t="shared" si="1"/>
        <v>-1.0785083998688827</v>
      </c>
      <c r="H46" s="93"/>
      <c r="I46" s="93">
        <v>0.39639330823754654</v>
      </c>
      <c r="J46" s="93">
        <v>0.39211817311168634</v>
      </c>
      <c r="K46" s="93">
        <v>0.39211817311168634</v>
      </c>
      <c r="M46" s="93">
        <f t="shared" si="3"/>
        <v>0</v>
      </c>
      <c r="N46" s="93">
        <f t="shared" si="2"/>
        <v>-4.2751351258601966E-3</v>
      </c>
    </row>
    <row r="47" spans="1:14" ht="15.75" x14ac:dyDescent="0.25">
      <c r="A47" s="149" t="s">
        <v>12</v>
      </c>
      <c r="B47" s="92">
        <v>129.93116375227999</v>
      </c>
      <c r="C47" s="92">
        <v>127.35026089502155</v>
      </c>
      <c r="D47" s="92">
        <v>129.94517614590262</v>
      </c>
      <c r="E47" s="92"/>
      <c r="F47" s="92">
        <f t="shared" si="0"/>
        <v>2.0376206790970963</v>
      </c>
      <c r="G47" s="92">
        <f t="shared" si="1"/>
        <v>1.0784474808023248E-2</v>
      </c>
      <c r="H47" s="92"/>
      <c r="I47" s="92">
        <v>0.18062845636256392</v>
      </c>
      <c r="J47" s="92">
        <v>0.17704052190815439</v>
      </c>
      <c r="K47" s="92">
        <v>0.18064793619293634</v>
      </c>
      <c r="M47" s="92">
        <f t="shared" si="3"/>
        <v>3.6074142847819513E-3</v>
      </c>
      <c r="N47" s="92">
        <f t="shared" si="2"/>
        <v>1.9479830372426399E-5</v>
      </c>
    </row>
    <row r="48" spans="1:14" s="103" customFormat="1" ht="15.75" x14ac:dyDescent="0.25">
      <c r="A48" s="150" t="s">
        <v>154</v>
      </c>
      <c r="B48" s="93">
        <v>144.69644492171045</v>
      </c>
      <c r="C48" s="93">
        <v>113.2900802123098</v>
      </c>
      <c r="D48" s="93">
        <v>113.2900802123098</v>
      </c>
      <c r="E48" s="93"/>
      <c r="F48" s="93">
        <f t="shared" si="0"/>
        <v>0</v>
      </c>
      <c r="G48" s="93">
        <f t="shared" si="1"/>
        <v>-21.705000925484651</v>
      </c>
      <c r="H48" s="93"/>
      <c r="I48" s="93">
        <v>1.992296305875318</v>
      </c>
      <c r="J48" s="93">
        <v>1.5598683742466832</v>
      </c>
      <c r="K48" s="93">
        <v>1.559868374246683</v>
      </c>
      <c r="M48" s="93">
        <f t="shared" si="3"/>
        <v>0</v>
      </c>
      <c r="N48" s="93">
        <f t="shared" si="2"/>
        <v>-0.43242793162863502</v>
      </c>
    </row>
    <row r="49" spans="1:14" ht="15.75" x14ac:dyDescent="0.25">
      <c r="A49" s="149" t="s">
        <v>239</v>
      </c>
      <c r="B49" s="92">
        <v>165.8873673428285</v>
      </c>
      <c r="C49" s="92">
        <v>118.50268019342624</v>
      </c>
      <c r="D49" s="92">
        <v>118.50268019342624</v>
      </c>
      <c r="E49" s="92"/>
      <c r="F49" s="92">
        <f t="shared" si="0"/>
        <v>0</v>
      </c>
      <c r="G49" s="92">
        <f t="shared" si="1"/>
        <v>-28.564373471233306</v>
      </c>
      <c r="H49" s="92"/>
      <c r="I49" s="92">
        <v>1.4848841841947327</v>
      </c>
      <c r="J49" s="92">
        <v>1.0607363202060731</v>
      </c>
      <c r="K49" s="92">
        <v>1.0607363202060729</v>
      </c>
      <c r="M49" s="92">
        <f t="shared" si="3"/>
        <v>0</v>
      </c>
      <c r="N49" s="92">
        <f t="shared" si="2"/>
        <v>-0.42414786398865978</v>
      </c>
    </row>
    <row r="50" spans="1:14" s="103" customFormat="1" ht="15.75" x14ac:dyDescent="0.25">
      <c r="A50" s="148" t="s">
        <v>238</v>
      </c>
      <c r="B50" s="93">
        <v>108.6983011395868</v>
      </c>
      <c r="C50" s="93">
        <v>107.94319472886751</v>
      </c>
      <c r="D50" s="93">
        <v>107.94319472886751</v>
      </c>
      <c r="E50" s="93"/>
      <c r="F50" s="93">
        <f t="shared" si="0"/>
        <v>0</v>
      </c>
      <c r="G50" s="93">
        <f t="shared" si="1"/>
        <v>-0.69468096815019642</v>
      </c>
      <c r="H50" s="93"/>
      <c r="I50" s="93">
        <v>2.46049300884068E-2</v>
      </c>
      <c r="J50" s="93">
        <v>2.4434004321855964E-2</v>
      </c>
      <c r="K50" s="93">
        <v>2.4434004321855961E-2</v>
      </c>
      <c r="M50" s="93">
        <f t="shared" si="3"/>
        <v>0</v>
      </c>
      <c r="N50" s="93">
        <f t="shared" si="2"/>
        <v>-1.7092576655083902E-4</v>
      </c>
    </row>
    <row r="51" spans="1:14" ht="15.75" x14ac:dyDescent="0.25">
      <c r="A51" s="149" t="s">
        <v>237</v>
      </c>
      <c r="B51" s="92">
        <v>98.439466779493742</v>
      </c>
      <c r="C51" s="92">
        <v>97.640446380900514</v>
      </c>
      <c r="D51" s="92">
        <v>97.640446380900514</v>
      </c>
      <c r="E51" s="92"/>
      <c r="F51" s="92">
        <f t="shared" si="0"/>
        <v>0</v>
      </c>
      <c r="G51" s="92">
        <f t="shared" si="1"/>
        <v>-0.81168704457029728</v>
      </c>
      <c r="H51" s="92"/>
      <c r="I51" s="92">
        <v>0.10941547443644631</v>
      </c>
      <c r="J51" s="92">
        <v>0.10852736320569049</v>
      </c>
      <c r="K51" s="92">
        <v>0.10852736320569047</v>
      </c>
      <c r="M51" s="92">
        <f t="shared" si="3"/>
        <v>0</v>
      </c>
      <c r="N51" s="92">
        <f t="shared" si="2"/>
        <v>-8.8811123075584197E-4</v>
      </c>
    </row>
    <row r="52" spans="1:14" s="103" customFormat="1" ht="15.75" x14ac:dyDescent="0.25">
      <c r="A52" s="148" t="s">
        <v>74</v>
      </c>
      <c r="B52" s="93">
        <v>104.85837898921835</v>
      </c>
      <c r="C52" s="93">
        <v>106.76190975814666</v>
      </c>
      <c r="D52" s="93">
        <v>106.76190975814666</v>
      </c>
      <c r="E52" s="93"/>
      <c r="F52" s="93">
        <f t="shared" si="0"/>
        <v>0</v>
      </c>
      <c r="G52" s="93">
        <f t="shared" si="1"/>
        <v>1.8153349186563528</v>
      </c>
      <c r="H52" s="93"/>
      <c r="I52" s="93">
        <v>0.12688332515588371</v>
      </c>
      <c r="J52" s="93">
        <v>0.12918668246339068</v>
      </c>
      <c r="K52" s="93">
        <v>0.12918668246339066</v>
      </c>
      <c r="M52" s="93">
        <f t="shared" si="3"/>
        <v>0</v>
      </c>
      <c r="N52" s="93">
        <f t="shared" si="2"/>
        <v>2.3033573075069425E-3</v>
      </c>
    </row>
    <row r="53" spans="1:14" ht="15.75" x14ac:dyDescent="0.25">
      <c r="A53" s="149" t="s">
        <v>236</v>
      </c>
      <c r="B53" s="92">
        <v>98.53513848180107</v>
      </c>
      <c r="C53" s="92">
        <v>99.241483485361826</v>
      </c>
      <c r="D53" s="92">
        <v>99.241483485361826</v>
      </c>
      <c r="E53" s="92"/>
      <c r="F53" s="92">
        <f t="shared" si="0"/>
        <v>0</v>
      </c>
      <c r="G53" s="92">
        <f t="shared" si="1"/>
        <v>0.7168458018569801</v>
      </c>
      <c r="H53" s="92"/>
      <c r="I53" s="92">
        <v>0.14445142322652954</v>
      </c>
      <c r="J53" s="92">
        <v>0.14548691718965151</v>
      </c>
      <c r="K53" s="92">
        <v>0.14548691718965148</v>
      </c>
      <c r="M53" s="92">
        <f t="shared" si="3"/>
        <v>0</v>
      </c>
      <c r="N53" s="92">
        <f t="shared" si="2"/>
        <v>1.0354939631219418E-3</v>
      </c>
    </row>
    <row r="54" spans="1:14" s="103" customFormat="1" ht="15.75" x14ac:dyDescent="0.25">
      <c r="A54" s="148" t="s">
        <v>75</v>
      </c>
      <c r="B54" s="93">
        <v>126.97651172134877</v>
      </c>
      <c r="C54" s="93">
        <v>113.83819313657817</v>
      </c>
      <c r="D54" s="93">
        <v>113.83819313657817</v>
      </c>
      <c r="E54" s="93"/>
      <c r="F54" s="93">
        <f t="shared" si="0"/>
        <v>0</v>
      </c>
      <c r="G54" s="93">
        <f t="shared" si="1"/>
        <v>-10.347046399890692</v>
      </c>
      <c r="H54" s="93"/>
      <c r="I54" s="93">
        <v>0.10205696877331889</v>
      </c>
      <c r="J54" s="93">
        <v>9.1497086860021587E-2</v>
      </c>
      <c r="K54" s="93">
        <v>9.1497086860021587E-2</v>
      </c>
      <c r="M54" s="93">
        <f t="shared" si="3"/>
        <v>0</v>
      </c>
      <c r="N54" s="93">
        <f t="shared" si="2"/>
        <v>-1.0559881913297306E-2</v>
      </c>
    </row>
    <row r="55" spans="1:14" ht="15.75" x14ac:dyDescent="0.25">
      <c r="A55" s="147" t="s">
        <v>155</v>
      </c>
      <c r="B55" s="92">
        <v>118.06184335676319</v>
      </c>
      <c r="C55" s="92">
        <v>117.13803961481867</v>
      </c>
      <c r="D55" s="92">
        <v>117.21984604410569</v>
      </c>
      <c r="E55" s="92"/>
      <c r="F55" s="92">
        <f t="shared" si="0"/>
        <v>6.9837628797642104E-2</v>
      </c>
      <c r="G55" s="92">
        <f t="shared" si="1"/>
        <v>-0.71318326795315468</v>
      </c>
      <c r="H55" s="92"/>
      <c r="I55" s="92">
        <v>2.4210386364481349</v>
      </c>
      <c r="J55" s="92">
        <v>2.4020946280525983</v>
      </c>
      <c r="K55" s="92">
        <v>2.4037721939823058</v>
      </c>
      <c r="M55" s="92">
        <f t="shared" si="3"/>
        <v>1.6775659297074696E-3</v>
      </c>
      <c r="N55" s="92">
        <f t="shared" si="2"/>
        <v>-1.726644246582909E-2</v>
      </c>
    </row>
    <row r="56" spans="1:14" s="103" customFormat="1" ht="15.75" x14ac:dyDescent="0.25">
      <c r="A56" s="148" t="s">
        <v>235</v>
      </c>
      <c r="B56" s="93">
        <v>107.61071154425188</v>
      </c>
      <c r="C56" s="93">
        <v>106.93343177714948</v>
      </c>
      <c r="D56" s="93">
        <v>107.14854299376643</v>
      </c>
      <c r="E56" s="93"/>
      <c r="F56" s="93">
        <f t="shared" si="0"/>
        <v>0.20116367074540786</v>
      </c>
      <c r="G56" s="93">
        <f t="shared" si="1"/>
        <v>-0.42948192038987365</v>
      </c>
      <c r="H56" s="93"/>
      <c r="I56" s="93">
        <v>0.83921269284475275</v>
      </c>
      <c r="J56" s="93">
        <v>0.83393086012565976</v>
      </c>
      <c r="K56" s="93">
        <v>0.83560842605536712</v>
      </c>
      <c r="M56" s="93">
        <f t="shared" si="3"/>
        <v>1.6775659297073586E-3</v>
      </c>
      <c r="N56" s="93">
        <f t="shared" si="2"/>
        <v>-3.6042667893856351E-3</v>
      </c>
    </row>
    <row r="57" spans="1:14" ht="15.75" x14ac:dyDescent="0.25">
      <c r="A57" s="149" t="s">
        <v>234</v>
      </c>
      <c r="B57" s="92">
        <v>124.47548980348634</v>
      </c>
      <c r="C57" s="92">
        <v>123.40039932593827</v>
      </c>
      <c r="D57" s="92">
        <v>123.40039932593827</v>
      </c>
      <c r="E57" s="92"/>
      <c r="F57" s="92">
        <f t="shared" si="0"/>
        <v>0</v>
      </c>
      <c r="G57" s="92">
        <f t="shared" si="1"/>
        <v>-0.86369652310294143</v>
      </c>
      <c r="H57" s="92"/>
      <c r="I57" s="92">
        <v>1.5818259436033821</v>
      </c>
      <c r="J57" s="92">
        <v>1.5681637679269385</v>
      </c>
      <c r="K57" s="92">
        <v>1.5681637679269385</v>
      </c>
      <c r="M57" s="92">
        <f t="shared" si="3"/>
        <v>0</v>
      </c>
      <c r="N57" s="92">
        <f t="shared" si="2"/>
        <v>-1.3662175676443677E-2</v>
      </c>
    </row>
    <row r="58" spans="1:14" s="103" customFormat="1" ht="15.75" x14ac:dyDescent="0.25">
      <c r="A58" s="146" t="s">
        <v>76</v>
      </c>
      <c r="B58" s="93">
        <v>107.68222264760287</v>
      </c>
      <c r="C58" s="93">
        <v>109.49627342852413</v>
      </c>
      <c r="D58" s="93">
        <v>109.60164434954389</v>
      </c>
      <c r="E58" s="93"/>
      <c r="F58" s="93">
        <f t="shared" si="0"/>
        <v>9.6232426657461012E-2</v>
      </c>
      <c r="G58" s="93">
        <f t="shared" si="1"/>
        <v>1.7824870760909661</v>
      </c>
      <c r="H58" s="93"/>
      <c r="I58" s="93">
        <v>2.6316950165797524</v>
      </c>
      <c r="J58" s="93">
        <v>2.6760294320718634</v>
      </c>
      <c r="K58" s="93">
        <v>2.6786046401324133</v>
      </c>
      <c r="M58" s="93">
        <f t="shared" si="3"/>
        <v>2.5752080605498939E-3</v>
      </c>
      <c r="N58" s="93">
        <f t="shared" si="2"/>
        <v>4.6909623552660928E-2</v>
      </c>
    </row>
    <row r="59" spans="1:14" ht="15.75" x14ac:dyDescent="0.25">
      <c r="A59" s="147" t="s">
        <v>156</v>
      </c>
      <c r="B59" s="92">
        <v>106.32953312580487</v>
      </c>
      <c r="C59" s="92">
        <v>106.9831599889972</v>
      </c>
      <c r="D59" s="92">
        <v>107.1987056654411</v>
      </c>
      <c r="E59" s="92"/>
      <c r="F59" s="92">
        <f t="shared" si="0"/>
        <v>0.20147626641993099</v>
      </c>
      <c r="G59" s="92">
        <f t="shared" si="1"/>
        <v>0.81743285622053463</v>
      </c>
      <c r="H59" s="92"/>
      <c r="I59" s="92">
        <v>0.8023768314506281</v>
      </c>
      <c r="J59" s="92">
        <v>0.80730918689338849</v>
      </c>
      <c r="K59" s="92">
        <v>0.80893572330160624</v>
      </c>
      <c r="M59" s="92">
        <f t="shared" si="3"/>
        <v>1.6265364082177491E-3</v>
      </c>
      <c r="N59" s="92">
        <f t="shared" si="2"/>
        <v>6.5588918509781324E-3</v>
      </c>
    </row>
    <row r="60" spans="1:14" s="103" customFormat="1" ht="15.75" x14ac:dyDescent="0.25">
      <c r="A60" s="148" t="s">
        <v>13</v>
      </c>
      <c r="B60" s="93">
        <v>108.62965134778042</v>
      </c>
      <c r="C60" s="93">
        <v>109.25897926008055</v>
      </c>
      <c r="D60" s="93">
        <v>109.25897926008055</v>
      </c>
      <c r="E60" s="93"/>
      <c r="F60" s="93">
        <f t="shared" si="0"/>
        <v>0</v>
      </c>
      <c r="G60" s="93">
        <f t="shared" si="1"/>
        <v>0.57933345499316946</v>
      </c>
      <c r="H60" s="93"/>
      <c r="I60" s="93">
        <v>0.62996748626833943</v>
      </c>
      <c r="J60" s="93">
        <v>0.63361709867187133</v>
      </c>
      <c r="K60" s="93">
        <v>0.6336170986718711</v>
      </c>
      <c r="M60" s="93">
        <f t="shared" si="3"/>
        <v>0</v>
      </c>
      <c r="N60" s="93">
        <f t="shared" si="2"/>
        <v>3.6496124035316768E-3</v>
      </c>
    </row>
    <row r="61" spans="1:14" ht="15.75" x14ac:dyDescent="0.25">
      <c r="A61" s="149" t="s">
        <v>14</v>
      </c>
      <c r="B61" s="92">
        <v>98.69382879287744</v>
      </c>
      <c r="C61" s="92">
        <v>99.428120903116707</v>
      </c>
      <c r="D61" s="92">
        <v>100.35921373702487</v>
      </c>
      <c r="E61" s="92"/>
      <c r="F61" s="92">
        <f t="shared" si="0"/>
        <v>0.93644818533322738</v>
      </c>
      <c r="G61" s="92">
        <f t="shared" si="1"/>
        <v>1.687425611628135</v>
      </c>
      <c r="H61" s="92"/>
      <c r="I61" s="92">
        <v>0.17240934518228881</v>
      </c>
      <c r="J61" s="92">
        <v>0.1736920882215173</v>
      </c>
      <c r="K61" s="92">
        <v>0.17531862462973508</v>
      </c>
      <c r="M61" s="92">
        <f t="shared" si="3"/>
        <v>1.6265364082177769E-3</v>
      </c>
      <c r="N61" s="92">
        <f t="shared" si="2"/>
        <v>2.9092794474462613E-3</v>
      </c>
    </row>
    <row r="62" spans="1:14" s="103" customFormat="1" ht="15.75" x14ac:dyDescent="0.25">
      <c r="A62" s="150" t="s">
        <v>157</v>
      </c>
      <c r="B62" s="93">
        <v>108.28645990890591</v>
      </c>
      <c r="C62" s="93">
        <v>110.61886420606281</v>
      </c>
      <c r="D62" s="93">
        <v>110.67502080893385</v>
      </c>
      <c r="E62" s="93"/>
      <c r="F62" s="93">
        <f t="shared" si="0"/>
        <v>5.0765846561606764E-2</v>
      </c>
      <c r="G62" s="93">
        <f t="shared" si="1"/>
        <v>2.205779838067734</v>
      </c>
      <c r="H62" s="93"/>
      <c r="I62" s="93">
        <v>1.8293181851291245</v>
      </c>
      <c r="J62" s="93">
        <v>1.8687202451784748</v>
      </c>
      <c r="K62" s="93">
        <v>1.8696689168308076</v>
      </c>
      <c r="M62" s="93">
        <f t="shared" si="3"/>
        <v>9.4867165233281092E-4</v>
      </c>
      <c r="N62" s="93">
        <f t="shared" si="2"/>
        <v>4.0350731701683129E-2</v>
      </c>
    </row>
    <row r="63" spans="1:14" ht="15.75" x14ac:dyDescent="0.25">
      <c r="A63" s="149" t="s">
        <v>233</v>
      </c>
      <c r="B63" s="92">
        <v>114.15380359311969</v>
      </c>
      <c r="C63" s="92">
        <v>116.93158443028958</v>
      </c>
      <c r="D63" s="92">
        <v>116.93158443028958</v>
      </c>
      <c r="E63" s="92"/>
      <c r="F63" s="92">
        <f t="shared" si="0"/>
        <v>0</v>
      </c>
      <c r="G63" s="92">
        <f t="shared" si="1"/>
        <v>2.4333668697284816</v>
      </c>
      <c r="H63" s="92"/>
      <c r="I63" s="92">
        <v>0.41750818802326811</v>
      </c>
      <c r="J63" s="92">
        <v>0.42766769394902976</v>
      </c>
      <c r="K63" s="92">
        <v>0.42766769394902976</v>
      </c>
      <c r="M63" s="92">
        <f t="shared" si="3"/>
        <v>0</v>
      </c>
      <c r="N63" s="92">
        <f t="shared" si="2"/>
        <v>1.0159505925761647E-2</v>
      </c>
    </row>
    <row r="64" spans="1:14" s="103" customFormat="1" ht="15.75" x14ac:dyDescent="0.25">
      <c r="A64" s="148" t="s">
        <v>77</v>
      </c>
      <c r="B64" s="93">
        <v>110.90078452979928</v>
      </c>
      <c r="C64" s="93">
        <v>116.13890729562323</v>
      </c>
      <c r="D64" s="93">
        <v>116.36877403299219</v>
      </c>
      <c r="E64" s="93"/>
      <c r="F64" s="93">
        <f t="shared" si="0"/>
        <v>0.19792397114934968</v>
      </c>
      <c r="G64" s="93">
        <f t="shared" si="1"/>
        <v>4.9305237346843667</v>
      </c>
      <c r="H64" s="93"/>
      <c r="I64" s="93">
        <v>0.62450167857739958</v>
      </c>
      <c r="J64" s="93">
        <v>0.65399846233525072</v>
      </c>
      <c r="K64" s="93">
        <v>0.65529288206316028</v>
      </c>
      <c r="M64" s="93">
        <f t="shared" si="3"/>
        <v>1.2944197279095571E-3</v>
      </c>
      <c r="N64" s="93">
        <f t="shared" si="2"/>
        <v>3.0791203485760699E-2</v>
      </c>
    </row>
    <row r="65" spans="1:14" ht="15.75" x14ac:dyDescent="0.25">
      <c r="A65" s="149" t="s">
        <v>232</v>
      </c>
      <c r="B65" s="92">
        <v>103.5287572631256</v>
      </c>
      <c r="C65" s="92">
        <v>103.49532680459346</v>
      </c>
      <c r="D65" s="92">
        <v>103.44986193683052</v>
      </c>
      <c r="E65" s="92"/>
      <c r="F65" s="92">
        <f t="shared" si="0"/>
        <v>-4.3929391950991992E-2</v>
      </c>
      <c r="G65" s="92">
        <f t="shared" si="1"/>
        <v>-7.6206194665862093E-2</v>
      </c>
      <c r="H65" s="92"/>
      <c r="I65" s="92">
        <v>0.78730831852845651</v>
      </c>
      <c r="J65" s="92">
        <v>0.78705408889419426</v>
      </c>
      <c r="K65" s="92">
        <v>0.78670834081861751</v>
      </c>
      <c r="M65" s="92">
        <f t="shared" si="3"/>
        <v>-3.4574807557674614E-4</v>
      </c>
      <c r="N65" s="92">
        <f t="shared" si="2"/>
        <v>-5.9997770983899468E-4</v>
      </c>
    </row>
    <row r="66" spans="1:14" s="103" customFormat="1" ht="15.75" x14ac:dyDescent="0.25">
      <c r="A66" s="151" t="s">
        <v>247</v>
      </c>
      <c r="B66" s="94">
        <v>161.87362530118892</v>
      </c>
      <c r="C66" s="94">
        <v>166.42410425162302</v>
      </c>
      <c r="D66" s="94">
        <v>166.42410425162302</v>
      </c>
      <c r="E66" s="94"/>
      <c r="F66" s="94">
        <f t="shared" si="0"/>
        <v>0</v>
      </c>
      <c r="G66" s="94">
        <f t="shared" si="1"/>
        <v>2.8111305606254744</v>
      </c>
      <c r="H66" s="94"/>
      <c r="I66" s="94">
        <v>5.0321125738182202</v>
      </c>
      <c r="J66" s="94">
        <v>5.1735718282258985</v>
      </c>
      <c r="K66" s="94">
        <v>5.1735718282258976</v>
      </c>
      <c r="M66" s="94">
        <f t="shared" si="3"/>
        <v>0</v>
      </c>
      <c r="N66" s="94">
        <f t="shared" si="2"/>
        <v>0.14145925440767737</v>
      </c>
    </row>
    <row r="67" spans="1:14" ht="15.75" x14ac:dyDescent="0.25">
      <c r="A67" s="152" t="s">
        <v>1</v>
      </c>
      <c r="B67" s="92">
        <v>172.08510541451196</v>
      </c>
      <c r="C67" s="92">
        <v>170.05946853688121</v>
      </c>
      <c r="D67" s="92">
        <v>170.05946853688121</v>
      </c>
      <c r="E67" s="92"/>
      <c r="F67" s="92">
        <f t="shared" si="0"/>
        <v>0</v>
      </c>
      <c r="G67" s="92">
        <f t="shared" si="1"/>
        <v>-1.1771134246345571</v>
      </c>
      <c r="H67" s="92"/>
      <c r="I67" s="92">
        <v>4.0381137088916086</v>
      </c>
      <c r="J67" s="92">
        <v>3.9905805303222355</v>
      </c>
      <c r="K67" s="92">
        <v>3.9905805303222355</v>
      </c>
      <c r="M67" s="92">
        <f t="shared" si="3"/>
        <v>0</v>
      </c>
      <c r="N67" s="92">
        <f t="shared" si="2"/>
        <v>-4.7533178569373113E-2</v>
      </c>
    </row>
    <row r="68" spans="1:14" s="103" customFormat="1" ht="15.75" x14ac:dyDescent="0.25">
      <c r="A68" s="150" t="s">
        <v>78</v>
      </c>
      <c r="B68" s="93">
        <v>172.08510541451196</v>
      </c>
      <c r="C68" s="93">
        <v>170.05946853688121</v>
      </c>
      <c r="D68" s="93">
        <v>170.05946853688121</v>
      </c>
      <c r="E68" s="93"/>
      <c r="F68" s="93">
        <f t="shared" si="0"/>
        <v>0</v>
      </c>
      <c r="G68" s="93">
        <f t="shared" si="1"/>
        <v>-1.1771134246345571</v>
      </c>
      <c r="H68" s="93"/>
      <c r="I68" s="93">
        <v>4.0381137088916086</v>
      </c>
      <c r="J68" s="93">
        <v>3.9905805303222355</v>
      </c>
      <c r="K68" s="93">
        <v>3.9905805303222355</v>
      </c>
      <c r="M68" s="93">
        <f t="shared" si="3"/>
        <v>0</v>
      </c>
      <c r="N68" s="93">
        <f t="shared" si="2"/>
        <v>-4.7533178569373113E-2</v>
      </c>
    </row>
    <row r="69" spans="1:14" ht="15.75" x14ac:dyDescent="0.25">
      <c r="A69" s="149" t="s">
        <v>15</v>
      </c>
      <c r="B69" s="92">
        <v>172.08510541451196</v>
      </c>
      <c r="C69" s="92">
        <v>170.05946853688121</v>
      </c>
      <c r="D69" s="92">
        <v>170.05946853688121</v>
      </c>
      <c r="E69" s="92"/>
      <c r="F69" s="92">
        <f t="shared" si="0"/>
        <v>0</v>
      </c>
      <c r="G69" s="92">
        <f t="shared" si="1"/>
        <v>-1.1771134246345571</v>
      </c>
      <c r="H69" s="92"/>
      <c r="I69" s="92">
        <v>4.0381137088916086</v>
      </c>
      <c r="J69" s="92">
        <v>3.9905805303222355</v>
      </c>
      <c r="K69" s="92">
        <v>3.9905805303222355</v>
      </c>
      <c r="M69" s="92">
        <f t="shared" si="3"/>
        <v>0</v>
      </c>
      <c r="N69" s="92">
        <f t="shared" si="2"/>
        <v>-4.7533178569373113E-2</v>
      </c>
    </row>
    <row r="70" spans="1:14" s="103" customFormat="1" ht="15.75" x14ac:dyDescent="0.25">
      <c r="A70" s="146" t="s">
        <v>16</v>
      </c>
      <c r="B70" s="93">
        <v>130.43099457668819</v>
      </c>
      <c r="C70" s="93">
        <v>155.23028949588814</v>
      </c>
      <c r="D70" s="93">
        <v>155.23028949588814</v>
      </c>
      <c r="E70" s="93"/>
      <c r="F70" s="93">
        <f t="shared" si="0"/>
        <v>0</v>
      </c>
      <c r="G70" s="93">
        <f t="shared" si="1"/>
        <v>19.013344948940759</v>
      </c>
      <c r="H70" s="93"/>
      <c r="I70" s="93">
        <v>0.99399886492661016</v>
      </c>
      <c r="J70" s="93">
        <v>1.1829912979036621</v>
      </c>
      <c r="K70" s="93">
        <v>1.1829912979036619</v>
      </c>
      <c r="M70" s="93">
        <f t="shared" si="3"/>
        <v>0</v>
      </c>
      <c r="N70" s="93">
        <f t="shared" si="2"/>
        <v>0.18899243297705171</v>
      </c>
    </row>
    <row r="71" spans="1:14" ht="15.75" x14ac:dyDescent="0.25">
      <c r="A71" s="147" t="s">
        <v>16</v>
      </c>
      <c r="B71" s="92">
        <v>130.43099457668819</v>
      </c>
      <c r="C71" s="92">
        <v>155.23028949588814</v>
      </c>
      <c r="D71" s="92">
        <v>155.23028949588814</v>
      </c>
      <c r="E71" s="92"/>
      <c r="F71" s="92">
        <f t="shared" ref="F71:F134" si="4">((D71/C71-1)*100)</f>
        <v>0</v>
      </c>
      <c r="G71" s="92">
        <f t="shared" ref="G71:G134" si="5">((D71/B71-1)*100)</f>
        <v>19.013344948940759</v>
      </c>
      <c r="H71" s="92"/>
      <c r="I71" s="92">
        <v>0.99399886492661016</v>
      </c>
      <c r="J71" s="92">
        <v>1.1829912979036621</v>
      </c>
      <c r="K71" s="92">
        <v>1.1829912979036619</v>
      </c>
      <c r="M71" s="92">
        <f t="shared" si="3"/>
        <v>0</v>
      </c>
      <c r="N71" s="92">
        <f t="shared" ref="N71:N134" si="6">K71-I71</f>
        <v>0.18899243297705171</v>
      </c>
    </row>
    <row r="72" spans="1:14" s="103" customFormat="1" ht="15.75" x14ac:dyDescent="0.25">
      <c r="A72" s="148" t="s">
        <v>16</v>
      </c>
      <c r="B72" s="93">
        <v>130.43099457668819</v>
      </c>
      <c r="C72" s="93">
        <v>155.23028949588814</v>
      </c>
      <c r="D72" s="93">
        <v>155.23028949588814</v>
      </c>
      <c r="E72" s="93"/>
      <c r="F72" s="93">
        <f t="shared" si="4"/>
        <v>0</v>
      </c>
      <c r="G72" s="93">
        <f t="shared" si="5"/>
        <v>19.013344948940759</v>
      </c>
      <c r="H72" s="93"/>
      <c r="I72" s="93">
        <v>0.99399886492661016</v>
      </c>
      <c r="J72" s="93">
        <v>1.1829912979036621</v>
      </c>
      <c r="K72" s="93">
        <v>1.1829912979036619</v>
      </c>
      <c r="M72" s="93">
        <f t="shared" ref="M72:M135" si="7">K72-J72</f>
        <v>0</v>
      </c>
      <c r="N72" s="93">
        <f t="shared" si="6"/>
        <v>0.18899243297705171</v>
      </c>
    </row>
    <row r="73" spans="1:14" ht="15.75" x14ac:dyDescent="0.25">
      <c r="A73" s="145" t="s">
        <v>128</v>
      </c>
      <c r="B73" s="95">
        <v>101.73651665551675</v>
      </c>
      <c r="C73" s="95">
        <v>100.4055454912797</v>
      </c>
      <c r="D73" s="95">
        <v>100.4055454912797</v>
      </c>
      <c r="E73" s="95"/>
      <c r="F73" s="95">
        <f t="shared" si="4"/>
        <v>0</v>
      </c>
      <c r="G73" s="95">
        <f t="shared" si="5"/>
        <v>-1.3082531307256895</v>
      </c>
      <c r="H73" s="95"/>
      <c r="I73" s="95">
        <v>4.4495886318191271</v>
      </c>
      <c r="J73" s="95">
        <v>4.3913767492389386</v>
      </c>
      <c r="K73" s="95">
        <v>4.3913767492389386</v>
      </c>
      <c r="M73" s="95">
        <f t="shared" si="7"/>
        <v>0</v>
      </c>
      <c r="N73" s="95">
        <f t="shared" si="6"/>
        <v>-5.8211882580188501E-2</v>
      </c>
    </row>
    <row r="74" spans="1:14" s="103" customFormat="1" ht="15.75" x14ac:dyDescent="0.25">
      <c r="A74" s="146" t="s">
        <v>79</v>
      </c>
      <c r="B74" s="93">
        <v>101.66634742901697</v>
      </c>
      <c r="C74" s="93">
        <v>99.410790000990346</v>
      </c>
      <c r="D74" s="93">
        <v>99.410790000990346</v>
      </c>
      <c r="E74" s="93"/>
      <c r="F74" s="93">
        <f t="shared" si="4"/>
        <v>0</v>
      </c>
      <c r="G74" s="93">
        <f t="shared" si="5"/>
        <v>-2.2185880432081473</v>
      </c>
      <c r="H74" s="93"/>
      <c r="I74" s="93">
        <v>3.3177828581434361</v>
      </c>
      <c r="J74" s="93">
        <v>3.2441749243530555</v>
      </c>
      <c r="K74" s="93">
        <v>3.2441749243530551</v>
      </c>
      <c r="M74" s="93">
        <f t="shared" si="7"/>
        <v>0</v>
      </c>
      <c r="N74" s="93">
        <f t="shared" si="6"/>
        <v>-7.3607933790380997E-2</v>
      </c>
    </row>
    <row r="75" spans="1:14" ht="15.75" x14ac:dyDescent="0.25">
      <c r="A75" s="147" t="s">
        <v>80</v>
      </c>
      <c r="B75" s="92">
        <v>96.548656599335771</v>
      </c>
      <c r="C75" s="92">
        <v>94.723357065762102</v>
      </c>
      <c r="D75" s="92">
        <v>94.723357065762102</v>
      </c>
      <c r="E75" s="92"/>
      <c r="F75" s="92">
        <f t="shared" si="4"/>
        <v>0</v>
      </c>
      <c r="G75" s="92">
        <f t="shared" si="5"/>
        <v>-1.8905488671358994</v>
      </c>
      <c r="H75" s="92"/>
      <c r="I75" s="92">
        <v>0.56771280714232897</v>
      </c>
      <c r="J75" s="92">
        <v>0.55697991909831424</v>
      </c>
      <c r="K75" s="92">
        <v>0.55697991909831412</v>
      </c>
      <c r="M75" s="92">
        <f t="shared" si="7"/>
        <v>0</v>
      </c>
      <c r="N75" s="92">
        <f t="shared" si="6"/>
        <v>-1.0732888044014843E-2</v>
      </c>
    </row>
    <row r="76" spans="1:14" s="103" customFormat="1" ht="15.75" x14ac:dyDescent="0.25">
      <c r="A76" s="148" t="s">
        <v>81</v>
      </c>
      <c r="B76" s="93">
        <v>96.548656599335771</v>
      </c>
      <c r="C76" s="93">
        <v>94.723357065762102</v>
      </c>
      <c r="D76" s="93">
        <v>94.723357065762102</v>
      </c>
      <c r="E76" s="93"/>
      <c r="F76" s="93">
        <f t="shared" si="4"/>
        <v>0</v>
      </c>
      <c r="G76" s="93">
        <f t="shared" si="5"/>
        <v>-1.8905488671358994</v>
      </c>
      <c r="H76" s="93"/>
      <c r="I76" s="93">
        <v>0.56771280714232897</v>
      </c>
      <c r="J76" s="93">
        <v>0.55697991909831424</v>
      </c>
      <c r="K76" s="93">
        <v>0.55697991909831412</v>
      </c>
      <c r="M76" s="93">
        <f t="shared" si="7"/>
        <v>0</v>
      </c>
      <c r="N76" s="93">
        <f t="shared" si="6"/>
        <v>-1.0732888044014843E-2</v>
      </c>
    </row>
    <row r="77" spans="1:14" ht="15.75" x14ac:dyDescent="0.25">
      <c r="A77" s="147" t="s">
        <v>82</v>
      </c>
      <c r="B77" s="92">
        <v>103.60286232795025</v>
      </c>
      <c r="C77" s="92">
        <v>102.7170984957859</v>
      </c>
      <c r="D77" s="92">
        <v>102.7170984957859</v>
      </c>
      <c r="E77" s="92"/>
      <c r="F77" s="92">
        <f t="shared" si="4"/>
        <v>0</v>
      </c>
      <c r="G77" s="92">
        <f t="shared" si="5"/>
        <v>-0.8549607725706454</v>
      </c>
      <c r="H77" s="92"/>
      <c r="I77" s="92">
        <v>2.3697857145639389</v>
      </c>
      <c r="J77" s="92">
        <v>2.3495249763104331</v>
      </c>
      <c r="K77" s="92">
        <v>2.3495249763104327</v>
      </c>
      <c r="M77" s="92">
        <f t="shared" si="7"/>
        <v>0</v>
      </c>
      <c r="N77" s="92">
        <f t="shared" si="6"/>
        <v>-2.0260738253506272E-2</v>
      </c>
    </row>
    <row r="78" spans="1:14" s="103" customFormat="1" ht="15.75" x14ac:dyDescent="0.25">
      <c r="A78" s="148" t="s">
        <v>231</v>
      </c>
      <c r="B78" s="93">
        <v>100.05288549767589</v>
      </c>
      <c r="C78" s="93">
        <v>100.01865127240323</v>
      </c>
      <c r="D78" s="93">
        <v>100.01865127240323</v>
      </c>
      <c r="E78" s="93"/>
      <c r="F78" s="93">
        <f t="shared" si="4"/>
        <v>0</v>
      </c>
      <c r="G78" s="93">
        <f t="shared" si="5"/>
        <v>-3.4216129902076009E-2</v>
      </c>
      <c r="H78" s="93"/>
      <c r="I78" s="93">
        <v>1.0878153931857288</v>
      </c>
      <c r="J78" s="93">
        <v>1.0874431848577011</v>
      </c>
      <c r="K78" s="93">
        <v>1.0874431848577009</v>
      </c>
      <c r="M78" s="93">
        <f t="shared" si="7"/>
        <v>0</v>
      </c>
      <c r="N78" s="93">
        <f t="shared" si="6"/>
        <v>-3.7220832802797865E-4</v>
      </c>
    </row>
    <row r="79" spans="1:14" ht="15.75" x14ac:dyDescent="0.25">
      <c r="A79" s="149" t="s">
        <v>230</v>
      </c>
      <c r="B79" s="92">
        <v>104.99064800044451</v>
      </c>
      <c r="C79" s="92">
        <v>103.05769217074035</v>
      </c>
      <c r="D79" s="92">
        <v>103.05769217074035</v>
      </c>
      <c r="E79" s="92"/>
      <c r="F79" s="92">
        <f t="shared" si="4"/>
        <v>0</v>
      </c>
      <c r="G79" s="92">
        <f t="shared" si="5"/>
        <v>-1.8410742923464674</v>
      </c>
      <c r="H79" s="92"/>
      <c r="I79" s="92">
        <v>0.64253857982576923</v>
      </c>
      <c r="J79" s="92">
        <v>0.63070896721418868</v>
      </c>
      <c r="K79" s="92">
        <v>0.63070896721418857</v>
      </c>
      <c r="M79" s="92">
        <f t="shared" si="7"/>
        <v>0</v>
      </c>
      <c r="N79" s="92">
        <f t="shared" si="6"/>
        <v>-1.1829612611580664E-2</v>
      </c>
    </row>
    <row r="80" spans="1:14" s="103" customFormat="1" ht="15.75" x14ac:dyDescent="0.25">
      <c r="A80" s="148" t="s">
        <v>229</v>
      </c>
      <c r="B80" s="93">
        <v>108.72131616831794</v>
      </c>
      <c r="C80" s="93">
        <v>107.35107437342147</v>
      </c>
      <c r="D80" s="93">
        <v>107.35107437342147</v>
      </c>
      <c r="E80" s="93"/>
      <c r="F80" s="93">
        <f t="shared" si="4"/>
        <v>0</v>
      </c>
      <c r="G80" s="93">
        <f t="shared" si="5"/>
        <v>-1.2603248775751807</v>
      </c>
      <c r="H80" s="93"/>
      <c r="I80" s="93">
        <v>0.63943174155244076</v>
      </c>
      <c r="J80" s="93">
        <v>0.63137282423854291</v>
      </c>
      <c r="K80" s="93">
        <v>0.63137282423854268</v>
      </c>
      <c r="M80" s="93">
        <f t="shared" si="7"/>
        <v>0</v>
      </c>
      <c r="N80" s="93">
        <f t="shared" si="6"/>
        <v>-8.058917313898073E-3</v>
      </c>
    </row>
    <row r="81" spans="1:14" ht="15.75" x14ac:dyDescent="0.25">
      <c r="A81" s="147" t="s">
        <v>158</v>
      </c>
      <c r="B81" s="92">
        <v>98.005989850579866</v>
      </c>
      <c r="C81" s="92">
        <v>87.023530181682261</v>
      </c>
      <c r="D81" s="92">
        <v>87.023530181682261</v>
      </c>
      <c r="E81" s="92"/>
      <c r="F81" s="92">
        <f t="shared" si="4"/>
        <v>0</v>
      </c>
      <c r="G81" s="92">
        <f t="shared" si="5"/>
        <v>-11.205906583507275</v>
      </c>
      <c r="H81" s="92"/>
      <c r="I81" s="92">
        <v>0.38028433643716841</v>
      </c>
      <c r="J81" s="92">
        <v>0.33767002894430859</v>
      </c>
      <c r="K81" s="92">
        <v>0.33767002894430859</v>
      </c>
      <c r="M81" s="92">
        <f t="shared" si="7"/>
        <v>0</v>
      </c>
      <c r="N81" s="92">
        <f t="shared" si="6"/>
        <v>-4.2614307492859826E-2</v>
      </c>
    </row>
    <row r="82" spans="1:14" s="103" customFormat="1" ht="15.75" x14ac:dyDescent="0.25">
      <c r="A82" s="148" t="s">
        <v>228</v>
      </c>
      <c r="B82" s="93">
        <v>98.005989850579866</v>
      </c>
      <c r="C82" s="93">
        <v>87.023530181682261</v>
      </c>
      <c r="D82" s="93">
        <v>87.023530181682261</v>
      </c>
      <c r="E82" s="93"/>
      <c r="F82" s="93">
        <f t="shared" si="4"/>
        <v>0</v>
      </c>
      <c r="G82" s="93">
        <f t="shared" si="5"/>
        <v>-11.205906583507275</v>
      </c>
      <c r="H82" s="93"/>
      <c r="I82" s="93">
        <v>0.38028433643716841</v>
      </c>
      <c r="J82" s="93">
        <v>0.33767002894430859</v>
      </c>
      <c r="K82" s="93">
        <v>0.33767002894430859</v>
      </c>
      <c r="M82" s="93">
        <f t="shared" si="7"/>
        <v>0</v>
      </c>
      <c r="N82" s="93">
        <f t="shared" si="6"/>
        <v>-4.2614307492859826E-2</v>
      </c>
    </row>
    <row r="83" spans="1:14" ht="15.75" x14ac:dyDescent="0.25">
      <c r="A83" s="152" t="s">
        <v>83</v>
      </c>
      <c r="B83" s="92">
        <v>101.94277045337627</v>
      </c>
      <c r="C83" s="92">
        <v>103.32950672112995</v>
      </c>
      <c r="D83" s="92">
        <v>103.32950672112995</v>
      </c>
      <c r="E83" s="92"/>
      <c r="F83" s="92">
        <f t="shared" si="4"/>
        <v>0</v>
      </c>
      <c r="G83" s="92">
        <f t="shared" si="5"/>
        <v>1.3603085943087123</v>
      </c>
      <c r="H83" s="92"/>
      <c r="I83" s="92">
        <v>1.1318057736756906</v>
      </c>
      <c r="J83" s="92">
        <v>1.1472018248858831</v>
      </c>
      <c r="K83" s="92">
        <v>1.1472018248858828</v>
      </c>
      <c r="M83" s="92">
        <f t="shared" si="7"/>
        <v>0</v>
      </c>
      <c r="N83" s="92">
        <f t="shared" si="6"/>
        <v>1.5396051210192274E-2</v>
      </c>
    </row>
    <row r="84" spans="1:14" s="103" customFormat="1" ht="15.75" x14ac:dyDescent="0.25">
      <c r="A84" s="150" t="s">
        <v>159</v>
      </c>
      <c r="B84" s="93">
        <v>101.94277045337627</v>
      </c>
      <c r="C84" s="93">
        <v>103.32950672112995</v>
      </c>
      <c r="D84" s="93">
        <v>103.32950672112995</v>
      </c>
      <c r="E84" s="93"/>
      <c r="F84" s="93">
        <f t="shared" si="4"/>
        <v>0</v>
      </c>
      <c r="G84" s="93">
        <f t="shared" si="5"/>
        <v>1.3603085943087123</v>
      </c>
      <c r="H84" s="93"/>
      <c r="I84" s="93">
        <v>1.1318057736756906</v>
      </c>
      <c r="J84" s="93">
        <v>1.1472018248858831</v>
      </c>
      <c r="K84" s="93">
        <v>1.1472018248858828</v>
      </c>
      <c r="M84" s="93">
        <f t="shared" si="7"/>
        <v>0</v>
      </c>
      <c r="N84" s="93">
        <f t="shared" si="6"/>
        <v>1.5396051210192274E-2</v>
      </c>
    </row>
    <row r="85" spans="1:14" ht="15.75" x14ac:dyDescent="0.25">
      <c r="A85" s="149" t="s">
        <v>159</v>
      </c>
      <c r="B85" s="92">
        <v>101.94277045337627</v>
      </c>
      <c r="C85" s="92">
        <v>103.32950672112995</v>
      </c>
      <c r="D85" s="92">
        <v>103.32950672112995</v>
      </c>
      <c r="E85" s="92"/>
      <c r="F85" s="92">
        <f t="shared" si="4"/>
        <v>0</v>
      </c>
      <c r="G85" s="92">
        <f t="shared" si="5"/>
        <v>1.3603085943087123</v>
      </c>
      <c r="H85" s="92"/>
      <c r="I85" s="92">
        <v>1.1318057736756906</v>
      </c>
      <c r="J85" s="92">
        <v>1.1472018248858831</v>
      </c>
      <c r="K85" s="92">
        <v>1.1472018248858828</v>
      </c>
      <c r="M85" s="92">
        <f t="shared" si="7"/>
        <v>0</v>
      </c>
      <c r="N85" s="92">
        <f t="shared" si="6"/>
        <v>1.5396051210192274E-2</v>
      </c>
    </row>
    <row r="86" spans="1:14" s="103" customFormat="1" ht="15.75" x14ac:dyDescent="0.25">
      <c r="A86" s="151" t="s">
        <v>129</v>
      </c>
      <c r="B86" s="94">
        <v>95.271149534893354</v>
      </c>
      <c r="C86" s="94">
        <v>87.998367577822748</v>
      </c>
      <c r="D86" s="94">
        <v>88.050670919643352</v>
      </c>
      <c r="E86" s="94"/>
      <c r="F86" s="94">
        <f t="shared" si="4"/>
        <v>5.94367182713329E-2</v>
      </c>
      <c r="G86" s="94">
        <f t="shared" si="5"/>
        <v>-7.5788721459747688</v>
      </c>
      <c r="H86" s="94"/>
      <c r="I86" s="94">
        <v>14.070598697893145</v>
      </c>
      <c r="J86" s="94">
        <v>12.996481330413086</v>
      </c>
      <c r="K86" s="94">
        <v>13.004206012406629</v>
      </c>
      <c r="M86" s="94">
        <f t="shared" si="7"/>
        <v>7.7246819935421485E-3</v>
      </c>
      <c r="N86" s="94">
        <f t="shared" si="6"/>
        <v>-1.066392685486516</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1.2076282274368093</v>
      </c>
      <c r="J87" s="92">
        <v>1.2652305733947853</v>
      </c>
      <c r="K87" s="92">
        <v>1.2652305733947851</v>
      </c>
      <c r="M87" s="92">
        <f t="shared" si="7"/>
        <v>0</v>
      </c>
      <c r="N87" s="92">
        <f t="shared" si="6"/>
        <v>5.7602345957975754E-2</v>
      </c>
    </row>
    <row r="88" spans="1:14" s="103" customFormat="1" ht="15.75" x14ac:dyDescent="0.25">
      <c r="A88" s="150" t="s">
        <v>160</v>
      </c>
      <c r="B88" s="93">
        <v>106.8532425139463</v>
      </c>
      <c r="C88" s="93">
        <v>111.950007645947</v>
      </c>
      <c r="D88" s="93">
        <v>111.950007645947</v>
      </c>
      <c r="E88" s="93"/>
      <c r="F88" s="93">
        <f t="shared" si="4"/>
        <v>0</v>
      </c>
      <c r="G88" s="93">
        <f t="shared" si="5"/>
        <v>4.7698740928104888</v>
      </c>
      <c r="H88" s="93"/>
      <c r="I88" s="93">
        <v>1.2076282274368093</v>
      </c>
      <c r="J88" s="93">
        <v>1.2652305733947853</v>
      </c>
      <c r="K88" s="93">
        <v>1.2652305733947851</v>
      </c>
      <c r="M88" s="93">
        <f t="shared" si="7"/>
        <v>0</v>
      </c>
      <c r="N88" s="93">
        <f t="shared" si="6"/>
        <v>5.7602345957975754E-2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1.2076282274368093</v>
      </c>
      <c r="J89" s="92">
        <v>1.2652305733947853</v>
      </c>
      <c r="K89" s="92">
        <v>1.2652305733947851</v>
      </c>
      <c r="M89" s="92">
        <f t="shared" si="7"/>
        <v>0</v>
      </c>
      <c r="N89" s="92">
        <f t="shared" si="6"/>
        <v>5.7602345957975754E-2</v>
      </c>
    </row>
    <row r="90" spans="1:14" s="103" customFormat="1" ht="15.75" x14ac:dyDescent="0.25">
      <c r="A90" s="146" t="s">
        <v>148</v>
      </c>
      <c r="B90" s="93">
        <v>107.29763757374884</v>
      </c>
      <c r="C90" s="93">
        <v>107.69011915884495</v>
      </c>
      <c r="D90" s="93">
        <v>107.85355800260561</v>
      </c>
      <c r="E90" s="93"/>
      <c r="F90" s="93">
        <f t="shared" si="4"/>
        <v>0.15176772487324186</v>
      </c>
      <c r="G90" s="93">
        <f t="shared" si="5"/>
        <v>0.51811059537509863</v>
      </c>
      <c r="H90" s="93"/>
      <c r="I90" s="93">
        <v>5.0712554607266247</v>
      </c>
      <c r="J90" s="93">
        <v>5.089805490593637</v>
      </c>
      <c r="K90" s="93">
        <v>5.0975301725871836</v>
      </c>
      <c r="M90" s="93">
        <f t="shared" si="7"/>
        <v>7.7246819935465894E-3</v>
      </c>
      <c r="N90" s="93">
        <f t="shared" si="6"/>
        <v>2.6274711860558853E-2</v>
      </c>
    </row>
    <row r="91" spans="1:14" ht="15.75" x14ac:dyDescent="0.25">
      <c r="A91" s="147" t="s">
        <v>161</v>
      </c>
      <c r="B91" s="92">
        <v>105.09077989270085</v>
      </c>
      <c r="C91" s="92">
        <v>105.04247038619663</v>
      </c>
      <c r="D91" s="92">
        <v>105.22986081467019</v>
      </c>
      <c r="E91" s="92"/>
      <c r="F91" s="92">
        <f t="shared" si="4"/>
        <v>0.17839491758391279</v>
      </c>
      <c r="G91" s="92">
        <f t="shared" si="5"/>
        <v>0.13234360056262329</v>
      </c>
      <c r="H91" s="92"/>
      <c r="I91" s="92">
        <v>4.3320934891802008</v>
      </c>
      <c r="J91" s="92">
        <v>4.330102055689971</v>
      </c>
      <c r="K91" s="92">
        <v>4.3378267376835167</v>
      </c>
      <c r="M91" s="92">
        <f t="shared" si="7"/>
        <v>7.7246819935457012E-3</v>
      </c>
      <c r="N91" s="92">
        <f t="shared" si="6"/>
        <v>5.7332485033159131E-3</v>
      </c>
    </row>
    <row r="92" spans="1:14" s="103" customFormat="1" ht="15.75" x14ac:dyDescent="0.25">
      <c r="A92" s="148" t="s">
        <v>227</v>
      </c>
      <c r="B92" s="93">
        <v>105.09077989270085</v>
      </c>
      <c r="C92" s="93">
        <v>105.04247038619663</v>
      </c>
      <c r="D92" s="93">
        <v>105.22986081467019</v>
      </c>
      <c r="E92" s="93"/>
      <c r="F92" s="93">
        <f t="shared" si="4"/>
        <v>0.17839491758391279</v>
      </c>
      <c r="G92" s="93">
        <f t="shared" si="5"/>
        <v>0.13234360056262329</v>
      </c>
      <c r="H92" s="93"/>
      <c r="I92" s="93">
        <v>4.3320934891802008</v>
      </c>
      <c r="J92" s="93">
        <v>4.330102055689971</v>
      </c>
      <c r="K92" s="93">
        <v>4.3378267376835167</v>
      </c>
      <c r="M92" s="93">
        <f t="shared" si="7"/>
        <v>7.7246819935457012E-3</v>
      </c>
      <c r="N92" s="93">
        <f t="shared" si="6"/>
        <v>5.7332485033159131E-3</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0.73916197154642327</v>
      </c>
      <c r="J93" s="92">
        <v>0.75970343490366654</v>
      </c>
      <c r="K93" s="92">
        <v>0.75970343490366654</v>
      </c>
      <c r="M93" s="92">
        <f t="shared" si="7"/>
        <v>0</v>
      </c>
      <c r="N93" s="92">
        <f t="shared" si="6"/>
        <v>2.0541463357243273E-2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0.73916197154642327</v>
      </c>
      <c r="J94" s="93">
        <v>0.75970343490366654</v>
      </c>
      <c r="K94" s="93">
        <v>0.75970343490366654</v>
      </c>
      <c r="M94" s="93">
        <f t="shared" si="7"/>
        <v>0</v>
      </c>
      <c r="N94" s="93">
        <f t="shared" si="6"/>
        <v>2.0541463357243273E-2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0.35246204551742616</v>
      </c>
      <c r="J95" s="92">
        <v>0.35246204551742605</v>
      </c>
      <c r="K95" s="92">
        <v>0.35246204551742599</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0.20600390916610056</v>
      </c>
      <c r="J96" s="93">
        <v>0.20600390916610051</v>
      </c>
      <c r="K96" s="93">
        <v>0.20600390916610045</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0.20600390916610056</v>
      </c>
      <c r="J97" s="92">
        <v>0.20600390916610051</v>
      </c>
      <c r="K97" s="92">
        <v>0.20600390916610045</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v>
      </c>
      <c r="J98" s="93">
        <v>0.14645813635132554</v>
      </c>
      <c r="K98" s="93">
        <v>0.14645813635132551</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v>
      </c>
      <c r="J99" s="92">
        <v>0.14645813635132554</v>
      </c>
      <c r="K99" s="92">
        <v>0.14645813635132551</v>
      </c>
      <c r="M99" s="92">
        <f t="shared" si="7"/>
        <v>0</v>
      </c>
      <c r="N99" s="92">
        <f t="shared" si="6"/>
        <v>0</v>
      </c>
    </row>
    <row r="100" spans="1:14" s="103" customFormat="1" ht="15.75" x14ac:dyDescent="0.25">
      <c r="A100" s="146" t="s">
        <v>146</v>
      </c>
      <c r="B100" s="93">
        <v>86.627896267483635</v>
      </c>
      <c r="C100" s="93">
        <v>73.233345970294536</v>
      </c>
      <c r="D100" s="93">
        <v>73.233345970294536</v>
      </c>
      <c r="E100" s="93"/>
      <c r="F100" s="93">
        <f t="shared" si="4"/>
        <v>0</v>
      </c>
      <c r="G100" s="93">
        <f t="shared" si="5"/>
        <v>-15.462167355225077</v>
      </c>
      <c r="H100" s="93"/>
      <c r="I100" s="93">
        <v>7.4392529642122831</v>
      </c>
      <c r="J100" s="93">
        <v>6.2889832209072356</v>
      </c>
      <c r="K100" s="93">
        <v>6.2889832209072356</v>
      </c>
      <c r="M100" s="93">
        <f t="shared" si="7"/>
        <v>0</v>
      </c>
      <c r="N100" s="93">
        <f t="shared" si="6"/>
        <v>-1.1502697433050475</v>
      </c>
    </row>
    <row r="101" spans="1:14" ht="15.75" x14ac:dyDescent="0.25">
      <c r="A101" s="147" t="s">
        <v>17</v>
      </c>
      <c r="B101" s="92">
        <v>75.464428448416569</v>
      </c>
      <c r="C101" s="92">
        <v>55.184358857463906</v>
      </c>
      <c r="D101" s="92">
        <v>55.184358857463906</v>
      </c>
      <c r="E101" s="92"/>
      <c r="F101" s="92">
        <f t="shared" si="4"/>
        <v>0</v>
      </c>
      <c r="G101" s="92">
        <f t="shared" si="5"/>
        <v>-26.873680763136008</v>
      </c>
      <c r="H101" s="92"/>
      <c r="I101" s="92">
        <v>4.2828301021602719</v>
      </c>
      <c r="J101" s="92">
        <v>3.131876012878227</v>
      </c>
      <c r="K101" s="92">
        <v>3.131876012878227</v>
      </c>
      <c r="M101" s="92">
        <f t="shared" si="7"/>
        <v>0</v>
      </c>
      <c r="N101" s="92">
        <f t="shared" si="6"/>
        <v>-1.1509540892820449</v>
      </c>
    </row>
    <row r="102" spans="1:14" s="103" customFormat="1" ht="15.75" x14ac:dyDescent="0.25">
      <c r="A102" s="148" t="s">
        <v>17</v>
      </c>
      <c r="B102" s="93">
        <v>75.464428448416569</v>
      </c>
      <c r="C102" s="93">
        <v>55.184358857463906</v>
      </c>
      <c r="D102" s="93">
        <v>55.184358857463906</v>
      </c>
      <c r="E102" s="93"/>
      <c r="F102" s="93">
        <f t="shared" si="4"/>
        <v>0</v>
      </c>
      <c r="G102" s="93">
        <f t="shared" si="5"/>
        <v>-26.873680763136008</v>
      </c>
      <c r="H102" s="93"/>
      <c r="I102" s="93">
        <v>4.2828301021602719</v>
      </c>
      <c r="J102" s="93">
        <v>3.131876012878227</v>
      </c>
      <c r="K102" s="93">
        <v>3.131876012878227</v>
      </c>
      <c r="M102" s="93">
        <f t="shared" si="7"/>
        <v>0</v>
      </c>
      <c r="N102" s="93">
        <f t="shared" si="6"/>
        <v>-1.1509540892820449</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2.3209005235199518</v>
      </c>
      <c r="J103" s="92">
        <v>2.3215848694969501</v>
      </c>
      <c r="K103" s="92">
        <v>2.3215848694969496</v>
      </c>
      <c r="M103" s="92">
        <f t="shared" si="7"/>
        <v>0</v>
      </c>
      <c r="N103" s="92">
        <f t="shared" si="6"/>
        <v>6.8434597699784661E-4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2.3209005235199518</v>
      </c>
      <c r="J104" s="93">
        <v>2.3215848694969501</v>
      </c>
      <c r="K104" s="93">
        <v>2.3215848694969496</v>
      </c>
      <c r="M104" s="93">
        <f t="shared" si="7"/>
        <v>0</v>
      </c>
      <c r="N104" s="93">
        <f t="shared" si="6"/>
        <v>6.8434597699784661E-4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0.83552233853205982</v>
      </c>
      <c r="J105" s="92">
        <v>0.83552233853205937</v>
      </c>
      <c r="K105" s="92">
        <v>0.83552233853205937</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0.83552233853205982</v>
      </c>
      <c r="J106" s="93">
        <v>0.83552233853205937</v>
      </c>
      <c r="K106" s="93">
        <v>0.83552233853205937</v>
      </c>
      <c r="M106" s="93">
        <f t="shared" si="7"/>
        <v>0</v>
      </c>
      <c r="N106" s="93">
        <f t="shared" si="6"/>
        <v>0</v>
      </c>
    </row>
    <row r="107" spans="1:14" ht="15.75" x14ac:dyDescent="0.25">
      <c r="A107" s="145" t="s">
        <v>250</v>
      </c>
      <c r="B107" s="95">
        <v>98.446000351987394</v>
      </c>
      <c r="C107" s="95">
        <v>97.521949810015826</v>
      </c>
      <c r="D107" s="95">
        <v>98.13074014624975</v>
      </c>
      <c r="E107" s="95"/>
      <c r="F107" s="95">
        <f t="shared" si="4"/>
        <v>0.62425980758169519</v>
      </c>
      <c r="G107" s="95">
        <f t="shared" si="5"/>
        <v>-0.32023668265896976</v>
      </c>
      <c r="H107" s="95"/>
      <c r="I107" s="95">
        <v>9.7032236108127154</v>
      </c>
      <c r="J107" s="95">
        <v>9.6121455679832994</v>
      </c>
      <c r="K107" s="95">
        <v>9.6721503294104636</v>
      </c>
      <c r="M107" s="95">
        <f t="shared" si="7"/>
        <v>6.0004761427164155E-2</v>
      </c>
      <c r="N107" s="95">
        <f t="shared" si="6"/>
        <v>-3.1073281402251851E-2</v>
      </c>
    </row>
    <row r="108" spans="1:14" s="103" customFormat="1" ht="15.75" x14ac:dyDescent="0.25">
      <c r="A108" s="146" t="s">
        <v>145</v>
      </c>
      <c r="B108" s="93">
        <v>102.01751020412652</v>
      </c>
      <c r="C108" s="93">
        <v>101.72946566715633</v>
      </c>
      <c r="D108" s="93">
        <v>101.72946566715633</v>
      </c>
      <c r="E108" s="93"/>
      <c r="F108" s="93">
        <f t="shared" si="4"/>
        <v>0</v>
      </c>
      <c r="G108" s="93">
        <f t="shared" si="5"/>
        <v>-0.28234813454459662</v>
      </c>
      <c r="H108" s="93"/>
      <c r="I108" s="93">
        <v>2.008243502911458</v>
      </c>
      <c r="J108" s="93">
        <v>2.0025732648438734</v>
      </c>
      <c r="K108" s="93">
        <v>2.0025732648438734</v>
      </c>
      <c r="M108" s="93">
        <f t="shared" si="7"/>
        <v>0</v>
      </c>
      <c r="N108" s="93">
        <f t="shared" si="6"/>
        <v>-5.6702380675845987E-3</v>
      </c>
    </row>
    <row r="109" spans="1:14" ht="15.75" x14ac:dyDescent="0.25">
      <c r="A109" s="147" t="s">
        <v>163</v>
      </c>
      <c r="B109" s="92">
        <v>102.01751020412652</v>
      </c>
      <c r="C109" s="92">
        <v>101.72946566715633</v>
      </c>
      <c r="D109" s="92">
        <v>101.72946566715633</v>
      </c>
      <c r="E109" s="92"/>
      <c r="F109" s="92">
        <f t="shared" si="4"/>
        <v>0</v>
      </c>
      <c r="G109" s="92">
        <f t="shared" si="5"/>
        <v>-0.28234813454459662</v>
      </c>
      <c r="H109" s="92"/>
      <c r="I109" s="92">
        <v>2.008243502911458</v>
      </c>
      <c r="J109" s="92">
        <v>2.0025732648438734</v>
      </c>
      <c r="K109" s="92">
        <v>2.0025732648438734</v>
      </c>
      <c r="M109" s="92">
        <f t="shared" si="7"/>
        <v>0</v>
      </c>
      <c r="N109" s="92">
        <f t="shared" si="6"/>
        <v>-5.6702380675845987E-3</v>
      </c>
    </row>
    <row r="110" spans="1:14" s="103" customFormat="1" ht="15.75" x14ac:dyDescent="0.25">
      <c r="A110" s="148" t="s">
        <v>225</v>
      </c>
      <c r="B110" s="93">
        <v>102.01751020412652</v>
      </c>
      <c r="C110" s="93">
        <v>101.72946566715633</v>
      </c>
      <c r="D110" s="93">
        <v>101.72946566715633</v>
      </c>
      <c r="E110" s="93"/>
      <c r="F110" s="93">
        <f t="shared" si="4"/>
        <v>0</v>
      </c>
      <c r="G110" s="93">
        <f t="shared" si="5"/>
        <v>-0.28234813454459662</v>
      </c>
      <c r="H110" s="93"/>
      <c r="I110" s="93">
        <v>2.008243502911458</v>
      </c>
      <c r="J110" s="93">
        <v>2.0025732648438734</v>
      </c>
      <c r="K110" s="93">
        <v>2.0025732648438734</v>
      </c>
      <c r="M110" s="93">
        <f t="shared" si="7"/>
        <v>0</v>
      </c>
      <c r="N110" s="93">
        <f t="shared" si="6"/>
        <v>-5.6702380675845987E-3</v>
      </c>
    </row>
    <row r="111" spans="1:14" ht="15.75" x14ac:dyDescent="0.25">
      <c r="A111" s="152" t="s">
        <v>92</v>
      </c>
      <c r="B111" s="92">
        <v>98.483367801437637</v>
      </c>
      <c r="C111" s="92">
        <v>99.076779612701344</v>
      </c>
      <c r="D111" s="92">
        <v>99.076779612701344</v>
      </c>
      <c r="E111" s="92"/>
      <c r="F111" s="92">
        <f t="shared" si="4"/>
        <v>0</v>
      </c>
      <c r="G111" s="92">
        <f t="shared" si="5"/>
        <v>0.60255028286617662</v>
      </c>
      <c r="H111" s="92"/>
      <c r="I111" s="92">
        <v>0.30199675175459334</v>
      </c>
      <c r="J111" s="92">
        <v>0.30381643403653719</v>
      </c>
      <c r="K111" s="92">
        <v>0.30381643403653713</v>
      </c>
      <c r="M111" s="92">
        <f t="shared" si="7"/>
        <v>0</v>
      </c>
      <c r="N111" s="92">
        <f t="shared" si="6"/>
        <v>1.8196822819437908E-3</v>
      </c>
    </row>
    <row r="112" spans="1:14" s="103" customFormat="1" ht="15.75" x14ac:dyDescent="0.25">
      <c r="A112" s="150" t="s">
        <v>93</v>
      </c>
      <c r="B112" s="93">
        <v>98.483367801437637</v>
      </c>
      <c r="C112" s="93">
        <v>99.076779612701344</v>
      </c>
      <c r="D112" s="93">
        <v>99.076779612701344</v>
      </c>
      <c r="E112" s="93"/>
      <c r="F112" s="93">
        <f t="shared" si="4"/>
        <v>0</v>
      </c>
      <c r="G112" s="93">
        <f t="shared" si="5"/>
        <v>0.60255028286617662</v>
      </c>
      <c r="H112" s="93"/>
      <c r="I112" s="93">
        <v>0.30199675175459334</v>
      </c>
      <c r="J112" s="93">
        <v>0.30381643403653719</v>
      </c>
      <c r="K112" s="93">
        <v>0.30381643403653713</v>
      </c>
      <c r="M112" s="93">
        <f t="shared" si="7"/>
        <v>0</v>
      </c>
      <c r="N112" s="93">
        <f t="shared" si="6"/>
        <v>1.8196822819437908E-3</v>
      </c>
    </row>
    <row r="113" spans="1:14" ht="15.75" x14ac:dyDescent="0.25">
      <c r="A113" s="149" t="s">
        <v>92</v>
      </c>
      <c r="B113" s="92">
        <v>98.483367801437637</v>
      </c>
      <c r="C113" s="92">
        <v>99.076779612701344</v>
      </c>
      <c r="D113" s="92">
        <v>99.076779612701344</v>
      </c>
      <c r="E113" s="92"/>
      <c r="F113" s="92">
        <f t="shared" si="4"/>
        <v>0</v>
      </c>
      <c r="G113" s="92">
        <f t="shared" si="5"/>
        <v>0.60255028286617662</v>
      </c>
      <c r="H113" s="92"/>
      <c r="I113" s="92">
        <v>0.30199675175459334</v>
      </c>
      <c r="J113" s="92">
        <v>0.30381643403653719</v>
      </c>
      <c r="K113" s="92">
        <v>0.30381643403653713</v>
      </c>
      <c r="M113" s="92">
        <f t="shared" si="7"/>
        <v>0</v>
      </c>
      <c r="N113" s="92">
        <f t="shared" si="6"/>
        <v>1.8196822819437908E-3</v>
      </c>
    </row>
    <row r="114" spans="1:14" s="103" customFormat="1" ht="15.75" x14ac:dyDescent="0.25">
      <c r="A114" s="146" t="s">
        <v>94</v>
      </c>
      <c r="B114" s="93">
        <v>89.249326594293095</v>
      </c>
      <c r="C114" s="93">
        <v>87.502197904774675</v>
      </c>
      <c r="D114" s="93">
        <v>88.953109483464701</v>
      </c>
      <c r="E114" s="93"/>
      <c r="F114" s="93">
        <f t="shared" si="4"/>
        <v>1.6581430106121342</v>
      </c>
      <c r="G114" s="93">
        <f t="shared" si="5"/>
        <v>-0.33189842672418646</v>
      </c>
      <c r="H114" s="93"/>
      <c r="I114" s="93">
        <v>2.5245934612724712</v>
      </c>
      <c r="J114" s="93">
        <v>2.4751724758838618</v>
      </c>
      <c r="K114" s="93">
        <v>2.5162143752933246</v>
      </c>
      <c r="M114" s="93">
        <f t="shared" si="7"/>
        <v>4.104189940946279E-2</v>
      </c>
      <c r="N114" s="93">
        <f t="shared" si="6"/>
        <v>-8.3790859791466055E-3</v>
      </c>
    </row>
    <row r="115" spans="1:14" ht="15.75" x14ac:dyDescent="0.25">
      <c r="A115" s="147" t="s">
        <v>164</v>
      </c>
      <c r="B115" s="92">
        <v>87.951003929055005</v>
      </c>
      <c r="C115" s="92">
        <v>86.325140979576815</v>
      </c>
      <c r="D115" s="92">
        <v>87.951791131491888</v>
      </c>
      <c r="E115" s="92"/>
      <c r="F115" s="92">
        <f t="shared" si="4"/>
        <v>1.884329563156939</v>
      </c>
      <c r="G115" s="92">
        <f t="shared" si="5"/>
        <v>8.9504656197725296E-4</v>
      </c>
      <c r="H115" s="92"/>
      <c r="I115" s="92">
        <v>2.2191501981686961</v>
      </c>
      <c r="J115" s="92">
        <v>2.178126970174163</v>
      </c>
      <c r="K115" s="92">
        <v>2.219170060596249</v>
      </c>
      <c r="M115" s="92">
        <f t="shared" si="7"/>
        <v>4.1043090422085982E-2</v>
      </c>
      <c r="N115" s="92">
        <f t="shared" si="6"/>
        <v>1.9862427552919115E-5</v>
      </c>
    </row>
    <row r="116" spans="1:14" s="103" customFormat="1" ht="15.75" x14ac:dyDescent="0.25">
      <c r="A116" s="148" t="s">
        <v>224</v>
      </c>
      <c r="B116" s="93">
        <v>74.77306429623674</v>
      </c>
      <c r="C116" s="93">
        <v>75.240107332526776</v>
      </c>
      <c r="D116" s="93">
        <v>76.461156847931548</v>
      </c>
      <c r="E116" s="93"/>
      <c r="F116" s="93">
        <f t="shared" si="4"/>
        <v>1.6228705124094134</v>
      </c>
      <c r="G116" s="93">
        <f t="shared" si="5"/>
        <v>2.2576212003388108</v>
      </c>
      <c r="H116" s="93"/>
      <c r="I116" s="93">
        <v>0.45085965725626298</v>
      </c>
      <c r="J116" s="93">
        <v>0.45367578984688928</v>
      </c>
      <c r="K116" s="93">
        <v>0.46103836046225488</v>
      </c>
      <c r="M116" s="93">
        <f t="shared" si="7"/>
        <v>7.3625706153656045E-3</v>
      </c>
      <c r="N116" s="93">
        <f t="shared" si="6"/>
        <v>1.0178703205991901E-2</v>
      </c>
    </row>
    <row r="117" spans="1:14" ht="15.75" x14ac:dyDescent="0.25">
      <c r="A117" s="149" t="s">
        <v>223</v>
      </c>
      <c r="B117" s="92">
        <v>84.008210244444726</v>
      </c>
      <c r="C117" s="92">
        <v>79.252885971920392</v>
      </c>
      <c r="D117" s="92">
        <v>82.772024435202141</v>
      </c>
      <c r="E117" s="92"/>
      <c r="F117" s="92">
        <f t="shared" si="4"/>
        <v>4.4403915644517955</v>
      </c>
      <c r="G117" s="92">
        <f t="shared" si="5"/>
        <v>-1.4715059464373348</v>
      </c>
      <c r="H117" s="92"/>
      <c r="I117" s="92">
        <v>0.71640119579937522</v>
      </c>
      <c r="J117" s="92">
        <v>0.67584896899514413</v>
      </c>
      <c r="K117" s="92">
        <v>0.70585930960283894</v>
      </c>
      <c r="M117" s="92">
        <f t="shared" si="7"/>
        <v>3.0010340607694808E-2</v>
      </c>
      <c r="N117" s="92">
        <f t="shared" si="6"/>
        <v>-1.0541886196536288E-2</v>
      </c>
    </row>
    <row r="118" spans="1:14" s="103" customFormat="1" ht="15.75" x14ac:dyDescent="0.25">
      <c r="A118" s="148" t="s">
        <v>18</v>
      </c>
      <c r="B118" s="93">
        <v>95.737504767398661</v>
      </c>
      <c r="C118" s="93">
        <v>95.718555937086194</v>
      </c>
      <c r="D118" s="93">
        <v>95.718555937086194</v>
      </c>
      <c r="E118" s="93"/>
      <c r="F118" s="93">
        <f t="shared" si="4"/>
        <v>0</v>
      </c>
      <c r="G118" s="93">
        <f t="shared" si="5"/>
        <v>-1.9792483999347965E-2</v>
      </c>
      <c r="H118" s="93"/>
      <c r="I118" s="93">
        <v>0.2642332161027785</v>
      </c>
      <c r="J118" s="93">
        <v>0.26418091778576019</v>
      </c>
      <c r="K118" s="93">
        <v>0.26418091778576019</v>
      </c>
      <c r="M118" s="93">
        <f t="shared" si="7"/>
        <v>0</v>
      </c>
      <c r="N118" s="93">
        <f t="shared" si="6"/>
        <v>-5.2298317018306673E-5</v>
      </c>
    </row>
    <row r="119" spans="1:14" ht="15.75" x14ac:dyDescent="0.25">
      <c r="A119" s="149" t="s">
        <v>95</v>
      </c>
      <c r="B119" s="92">
        <v>92.765449459798376</v>
      </c>
      <c r="C119" s="92">
        <v>92.003768125066998</v>
      </c>
      <c r="D119" s="92">
        <v>92.86795643455153</v>
      </c>
      <c r="E119" s="92"/>
      <c r="F119" s="92">
        <f t="shared" si="4"/>
        <v>0.93929664740446395</v>
      </c>
      <c r="G119" s="92">
        <f t="shared" si="5"/>
        <v>0.11050124302753872</v>
      </c>
      <c r="H119" s="92"/>
      <c r="I119" s="92">
        <v>0.3939717990384542</v>
      </c>
      <c r="J119" s="92">
        <v>0.39073696357454385</v>
      </c>
      <c r="K119" s="92">
        <v>0.39440714277356947</v>
      </c>
      <c r="M119" s="92">
        <f t="shared" si="7"/>
        <v>3.6701791990256249E-3</v>
      </c>
      <c r="N119" s="92">
        <f t="shared" si="6"/>
        <v>4.3534373511527891E-4</v>
      </c>
    </row>
    <row r="120" spans="1:14" s="103" customFormat="1" ht="15.75" x14ac:dyDescent="0.25">
      <c r="A120" s="148" t="s">
        <v>96</v>
      </c>
      <c r="B120" s="93">
        <v>107.35101643030168</v>
      </c>
      <c r="C120" s="93">
        <v>107.35101643030168</v>
      </c>
      <c r="D120" s="93">
        <v>107.35101643030168</v>
      </c>
      <c r="E120" s="93"/>
      <c r="F120" s="93">
        <f t="shared" si="4"/>
        <v>0</v>
      </c>
      <c r="G120" s="93">
        <f t="shared" si="5"/>
        <v>0</v>
      </c>
      <c r="H120" s="93"/>
      <c r="I120" s="93">
        <v>0.39368432997182573</v>
      </c>
      <c r="J120" s="93">
        <v>0.39368432997182551</v>
      </c>
      <c r="K120" s="93">
        <v>0.39368432997182551</v>
      </c>
      <c r="M120" s="93">
        <f t="shared" si="7"/>
        <v>0</v>
      </c>
      <c r="N120" s="93">
        <f t="shared" si="6"/>
        <v>0</v>
      </c>
    </row>
    <row r="121" spans="1:14" ht="15.75" x14ac:dyDescent="0.25">
      <c r="A121" s="147" t="s">
        <v>97</v>
      </c>
      <c r="B121" s="92">
        <v>99.971261237222151</v>
      </c>
      <c r="C121" s="92">
        <v>97.222684006482126</v>
      </c>
      <c r="D121" s="92">
        <v>97.222294189293592</v>
      </c>
      <c r="E121" s="92"/>
      <c r="F121" s="92">
        <f t="shared" si="4"/>
        <v>-4.0095291805597455E-4</v>
      </c>
      <c r="G121" s="92">
        <f t="shared" si="5"/>
        <v>-2.749757294154298</v>
      </c>
      <c r="H121" s="92"/>
      <c r="I121" s="92">
        <v>0.30544326310377506</v>
      </c>
      <c r="J121" s="92">
        <v>0.29704550570969901</v>
      </c>
      <c r="K121" s="92">
        <v>0.29704431469707587</v>
      </c>
      <c r="M121" s="92">
        <f t="shared" si="7"/>
        <v>-1.1910126231362561E-6</v>
      </c>
      <c r="N121" s="92">
        <f t="shared" si="6"/>
        <v>-8.3989484066991915E-3</v>
      </c>
    </row>
    <row r="122" spans="1:14" s="103" customFormat="1" ht="15.75" x14ac:dyDescent="0.25">
      <c r="A122" s="148" t="s">
        <v>98</v>
      </c>
      <c r="B122" s="93">
        <v>99.971261237222151</v>
      </c>
      <c r="C122" s="93">
        <v>97.222684006482126</v>
      </c>
      <c r="D122" s="93">
        <v>97.222294189293592</v>
      </c>
      <c r="E122" s="93"/>
      <c r="F122" s="93">
        <f t="shared" si="4"/>
        <v>-4.0095291805597455E-4</v>
      </c>
      <c r="G122" s="93">
        <f t="shared" si="5"/>
        <v>-2.749757294154298</v>
      </c>
      <c r="H122" s="93"/>
      <c r="I122" s="93">
        <v>0.30544326310377506</v>
      </c>
      <c r="J122" s="93">
        <v>0.29704550570969901</v>
      </c>
      <c r="K122" s="93">
        <v>0.29704431469707587</v>
      </c>
      <c r="M122" s="93">
        <f t="shared" si="7"/>
        <v>-1.1910126231362561E-6</v>
      </c>
      <c r="N122" s="93">
        <f t="shared" si="6"/>
        <v>-8.3989484066991915E-3</v>
      </c>
    </row>
    <row r="123" spans="1:14" ht="15.75" x14ac:dyDescent="0.25">
      <c r="A123" s="152" t="s">
        <v>144</v>
      </c>
      <c r="B123" s="92">
        <v>89.38338972332825</v>
      </c>
      <c r="C123" s="92">
        <v>90.917183609093854</v>
      </c>
      <c r="D123" s="92">
        <v>90.917183609093854</v>
      </c>
      <c r="E123" s="92"/>
      <c r="F123" s="92">
        <f t="shared" si="4"/>
        <v>0</v>
      </c>
      <c r="G123" s="92">
        <f t="shared" si="5"/>
        <v>1.7159719389846506</v>
      </c>
      <c r="H123" s="92"/>
      <c r="I123" s="92">
        <v>0.89100547745972025</v>
      </c>
      <c r="J123" s="92">
        <v>0.90629488142774495</v>
      </c>
      <c r="K123" s="92">
        <v>0.90629488142774473</v>
      </c>
      <c r="M123" s="92">
        <f t="shared" si="7"/>
        <v>0</v>
      </c>
      <c r="N123" s="92">
        <f t="shared" si="6"/>
        <v>1.5289403968024473E-2</v>
      </c>
    </row>
    <row r="124" spans="1:14" s="103" customFormat="1" ht="15.75" x14ac:dyDescent="0.25">
      <c r="A124" s="150" t="s">
        <v>165</v>
      </c>
      <c r="B124" s="93">
        <v>89.38338972332825</v>
      </c>
      <c r="C124" s="93">
        <v>90.917183609093854</v>
      </c>
      <c r="D124" s="93">
        <v>90.917183609093854</v>
      </c>
      <c r="E124" s="93"/>
      <c r="F124" s="93">
        <f t="shared" si="4"/>
        <v>0</v>
      </c>
      <c r="G124" s="93">
        <f t="shared" si="5"/>
        <v>1.7159719389846506</v>
      </c>
      <c r="H124" s="93"/>
      <c r="I124" s="93">
        <v>0.89100547745972025</v>
      </c>
      <c r="J124" s="93">
        <v>0.90629488142774495</v>
      </c>
      <c r="K124" s="93">
        <v>0.90629488142774473</v>
      </c>
      <c r="M124" s="93">
        <f t="shared" si="7"/>
        <v>0</v>
      </c>
      <c r="N124" s="93">
        <f t="shared" si="6"/>
        <v>1.5289403968024473E-2</v>
      </c>
    </row>
    <row r="125" spans="1:14" ht="15.75" x14ac:dyDescent="0.25">
      <c r="A125" s="149" t="s">
        <v>222</v>
      </c>
      <c r="B125" s="92">
        <v>89.38338972332825</v>
      </c>
      <c r="C125" s="92">
        <v>90.917183609093854</v>
      </c>
      <c r="D125" s="92">
        <v>90.917183609093854</v>
      </c>
      <c r="E125" s="92"/>
      <c r="F125" s="92">
        <f t="shared" si="4"/>
        <v>0</v>
      </c>
      <c r="G125" s="92">
        <f t="shared" si="5"/>
        <v>1.7159719389846506</v>
      </c>
      <c r="H125" s="92"/>
      <c r="I125" s="92">
        <v>0.89100547745972025</v>
      </c>
      <c r="J125" s="92">
        <v>0.90629488142774495</v>
      </c>
      <c r="K125" s="92">
        <v>0.90629488142774473</v>
      </c>
      <c r="M125" s="92">
        <f t="shared" si="7"/>
        <v>0</v>
      </c>
      <c r="N125" s="92">
        <f t="shared" si="6"/>
        <v>1.5289403968024473E-2</v>
      </c>
    </row>
    <row r="126" spans="1:14" s="103" customFormat="1" ht="15.75" x14ac:dyDescent="0.25">
      <c r="A126" s="146" t="s">
        <v>143</v>
      </c>
      <c r="B126" s="93">
        <v>95.094207882953995</v>
      </c>
      <c r="C126" s="93">
        <v>91.926875448476565</v>
      </c>
      <c r="D126" s="93">
        <v>93.722672956241681</v>
      </c>
      <c r="E126" s="93"/>
      <c r="F126" s="93">
        <f t="shared" si="4"/>
        <v>1.9535065224441706</v>
      </c>
      <c r="G126" s="93">
        <f t="shared" si="5"/>
        <v>-1.4422907107028649</v>
      </c>
      <c r="H126" s="93"/>
      <c r="I126" s="93">
        <v>0.75068185179983593</v>
      </c>
      <c r="J126" s="93">
        <v>0.72567865728239744</v>
      </c>
      <c r="K126" s="93">
        <v>0.73985483718439427</v>
      </c>
      <c r="M126" s="93">
        <f t="shared" si="7"/>
        <v>1.4176179901996822E-2</v>
      </c>
      <c r="N126" s="93">
        <f t="shared" si="6"/>
        <v>-1.0827014615441666E-2</v>
      </c>
    </row>
    <row r="127" spans="1:14" ht="15.75" x14ac:dyDescent="0.25">
      <c r="A127" s="147" t="s">
        <v>166</v>
      </c>
      <c r="B127" s="92">
        <v>95.094207882953995</v>
      </c>
      <c r="C127" s="92">
        <v>91.926875448476565</v>
      </c>
      <c r="D127" s="92">
        <v>93.722672956241681</v>
      </c>
      <c r="E127" s="92"/>
      <c r="F127" s="92">
        <f t="shared" si="4"/>
        <v>1.9535065224441706</v>
      </c>
      <c r="G127" s="92">
        <f t="shared" si="5"/>
        <v>-1.4422907107028649</v>
      </c>
      <c r="H127" s="92"/>
      <c r="I127" s="92">
        <v>0.75068185179983593</v>
      </c>
      <c r="J127" s="92">
        <v>0.72567865728239744</v>
      </c>
      <c r="K127" s="92">
        <v>0.73985483718439427</v>
      </c>
      <c r="M127" s="92">
        <f t="shared" si="7"/>
        <v>1.4176179901996822E-2</v>
      </c>
      <c r="N127" s="92">
        <f t="shared" si="6"/>
        <v>-1.0827014615441666E-2</v>
      </c>
    </row>
    <row r="128" spans="1:14" s="103" customFormat="1" ht="15.75" x14ac:dyDescent="0.25">
      <c r="A128" s="148" t="s">
        <v>221</v>
      </c>
      <c r="B128" s="93">
        <v>95.094207882953995</v>
      </c>
      <c r="C128" s="93">
        <v>91.926875448476565</v>
      </c>
      <c r="D128" s="93">
        <v>93.722672956241681</v>
      </c>
      <c r="E128" s="93"/>
      <c r="F128" s="93">
        <f t="shared" si="4"/>
        <v>1.9535065224441706</v>
      </c>
      <c r="G128" s="93">
        <f t="shared" si="5"/>
        <v>-1.4422907107028649</v>
      </c>
      <c r="H128" s="93"/>
      <c r="I128" s="93">
        <v>0.75068185179983593</v>
      </c>
      <c r="J128" s="93">
        <v>0.72567865728239744</v>
      </c>
      <c r="K128" s="93">
        <v>0.73985483718439427</v>
      </c>
      <c r="M128" s="93">
        <f t="shared" si="7"/>
        <v>1.4176179901996822E-2</v>
      </c>
      <c r="N128" s="93">
        <f t="shared" si="6"/>
        <v>-1.0827014615441666E-2</v>
      </c>
    </row>
    <row r="129" spans="1:14" ht="15.75" x14ac:dyDescent="0.25">
      <c r="A129" s="152" t="s">
        <v>142</v>
      </c>
      <c r="B129" s="92">
        <v>108.77963553367697</v>
      </c>
      <c r="C129" s="92">
        <v>107.83256501413109</v>
      </c>
      <c r="D129" s="92">
        <v>107.99393518239853</v>
      </c>
      <c r="E129" s="92"/>
      <c r="F129" s="92">
        <f t="shared" si="4"/>
        <v>0.14964882662884538</v>
      </c>
      <c r="G129" s="92">
        <f t="shared" si="5"/>
        <v>-0.72228625093636589</v>
      </c>
      <c r="H129" s="92"/>
      <c r="I129" s="92">
        <v>3.2267025656146382</v>
      </c>
      <c r="J129" s="92">
        <v>3.198609854508883</v>
      </c>
      <c r="K129" s="92">
        <v>3.2033965366245898</v>
      </c>
      <c r="M129" s="92">
        <f t="shared" si="7"/>
        <v>4.7866821157067641E-3</v>
      </c>
      <c r="N129" s="92">
        <f t="shared" si="6"/>
        <v>-2.3306028990048411E-2</v>
      </c>
    </row>
    <row r="130" spans="1:14" s="103" customFormat="1" ht="15.75" x14ac:dyDescent="0.25">
      <c r="A130" s="150" t="s">
        <v>99</v>
      </c>
      <c r="B130" s="93">
        <v>99.071350421020583</v>
      </c>
      <c r="C130" s="93">
        <v>97.84855793019868</v>
      </c>
      <c r="D130" s="93">
        <v>97.84855793019868</v>
      </c>
      <c r="E130" s="93"/>
      <c r="F130" s="93">
        <f t="shared" si="4"/>
        <v>0</v>
      </c>
      <c r="G130" s="93">
        <f t="shared" si="5"/>
        <v>-1.2342543890089708</v>
      </c>
      <c r="H130" s="93"/>
      <c r="I130" s="93">
        <v>2.276087600410293</v>
      </c>
      <c r="J130" s="93">
        <v>2.2479948893045392</v>
      </c>
      <c r="K130" s="93">
        <v>2.2479948893045392</v>
      </c>
      <c r="M130" s="93">
        <f t="shared" si="7"/>
        <v>0</v>
      </c>
      <c r="N130" s="93">
        <f t="shared" si="6"/>
        <v>-2.8092711105753843E-2</v>
      </c>
    </row>
    <row r="131" spans="1:14" ht="15.75" x14ac:dyDescent="0.25">
      <c r="A131" s="149" t="s">
        <v>220</v>
      </c>
      <c r="B131" s="92">
        <v>95.547819851928082</v>
      </c>
      <c r="C131" s="92">
        <v>94.482053111451734</v>
      </c>
      <c r="D131" s="92">
        <v>94.482053111451734</v>
      </c>
      <c r="E131" s="92"/>
      <c r="F131" s="92">
        <f t="shared" si="4"/>
        <v>0</v>
      </c>
      <c r="G131" s="92">
        <f t="shared" si="5"/>
        <v>-1.1154275860275842</v>
      </c>
      <c r="H131" s="92"/>
      <c r="I131" s="92">
        <v>1.5009665941744694</v>
      </c>
      <c r="J131" s="92">
        <v>1.4842243987259884</v>
      </c>
      <c r="K131" s="92">
        <v>1.4842243987259882</v>
      </c>
      <c r="M131" s="92">
        <f t="shared" si="7"/>
        <v>0</v>
      </c>
      <c r="N131" s="92">
        <f t="shared" si="6"/>
        <v>-1.6742195448481212E-2</v>
      </c>
    </row>
    <row r="132" spans="1:14" s="103" customFormat="1" ht="15.75" x14ac:dyDescent="0.25">
      <c r="A132" s="148" t="s">
        <v>100</v>
      </c>
      <c r="B132" s="93">
        <v>106.69008497621512</v>
      </c>
      <c r="C132" s="93">
        <v>105.1277644220617</v>
      </c>
      <c r="D132" s="93">
        <v>105.1277644220617</v>
      </c>
      <c r="E132" s="93"/>
      <c r="F132" s="93">
        <f t="shared" si="4"/>
        <v>0</v>
      </c>
      <c r="G132" s="93">
        <f t="shared" si="5"/>
        <v>-1.4643540254951626</v>
      </c>
      <c r="H132" s="93"/>
      <c r="I132" s="93">
        <v>0.7751210062358237</v>
      </c>
      <c r="J132" s="93">
        <v>0.76377049057855051</v>
      </c>
      <c r="K132" s="93">
        <v>0.7637704905785504</v>
      </c>
      <c r="M132" s="93">
        <f t="shared" si="7"/>
        <v>0</v>
      </c>
      <c r="N132" s="93">
        <f t="shared" si="6"/>
        <v>-1.1350515657273297E-2</v>
      </c>
    </row>
    <row r="133" spans="1:14" ht="15.75" x14ac:dyDescent="0.25">
      <c r="A133" s="147" t="s">
        <v>167</v>
      </c>
      <c r="B133" s="92">
        <v>142.12638183391462</v>
      </c>
      <c r="C133" s="92">
        <v>142.12638183391462</v>
      </c>
      <c r="D133" s="92">
        <v>142.84203836678674</v>
      </c>
      <c r="E133" s="92"/>
      <c r="F133" s="92">
        <f t="shared" si="4"/>
        <v>0.50353532091489406</v>
      </c>
      <c r="G133" s="92">
        <f t="shared" si="5"/>
        <v>0.50353532091489406</v>
      </c>
      <c r="H133" s="92"/>
      <c r="I133" s="92">
        <v>0.95061496520434474</v>
      </c>
      <c r="J133" s="92">
        <v>0.95061496520434419</v>
      </c>
      <c r="K133" s="92">
        <v>0.95540164732005095</v>
      </c>
      <c r="M133" s="92">
        <f t="shared" si="7"/>
        <v>4.7866821157067641E-3</v>
      </c>
      <c r="N133" s="92">
        <f t="shared" si="6"/>
        <v>4.7866821157062089E-3</v>
      </c>
    </row>
    <row r="134" spans="1:14" s="103" customFormat="1" ht="15.75" x14ac:dyDescent="0.25">
      <c r="A134" s="148" t="s">
        <v>101</v>
      </c>
      <c r="B134" s="93">
        <v>142.12638183391462</v>
      </c>
      <c r="C134" s="93">
        <v>142.12638183391462</v>
      </c>
      <c r="D134" s="93">
        <v>142.84203836678674</v>
      </c>
      <c r="E134" s="93"/>
      <c r="F134" s="93">
        <f t="shared" si="4"/>
        <v>0.50353532091489406</v>
      </c>
      <c r="G134" s="93">
        <f t="shared" si="5"/>
        <v>0.50353532091489406</v>
      </c>
      <c r="H134" s="93"/>
      <c r="I134" s="93">
        <v>0.95061496520434474</v>
      </c>
      <c r="J134" s="93">
        <v>0.95061496520434419</v>
      </c>
      <c r="K134" s="93">
        <v>0.95540164732005095</v>
      </c>
      <c r="M134" s="93">
        <f t="shared" si="7"/>
        <v>4.7866821157067641E-3</v>
      </c>
      <c r="N134" s="93">
        <f t="shared" si="6"/>
        <v>4.7866821157062089E-3</v>
      </c>
    </row>
    <row r="135" spans="1:14" s="153" customFormat="1" ht="15.75" x14ac:dyDescent="0.25">
      <c r="A135" s="145" t="s">
        <v>2</v>
      </c>
      <c r="B135" s="95">
        <v>124.56487703781262</v>
      </c>
      <c r="C135" s="95">
        <v>124.81432979078791</v>
      </c>
      <c r="D135" s="95">
        <v>124.62215468329066</v>
      </c>
      <c r="E135" s="95"/>
      <c r="F135" s="95">
        <f t="shared" ref="F135:F198" si="8">((D135/C135-1)*100)</f>
        <v>-0.15396878533047165</v>
      </c>
      <c r="G135" s="95">
        <f t="shared" ref="G135:G198" si="9">((D135/B135-1)*100)</f>
        <v>4.5982179599990403E-2</v>
      </c>
      <c r="H135" s="95"/>
      <c r="I135" s="95">
        <v>8.9622261274185657</v>
      </c>
      <c r="J135" s="95">
        <v>8.9801738188821272</v>
      </c>
      <c r="K135" s="95">
        <v>8.9663471543326274</v>
      </c>
      <c r="M135" s="95">
        <f t="shared" si="7"/>
        <v>-1.3826664549499768E-2</v>
      </c>
      <c r="N135" s="95">
        <f t="shared" ref="N135:N198" si="10">K135-I135</f>
        <v>4.1210269140616873E-3</v>
      </c>
    </row>
    <row r="136" spans="1:14" s="103" customFormat="1" ht="15.75" x14ac:dyDescent="0.25">
      <c r="A136" s="146" t="s">
        <v>141</v>
      </c>
      <c r="B136" s="93">
        <v>104.47724662618074</v>
      </c>
      <c r="C136" s="93">
        <v>104.70677772603233</v>
      </c>
      <c r="D136" s="93">
        <v>104.38646504978441</v>
      </c>
      <c r="E136" s="93"/>
      <c r="F136" s="93">
        <f t="shared" si="8"/>
        <v>-0.30591398494377309</v>
      </c>
      <c r="G136" s="93">
        <f t="shared" si="9"/>
        <v>-8.6891241229924976E-2</v>
      </c>
      <c r="H136" s="93"/>
      <c r="I136" s="93">
        <v>4.5098803427849061</v>
      </c>
      <c r="J136" s="93">
        <v>4.5197883163265722</v>
      </c>
      <c r="K136" s="93">
        <v>4.5059616517770742</v>
      </c>
      <c r="M136" s="93">
        <f t="shared" ref="M136:M199" si="11">K136-J136</f>
        <v>-1.3826664549497991E-2</v>
      </c>
      <c r="N136" s="93">
        <f t="shared" si="10"/>
        <v>-3.9186910078319315E-3</v>
      </c>
    </row>
    <row r="137" spans="1:14" ht="15.75" x14ac:dyDescent="0.25">
      <c r="A137" s="147" t="s">
        <v>102</v>
      </c>
      <c r="B137" s="92">
        <v>107.08876336934878</v>
      </c>
      <c r="C137" s="92">
        <v>107.3761698574459</v>
      </c>
      <c r="D137" s="92">
        <v>106.97493874047939</v>
      </c>
      <c r="E137" s="92"/>
      <c r="F137" s="92">
        <f t="shared" si="8"/>
        <v>-0.37366868039639956</v>
      </c>
      <c r="G137" s="92">
        <f t="shared" si="9"/>
        <v>-0.10628998345681984</v>
      </c>
      <c r="H137" s="92"/>
      <c r="I137" s="92">
        <v>3.6903429108965344</v>
      </c>
      <c r="J137" s="92">
        <v>3.7002471105765378</v>
      </c>
      <c r="K137" s="92">
        <v>3.6864204460270402</v>
      </c>
      <c r="M137" s="92">
        <f t="shared" si="11"/>
        <v>-1.3826664549497547E-2</v>
      </c>
      <c r="N137" s="92">
        <f t="shared" si="10"/>
        <v>-3.9224648694942132E-3</v>
      </c>
    </row>
    <row r="138" spans="1:14" s="103" customFormat="1" ht="15.75" x14ac:dyDescent="0.25">
      <c r="A138" s="148" t="s">
        <v>103</v>
      </c>
      <c r="B138" s="93">
        <v>107.08876336934878</v>
      </c>
      <c r="C138" s="93">
        <v>107.3761698574459</v>
      </c>
      <c r="D138" s="93">
        <v>106.97493874047939</v>
      </c>
      <c r="E138" s="93"/>
      <c r="F138" s="93">
        <f t="shared" si="8"/>
        <v>-0.37366868039639956</v>
      </c>
      <c r="G138" s="93">
        <f t="shared" si="9"/>
        <v>-0.10628998345681984</v>
      </c>
      <c r="H138" s="93"/>
      <c r="I138" s="93">
        <v>3.6903429108965344</v>
      </c>
      <c r="J138" s="93">
        <v>3.7002471105765378</v>
      </c>
      <c r="K138" s="93">
        <v>3.6864204460270402</v>
      </c>
      <c r="M138" s="93">
        <f t="shared" si="11"/>
        <v>-1.3826664549497547E-2</v>
      </c>
      <c r="N138" s="93">
        <f t="shared" si="10"/>
        <v>-3.9224648694942132E-3</v>
      </c>
    </row>
    <row r="139" spans="1:14" ht="15.75" x14ac:dyDescent="0.25">
      <c r="A139" s="147" t="s">
        <v>168</v>
      </c>
      <c r="B139" s="92">
        <v>94.139653493616905</v>
      </c>
      <c r="C139" s="92">
        <v>94.140086994291096</v>
      </c>
      <c r="D139" s="92">
        <v>94.140086994291096</v>
      </c>
      <c r="E139" s="92"/>
      <c r="F139" s="92">
        <f t="shared" si="8"/>
        <v>0</v>
      </c>
      <c r="G139" s="92">
        <f t="shared" si="9"/>
        <v>4.6048679605004139E-4</v>
      </c>
      <c r="H139" s="92"/>
      <c r="I139" s="92">
        <v>0.81953743188837147</v>
      </c>
      <c r="J139" s="92">
        <v>0.81954120575003364</v>
      </c>
      <c r="K139" s="92">
        <v>0.81954120575003353</v>
      </c>
      <c r="M139" s="92">
        <f t="shared" si="11"/>
        <v>0</v>
      </c>
      <c r="N139" s="92">
        <f t="shared" si="10"/>
        <v>3.7738616620597298E-6</v>
      </c>
    </row>
    <row r="140" spans="1:14" s="103" customFormat="1" ht="15.75" x14ac:dyDescent="0.25">
      <c r="A140" s="148" t="s">
        <v>219</v>
      </c>
      <c r="B140" s="93">
        <v>94.139653493616905</v>
      </c>
      <c r="C140" s="93">
        <v>94.140086994291096</v>
      </c>
      <c r="D140" s="93">
        <v>94.140086994291096</v>
      </c>
      <c r="E140" s="93"/>
      <c r="F140" s="93">
        <f t="shared" si="8"/>
        <v>0</v>
      </c>
      <c r="G140" s="93">
        <f t="shared" si="9"/>
        <v>4.6048679605004139E-4</v>
      </c>
      <c r="H140" s="93"/>
      <c r="I140" s="93">
        <v>0.81953743188837147</v>
      </c>
      <c r="J140" s="93">
        <v>0.81954120575003364</v>
      </c>
      <c r="K140" s="93">
        <v>0.81954120575003353</v>
      </c>
      <c r="M140" s="93">
        <f t="shared" si="11"/>
        <v>0</v>
      </c>
      <c r="N140" s="93">
        <f t="shared" si="10"/>
        <v>3.7738616620597298E-6</v>
      </c>
    </row>
    <row r="141" spans="1:14" ht="15.75" x14ac:dyDescent="0.25">
      <c r="A141" s="152" t="s">
        <v>104</v>
      </c>
      <c r="B141" s="92">
        <v>154.69142439904226</v>
      </c>
      <c r="C141" s="92">
        <v>154.97075477391954</v>
      </c>
      <c r="D141" s="92">
        <v>154.97075477391954</v>
      </c>
      <c r="E141" s="92"/>
      <c r="F141" s="92">
        <f t="shared" si="8"/>
        <v>0</v>
      </c>
      <c r="G141" s="92">
        <f t="shared" si="9"/>
        <v>0.18057263094088949</v>
      </c>
      <c r="H141" s="92"/>
      <c r="I141" s="92">
        <v>4.4523457846336596</v>
      </c>
      <c r="J141" s="92">
        <v>4.460385502555555</v>
      </c>
      <c r="K141" s="92">
        <v>4.4603855025555541</v>
      </c>
      <c r="M141" s="92">
        <f t="shared" si="11"/>
        <v>0</v>
      </c>
      <c r="N141" s="92">
        <f t="shared" si="10"/>
        <v>8.039717921894507E-3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3.5920135893946705</v>
      </c>
      <c r="J142" s="93">
        <v>3.5920135893946692</v>
      </c>
      <c r="K142" s="93">
        <v>3.5920135893946683</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3.5920135893946705</v>
      </c>
      <c r="J143" s="92">
        <v>3.5920135893946692</v>
      </c>
      <c r="K143" s="92">
        <v>3.5920135893946683</v>
      </c>
      <c r="M143" s="92">
        <f t="shared" si="11"/>
        <v>0</v>
      </c>
      <c r="N143" s="92">
        <f t="shared" si="10"/>
        <v>0</v>
      </c>
    </row>
    <row r="144" spans="1:14" s="103" customFormat="1" ht="15.75" x14ac:dyDescent="0.25">
      <c r="A144" s="150" t="s">
        <v>106</v>
      </c>
      <c r="B144" s="93">
        <v>146.66666666666669</v>
      </c>
      <c r="C144" s="93">
        <v>187.21568627450984</v>
      </c>
      <c r="D144" s="93">
        <v>187.21568627450984</v>
      </c>
      <c r="E144" s="93"/>
      <c r="F144" s="93">
        <f t="shared" si="8"/>
        <v>0</v>
      </c>
      <c r="G144" s="93">
        <f t="shared" si="9"/>
        <v>27.647058823529424</v>
      </c>
      <c r="H144" s="93"/>
      <c r="I144" s="93">
        <v>7.3648347879621129E-2</v>
      </c>
      <c r="J144" s="93">
        <v>9.4009949940457554E-2</v>
      </c>
      <c r="K144" s="93">
        <v>9.4009949940457541E-2</v>
      </c>
      <c r="M144" s="93">
        <f t="shared" si="11"/>
        <v>0</v>
      </c>
      <c r="N144" s="93">
        <f t="shared" si="10"/>
        <v>2.0361602060836412E-2</v>
      </c>
    </row>
    <row r="145" spans="1:14" ht="15.75" x14ac:dyDescent="0.25">
      <c r="A145" s="149" t="s">
        <v>107</v>
      </c>
      <c r="B145" s="92">
        <v>146.66666666666669</v>
      </c>
      <c r="C145" s="92">
        <v>187.21568627450984</v>
      </c>
      <c r="D145" s="92">
        <v>187.21568627450984</v>
      </c>
      <c r="E145" s="92"/>
      <c r="F145" s="92">
        <f t="shared" si="8"/>
        <v>0</v>
      </c>
      <c r="G145" s="92">
        <f t="shared" si="9"/>
        <v>27.647058823529424</v>
      </c>
      <c r="H145" s="92"/>
      <c r="I145" s="92">
        <v>7.3648347879621129E-2</v>
      </c>
      <c r="J145" s="92">
        <v>9.4009949940457554E-2</v>
      </c>
      <c r="K145" s="92">
        <v>9.4009949940457541E-2</v>
      </c>
      <c r="M145" s="92">
        <f t="shared" si="11"/>
        <v>0</v>
      </c>
      <c r="N145" s="92">
        <f t="shared" si="10"/>
        <v>2.0361602060836412E-2</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0.7866838473593678</v>
      </c>
      <c r="J146" s="93">
        <v>0.7743619632204285</v>
      </c>
      <c r="K146" s="93">
        <v>0.7743619632204285</v>
      </c>
      <c r="M146" s="93">
        <f t="shared" si="11"/>
        <v>0</v>
      </c>
      <c r="N146" s="93">
        <f t="shared" si="10"/>
        <v>-1.232188413893931E-2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0.7866838473593678</v>
      </c>
      <c r="J147" s="92">
        <v>0.7743619632204285</v>
      </c>
      <c r="K147" s="92">
        <v>0.7743619632204285</v>
      </c>
      <c r="M147" s="92">
        <f t="shared" si="11"/>
        <v>0</v>
      </c>
      <c r="N147" s="92">
        <f t="shared" si="10"/>
        <v>-1.232188413893931E-2</v>
      </c>
    </row>
    <row r="148" spans="1:14" s="103" customFormat="1" ht="15.75" x14ac:dyDescent="0.25">
      <c r="A148" s="151" t="s">
        <v>3</v>
      </c>
      <c r="B148" s="94">
        <v>99.135942451425677</v>
      </c>
      <c r="C148" s="94">
        <v>101.71814908320744</v>
      </c>
      <c r="D148" s="94">
        <v>98.610085954080219</v>
      </c>
      <c r="E148" s="94"/>
      <c r="F148" s="94">
        <f t="shared" si="8"/>
        <v>-3.0555639845400218</v>
      </c>
      <c r="G148" s="94">
        <f t="shared" si="9"/>
        <v>-0.53043980249959377</v>
      </c>
      <c r="H148" s="94"/>
      <c r="I148" s="94">
        <v>5.7411814882158376</v>
      </c>
      <c r="J148" s="94">
        <v>5.8907227801685256</v>
      </c>
      <c r="K148" s="94">
        <v>5.7107279764685996</v>
      </c>
      <c r="M148" s="94">
        <f t="shared" si="11"/>
        <v>-0.17999480369992593</v>
      </c>
      <c r="N148" s="94">
        <f t="shared" si="10"/>
        <v>-3.0453511747237982E-2</v>
      </c>
    </row>
    <row r="149" spans="1:14" ht="15.75" x14ac:dyDescent="0.25">
      <c r="A149" s="152" t="s">
        <v>150</v>
      </c>
      <c r="B149" s="92">
        <v>86.302428085387419</v>
      </c>
      <c r="C149" s="92">
        <v>88.322501433857425</v>
      </c>
      <c r="D149" s="92">
        <v>83.476902994047123</v>
      </c>
      <c r="E149" s="92"/>
      <c r="F149" s="92">
        <f t="shared" si="8"/>
        <v>-5.486255893056935</v>
      </c>
      <c r="G149" s="92">
        <f t="shared" si="9"/>
        <v>-3.2739809922204377</v>
      </c>
      <c r="H149" s="92"/>
      <c r="I149" s="92">
        <v>2.0155107336322948</v>
      </c>
      <c r="J149" s="92">
        <v>2.0626876162170755</v>
      </c>
      <c r="K149" s="92">
        <v>1.9495232953170101</v>
      </c>
      <c r="M149" s="92">
        <f t="shared" si="11"/>
        <v>-0.11316432090006545</v>
      </c>
      <c r="N149" s="92">
        <f t="shared" si="10"/>
        <v>-6.5987438315284752E-2</v>
      </c>
    </row>
    <row r="150" spans="1:14" s="103" customFormat="1" ht="15.75" x14ac:dyDescent="0.25">
      <c r="A150" s="150" t="s">
        <v>109</v>
      </c>
      <c r="B150" s="93">
        <v>96.011897886451621</v>
      </c>
      <c r="C150" s="93">
        <v>96.375093754730514</v>
      </c>
      <c r="D150" s="93">
        <v>94.958273124388882</v>
      </c>
      <c r="E150" s="93"/>
      <c r="F150" s="93">
        <f t="shared" si="8"/>
        <v>-1.4701107673600444</v>
      </c>
      <c r="G150" s="93">
        <f t="shared" si="9"/>
        <v>-1.097389787366565</v>
      </c>
      <c r="H150" s="93"/>
      <c r="I150" s="93">
        <v>1.2135427275166442</v>
      </c>
      <c r="J150" s="93">
        <v>1.2181333429957295</v>
      </c>
      <c r="K150" s="93">
        <v>1.2002254335595464</v>
      </c>
      <c r="M150" s="93">
        <f t="shared" si="11"/>
        <v>-1.7907909436183145E-2</v>
      </c>
      <c r="N150" s="93">
        <f t="shared" si="10"/>
        <v>-1.3317293957097798E-2</v>
      </c>
    </row>
    <row r="151" spans="1:14" ht="15.75" x14ac:dyDescent="0.25">
      <c r="A151" s="149" t="s">
        <v>110</v>
      </c>
      <c r="B151" s="92">
        <v>96.011897886451621</v>
      </c>
      <c r="C151" s="92">
        <v>96.375093754730514</v>
      </c>
      <c r="D151" s="92">
        <v>94.958273124388882</v>
      </c>
      <c r="E151" s="92"/>
      <c r="F151" s="92">
        <f t="shared" si="8"/>
        <v>-1.4701107673600444</v>
      </c>
      <c r="G151" s="92">
        <f t="shared" si="9"/>
        <v>-1.097389787366565</v>
      </c>
      <c r="H151" s="92"/>
      <c r="I151" s="92">
        <v>1.2135427275166442</v>
      </c>
      <c r="J151" s="92">
        <v>1.2181333429957295</v>
      </c>
      <c r="K151" s="92">
        <v>1.2002254335595464</v>
      </c>
      <c r="M151" s="92">
        <f t="shared" si="11"/>
        <v>-1.7907909436183145E-2</v>
      </c>
      <c r="N151" s="92">
        <f t="shared" si="10"/>
        <v>-1.3317293957097798E-2</v>
      </c>
    </row>
    <row r="152" spans="1:14" s="103" customFormat="1" ht="15.75" x14ac:dyDescent="0.25">
      <c r="A152" s="150" t="s">
        <v>169</v>
      </c>
      <c r="B152" s="93">
        <v>68.982490059744237</v>
      </c>
      <c r="C152" s="93">
        <v>71.178239271167541</v>
      </c>
      <c r="D152" s="93">
        <v>60.628448623656894</v>
      </c>
      <c r="E152" s="93"/>
      <c r="F152" s="93">
        <f t="shared" si="8"/>
        <v>-14.821651610851372</v>
      </c>
      <c r="G152" s="93">
        <f t="shared" si="9"/>
        <v>-12.110379646852543</v>
      </c>
      <c r="H152" s="93"/>
      <c r="I152" s="93">
        <v>0.62285827998725773</v>
      </c>
      <c r="J152" s="93">
        <v>0.64268418908282687</v>
      </c>
      <c r="K152" s="93">
        <v>0.5474277776189449</v>
      </c>
      <c r="M152" s="93">
        <f t="shared" si="11"/>
        <v>-9.5256411463881974E-2</v>
      </c>
      <c r="N152" s="93">
        <f t="shared" si="10"/>
        <v>-7.5430502368312835E-2</v>
      </c>
    </row>
    <row r="153" spans="1:14" ht="15.75" x14ac:dyDescent="0.25">
      <c r="A153" s="149" t="s">
        <v>217</v>
      </c>
      <c r="B153" s="92">
        <v>68.982490059744237</v>
      </c>
      <c r="C153" s="92">
        <v>71.178239271167541</v>
      </c>
      <c r="D153" s="92">
        <v>60.628448623656894</v>
      </c>
      <c r="E153" s="92"/>
      <c r="F153" s="92">
        <f t="shared" si="8"/>
        <v>-14.821651610851372</v>
      </c>
      <c r="G153" s="92">
        <f t="shared" si="9"/>
        <v>-12.110379646852543</v>
      </c>
      <c r="H153" s="92"/>
      <c r="I153" s="92">
        <v>0.62285827998725773</v>
      </c>
      <c r="J153" s="92">
        <v>0.64268418908282687</v>
      </c>
      <c r="K153" s="92">
        <v>0.5474277776189449</v>
      </c>
      <c r="M153" s="92">
        <f t="shared" si="11"/>
        <v>-9.5256411463881974E-2</v>
      </c>
      <c r="N153" s="92">
        <f t="shared" si="10"/>
        <v>-7.5430502368312835E-2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0.17910972612839257</v>
      </c>
      <c r="J154" s="93">
        <v>0.20187008413851892</v>
      </c>
      <c r="K154" s="93">
        <v>0.20187008413851892</v>
      </c>
      <c r="M154" s="93">
        <f t="shared" si="11"/>
        <v>0</v>
      </c>
      <c r="N154" s="93">
        <f t="shared" si="10"/>
        <v>2.2760358010126353E-2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0.17910972612839257</v>
      </c>
      <c r="J155" s="92">
        <v>0.20187008413851892</v>
      </c>
      <c r="K155" s="92">
        <v>0.20187008413851892</v>
      </c>
      <c r="M155" s="92">
        <f t="shared" si="11"/>
        <v>0</v>
      </c>
      <c r="N155" s="92">
        <f t="shared" si="10"/>
        <v>2.2760358010126353E-2</v>
      </c>
    </row>
    <row r="156" spans="1:14" s="103" customFormat="1" ht="15.75" x14ac:dyDescent="0.25">
      <c r="A156" s="146" t="s">
        <v>111</v>
      </c>
      <c r="B156" s="93">
        <v>107.80869636570564</v>
      </c>
      <c r="C156" s="93">
        <v>110.77078675295273</v>
      </c>
      <c r="D156" s="93">
        <v>108.83693169630835</v>
      </c>
      <c r="E156" s="93"/>
      <c r="F156" s="93">
        <f t="shared" si="8"/>
        <v>-1.7458168469610791</v>
      </c>
      <c r="G156" s="93">
        <f t="shared" si="9"/>
        <v>0.95375917274314048</v>
      </c>
      <c r="H156" s="93"/>
      <c r="I156" s="93">
        <v>3.7256707545835437</v>
      </c>
      <c r="J156" s="93">
        <v>3.8280351639514492</v>
      </c>
      <c r="K156" s="93">
        <v>3.76120468115159</v>
      </c>
      <c r="M156" s="93">
        <f t="shared" si="11"/>
        <v>-6.6830482799859148E-2</v>
      </c>
      <c r="N156" s="93">
        <f t="shared" si="10"/>
        <v>3.5533926568046326E-2</v>
      </c>
    </row>
    <row r="157" spans="1:14" ht="15.75" x14ac:dyDescent="0.25">
      <c r="A157" s="147" t="s">
        <v>171</v>
      </c>
      <c r="B157" s="92">
        <v>105.43928279974524</v>
      </c>
      <c r="C157" s="92">
        <v>106.62558214668248</v>
      </c>
      <c r="D157" s="92">
        <v>106.62558214668248</v>
      </c>
      <c r="E157" s="92"/>
      <c r="F157" s="92">
        <f t="shared" si="8"/>
        <v>0</v>
      </c>
      <c r="G157" s="92">
        <f t="shared" si="9"/>
        <v>1.1251018742135299</v>
      </c>
      <c r="H157" s="92"/>
      <c r="I157" s="92">
        <v>1.2409922718129207</v>
      </c>
      <c r="J157" s="92">
        <v>1.2549546991219327</v>
      </c>
      <c r="K157" s="92">
        <v>1.2549546991219325</v>
      </c>
      <c r="M157" s="92">
        <f t="shared" si="11"/>
        <v>0</v>
      </c>
      <c r="N157" s="92">
        <f t="shared" si="10"/>
        <v>1.396242730901176E-2</v>
      </c>
    </row>
    <row r="158" spans="1:14" s="103" customFormat="1" ht="15.75" x14ac:dyDescent="0.25">
      <c r="A158" s="148" t="s">
        <v>215</v>
      </c>
      <c r="B158" s="93">
        <v>105.43928279974524</v>
      </c>
      <c r="C158" s="93">
        <v>106.62558214668248</v>
      </c>
      <c r="D158" s="93">
        <v>106.62558214668248</v>
      </c>
      <c r="E158" s="93"/>
      <c r="F158" s="93">
        <f t="shared" si="8"/>
        <v>0</v>
      </c>
      <c r="G158" s="93">
        <f t="shared" si="9"/>
        <v>1.1251018742135299</v>
      </c>
      <c r="H158" s="93"/>
      <c r="I158" s="93">
        <v>1.2409922718129207</v>
      </c>
      <c r="J158" s="93">
        <v>1.2549546991219327</v>
      </c>
      <c r="K158" s="93">
        <v>1.2549546991219325</v>
      </c>
      <c r="M158" s="93">
        <f t="shared" si="11"/>
        <v>0</v>
      </c>
      <c r="N158" s="93">
        <f t="shared" si="10"/>
        <v>1.396242730901176E-2</v>
      </c>
    </row>
    <row r="159" spans="1:14" ht="15.75" x14ac:dyDescent="0.25">
      <c r="A159" s="147" t="s">
        <v>172</v>
      </c>
      <c r="B159" s="92">
        <v>89.768449894921815</v>
      </c>
      <c r="C159" s="92">
        <v>110.41061097274792</v>
      </c>
      <c r="D159" s="92">
        <v>94.805467753849143</v>
      </c>
      <c r="E159" s="92"/>
      <c r="F159" s="92">
        <f t="shared" si="8"/>
        <v>-14.133735047214358</v>
      </c>
      <c r="G159" s="92">
        <f t="shared" si="9"/>
        <v>5.6111226882310961</v>
      </c>
      <c r="H159" s="92"/>
      <c r="I159" s="92">
        <v>0.38444176785299028</v>
      </c>
      <c r="J159" s="92">
        <v>0.47284374991188449</v>
      </c>
      <c r="K159" s="92">
        <v>0.40601326711202579</v>
      </c>
      <c r="M159" s="92">
        <f t="shared" si="11"/>
        <v>-6.6830482799858704E-2</v>
      </c>
      <c r="N159" s="92">
        <f t="shared" si="10"/>
        <v>2.1571499259035509E-2</v>
      </c>
    </row>
    <row r="160" spans="1:14" s="103" customFormat="1" ht="15.75" x14ac:dyDescent="0.25">
      <c r="A160" s="148" t="s">
        <v>214</v>
      </c>
      <c r="B160" s="93">
        <v>89.768449894921815</v>
      </c>
      <c r="C160" s="93">
        <v>110.41061097274792</v>
      </c>
      <c r="D160" s="93">
        <v>94.805467753849143</v>
      </c>
      <c r="E160" s="93"/>
      <c r="F160" s="93">
        <f t="shared" si="8"/>
        <v>-14.133735047214358</v>
      </c>
      <c r="G160" s="93">
        <f t="shared" si="9"/>
        <v>5.6111226882310961</v>
      </c>
      <c r="H160" s="93"/>
      <c r="I160" s="93">
        <v>0.38444176785299028</v>
      </c>
      <c r="J160" s="93">
        <v>0.47284374991188449</v>
      </c>
      <c r="K160" s="93">
        <v>0.40601326711202579</v>
      </c>
      <c r="M160" s="93">
        <f t="shared" si="11"/>
        <v>-6.6830482799858704E-2</v>
      </c>
      <c r="N160" s="93">
        <f t="shared" si="10"/>
        <v>2.1571499259035509E-2</v>
      </c>
    </row>
    <row r="161" spans="1:14" ht="15.75" x14ac:dyDescent="0.25">
      <c r="A161" s="147" t="s">
        <v>173</v>
      </c>
      <c r="B161" s="92">
        <v>113.49049279677361</v>
      </c>
      <c r="C161" s="92">
        <v>113.49049279677361</v>
      </c>
      <c r="D161" s="92">
        <v>113.49049279677361</v>
      </c>
      <c r="E161" s="92"/>
      <c r="F161" s="92">
        <f t="shared" si="8"/>
        <v>0</v>
      </c>
      <c r="G161" s="92">
        <f t="shared" si="9"/>
        <v>0</v>
      </c>
      <c r="H161" s="92"/>
      <c r="I161" s="92">
        <v>2.1002367149176324</v>
      </c>
      <c r="J161" s="92">
        <v>2.1002367149176315</v>
      </c>
      <c r="K161" s="92">
        <v>2.1002367149176315</v>
      </c>
      <c r="M161" s="92">
        <f t="shared" si="11"/>
        <v>0</v>
      </c>
      <c r="N161" s="92">
        <f t="shared" si="10"/>
        <v>0</v>
      </c>
    </row>
    <row r="162" spans="1:14" s="103" customFormat="1" ht="15.75" x14ac:dyDescent="0.25">
      <c r="A162" s="148" t="s">
        <v>213</v>
      </c>
      <c r="B162" s="93">
        <v>113.49049279677361</v>
      </c>
      <c r="C162" s="93">
        <v>113.49049279677361</v>
      </c>
      <c r="D162" s="93">
        <v>113.49049279677361</v>
      </c>
      <c r="E162" s="93"/>
      <c r="F162" s="93">
        <f t="shared" si="8"/>
        <v>0</v>
      </c>
      <c r="G162" s="93">
        <f t="shared" si="9"/>
        <v>0</v>
      </c>
      <c r="H162" s="93"/>
      <c r="I162" s="93">
        <v>2.1002367149176324</v>
      </c>
      <c r="J162" s="93">
        <v>2.1002367149176315</v>
      </c>
      <c r="K162" s="93">
        <v>2.1002367149176315</v>
      </c>
      <c r="M162" s="93">
        <f t="shared" si="11"/>
        <v>0</v>
      </c>
      <c r="N162" s="93">
        <f t="shared" si="10"/>
        <v>0</v>
      </c>
    </row>
    <row r="163" spans="1:14" ht="15.75" x14ac:dyDescent="0.25">
      <c r="A163" s="145" t="s">
        <v>4</v>
      </c>
      <c r="B163" s="95">
        <v>103.53539633280566</v>
      </c>
      <c r="C163" s="95">
        <v>103.53539633280566</v>
      </c>
      <c r="D163" s="95">
        <v>103.53539633280566</v>
      </c>
      <c r="E163" s="95"/>
      <c r="F163" s="95">
        <f t="shared" si="8"/>
        <v>0</v>
      </c>
      <c r="G163" s="95">
        <f t="shared" si="9"/>
        <v>0</v>
      </c>
      <c r="H163" s="95"/>
      <c r="I163" s="95">
        <v>4.7428570211024903</v>
      </c>
      <c r="J163" s="95">
        <v>4.7428570211024885</v>
      </c>
      <c r="K163" s="95">
        <v>4.7428570211024885</v>
      </c>
      <c r="M163" s="95">
        <f t="shared" si="11"/>
        <v>0</v>
      </c>
      <c r="N163" s="95">
        <f t="shared" si="10"/>
        <v>0</v>
      </c>
    </row>
    <row r="164" spans="1:14" s="103" customFormat="1" ht="15.75" x14ac:dyDescent="0.25">
      <c r="A164" s="146" t="s">
        <v>140</v>
      </c>
      <c r="B164" s="93">
        <v>94.062279060784689</v>
      </c>
      <c r="C164" s="93">
        <v>94.062279060784689</v>
      </c>
      <c r="D164" s="93">
        <v>94.062279060784689</v>
      </c>
      <c r="E164" s="93"/>
      <c r="F164" s="93">
        <f t="shared" si="8"/>
        <v>0</v>
      </c>
      <c r="G164" s="93">
        <f t="shared" si="9"/>
        <v>0</v>
      </c>
      <c r="H164" s="93"/>
      <c r="I164" s="93">
        <v>0.94151045958009649</v>
      </c>
      <c r="J164" s="93">
        <v>0.94151045958009605</v>
      </c>
      <c r="K164" s="93">
        <v>0.94151045958009616</v>
      </c>
      <c r="M164" s="93">
        <f t="shared" si="11"/>
        <v>0</v>
      </c>
      <c r="N164" s="93">
        <f t="shared" si="10"/>
        <v>0</v>
      </c>
    </row>
    <row r="165" spans="1:14" ht="15.75" x14ac:dyDescent="0.25">
      <c r="A165" s="147" t="s">
        <v>174</v>
      </c>
      <c r="B165" s="92">
        <v>94.062279060784689</v>
      </c>
      <c r="C165" s="92">
        <v>94.062279060784689</v>
      </c>
      <c r="D165" s="92">
        <v>94.062279060784689</v>
      </c>
      <c r="E165" s="92"/>
      <c r="F165" s="92">
        <f t="shared" si="8"/>
        <v>0</v>
      </c>
      <c r="G165" s="92">
        <f t="shared" si="9"/>
        <v>0</v>
      </c>
      <c r="H165" s="92"/>
      <c r="I165" s="92">
        <v>0.94151045958009649</v>
      </c>
      <c r="J165" s="92">
        <v>0.94151045958009605</v>
      </c>
      <c r="K165" s="92">
        <v>0.94151045958009616</v>
      </c>
      <c r="M165" s="92">
        <f t="shared" si="11"/>
        <v>0</v>
      </c>
      <c r="N165" s="92">
        <f t="shared" si="10"/>
        <v>0</v>
      </c>
    </row>
    <row r="166" spans="1:14" s="103" customFormat="1" ht="15.75" x14ac:dyDescent="0.25">
      <c r="A166" s="148" t="s">
        <v>140</v>
      </c>
      <c r="B166" s="93">
        <v>94.062279060784689</v>
      </c>
      <c r="C166" s="93">
        <v>94.062279060784689</v>
      </c>
      <c r="D166" s="93">
        <v>94.062279060784689</v>
      </c>
      <c r="E166" s="93"/>
      <c r="F166" s="93">
        <f t="shared" si="8"/>
        <v>0</v>
      </c>
      <c r="G166" s="93">
        <f t="shared" si="9"/>
        <v>0</v>
      </c>
      <c r="H166" s="93"/>
      <c r="I166" s="93">
        <v>0.94151045958009649</v>
      </c>
      <c r="J166" s="93">
        <v>0.94151045958009605</v>
      </c>
      <c r="K166" s="93">
        <v>0.94151045958009616</v>
      </c>
      <c r="M166" s="93">
        <f t="shared" si="11"/>
        <v>0</v>
      </c>
      <c r="N166" s="93">
        <f t="shared" si="10"/>
        <v>0</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3.8013465615223931</v>
      </c>
      <c r="J167" s="92">
        <v>3.8013465615223923</v>
      </c>
      <c r="K167" s="92">
        <v>3.8013465615223914</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3.8013465615223931</v>
      </c>
      <c r="J168" s="93">
        <v>3.8013465615223923</v>
      </c>
      <c r="K168" s="93">
        <v>3.8013465615223914</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3.8013465615223931</v>
      </c>
      <c r="J169" s="92">
        <v>3.8013465615223923</v>
      </c>
      <c r="K169" s="92">
        <v>3.8013465615223914</v>
      </c>
      <c r="M169" s="92">
        <f t="shared" si="11"/>
        <v>0</v>
      </c>
      <c r="N169" s="92">
        <f t="shared" si="10"/>
        <v>0</v>
      </c>
    </row>
    <row r="170" spans="1:14" s="103" customFormat="1" ht="15.75" x14ac:dyDescent="0.25">
      <c r="A170" s="151" t="s">
        <v>130</v>
      </c>
      <c r="B170" s="94">
        <v>98.748404960138245</v>
      </c>
      <c r="C170" s="94">
        <v>96.698238563861949</v>
      </c>
      <c r="D170" s="94">
        <v>97.144886515852946</v>
      </c>
      <c r="E170" s="94"/>
      <c r="F170" s="94">
        <f t="shared" si="8"/>
        <v>0.46189874668298714</v>
      </c>
      <c r="G170" s="94">
        <f t="shared" si="9"/>
        <v>-1.6238423749047826</v>
      </c>
      <c r="H170" s="94"/>
      <c r="I170" s="94">
        <v>6.0758485684348225</v>
      </c>
      <c r="J170" s="94">
        <v>5.9497047530598079</v>
      </c>
      <c r="K170" s="94">
        <v>5.9771863647455277</v>
      </c>
      <c r="M170" s="94">
        <f t="shared" si="11"/>
        <v>2.748161168571972E-2</v>
      </c>
      <c r="N170" s="94">
        <f t="shared" si="10"/>
        <v>-9.8662203689294792E-2</v>
      </c>
    </row>
    <row r="171" spans="1:14" ht="15.75" x14ac:dyDescent="0.25">
      <c r="A171" s="152" t="s">
        <v>138</v>
      </c>
      <c r="B171" s="92">
        <v>88.261987081015803</v>
      </c>
      <c r="C171" s="92">
        <v>84.675755361805955</v>
      </c>
      <c r="D171" s="92">
        <v>85.518910436453183</v>
      </c>
      <c r="E171" s="92"/>
      <c r="F171" s="92">
        <f t="shared" si="8"/>
        <v>0.99574556027821615</v>
      </c>
      <c r="G171" s="92">
        <f t="shared" si="9"/>
        <v>-3.1078800005315377</v>
      </c>
      <c r="H171" s="92"/>
      <c r="I171" s="92">
        <v>2.8767918601277418</v>
      </c>
      <c r="J171" s="92">
        <v>2.7599030095641912</v>
      </c>
      <c r="K171" s="92">
        <v>2.7873846212499114</v>
      </c>
      <c r="M171" s="92">
        <f t="shared" si="11"/>
        <v>2.7481611685720164E-2</v>
      </c>
      <c r="N171" s="92">
        <f t="shared" si="10"/>
        <v>-8.9407238877830419E-2</v>
      </c>
    </row>
    <row r="172" spans="1:14" s="103" customFormat="1" ht="15.75" x14ac:dyDescent="0.25">
      <c r="A172" s="150" t="s">
        <v>176</v>
      </c>
      <c r="B172" s="93">
        <v>72.16383659281243</v>
      </c>
      <c r="C172" s="93">
        <v>61.775976187297054</v>
      </c>
      <c r="D172" s="93">
        <v>63.841488022842668</v>
      </c>
      <c r="E172" s="93"/>
      <c r="F172" s="93">
        <f t="shared" si="8"/>
        <v>3.3435519161740812</v>
      </c>
      <c r="G172" s="93">
        <f t="shared" si="9"/>
        <v>-11.532574988950451</v>
      </c>
      <c r="H172" s="93"/>
      <c r="I172" s="93">
        <v>0.96013903230507014</v>
      </c>
      <c r="J172" s="93">
        <v>0.8219286667205844</v>
      </c>
      <c r="K172" s="93">
        <v>0.84941027840630445</v>
      </c>
      <c r="M172" s="93">
        <f t="shared" si="11"/>
        <v>2.7481611685720053E-2</v>
      </c>
      <c r="N172" s="93">
        <f t="shared" si="10"/>
        <v>-0.11072875389876569</v>
      </c>
    </row>
    <row r="173" spans="1:14" ht="15.75" x14ac:dyDescent="0.25">
      <c r="A173" s="149" t="s">
        <v>211</v>
      </c>
      <c r="B173" s="92">
        <v>84.418168001041195</v>
      </c>
      <c r="C173" s="92">
        <v>67.979535203528073</v>
      </c>
      <c r="D173" s="92">
        <v>67.844557255961135</v>
      </c>
      <c r="E173" s="92"/>
      <c r="F173" s="92">
        <f t="shared" si="8"/>
        <v>-0.19855673794005879</v>
      </c>
      <c r="G173" s="92">
        <f t="shared" si="9"/>
        <v>-19.632753396017367</v>
      </c>
      <c r="H173" s="92"/>
      <c r="I173" s="92">
        <v>0.22619399757248812</v>
      </c>
      <c r="J173" s="92">
        <v>0.18214755407409508</v>
      </c>
      <c r="K173" s="92">
        <v>0.18178588783248795</v>
      </c>
      <c r="M173" s="92">
        <f t="shared" si="11"/>
        <v>-3.6166624160713368E-4</v>
      </c>
      <c r="N173" s="92">
        <f t="shared" si="10"/>
        <v>-4.4408109740000173E-2</v>
      </c>
    </row>
    <row r="174" spans="1:14" s="103" customFormat="1" ht="15.75" x14ac:dyDescent="0.25">
      <c r="A174" s="148" t="s">
        <v>210</v>
      </c>
      <c r="B174" s="93">
        <v>69.07365722482588</v>
      </c>
      <c r="C174" s="93">
        <v>60.211622373006421</v>
      </c>
      <c r="D174" s="93">
        <v>62.832032546185829</v>
      </c>
      <c r="E174" s="93"/>
      <c r="F174" s="93">
        <f t="shared" si="8"/>
        <v>4.3520006103575204</v>
      </c>
      <c r="G174" s="93">
        <f t="shared" si="9"/>
        <v>-9.0361867742493551</v>
      </c>
      <c r="H174" s="93"/>
      <c r="I174" s="93">
        <v>0.7339450347325821</v>
      </c>
      <c r="J174" s="93">
        <v>0.63978111264648929</v>
      </c>
      <c r="K174" s="93">
        <v>0.66762439057381651</v>
      </c>
      <c r="M174" s="93">
        <f t="shared" si="11"/>
        <v>2.7843277927327215E-2</v>
      </c>
      <c r="N174" s="93">
        <f t="shared" si="10"/>
        <v>-6.6320644158765596E-2</v>
      </c>
    </row>
    <row r="175" spans="1:14" ht="15.75" x14ac:dyDescent="0.25">
      <c r="A175" s="147" t="s">
        <v>177</v>
      </c>
      <c r="B175" s="92">
        <v>99.262187476460824</v>
      </c>
      <c r="C175" s="92">
        <v>93.019379760728725</v>
      </c>
      <c r="D175" s="92">
        <v>93.019379760728725</v>
      </c>
      <c r="E175" s="92"/>
      <c r="F175" s="92">
        <f t="shared" si="8"/>
        <v>0</v>
      </c>
      <c r="G175" s="92">
        <f t="shared" si="9"/>
        <v>-6.2892102969346002</v>
      </c>
      <c r="H175" s="92"/>
      <c r="I175" s="92">
        <v>0.13008285012995841</v>
      </c>
      <c r="J175" s="92">
        <v>0.12190166612503898</v>
      </c>
      <c r="K175" s="92">
        <v>0.12190166612503896</v>
      </c>
      <c r="M175" s="92">
        <f t="shared" si="11"/>
        <v>0</v>
      </c>
      <c r="N175" s="92">
        <f t="shared" si="10"/>
        <v>-8.1811840049194479E-3</v>
      </c>
    </row>
    <row r="176" spans="1:14" s="103" customFormat="1" ht="15.75" x14ac:dyDescent="0.25">
      <c r="A176" s="148" t="s">
        <v>209</v>
      </c>
      <c r="B176" s="93">
        <v>99.262187476460824</v>
      </c>
      <c r="C176" s="93">
        <v>93.019379760728725</v>
      </c>
      <c r="D176" s="93">
        <v>93.019379760728725</v>
      </c>
      <c r="E176" s="93"/>
      <c r="F176" s="93">
        <f t="shared" si="8"/>
        <v>0</v>
      </c>
      <c r="G176" s="93">
        <f t="shared" si="9"/>
        <v>-6.2892102969346002</v>
      </c>
      <c r="H176" s="93"/>
      <c r="I176" s="93">
        <v>0.13008285012995841</v>
      </c>
      <c r="J176" s="93">
        <v>0.12190166612503898</v>
      </c>
      <c r="K176" s="93">
        <v>0.12190166612503896</v>
      </c>
      <c r="M176" s="93">
        <f t="shared" si="11"/>
        <v>0</v>
      </c>
      <c r="N176" s="93">
        <f t="shared" si="10"/>
        <v>-8.1811840049194479E-3</v>
      </c>
    </row>
    <row r="177" spans="1:14" ht="15.75" x14ac:dyDescent="0.25">
      <c r="A177" s="147" t="s">
        <v>112</v>
      </c>
      <c r="B177" s="92">
        <v>99.402823083803227</v>
      </c>
      <c r="C177" s="92">
        <v>101.13968149722156</v>
      </c>
      <c r="D177" s="92">
        <v>101.13968149722156</v>
      </c>
      <c r="E177" s="92"/>
      <c r="F177" s="92">
        <f t="shared" si="8"/>
        <v>0</v>
      </c>
      <c r="G177" s="92">
        <f t="shared" si="9"/>
        <v>1.747292842934689</v>
      </c>
      <c r="H177" s="92"/>
      <c r="I177" s="92">
        <v>1.7444920383380209</v>
      </c>
      <c r="J177" s="92">
        <v>1.774973422869466</v>
      </c>
      <c r="K177" s="92">
        <v>1.7749734228694658</v>
      </c>
      <c r="M177" s="92">
        <f t="shared" si="11"/>
        <v>0</v>
      </c>
      <c r="N177" s="92">
        <f t="shared" si="10"/>
        <v>3.0481384531444888E-2</v>
      </c>
    </row>
    <row r="178" spans="1:14" s="103" customFormat="1" ht="15.75" x14ac:dyDescent="0.25">
      <c r="A178" s="148" t="s">
        <v>113</v>
      </c>
      <c r="B178" s="93">
        <v>99.402823083803227</v>
      </c>
      <c r="C178" s="93">
        <v>101.13968149722156</v>
      </c>
      <c r="D178" s="93">
        <v>101.13968149722156</v>
      </c>
      <c r="E178" s="93"/>
      <c r="F178" s="93">
        <f t="shared" si="8"/>
        <v>0</v>
      </c>
      <c r="G178" s="93">
        <f t="shared" si="9"/>
        <v>1.747292842934689</v>
      </c>
      <c r="H178" s="93"/>
      <c r="I178" s="93">
        <v>1.7444920383380209</v>
      </c>
      <c r="J178" s="93">
        <v>1.774973422869466</v>
      </c>
      <c r="K178" s="93">
        <v>1.7749734228694658</v>
      </c>
      <c r="M178" s="93">
        <f t="shared" si="11"/>
        <v>0</v>
      </c>
      <c r="N178" s="93">
        <f t="shared" si="10"/>
        <v>3.0481384531444888E-2</v>
      </c>
    </row>
    <row r="179" spans="1:14" ht="15.75" x14ac:dyDescent="0.25">
      <c r="A179" s="147" t="s">
        <v>178</v>
      </c>
      <c r="B179" s="92">
        <v>98.181892359425817</v>
      </c>
      <c r="C179" s="92">
        <v>95.898292058715697</v>
      </c>
      <c r="D179" s="92">
        <v>95.898292058715697</v>
      </c>
      <c r="E179" s="92"/>
      <c r="F179" s="92">
        <f t="shared" si="8"/>
        <v>0</v>
      </c>
      <c r="G179" s="92">
        <f t="shared" si="9"/>
        <v>-2.3258874379302852</v>
      </c>
      <c r="H179" s="92"/>
      <c r="I179" s="92">
        <v>4.2077939354692187E-2</v>
      </c>
      <c r="J179" s="92">
        <v>4.1099253849101458E-2</v>
      </c>
      <c r="K179" s="92">
        <v>4.1099253849101451E-2</v>
      </c>
      <c r="M179" s="92">
        <f t="shared" si="11"/>
        <v>0</v>
      </c>
      <c r="N179" s="92">
        <f t="shared" si="10"/>
        <v>-9.7868550559073592E-4</v>
      </c>
    </row>
    <row r="180" spans="1:14" s="103" customFormat="1" ht="15.75" x14ac:dyDescent="0.25">
      <c r="A180" s="148" t="s">
        <v>208</v>
      </c>
      <c r="B180" s="93">
        <v>98.181892359425817</v>
      </c>
      <c r="C180" s="93">
        <v>95.898292058715697</v>
      </c>
      <c r="D180" s="93">
        <v>95.898292058715697</v>
      </c>
      <c r="E180" s="93"/>
      <c r="F180" s="93">
        <f t="shared" si="8"/>
        <v>0</v>
      </c>
      <c r="G180" s="93">
        <f t="shared" si="9"/>
        <v>-2.3258874379302852</v>
      </c>
      <c r="H180" s="93"/>
      <c r="I180" s="93">
        <v>4.2077939354692187E-2</v>
      </c>
      <c r="J180" s="93">
        <v>4.1099253849101458E-2</v>
      </c>
      <c r="K180" s="93">
        <v>4.1099253849101451E-2</v>
      </c>
      <c r="M180" s="93">
        <f t="shared" si="11"/>
        <v>0</v>
      </c>
      <c r="N180" s="93">
        <f t="shared" si="10"/>
        <v>-9.7868550559073592E-4</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0.97556985271723629</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0.97556985271723629</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0.97556985271723629</v>
      </c>
      <c r="M183" s="92">
        <f t="shared" si="11"/>
        <v>0</v>
      </c>
      <c r="N183" s="92">
        <f t="shared" si="10"/>
        <v>0</v>
      </c>
    </row>
    <row r="184" spans="1:14" s="103" customFormat="1" ht="15.75" x14ac:dyDescent="0.25">
      <c r="A184" s="146" t="s">
        <v>136</v>
      </c>
      <c r="B184" s="93">
        <v>111.6654036256253</v>
      </c>
      <c r="C184" s="93">
        <v>111.66541646312453</v>
      </c>
      <c r="D184" s="93">
        <v>111.66541646312453</v>
      </c>
      <c r="E184" s="93"/>
      <c r="F184" s="93">
        <f t="shared" si="8"/>
        <v>0</v>
      </c>
      <c r="G184" s="93">
        <f t="shared" si="9"/>
        <v>1.1496397989141371E-5</v>
      </c>
      <c r="H184" s="93"/>
      <c r="I184" s="93">
        <v>1.1223478975516419</v>
      </c>
      <c r="J184" s="93">
        <v>1.1223480265812227</v>
      </c>
      <c r="K184" s="93">
        <v>1.1223480265812225</v>
      </c>
      <c r="M184" s="93">
        <f t="shared" si="11"/>
        <v>0</v>
      </c>
      <c r="N184" s="93">
        <f t="shared" si="10"/>
        <v>1.2902958057559033E-7</v>
      </c>
    </row>
    <row r="185" spans="1:14" ht="15.75" x14ac:dyDescent="0.25">
      <c r="A185" s="147" t="s">
        <v>180</v>
      </c>
      <c r="B185" s="92">
        <v>131.27868056662001</v>
      </c>
      <c r="C185" s="92">
        <v>131.2786805666201</v>
      </c>
      <c r="D185" s="92">
        <v>131.2786805666201</v>
      </c>
      <c r="E185" s="92"/>
      <c r="F185" s="92">
        <f t="shared" si="8"/>
        <v>0</v>
      </c>
      <c r="G185" s="92">
        <f t="shared" si="9"/>
        <v>6.6613381477509392E-14</v>
      </c>
      <c r="H185" s="92"/>
      <c r="I185" s="92">
        <v>8.4353585272818041E-2</v>
      </c>
      <c r="J185" s="92">
        <v>8.4353585272818027E-2</v>
      </c>
      <c r="K185" s="92">
        <v>8.4353585272818013E-2</v>
      </c>
      <c r="M185" s="92">
        <f t="shared" si="11"/>
        <v>0</v>
      </c>
      <c r="N185" s="92">
        <f t="shared" si="10"/>
        <v>0</v>
      </c>
    </row>
    <row r="186" spans="1:14" s="103" customFormat="1" ht="15.75" x14ac:dyDescent="0.25">
      <c r="A186" s="148" t="s">
        <v>206</v>
      </c>
      <c r="B186" s="93">
        <v>131.27868056662001</v>
      </c>
      <c r="C186" s="93">
        <v>131.2786805666201</v>
      </c>
      <c r="D186" s="93">
        <v>131.2786805666201</v>
      </c>
      <c r="E186" s="93"/>
      <c r="F186" s="93">
        <f t="shared" si="8"/>
        <v>0</v>
      </c>
      <c r="G186" s="93">
        <f t="shared" si="9"/>
        <v>6.6613381477509392E-14</v>
      </c>
      <c r="H186" s="93"/>
      <c r="I186" s="93">
        <v>8.4353585272818041E-2</v>
      </c>
      <c r="J186" s="93">
        <v>8.4353585272818027E-2</v>
      </c>
      <c r="K186" s="93">
        <v>8.4353585272818013E-2</v>
      </c>
      <c r="M186" s="93">
        <f t="shared" si="11"/>
        <v>0</v>
      </c>
      <c r="N186" s="93">
        <f t="shared" si="10"/>
        <v>0</v>
      </c>
    </row>
    <row r="187" spans="1:14" ht="15.75" x14ac:dyDescent="0.25">
      <c r="A187" s="147" t="s">
        <v>114</v>
      </c>
      <c r="B187" s="92">
        <v>110.32590574318499</v>
      </c>
      <c r="C187" s="92">
        <v>110.32591945742723</v>
      </c>
      <c r="D187" s="92">
        <v>110.32591945742723</v>
      </c>
      <c r="E187" s="92"/>
      <c r="F187" s="92">
        <f t="shared" si="8"/>
        <v>0</v>
      </c>
      <c r="G187" s="92">
        <f t="shared" si="9"/>
        <v>1.2430663631768368E-5</v>
      </c>
      <c r="H187" s="92"/>
      <c r="I187" s="92">
        <v>1.0379943122788238</v>
      </c>
      <c r="J187" s="92">
        <v>1.0379944413084048</v>
      </c>
      <c r="K187" s="92">
        <v>1.0379944413084046</v>
      </c>
      <c r="M187" s="92">
        <f t="shared" si="11"/>
        <v>0</v>
      </c>
      <c r="N187" s="92">
        <f t="shared" si="10"/>
        <v>1.2902958079763494E-7</v>
      </c>
    </row>
    <row r="188" spans="1:14" s="103" customFormat="1" ht="15.75" x14ac:dyDescent="0.25">
      <c r="A188" s="148" t="s">
        <v>205</v>
      </c>
      <c r="B188" s="93">
        <v>101.68207322023787</v>
      </c>
      <c r="C188" s="93">
        <v>101.68209002535949</v>
      </c>
      <c r="D188" s="93">
        <v>101.68209002535949</v>
      </c>
      <c r="E188" s="93"/>
      <c r="F188" s="93">
        <f t="shared" si="8"/>
        <v>0</v>
      </c>
      <c r="G188" s="93">
        <f t="shared" si="9"/>
        <v>1.6527123292142676E-5</v>
      </c>
      <c r="H188" s="93"/>
      <c r="I188" s="93">
        <v>0.78071409697928662</v>
      </c>
      <c r="J188" s="93">
        <v>0.78071422600886775</v>
      </c>
      <c r="K188" s="93">
        <v>0.78071422600886764</v>
      </c>
      <c r="M188" s="93">
        <f t="shared" si="11"/>
        <v>0</v>
      </c>
      <c r="N188" s="93">
        <f t="shared" si="10"/>
        <v>1.2902958101967954E-7</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0.25728021529953721</v>
      </c>
      <c r="J189" s="92">
        <v>0.2572802152995371</v>
      </c>
      <c r="K189" s="92">
        <v>0.25728021529953704</v>
      </c>
      <c r="M189" s="92">
        <f t="shared" si="11"/>
        <v>0</v>
      </c>
      <c r="N189" s="92">
        <f t="shared" si="10"/>
        <v>0</v>
      </c>
    </row>
    <row r="190" spans="1:14" s="103" customFormat="1" ht="15.75" x14ac:dyDescent="0.25">
      <c r="A190" s="146" t="s">
        <v>151</v>
      </c>
      <c r="B190" s="93">
        <v>107.86578226978155</v>
      </c>
      <c r="C190" s="93">
        <v>106.95916832259813</v>
      </c>
      <c r="D190" s="93">
        <v>106.95916832259813</v>
      </c>
      <c r="E190" s="93"/>
      <c r="F190" s="93">
        <f t="shared" si="8"/>
        <v>0</v>
      </c>
      <c r="G190" s="93">
        <f t="shared" si="9"/>
        <v>-0.84050189791967655</v>
      </c>
      <c r="H190" s="93"/>
      <c r="I190" s="93">
        <v>1.1011389580382021</v>
      </c>
      <c r="J190" s="93">
        <v>1.0918838641971575</v>
      </c>
      <c r="K190" s="93">
        <v>1.0918838641971573</v>
      </c>
      <c r="M190" s="93">
        <f t="shared" si="11"/>
        <v>0</v>
      </c>
      <c r="N190" s="93">
        <f t="shared" si="10"/>
        <v>-9.2550938410447259E-3</v>
      </c>
    </row>
    <row r="191" spans="1:14" ht="15.75" x14ac:dyDescent="0.25">
      <c r="A191" s="147" t="s">
        <v>116</v>
      </c>
      <c r="B191" s="92">
        <v>110.52414061364081</v>
      </c>
      <c r="C191" s="92">
        <v>109.77278188004401</v>
      </c>
      <c r="D191" s="92">
        <v>109.77278188004401</v>
      </c>
      <c r="E191" s="92"/>
      <c r="F191" s="92">
        <f t="shared" si="8"/>
        <v>0</v>
      </c>
      <c r="G191" s="92">
        <f t="shared" si="9"/>
        <v>-0.67981413782109978</v>
      </c>
      <c r="H191" s="92"/>
      <c r="I191" s="92">
        <v>0.38050307976523406</v>
      </c>
      <c r="J191" s="92">
        <v>0.37791636603414513</v>
      </c>
      <c r="K191" s="92">
        <v>0.37791636603414508</v>
      </c>
      <c r="M191" s="92">
        <f t="shared" si="11"/>
        <v>0</v>
      </c>
      <c r="N191" s="92">
        <f t="shared" si="10"/>
        <v>-2.5867137310889854E-3</v>
      </c>
    </row>
    <row r="192" spans="1:14" s="103" customFormat="1" ht="15.75" x14ac:dyDescent="0.25">
      <c r="A192" s="148" t="s">
        <v>20</v>
      </c>
      <c r="B192" s="93">
        <v>110.52414061364081</v>
      </c>
      <c r="C192" s="93">
        <v>109.77278188004401</v>
      </c>
      <c r="D192" s="93">
        <v>109.77278188004401</v>
      </c>
      <c r="E192" s="93"/>
      <c r="F192" s="93">
        <f t="shared" si="8"/>
        <v>0</v>
      </c>
      <c r="G192" s="93">
        <f t="shared" si="9"/>
        <v>-0.67981413782109978</v>
      </c>
      <c r="H192" s="93"/>
      <c r="I192" s="93">
        <v>0.38050307976523406</v>
      </c>
      <c r="J192" s="93">
        <v>0.37791636603414513</v>
      </c>
      <c r="K192" s="93">
        <v>0.37791636603414508</v>
      </c>
      <c r="M192" s="93">
        <f t="shared" si="11"/>
        <v>0</v>
      </c>
      <c r="N192" s="93">
        <f t="shared" si="10"/>
        <v>-2.5867137310889854E-3</v>
      </c>
    </row>
    <row r="193" spans="1:14" ht="15.75" x14ac:dyDescent="0.25">
      <c r="A193" s="147" t="s">
        <v>181</v>
      </c>
      <c r="B193" s="92">
        <v>106.51308185627687</v>
      </c>
      <c r="C193" s="92">
        <v>105.52746659909231</v>
      </c>
      <c r="D193" s="92">
        <v>105.52746659909231</v>
      </c>
      <c r="E193" s="92"/>
      <c r="F193" s="92">
        <f t="shared" si="8"/>
        <v>0</v>
      </c>
      <c r="G193" s="92">
        <f t="shared" si="9"/>
        <v>-0.92534667104506863</v>
      </c>
      <c r="H193" s="92"/>
      <c r="I193" s="92">
        <v>0.72063587827296782</v>
      </c>
      <c r="J193" s="92">
        <v>0.7139674981630123</v>
      </c>
      <c r="K193" s="92">
        <v>0.7139674981630123</v>
      </c>
      <c r="M193" s="92">
        <f t="shared" si="11"/>
        <v>0</v>
      </c>
      <c r="N193" s="92">
        <f t="shared" si="10"/>
        <v>-6.6683801099555184E-3</v>
      </c>
    </row>
    <row r="194" spans="1:14" s="103" customFormat="1" ht="15.75" x14ac:dyDescent="0.25">
      <c r="A194" s="148" t="s">
        <v>204</v>
      </c>
      <c r="B194" s="93">
        <v>106.51308185627687</v>
      </c>
      <c r="C194" s="93">
        <v>105.52746659909231</v>
      </c>
      <c r="D194" s="93">
        <v>105.52746659909231</v>
      </c>
      <c r="E194" s="93"/>
      <c r="F194" s="93">
        <f t="shared" si="8"/>
        <v>0</v>
      </c>
      <c r="G194" s="93">
        <f t="shared" si="9"/>
        <v>-0.92534667104506863</v>
      </c>
      <c r="H194" s="93"/>
      <c r="I194" s="93">
        <v>0.72063587827296782</v>
      </c>
      <c r="J194" s="93">
        <v>0.7139674981630123</v>
      </c>
      <c r="K194" s="93">
        <v>0.7139674981630123</v>
      </c>
      <c r="M194" s="93">
        <f t="shared" si="11"/>
        <v>0</v>
      </c>
      <c r="N194" s="93">
        <f t="shared" si="10"/>
        <v>-6.6683801099555184E-3</v>
      </c>
    </row>
    <row r="195" spans="1:14" ht="15.75" x14ac:dyDescent="0.25">
      <c r="A195" s="145" t="s">
        <v>117</v>
      </c>
      <c r="B195" s="95">
        <v>133.24140936751891</v>
      </c>
      <c r="C195" s="95">
        <v>133.24140936751891</v>
      </c>
      <c r="D195" s="95">
        <v>133.26967092460922</v>
      </c>
      <c r="E195" s="95"/>
      <c r="F195" s="95">
        <f t="shared" si="8"/>
        <v>2.1210791168035925E-2</v>
      </c>
      <c r="G195" s="95">
        <f t="shared" si="9"/>
        <v>2.1210791168035925E-2</v>
      </c>
      <c r="H195" s="95"/>
      <c r="I195" s="95">
        <v>2.5889702379055088</v>
      </c>
      <c r="J195" s="95">
        <v>2.588970237905508</v>
      </c>
      <c r="K195" s="95">
        <v>2.5895193789760724</v>
      </c>
      <c r="M195" s="95">
        <f t="shared" si="11"/>
        <v>5.4914107056447392E-4</v>
      </c>
      <c r="N195" s="95">
        <f t="shared" si="10"/>
        <v>5.4914107056358574E-4</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0.76194371852981257</v>
      </c>
      <c r="K196" s="93">
        <v>0.76194371852981246</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0.76194371852981257</v>
      </c>
      <c r="K197" s="92">
        <v>0.76194371852981246</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0.76194371852981257</v>
      </c>
      <c r="K198" s="93">
        <v>0.76194371852981246</v>
      </c>
      <c r="M198" s="93">
        <f t="shared" si="11"/>
        <v>0</v>
      </c>
      <c r="N198" s="93">
        <f t="shared" si="10"/>
        <v>0</v>
      </c>
    </row>
    <row r="199" spans="1:14" ht="15.75" x14ac:dyDescent="0.25">
      <c r="A199" s="152" t="s">
        <v>118</v>
      </c>
      <c r="B199" s="92">
        <v>139.88714267147293</v>
      </c>
      <c r="C199" s="92">
        <v>139.88714267147293</v>
      </c>
      <c r="D199" s="92">
        <v>139.93240686636722</v>
      </c>
      <c r="E199" s="92"/>
      <c r="F199" s="92">
        <f t="shared" ref="F199:F224" si="12">((D199/C199-1)*100)</f>
        <v>3.2357652054271213E-2</v>
      </c>
      <c r="G199" s="92">
        <f t="shared" ref="G199:G225" si="13">((D199/B199-1)*100)</f>
        <v>3.2357652054271213E-2</v>
      </c>
      <c r="H199" s="92"/>
      <c r="I199" s="92">
        <v>1.6970980145401513</v>
      </c>
      <c r="J199" s="92">
        <v>1.6970980145401506</v>
      </c>
      <c r="K199" s="92">
        <v>1.6976471556107153</v>
      </c>
      <c r="M199" s="92">
        <f t="shared" si="11"/>
        <v>5.4914107056469597E-4</v>
      </c>
      <c r="N199" s="92">
        <f t="shared" ref="N199:N225" si="14">K199-I199</f>
        <v>5.4914107056402983E-4</v>
      </c>
    </row>
    <row r="200" spans="1:14" s="103" customFormat="1" ht="15.75" x14ac:dyDescent="0.25">
      <c r="A200" s="150" t="s">
        <v>119</v>
      </c>
      <c r="B200" s="93">
        <v>139.88714267147293</v>
      </c>
      <c r="C200" s="93">
        <v>139.88714267147293</v>
      </c>
      <c r="D200" s="93">
        <v>139.93240686636722</v>
      </c>
      <c r="E200" s="93"/>
      <c r="F200" s="93">
        <f t="shared" si="12"/>
        <v>3.2357652054271213E-2</v>
      </c>
      <c r="G200" s="93">
        <f t="shared" si="13"/>
        <v>3.2357652054271213E-2</v>
      </c>
      <c r="H200" s="93"/>
      <c r="I200" s="93">
        <v>1.6970980145401513</v>
      </c>
      <c r="J200" s="93">
        <v>1.6970980145401506</v>
      </c>
      <c r="K200" s="93">
        <v>1.6976471556107153</v>
      </c>
      <c r="M200" s="93">
        <f t="shared" ref="M200:M224" si="15">K200-J200</f>
        <v>5.4914107056469597E-4</v>
      </c>
      <c r="N200" s="93">
        <f t="shared" si="14"/>
        <v>5.4914107056402983E-4</v>
      </c>
    </row>
    <row r="201" spans="1:14" ht="15.75" x14ac:dyDescent="0.25">
      <c r="A201" s="149" t="s">
        <v>118</v>
      </c>
      <c r="B201" s="92">
        <v>139.88714267147293</v>
      </c>
      <c r="C201" s="92">
        <v>139.88714267147293</v>
      </c>
      <c r="D201" s="92">
        <v>139.93240686636722</v>
      </c>
      <c r="E201" s="92"/>
      <c r="F201" s="92">
        <f t="shared" si="12"/>
        <v>3.2357652054271213E-2</v>
      </c>
      <c r="G201" s="92">
        <f t="shared" si="13"/>
        <v>3.2357652054271213E-2</v>
      </c>
      <c r="H201" s="92"/>
      <c r="I201" s="92">
        <v>1.6970980145401513</v>
      </c>
      <c r="J201" s="92">
        <v>1.6970980145401506</v>
      </c>
      <c r="K201" s="92">
        <v>1.6976471556107153</v>
      </c>
      <c r="M201" s="92">
        <f t="shared" si="15"/>
        <v>5.4914107056469597E-4</v>
      </c>
      <c r="N201" s="92">
        <f t="shared" si="14"/>
        <v>5.4914107056402983E-4</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0.12992850483554474</v>
      </c>
      <c r="J202" s="93">
        <v>0.12992850483554469</v>
      </c>
      <c r="K202" s="93">
        <v>0.12992850483554469</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0.12992850483554474</v>
      </c>
      <c r="J203" s="92">
        <v>0.12992850483554469</v>
      </c>
      <c r="K203" s="92">
        <v>0.12992850483554469</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0.12992850483554474</v>
      </c>
      <c r="J204" s="93">
        <v>0.12992850483554469</v>
      </c>
      <c r="K204" s="93">
        <v>0.12992850483554469</v>
      </c>
      <c r="M204" s="93">
        <f t="shared" si="15"/>
        <v>0</v>
      </c>
      <c r="N204" s="93">
        <f t="shared" si="14"/>
        <v>0</v>
      </c>
    </row>
    <row r="205" spans="1:14" ht="15.75" x14ac:dyDescent="0.25">
      <c r="A205" s="145" t="s">
        <v>131</v>
      </c>
      <c r="B205" s="95">
        <v>121.47811226613192</v>
      </c>
      <c r="C205" s="95">
        <v>122.31864384737783</v>
      </c>
      <c r="D205" s="95">
        <v>122.91201040291971</v>
      </c>
      <c r="E205" s="95"/>
      <c r="F205" s="95">
        <f t="shared" si="12"/>
        <v>0.48509903059605897</v>
      </c>
      <c r="G205" s="95">
        <f t="shared" si="13"/>
        <v>1.1803757154592809</v>
      </c>
      <c r="H205" s="95"/>
      <c r="I205" s="95">
        <v>2.5648038527177524</v>
      </c>
      <c r="J205" s="95">
        <v>2.5825502483251155</v>
      </c>
      <c r="K205" s="95">
        <v>2.5950781745443967</v>
      </c>
      <c r="M205" s="95">
        <f t="shared" si="15"/>
        <v>1.2527926219281227E-2</v>
      </c>
      <c r="N205" s="95">
        <f t="shared" si="14"/>
        <v>3.0274321826644357E-2</v>
      </c>
    </row>
    <row r="206" spans="1:14" s="103" customFormat="1" ht="15.75" x14ac:dyDescent="0.25">
      <c r="A206" s="146" t="s">
        <v>122</v>
      </c>
      <c r="B206" s="93">
        <v>121.41939177060232</v>
      </c>
      <c r="C206" s="93">
        <v>122.29289759953534</v>
      </c>
      <c r="D206" s="93">
        <v>122.90954206183078</v>
      </c>
      <c r="E206" s="93"/>
      <c r="F206" s="93">
        <f t="shared" si="12"/>
        <v>0.50423571147584223</v>
      </c>
      <c r="G206" s="93">
        <f t="shared" si="13"/>
        <v>1.227275371337555</v>
      </c>
      <c r="H206" s="93"/>
      <c r="I206" s="93">
        <v>2.46679127876995</v>
      </c>
      <c r="J206" s="93">
        <v>2.4845376743773131</v>
      </c>
      <c r="K206" s="93">
        <v>2.4970656005965943</v>
      </c>
      <c r="M206" s="93">
        <f t="shared" si="15"/>
        <v>1.2527926219281227E-2</v>
      </c>
      <c r="N206" s="93">
        <f t="shared" si="14"/>
        <v>3.0274321826644357E-2</v>
      </c>
    </row>
    <row r="207" spans="1:14" ht="15.75" x14ac:dyDescent="0.25">
      <c r="A207" s="147" t="s">
        <v>183</v>
      </c>
      <c r="B207" s="92">
        <v>121.41939177060232</v>
      </c>
      <c r="C207" s="92">
        <v>122.29289759953534</v>
      </c>
      <c r="D207" s="92">
        <v>122.90954206183078</v>
      </c>
      <c r="E207" s="92"/>
      <c r="F207" s="92">
        <f t="shared" si="12"/>
        <v>0.50423571147584223</v>
      </c>
      <c r="G207" s="92">
        <f t="shared" si="13"/>
        <v>1.227275371337555</v>
      </c>
      <c r="H207" s="92"/>
      <c r="I207" s="92">
        <v>2.46679127876995</v>
      </c>
      <c r="J207" s="92">
        <v>2.4845376743773131</v>
      </c>
      <c r="K207" s="92">
        <v>2.4970656005965943</v>
      </c>
      <c r="M207" s="92">
        <f t="shared" si="15"/>
        <v>1.2527926219281227E-2</v>
      </c>
      <c r="N207" s="92">
        <f t="shared" si="14"/>
        <v>3.0274321826644357E-2</v>
      </c>
    </row>
    <row r="208" spans="1:14" s="103" customFormat="1" ht="15.75" x14ac:dyDescent="0.25">
      <c r="A208" s="148" t="s">
        <v>21</v>
      </c>
      <c r="B208" s="93">
        <v>112.78134428071658</v>
      </c>
      <c r="C208" s="93">
        <v>116.26921217727626</v>
      </c>
      <c r="D208" s="93">
        <v>118.73144465746324</v>
      </c>
      <c r="E208" s="93"/>
      <c r="F208" s="93">
        <f t="shared" si="12"/>
        <v>2.1176994615159206</v>
      </c>
      <c r="G208" s="93">
        <f t="shared" si="13"/>
        <v>5.2757842307116443</v>
      </c>
      <c r="H208" s="93"/>
      <c r="I208" s="93">
        <v>0.57383548118612737</v>
      </c>
      <c r="J208" s="93">
        <v>0.5915818767934915</v>
      </c>
      <c r="K208" s="93">
        <v>0.60410980301277306</v>
      </c>
      <c r="M208" s="93">
        <f t="shared" si="15"/>
        <v>1.252792621928156E-2</v>
      </c>
      <c r="N208" s="93">
        <f t="shared" si="14"/>
        <v>3.0274321826645689E-2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1.8929557975838223</v>
      </c>
      <c r="J209" s="92">
        <v>1.8929557975838216</v>
      </c>
      <c r="K209" s="92">
        <v>1.8929557975838214</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9.8012573947802703E-2</v>
      </c>
      <c r="J210" s="93">
        <v>9.8012573947802661E-2</v>
      </c>
      <c r="K210" s="93">
        <v>9.8012573947802648E-2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9.8012573947802703E-2</v>
      </c>
      <c r="J211" s="92">
        <v>9.8012573947802661E-2</v>
      </c>
      <c r="K211" s="92">
        <v>9.8012573947802648E-2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9.8012573947802703E-2</v>
      </c>
      <c r="J212" s="93">
        <v>9.8012573947802661E-2</v>
      </c>
      <c r="K212" s="93">
        <v>9.8012573947802648E-2</v>
      </c>
      <c r="M212" s="93">
        <f t="shared" si="15"/>
        <v>0</v>
      </c>
      <c r="N212" s="93">
        <f t="shared" si="14"/>
        <v>0</v>
      </c>
    </row>
    <row r="213" spans="1:14" ht="15.75" x14ac:dyDescent="0.25">
      <c r="A213" s="145" t="s">
        <v>132</v>
      </c>
      <c r="B213" s="95">
        <v>98.926682470963001</v>
      </c>
      <c r="C213" s="95">
        <v>97.219319953277264</v>
      </c>
      <c r="D213" s="95">
        <v>97.221600594846436</v>
      </c>
      <c r="E213" s="95"/>
      <c r="F213" s="95">
        <f t="shared" si="12"/>
        <v>2.3458727856473516E-3</v>
      </c>
      <c r="G213" s="95">
        <f t="shared" si="13"/>
        <v>-1.7235813771648956</v>
      </c>
      <c r="H213" s="95"/>
      <c r="I213" s="95">
        <v>7.6218279028386098</v>
      </c>
      <c r="J213" s="95">
        <v>7.4902837839768681</v>
      </c>
      <c r="K213" s="95">
        <v>7.4904594965057232</v>
      </c>
      <c r="M213" s="95">
        <f t="shared" si="15"/>
        <v>1.7571252885506539E-4</v>
      </c>
      <c r="N213" s="95">
        <f t="shared" si="14"/>
        <v>-0.1313684063328866</v>
      </c>
    </row>
    <row r="214" spans="1:14" s="103" customFormat="1" ht="15.75" x14ac:dyDescent="0.25">
      <c r="A214" s="146" t="s">
        <v>125</v>
      </c>
      <c r="B214" s="93">
        <v>98.821623431655397</v>
      </c>
      <c r="C214" s="93">
        <v>98.389823164480177</v>
      </c>
      <c r="D214" s="93">
        <v>98.392823139357574</v>
      </c>
      <c r="E214" s="93"/>
      <c r="F214" s="93">
        <f t="shared" si="12"/>
        <v>3.0490703010865872E-3</v>
      </c>
      <c r="G214" s="93">
        <f t="shared" si="13"/>
        <v>-0.433913426441912</v>
      </c>
      <c r="H214" s="93"/>
      <c r="I214" s="93">
        <v>5.7881142570623725</v>
      </c>
      <c r="J214" s="93">
        <v>5.7628231396343228</v>
      </c>
      <c r="K214" s="93">
        <v>5.762998852163177</v>
      </c>
      <c r="M214" s="93">
        <f t="shared" si="15"/>
        <v>1.7571252885417721E-4</v>
      </c>
      <c r="N214" s="93">
        <f t="shared" si="14"/>
        <v>-2.5115404899195504E-2</v>
      </c>
    </row>
    <row r="215" spans="1:14" ht="15.75" x14ac:dyDescent="0.25">
      <c r="A215" s="147" t="s">
        <v>184</v>
      </c>
      <c r="B215" s="92">
        <v>121.92711574326775</v>
      </c>
      <c r="C215" s="92">
        <v>128.98226695315597</v>
      </c>
      <c r="D215" s="92">
        <v>130.270316498423</v>
      </c>
      <c r="E215" s="92"/>
      <c r="F215" s="92">
        <f t="shared" si="12"/>
        <v>0.99862529609191508</v>
      </c>
      <c r="G215" s="92">
        <f t="shared" si="13"/>
        <v>6.8427771003152893</v>
      </c>
      <c r="H215" s="92"/>
      <c r="I215" s="92">
        <v>9.5948105722564042E-2</v>
      </c>
      <c r="J215" s="92">
        <v>0.10150001589487041</v>
      </c>
      <c r="K215" s="92">
        <v>0.10251362072913388</v>
      </c>
      <c r="M215" s="92">
        <f t="shared" si="15"/>
        <v>1.0136048342634651E-3</v>
      </c>
      <c r="N215" s="92">
        <f t="shared" si="14"/>
        <v>6.5655150065698359E-3</v>
      </c>
    </row>
    <row r="216" spans="1:14" s="103" customFormat="1" ht="15.75" x14ac:dyDescent="0.25">
      <c r="A216" s="148" t="s">
        <v>202</v>
      </c>
      <c r="B216" s="93">
        <v>121.92711574326775</v>
      </c>
      <c r="C216" s="93">
        <v>128.98226695315597</v>
      </c>
      <c r="D216" s="93">
        <v>130.270316498423</v>
      </c>
      <c r="E216" s="93"/>
      <c r="F216" s="93">
        <f t="shared" si="12"/>
        <v>0.99862529609191508</v>
      </c>
      <c r="G216" s="93">
        <f t="shared" si="13"/>
        <v>6.8427771003152893</v>
      </c>
      <c r="H216" s="93"/>
      <c r="I216" s="93">
        <v>9.5948105722564042E-2</v>
      </c>
      <c r="J216" s="93">
        <v>0.10150001589487041</v>
      </c>
      <c r="K216" s="93">
        <v>0.10251362072913388</v>
      </c>
      <c r="M216" s="93">
        <f t="shared" si="15"/>
        <v>1.0136048342634651E-3</v>
      </c>
      <c r="N216" s="93">
        <f t="shared" si="14"/>
        <v>6.5655150065698359E-3</v>
      </c>
    </row>
    <row r="217" spans="1:14" ht="15.75" x14ac:dyDescent="0.25">
      <c r="A217" s="147" t="s">
        <v>185</v>
      </c>
      <c r="B217" s="92">
        <v>98.506964041155484</v>
      </c>
      <c r="C217" s="92">
        <v>97.973203618502808</v>
      </c>
      <c r="D217" s="92">
        <v>97.958703299115655</v>
      </c>
      <c r="E217" s="92"/>
      <c r="F217" s="92">
        <f t="shared" si="12"/>
        <v>-1.4800291152683442E-2</v>
      </c>
      <c r="G217" s="92">
        <f t="shared" si="13"/>
        <v>-0.55657054034349285</v>
      </c>
      <c r="H217" s="92"/>
      <c r="I217" s="92">
        <v>5.6921661513398076</v>
      </c>
      <c r="J217" s="92">
        <v>5.6613231237394519</v>
      </c>
      <c r="K217" s="92">
        <v>5.660485231434043</v>
      </c>
      <c r="M217" s="92">
        <f t="shared" si="15"/>
        <v>-8.3789230540887161E-4</v>
      </c>
      <c r="N217" s="92">
        <f t="shared" si="14"/>
        <v>-3.1680919905764604E-2</v>
      </c>
    </row>
    <row r="218" spans="1:14" s="103" customFormat="1" ht="15.75" x14ac:dyDescent="0.25">
      <c r="A218" s="148" t="s">
        <v>201</v>
      </c>
      <c r="B218" s="93">
        <v>98.506964041155484</v>
      </c>
      <c r="C218" s="93">
        <v>97.973203618502808</v>
      </c>
      <c r="D218" s="93">
        <v>97.958703299115655</v>
      </c>
      <c r="E218" s="93"/>
      <c r="F218" s="93">
        <f t="shared" si="12"/>
        <v>-1.4800291152683442E-2</v>
      </c>
      <c r="G218" s="93">
        <f t="shared" si="13"/>
        <v>-0.55657054034349285</v>
      </c>
      <c r="H218" s="93"/>
      <c r="I218" s="93">
        <v>5.6921661513398076</v>
      </c>
      <c r="J218" s="93">
        <v>5.6613231237394519</v>
      </c>
      <c r="K218" s="93">
        <v>5.660485231434043</v>
      </c>
      <c r="M218" s="93">
        <f t="shared" si="15"/>
        <v>-8.3789230540887161E-4</v>
      </c>
      <c r="N218" s="93">
        <f t="shared" si="14"/>
        <v>-3.1680919905764604E-2</v>
      </c>
    </row>
    <row r="219" spans="1:14" ht="15.75" x14ac:dyDescent="0.25">
      <c r="A219" s="152" t="s">
        <v>134</v>
      </c>
      <c r="B219" s="92">
        <v>97.047815636735692</v>
      </c>
      <c r="C219" s="92">
        <v>75.877506219258862</v>
      </c>
      <c r="D219" s="92">
        <v>75.877506219258862</v>
      </c>
      <c r="E219" s="92"/>
      <c r="F219" s="92">
        <f t="shared" si="12"/>
        <v>0</v>
      </c>
      <c r="G219" s="92">
        <f t="shared" si="13"/>
        <v>-21.814308007426387</v>
      </c>
      <c r="H219" s="92"/>
      <c r="I219" s="92">
        <v>0.48707940402014682</v>
      </c>
      <c r="J219" s="92">
        <v>0.38082640258645506</v>
      </c>
      <c r="K219" s="92">
        <v>0.38082640258645506</v>
      </c>
      <c r="M219" s="92">
        <f t="shared" si="15"/>
        <v>0</v>
      </c>
      <c r="N219" s="92">
        <f t="shared" si="14"/>
        <v>-0.10625300143369176</v>
      </c>
    </row>
    <row r="220" spans="1:14" s="103" customFormat="1" ht="15.75" x14ac:dyDescent="0.25">
      <c r="A220" s="150" t="s">
        <v>126</v>
      </c>
      <c r="B220" s="93">
        <v>97.047815636735692</v>
      </c>
      <c r="C220" s="93">
        <v>75.877506219258862</v>
      </c>
      <c r="D220" s="93">
        <v>75.877506219258862</v>
      </c>
      <c r="E220" s="93"/>
      <c r="F220" s="93">
        <f t="shared" si="12"/>
        <v>0</v>
      </c>
      <c r="G220" s="93">
        <f t="shared" si="13"/>
        <v>-21.814308007426387</v>
      </c>
      <c r="H220" s="93"/>
      <c r="I220" s="93">
        <v>0.48707940402014682</v>
      </c>
      <c r="J220" s="93">
        <v>0.38082640258645506</v>
      </c>
      <c r="K220" s="93">
        <v>0.38082640258645506</v>
      </c>
      <c r="M220" s="93">
        <f t="shared" si="15"/>
        <v>0</v>
      </c>
      <c r="N220" s="93">
        <f t="shared" si="14"/>
        <v>-0.10625300143369176</v>
      </c>
    </row>
    <row r="221" spans="1:14" ht="15.75" x14ac:dyDescent="0.25">
      <c r="A221" s="149" t="s">
        <v>200</v>
      </c>
      <c r="B221" s="92">
        <v>97.047815636735692</v>
      </c>
      <c r="C221" s="92">
        <v>75.877506219258862</v>
      </c>
      <c r="D221" s="92">
        <v>75.877506219258862</v>
      </c>
      <c r="E221" s="92"/>
      <c r="F221" s="92">
        <f t="shared" si="12"/>
        <v>0</v>
      </c>
      <c r="G221" s="92">
        <f t="shared" si="13"/>
        <v>-21.814308007426387</v>
      </c>
      <c r="H221" s="92"/>
      <c r="I221" s="92">
        <v>0.48707940402014682</v>
      </c>
      <c r="J221" s="92">
        <v>0.38082640258645506</v>
      </c>
      <c r="K221" s="92">
        <v>0.38082640258645506</v>
      </c>
      <c r="M221" s="92">
        <f t="shared" si="15"/>
        <v>0</v>
      </c>
      <c r="N221" s="92">
        <f t="shared" si="14"/>
        <v>-0.10625300143369176</v>
      </c>
    </row>
    <row r="222" spans="1:14" s="103" customFormat="1" ht="15.75" x14ac:dyDescent="0.25">
      <c r="A222" s="146" t="s">
        <v>133</v>
      </c>
      <c r="B222" s="93">
        <v>100.08487654320987</v>
      </c>
      <c r="C222" s="93">
        <v>100.08487654320987</v>
      </c>
      <c r="D222" s="93">
        <v>100.08487654320987</v>
      </c>
      <c r="E222" s="93"/>
      <c r="F222" s="93">
        <f t="shared" si="12"/>
        <v>0</v>
      </c>
      <c r="G222" s="93">
        <f t="shared" si="13"/>
        <v>0</v>
      </c>
      <c r="H222" s="93"/>
      <c r="I222" s="93">
        <v>1.346634241756091</v>
      </c>
      <c r="J222" s="93">
        <v>1.3466342417560904</v>
      </c>
      <c r="K222" s="93">
        <v>1.3466342417560904</v>
      </c>
      <c r="M222" s="93">
        <f t="shared" si="15"/>
        <v>0</v>
      </c>
      <c r="N222" s="93">
        <f t="shared" si="14"/>
        <v>0</v>
      </c>
    </row>
    <row r="223" spans="1:14" ht="15.75" x14ac:dyDescent="0.25">
      <c r="A223" s="147" t="s">
        <v>186</v>
      </c>
      <c r="B223" s="92">
        <v>100.08487654320987</v>
      </c>
      <c r="C223" s="92">
        <v>100.08487654320987</v>
      </c>
      <c r="D223" s="92">
        <v>100.08487654320987</v>
      </c>
      <c r="E223" s="92"/>
      <c r="F223" s="92">
        <f t="shared" si="12"/>
        <v>0</v>
      </c>
      <c r="G223" s="92">
        <f t="shared" si="13"/>
        <v>0</v>
      </c>
      <c r="H223" s="92"/>
      <c r="I223" s="92">
        <v>1.346634241756091</v>
      </c>
      <c r="J223" s="92">
        <v>1.3466342417560904</v>
      </c>
      <c r="K223" s="92">
        <v>1.3466342417560904</v>
      </c>
      <c r="M223" s="92">
        <f t="shared" si="15"/>
        <v>0</v>
      </c>
      <c r="N223" s="92">
        <f t="shared" si="14"/>
        <v>0</v>
      </c>
    </row>
    <row r="224" spans="1:14" s="103" customFormat="1" ht="15.75" x14ac:dyDescent="0.25">
      <c r="A224" s="148" t="s">
        <v>133</v>
      </c>
      <c r="B224" s="93">
        <v>100.08487654320987</v>
      </c>
      <c r="C224" s="93">
        <v>100.08487654320987</v>
      </c>
      <c r="D224" s="93">
        <v>100.08487654320987</v>
      </c>
      <c r="E224" s="93"/>
      <c r="F224" s="93">
        <f t="shared" si="12"/>
        <v>0</v>
      </c>
      <c r="G224" s="93">
        <f t="shared" si="13"/>
        <v>0</v>
      </c>
      <c r="H224" s="93"/>
      <c r="I224" s="93">
        <v>1.346634241756091</v>
      </c>
      <c r="J224" s="93">
        <v>1.3466342417560904</v>
      </c>
      <c r="K224" s="93">
        <v>1.3466342417560904</v>
      </c>
      <c r="M224" s="93">
        <f t="shared" si="15"/>
        <v>0</v>
      </c>
      <c r="N224" s="93">
        <f t="shared" si="14"/>
        <v>0</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202" t="s">
        <v>54</v>
      </c>
      <c r="B226" s="203"/>
      <c r="C226" s="203"/>
      <c r="D226" s="203"/>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17" sqref="J1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5"/>
      <c r="B3" s="204" t="s">
        <v>242</v>
      </c>
      <c r="C3" s="204"/>
      <c r="D3" s="29"/>
      <c r="E3" s="45" t="s">
        <v>243</v>
      </c>
      <c r="F3" s="41"/>
      <c r="G3" s="207" t="s">
        <v>244</v>
      </c>
      <c r="H3" s="207"/>
      <c r="I3" s="188" t="s">
        <v>245</v>
      </c>
    </row>
    <row r="4" spans="1:16" ht="30" x14ac:dyDescent="0.25">
      <c r="A4" s="206"/>
      <c r="B4" s="116">
        <v>43435</v>
      </c>
      <c r="C4" s="116">
        <v>43466</v>
      </c>
      <c r="D4" s="131"/>
      <c r="E4" s="155" t="s">
        <v>263</v>
      </c>
      <c r="F4" s="131"/>
      <c r="G4" s="116">
        <v>43435</v>
      </c>
      <c r="H4" s="116">
        <v>43466</v>
      </c>
      <c r="I4" s="155" t="s">
        <v>263</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109.37394472691939</v>
      </c>
      <c r="C7" s="128">
        <f>'[1]Index No''s Cur'!$M$2</f>
        <v>109.2766872548938</v>
      </c>
      <c r="D7" s="92"/>
      <c r="E7" s="92">
        <f>((C7/B7-1)*100)</f>
        <v>-8.8921975218525517E-2</v>
      </c>
      <c r="F7" s="168"/>
      <c r="G7" s="128">
        <v>109.37394472691939</v>
      </c>
      <c r="H7" s="128">
        <f>'[1]Points Cont Cur'!$M$2</f>
        <v>109.2766872548938</v>
      </c>
      <c r="I7" s="92">
        <f t="shared" ref="I7:I21" si="0">H7-G7</f>
        <v>-9.7257472025589209E-2</v>
      </c>
      <c r="J7" s="1"/>
      <c r="K7" s="1"/>
      <c r="L7" s="1"/>
      <c r="N7" s="1"/>
      <c r="P7" s="1"/>
    </row>
    <row r="8" spans="1:16" x14ac:dyDescent="0.25">
      <c r="A8" s="15" t="s">
        <v>0</v>
      </c>
      <c r="B8" s="128">
        <v>107.0577107769566</v>
      </c>
      <c r="C8" s="128">
        <f>'[1]Index No''s Cur'!$M$37</f>
        <v>105.03972257831187</v>
      </c>
      <c r="D8" s="169"/>
      <c r="E8" s="92">
        <f>((C8/B8-1)*100)</f>
        <v>-1.8849536236105302</v>
      </c>
      <c r="F8" s="170"/>
      <c r="G8" s="1">
        <v>9.2565671624422645</v>
      </c>
      <c r="H8" s="1">
        <f>'[1]Points Cont Cur'!$M$37</f>
        <v>9.0820851642918683</v>
      </c>
      <c r="I8" s="92">
        <f t="shared" si="0"/>
        <v>-0.17448199815039622</v>
      </c>
      <c r="K8" s="1"/>
      <c r="L8" s="1"/>
      <c r="N8" s="1"/>
      <c r="P8" s="1"/>
    </row>
    <row r="9" spans="1:16" x14ac:dyDescent="0.25">
      <c r="A9" s="15" t="s">
        <v>246</v>
      </c>
      <c r="B9" s="128">
        <v>132.38349145873408</v>
      </c>
      <c r="C9" s="128">
        <f>'[1]Index No''s Cur'!$M$207</f>
        <v>132.91525365434234</v>
      </c>
      <c r="D9" s="169"/>
      <c r="E9" s="92">
        <f>((C9/B9-1)*100)</f>
        <v>0.40168316286930406</v>
      </c>
      <c r="F9" s="170"/>
      <c r="G9" s="128">
        <v>15.462919229271145</v>
      </c>
      <c r="H9" s="128">
        <f>'[1]Points Cont Cur'!$M$208</f>
        <v>15.525031172303208</v>
      </c>
      <c r="I9" s="92">
        <f t="shared" si="0"/>
        <v>6.2111943032062911E-2</v>
      </c>
      <c r="K9" s="1"/>
      <c r="L9" s="1"/>
      <c r="N9" s="1"/>
      <c r="P9" s="1"/>
    </row>
    <row r="10" spans="1:16" x14ac:dyDescent="0.25">
      <c r="A10" s="40" t="s">
        <v>22</v>
      </c>
      <c r="B10" s="1">
        <v>109.5931689029297</v>
      </c>
      <c r="C10" s="1">
        <v>109.67770248482057</v>
      </c>
      <c r="D10" s="26"/>
      <c r="E10" s="26">
        <f>((C10/B10-1)*100)</f>
        <v>7.7133988128164077E-2</v>
      </c>
      <c r="F10" s="26"/>
      <c r="G10" s="1">
        <v>100.11737756447712</v>
      </c>
      <c r="H10" s="1">
        <v>100.19460209060193</v>
      </c>
      <c r="I10" s="114">
        <f t="shared" si="0"/>
        <v>7.722452612480879E-2</v>
      </c>
      <c r="J10" s="1"/>
      <c r="K10" s="1"/>
      <c r="L10" s="1"/>
      <c r="M10" s="113"/>
      <c r="N10" s="1"/>
      <c r="O10" s="1"/>
      <c r="P10" s="1"/>
    </row>
    <row r="11" spans="1:16" ht="15.75" x14ac:dyDescent="0.25">
      <c r="A11" s="40" t="s">
        <v>23</v>
      </c>
      <c r="B11" s="1">
        <v>111.10287875500617</v>
      </c>
      <c r="C11" s="1">
        <v>111.34040586087956</v>
      </c>
      <c r="D11" s="26"/>
      <c r="E11" s="26">
        <f t="shared" ref="E11:E22" si="1">((C11/B11-1)*100)</f>
        <v>0.213790235262179</v>
      </c>
      <c r="F11" s="26"/>
      <c r="G11" s="1">
        <v>21.986103365670409</v>
      </c>
      <c r="H11" s="1">
        <v>22.033107507780862</v>
      </c>
      <c r="I11" s="114">
        <f t="shared" si="0"/>
        <v>4.7004142110452563E-2</v>
      </c>
      <c r="J11" s="1"/>
      <c r="K11" s="1"/>
      <c r="L11" s="154"/>
      <c r="M11" s="113"/>
      <c r="N11" s="1"/>
      <c r="O11" s="1"/>
      <c r="P11" s="1"/>
    </row>
    <row r="12" spans="1:16" ht="15.75" x14ac:dyDescent="0.25">
      <c r="A12" s="40" t="s">
        <v>24</v>
      </c>
      <c r="B12" s="1">
        <v>109.17570632951457</v>
      </c>
      <c r="C12" s="1">
        <v>109.21793438485022</v>
      </c>
      <c r="D12" s="26"/>
      <c r="E12" s="26">
        <f>((C12/B12-1)*100)</f>
        <v>3.8678985238904673E-2</v>
      </c>
      <c r="F12" s="26"/>
      <c r="G12" s="1">
        <v>78.131274198806722</v>
      </c>
      <c r="H12" s="1">
        <v>78.161494582821064</v>
      </c>
      <c r="I12" s="114">
        <f t="shared" si="0"/>
        <v>3.0220384014342017E-2</v>
      </c>
      <c r="J12" s="1"/>
      <c r="K12" s="1"/>
      <c r="L12" s="154"/>
      <c r="M12" s="113"/>
      <c r="N12" s="1"/>
      <c r="O12" s="1"/>
      <c r="P12" s="1"/>
    </row>
    <row r="13" spans="1:16" ht="15.75" x14ac:dyDescent="0.25">
      <c r="A13" s="40" t="s">
        <v>248</v>
      </c>
      <c r="B13" s="1">
        <v>108.0625772499621</v>
      </c>
      <c r="C13" s="1">
        <v>107.96548656848171</v>
      </c>
      <c r="D13" s="26"/>
      <c r="E13" s="26">
        <f t="shared" si="1"/>
        <v>-8.9846720253405898E-2</v>
      </c>
      <c r="F13" s="26"/>
      <c r="G13" s="1">
        <v>105.62666946774974</v>
      </c>
      <c r="H13" s="1">
        <v>105.53176736952008</v>
      </c>
      <c r="I13" s="114">
        <f t="shared" si="0"/>
        <v>-9.490209822965312E-2</v>
      </c>
      <c r="J13" s="1"/>
      <c r="K13" s="1"/>
      <c r="L13" s="154"/>
      <c r="M13" s="113"/>
      <c r="N13" s="1"/>
      <c r="O13" s="1"/>
      <c r="P13" s="1"/>
    </row>
    <row r="14" spans="1:16" ht="15.75" x14ac:dyDescent="0.25">
      <c r="A14" s="40" t="s">
        <v>25</v>
      </c>
      <c r="B14" s="1">
        <v>109.8611862480796</v>
      </c>
      <c r="C14" s="1">
        <v>109.76768933299006</v>
      </c>
      <c r="D14" s="26"/>
      <c r="E14" s="26">
        <f t="shared" si="1"/>
        <v>-8.5104592697937687E-2</v>
      </c>
      <c r="F14" s="26"/>
      <c r="G14" s="1">
        <v>105.58724210134014</v>
      </c>
      <c r="H14" s="1">
        <v>105.49738250900882</v>
      </c>
      <c r="I14" s="114">
        <f t="shared" si="0"/>
        <v>-8.9859592331322347E-2</v>
      </c>
      <c r="J14" s="1"/>
      <c r="K14" s="1"/>
      <c r="L14" s="154"/>
      <c r="M14" s="113"/>
      <c r="N14" s="1"/>
      <c r="O14" s="1"/>
      <c r="P14" s="1"/>
    </row>
    <row r="15" spans="1:16" ht="15.75" x14ac:dyDescent="0.25">
      <c r="A15" s="40" t="s">
        <v>26</v>
      </c>
      <c r="B15" s="1">
        <v>109.09631797895869</v>
      </c>
      <c r="C15" s="1">
        <v>108.88313334667764</v>
      </c>
      <c r="D15" s="26"/>
      <c r="E15" s="26">
        <f t="shared" si="1"/>
        <v>-0.19540955756377487</v>
      </c>
      <c r="F15" s="26"/>
      <c r="G15" s="1">
        <v>83.687273770366502</v>
      </c>
      <c r="H15" s="1">
        <v>83.523740838954652</v>
      </c>
      <c r="I15" s="114">
        <f>H15-G15</f>
        <v>-0.16353293141185077</v>
      </c>
      <c r="J15" s="1"/>
      <c r="K15" s="1"/>
      <c r="L15" s="154"/>
      <c r="M15" s="113"/>
      <c r="N15" s="1"/>
      <c r="O15" s="1"/>
      <c r="P15" s="1"/>
    </row>
    <row r="16" spans="1:16" ht="15.75" x14ac:dyDescent="0.25">
      <c r="A16" s="40" t="s">
        <v>27</v>
      </c>
      <c r="B16" s="1">
        <v>110.54847065416514</v>
      </c>
      <c r="C16" s="1">
        <v>110.37402906785887</v>
      </c>
      <c r="D16" s="26"/>
      <c r="E16" s="26">
        <f>((C16/B16-1)*100)</f>
        <v>-0.15779647178656431</v>
      </c>
      <c r="F16" s="26"/>
      <c r="G16" s="1">
        <v>100.91509456748832</v>
      </c>
      <c r="H16" s="1">
        <v>100.75585410876077</v>
      </c>
      <c r="I16" s="114">
        <f t="shared" si="0"/>
        <v>-0.15924045872755244</v>
      </c>
      <c r="J16" s="1"/>
      <c r="K16" s="1"/>
      <c r="L16" s="154"/>
      <c r="M16" s="113"/>
      <c r="N16" s="1"/>
      <c r="O16" s="1"/>
      <c r="P16" s="1"/>
    </row>
    <row r="17" spans="1:16" ht="15.75" x14ac:dyDescent="0.25">
      <c r="A17" s="40" t="s">
        <v>28</v>
      </c>
      <c r="B17" s="1">
        <v>108.38916467737769</v>
      </c>
      <c r="C17" s="1">
        <v>108.29484756160191</v>
      </c>
      <c r="D17" s="26"/>
      <c r="E17" s="26">
        <f t="shared" si="1"/>
        <v>-8.7017107343267952E-2</v>
      </c>
      <c r="F17" s="26"/>
      <c r="G17" s="1">
        <v>102.51476603770416</v>
      </c>
      <c r="H17" s="1">
        <v>102.42556065369847</v>
      </c>
      <c r="I17" s="114">
        <f t="shared" si="0"/>
        <v>-8.9205384005694555E-2</v>
      </c>
      <c r="J17" s="1"/>
      <c r="K17" s="1"/>
      <c r="L17" s="154"/>
      <c r="M17" s="113"/>
      <c r="N17" s="1"/>
      <c r="O17" s="1"/>
      <c r="P17" s="1"/>
    </row>
    <row r="18" spans="1:16" ht="15.75" x14ac:dyDescent="0.25">
      <c r="A18" s="40" t="s">
        <v>29</v>
      </c>
      <c r="B18" s="1">
        <v>109.7185475631178</v>
      </c>
      <c r="C18" s="1">
        <v>109.74029680991063</v>
      </c>
      <c r="D18" s="26"/>
      <c r="E18" s="26">
        <f t="shared" si="1"/>
        <v>1.9822762218324463E-2</v>
      </c>
      <c r="F18" s="26"/>
      <c r="G18" s="1">
        <v>103.75219305172246</v>
      </c>
      <c r="H18" s="1">
        <v>103.7727596022474</v>
      </c>
      <c r="I18" s="114">
        <f>H18-G18</f>
        <v>2.0566550524947047E-2</v>
      </c>
      <c r="J18" s="1"/>
      <c r="K18" s="1"/>
      <c r="L18" s="154"/>
      <c r="M18" s="113"/>
      <c r="N18" s="1"/>
      <c r="O18" s="1"/>
      <c r="P18" s="1"/>
    </row>
    <row r="19" spans="1:16" ht="15.75" x14ac:dyDescent="0.25">
      <c r="A19" s="40" t="s">
        <v>30</v>
      </c>
      <c r="B19" s="1">
        <v>109.7780604579835</v>
      </c>
      <c r="C19" s="1">
        <v>109.6759517708556</v>
      </c>
      <c r="D19" s="26"/>
      <c r="E19" s="26">
        <f t="shared" si="1"/>
        <v>-9.3013746737646841E-2</v>
      </c>
      <c r="F19" s="26"/>
      <c r="G19" s="1">
        <v>104.56247107206798</v>
      </c>
      <c r="H19" s="1">
        <v>104.46521360004238</v>
      </c>
      <c r="I19" s="114">
        <f t="shared" si="0"/>
        <v>-9.725747202560342E-2</v>
      </c>
      <c r="J19" s="1"/>
      <c r="K19" s="1"/>
      <c r="L19" s="154"/>
      <c r="M19" s="113"/>
      <c r="N19" s="1"/>
      <c r="O19" s="1"/>
      <c r="P19" s="1"/>
    </row>
    <row r="20" spans="1:16" ht="15.75" x14ac:dyDescent="0.25">
      <c r="A20" s="40" t="s">
        <v>31</v>
      </c>
      <c r="B20" s="1">
        <v>110.0256194846671</v>
      </c>
      <c r="C20" s="1">
        <v>109.89557116356315</v>
      </c>
      <c r="D20" s="26"/>
      <c r="E20" s="26">
        <f t="shared" si="1"/>
        <v>-0.11819821757248494</v>
      </c>
      <c r="F20" s="26"/>
      <c r="G20" s="1">
        <v>104.41079272673066</v>
      </c>
      <c r="H20" s="1">
        <v>104.28738103077437</v>
      </c>
      <c r="I20" s="114">
        <f t="shared" si="0"/>
        <v>-0.12341169595629253</v>
      </c>
      <c r="J20" s="1"/>
      <c r="K20" s="1"/>
      <c r="L20" s="154"/>
      <c r="M20" s="113"/>
      <c r="N20" s="1"/>
      <c r="O20" s="1"/>
      <c r="P20" s="1"/>
    </row>
    <row r="21" spans="1:16" ht="15.75" x14ac:dyDescent="0.25">
      <c r="A21" s="40" t="s">
        <v>32</v>
      </c>
      <c r="B21" s="1">
        <v>108.76550628506359</v>
      </c>
      <c r="C21" s="1">
        <v>108.66545315880732</v>
      </c>
      <c r="D21" s="26"/>
      <c r="E21" s="26">
        <f>((C21/B21-1)*100)</f>
        <v>-9.1989758218047335E-2</v>
      </c>
      <c r="F21" s="26"/>
      <c r="G21" s="1">
        <v>106.04816748135474</v>
      </c>
      <c r="H21" s="1">
        <v>105.95061402849396</v>
      </c>
      <c r="I21" s="114">
        <f t="shared" si="0"/>
        <v>-9.7553452860779544E-2</v>
      </c>
      <c r="J21" s="1"/>
      <c r="K21" s="1"/>
      <c r="L21" s="154"/>
      <c r="M21" s="113"/>
      <c r="N21" s="1"/>
      <c r="O21" s="1"/>
      <c r="P21" s="1"/>
    </row>
    <row r="22" spans="1:16" ht="15.75" x14ac:dyDescent="0.25">
      <c r="A22" s="40" t="s">
        <v>33</v>
      </c>
      <c r="B22" s="1">
        <v>108.77851202534536</v>
      </c>
      <c r="C22" s="1">
        <v>108.67125842095339</v>
      </c>
      <c r="D22" s="26"/>
      <c r="E22" s="26">
        <f t="shared" si="1"/>
        <v>-9.8598153619700035E-2</v>
      </c>
      <c r="F22" s="26"/>
      <c r="G22" s="1">
        <v>105.48867189966107</v>
      </c>
      <c r="H22" s="1">
        <v>105.38466201689006</v>
      </c>
      <c r="I22" s="114">
        <f>H22-G22</f>
        <v>-0.10400988277100964</v>
      </c>
      <c r="J22" s="1"/>
      <c r="K22" s="1"/>
      <c r="L22" s="154"/>
      <c r="M22" s="113"/>
      <c r="N22" s="1"/>
      <c r="O22" s="1"/>
      <c r="P22" s="1"/>
    </row>
    <row r="23" spans="1:16" ht="15.75" x14ac:dyDescent="0.25">
      <c r="A23" s="40" t="s">
        <v>34</v>
      </c>
      <c r="B23" s="1">
        <v>110.31023165841853</v>
      </c>
      <c r="C23" s="1">
        <v>110.20072149753013</v>
      </c>
      <c r="D23" s="26"/>
      <c r="E23" s="26">
        <f>((C23/B23-1)*100)</f>
        <v>-9.927470846721187E-2</v>
      </c>
      <c r="F23" s="26"/>
      <c r="G23" s="1">
        <v>102.38877562112077</v>
      </c>
      <c r="H23" s="1">
        <v>102.28712946261977</v>
      </c>
      <c r="I23" s="114">
        <f>H23-G23</f>
        <v>-0.10164615850099779</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129"/>
      <c r="K25" s="85"/>
    </row>
    <row r="26" spans="1:16" ht="7.5" customHeight="1" x14ac:dyDescent="0.25">
      <c r="A26" s="47"/>
      <c r="B26" s="26"/>
      <c r="C26" s="26"/>
      <c r="D26" s="26"/>
      <c r="E26" s="26"/>
      <c r="F26" s="26"/>
      <c r="G26" s="26"/>
      <c r="H26" s="26"/>
    </row>
    <row r="27" spans="1:16" ht="15.75" x14ac:dyDescent="0.25">
      <c r="A27" s="39" t="s">
        <v>241</v>
      </c>
      <c r="B27" s="171">
        <v>112.66818250198619</v>
      </c>
      <c r="C27" s="171">
        <f>'[1]Index No''s Cur'!$E$2</f>
        <v>112.52893998511631</v>
      </c>
      <c r="D27" s="85"/>
      <c r="E27" s="92">
        <f>((C27/B27-1)*100)</f>
        <v>-0.12358636997399364</v>
      </c>
      <c r="F27" s="172"/>
      <c r="G27" s="1">
        <v>112.66818250198619</v>
      </c>
      <c r="H27" s="1">
        <f>'[1]Points Cont Cur'!$E$2</f>
        <v>112.52893998511631</v>
      </c>
      <c r="I27" s="92">
        <f>H27-G27</f>
        <v>-0.13924251686988498</v>
      </c>
      <c r="K27" s="1"/>
      <c r="L27" s="1"/>
      <c r="N27" s="1"/>
      <c r="P27" s="1"/>
    </row>
    <row r="28" spans="1:16" x14ac:dyDescent="0.25">
      <c r="A28" s="15" t="s">
        <v>0</v>
      </c>
      <c r="B28" s="128">
        <v>99.085084623188024</v>
      </c>
      <c r="C28" s="128">
        <f>'[1]Index No''s Cur'!$E$37</f>
        <v>94.073930161070436</v>
      </c>
      <c r="D28" s="92"/>
      <c r="E28" s="92">
        <f t="shared" ref="E28:E43" si="2">((C28/B28-1)*100)</f>
        <v>-5.0574256268484552</v>
      </c>
      <c r="F28" s="168"/>
      <c r="G28" s="128">
        <v>7.5729961584781762</v>
      </c>
      <c r="H28" s="128">
        <f>'[1]Points Cont Cur'!$E$37</f>
        <v>7.1899975100390519</v>
      </c>
      <c r="I28" s="92">
        <f t="shared" ref="I28:I43" si="3">H28-G28</f>
        <v>-0.38299864843912435</v>
      </c>
      <c r="K28" s="1"/>
      <c r="L28" s="1"/>
      <c r="N28" s="1"/>
      <c r="P28" s="1"/>
    </row>
    <row r="29" spans="1:16" x14ac:dyDescent="0.25">
      <c r="A29" s="15" t="s">
        <v>246</v>
      </c>
      <c r="B29" s="128">
        <v>133.50776267399661</v>
      </c>
      <c r="C29" s="128">
        <f>'[1]Index No''s Cur'!$E$208</f>
        <v>134.06878297044389</v>
      </c>
      <c r="D29" s="92"/>
      <c r="E29" s="92">
        <f>((C29/B29-1)*100)</f>
        <v>0.42021548800663666</v>
      </c>
      <c r="F29" s="168"/>
      <c r="G29" s="128">
        <v>32.062065378863537</v>
      </c>
      <c r="H29" s="128">
        <f>'[1]Points Cont Cur'!$E$208</f>
        <v>32.196795143360333</v>
      </c>
      <c r="I29" s="92">
        <f t="shared" si="3"/>
        <v>0.13472976449679663</v>
      </c>
      <c r="K29" s="1"/>
      <c r="L29" s="1"/>
      <c r="N29" s="1"/>
      <c r="P29" s="1"/>
    </row>
    <row r="30" spans="1:16" x14ac:dyDescent="0.25">
      <c r="A30" s="40" t="s">
        <v>22</v>
      </c>
      <c r="B30" s="113">
        <v>113.79223889477666</v>
      </c>
      <c r="C30" s="113">
        <v>114.05616683401577</v>
      </c>
      <c r="D30" s="112"/>
      <c r="E30" s="112">
        <f>((C30/B30-1)*100)</f>
        <v>0.23193843605024966</v>
      </c>
      <c r="F30" s="112"/>
      <c r="G30" s="1">
        <v>105.09518634350803</v>
      </c>
      <c r="H30" s="1">
        <v>105.33894247507726</v>
      </c>
      <c r="I30" s="114">
        <f>H30-G30</f>
        <v>0.24375613156922782</v>
      </c>
      <c r="J30" s="1"/>
      <c r="K30" s="1"/>
      <c r="L30" s="1"/>
      <c r="N30" s="1"/>
      <c r="P30" s="1"/>
    </row>
    <row r="31" spans="1:16" x14ac:dyDescent="0.25">
      <c r="A31" s="40" t="s">
        <v>23</v>
      </c>
      <c r="B31" s="1">
        <v>111.04248640643053</v>
      </c>
      <c r="C31" s="1">
        <v>111.52825214929489</v>
      </c>
      <c r="D31" s="112"/>
      <c r="E31" s="112">
        <f>((C31/B31-1)*100)</f>
        <v>0.43745935324825957</v>
      </c>
      <c r="F31" s="112"/>
      <c r="G31" s="1">
        <v>17.923578912482213</v>
      </c>
      <c r="H31" s="1">
        <v>18.001987284871703</v>
      </c>
      <c r="I31" s="114">
        <f t="shared" si="3"/>
        <v>7.84083723894895E-2</v>
      </c>
      <c r="J31" s="1"/>
      <c r="K31" s="1"/>
      <c r="L31" s="1"/>
      <c r="N31" s="1"/>
      <c r="P31" s="1"/>
    </row>
    <row r="32" spans="1:16" x14ac:dyDescent="0.25">
      <c r="A32" s="40" t="s">
        <v>24</v>
      </c>
      <c r="B32" s="1">
        <v>114.37458831542796</v>
      </c>
      <c r="C32" s="1">
        <v>114.59153489290188</v>
      </c>
      <c r="D32" s="112"/>
      <c r="E32" s="112">
        <f>((C32/B32-1)*100)</f>
        <v>0.18968075047895994</v>
      </c>
      <c r="F32" s="112"/>
      <c r="G32" s="1">
        <v>87.171607431025805</v>
      </c>
      <c r="H32" s="1">
        <v>87.336955190205558</v>
      </c>
      <c r="I32" s="114">
        <f t="shared" si="3"/>
        <v>0.16534775917975253</v>
      </c>
      <c r="J32" s="1"/>
      <c r="K32" s="1"/>
      <c r="L32" s="1"/>
      <c r="N32" s="1"/>
      <c r="P32" s="1"/>
    </row>
    <row r="33" spans="1:16" x14ac:dyDescent="0.25">
      <c r="A33" s="40" t="s">
        <v>248</v>
      </c>
      <c r="B33" s="1">
        <v>111.99412150093185</v>
      </c>
      <c r="C33" s="1">
        <v>111.85828318702721</v>
      </c>
      <c r="D33" s="112"/>
      <c r="E33" s="112">
        <f t="shared" si="2"/>
        <v>-0.1212905749731763</v>
      </c>
      <c r="F33" s="112"/>
      <c r="G33" s="1">
        <v>110.58845368479516</v>
      </c>
      <c r="H33" s="1">
        <v>110.45432031346695</v>
      </c>
      <c r="I33" s="114">
        <f t="shared" si="3"/>
        <v>-0.13413337132820402</v>
      </c>
      <c r="J33" s="1"/>
      <c r="K33" s="1"/>
      <c r="L33" s="1"/>
      <c r="N33" s="1"/>
      <c r="P33" s="1"/>
    </row>
    <row r="34" spans="1:16" x14ac:dyDescent="0.25">
      <c r="A34" s="40" t="s">
        <v>25</v>
      </c>
      <c r="B34" s="1">
        <v>113.35784556074738</v>
      </c>
      <c r="C34" s="1">
        <v>113.23041266941738</v>
      </c>
      <c r="D34" s="112"/>
      <c r="E34" s="112">
        <f t="shared" si="2"/>
        <v>-0.11241647254288667</v>
      </c>
      <c r="F34" s="112"/>
      <c r="G34" s="1">
        <v>109.58843115522301</v>
      </c>
      <c r="H34" s="1">
        <v>109.46523570660322</v>
      </c>
      <c r="I34" s="114">
        <f t="shared" si="3"/>
        <v>-0.12319544861978216</v>
      </c>
      <c r="J34" s="1"/>
      <c r="K34" s="1"/>
      <c r="L34" s="1"/>
      <c r="N34" s="1"/>
      <c r="P34" s="1"/>
    </row>
    <row r="35" spans="1:16" x14ac:dyDescent="0.25">
      <c r="A35" s="40" t="s">
        <v>26</v>
      </c>
      <c r="B35" s="1">
        <v>108.08750263346734</v>
      </c>
      <c r="C35" s="1">
        <v>107.6770370215705</v>
      </c>
      <c r="D35" s="112"/>
      <c r="E35" s="112">
        <f t="shared" si="2"/>
        <v>-0.37975307218334198</v>
      </c>
      <c r="F35" s="112"/>
      <c r="G35" s="1">
        <v>72.144849228349003</v>
      </c>
      <c r="H35" s="1">
        <v>71.870876946982307</v>
      </c>
      <c r="I35" s="114">
        <f t="shared" si="3"/>
        <v>-0.27397228136669582</v>
      </c>
      <c r="J35" s="1"/>
      <c r="K35" s="1"/>
      <c r="L35" s="1"/>
      <c r="N35" s="1"/>
      <c r="P35" s="1"/>
    </row>
    <row r="36" spans="1:16" x14ac:dyDescent="0.25">
      <c r="A36" s="40" t="s">
        <v>27</v>
      </c>
      <c r="B36" s="1">
        <v>113.96702817607294</v>
      </c>
      <c r="C36" s="1">
        <v>113.74727481985946</v>
      </c>
      <c r="D36" s="112"/>
      <c r="E36" s="112">
        <f t="shared" si="2"/>
        <v>-0.19282187114152416</v>
      </c>
      <c r="F36" s="112"/>
      <c r="G36" s="1">
        <v>105.55770104567421</v>
      </c>
      <c r="H36" s="1">
        <v>105.35416271138396</v>
      </c>
      <c r="I36" s="114">
        <f t="shared" si="3"/>
        <v>-0.20353833429024348</v>
      </c>
      <c r="J36" s="1"/>
      <c r="K36" s="1"/>
      <c r="L36" s="1"/>
      <c r="N36" s="1"/>
      <c r="P36" s="1"/>
    </row>
    <row r="37" spans="1:16" x14ac:dyDescent="0.25">
      <c r="A37" s="40" t="s">
        <v>28</v>
      </c>
      <c r="B37" s="1">
        <v>112.03565547184026</v>
      </c>
      <c r="C37" s="1">
        <v>111.89294080367057</v>
      </c>
      <c r="D37" s="112"/>
      <c r="E37" s="112">
        <f t="shared" si="2"/>
        <v>-0.12738325809640294</v>
      </c>
      <c r="F37" s="112"/>
      <c r="G37" s="1">
        <v>108.28875308698419</v>
      </c>
      <c r="H37" s="1">
        <v>108.15081134515003</v>
      </c>
      <c r="I37" s="114">
        <f t="shared" si="3"/>
        <v>-0.13794174183415464</v>
      </c>
      <c r="J37" s="1"/>
      <c r="K37" s="1"/>
      <c r="L37" s="1"/>
      <c r="N37" s="1"/>
      <c r="P37" s="1"/>
    </row>
    <row r="38" spans="1:16" x14ac:dyDescent="0.25">
      <c r="A38" s="40" t="s">
        <v>29</v>
      </c>
      <c r="B38" s="1">
        <v>113.04092852739861</v>
      </c>
      <c r="C38" s="1">
        <v>112.9418447000733</v>
      </c>
      <c r="D38" s="112"/>
      <c r="E38" s="112">
        <f t="shared" si="2"/>
        <v>-8.7653055062519858E-2</v>
      </c>
      <c r="F38" s="112"/>
      <c r="G38" s="1">
        <v>107.36089684936911</v>
      </c>
      <c r="H38" s="1">
        <v>107.26679174333813</v>
      </c>
      <c r="I38" s="114">
        <f t="shared" si="3"/>
        <v>-9.4105106030980323E-2</v>
      </c>
      <c r="J38" s="1"/>
      <c r="K38" s="1"/>
      <c r="L38" s="1"/>
      <c r="N38" s="1"/>
      <c r="P38" s="1"/>
    </row>
    <row r="39" spans="1:16" x14ac:dyDescent="0.25">
      <c r="A39" s="40" t="s">
        <v>30</v>
      </c>
      <c r="B39" s="1">
        <v>113.38917487868166</v>
      </c>
      <c r="C39" s="1">
        <v>113.24268101284258</v>
      </c>
      <c r="D39" s="112"/>
      <c r="E39" s="112">
        <f>((C39/B39-1)*100)</f>
        <v>-0.12919563617586061</v>
      </c>
      <c r="F39" s="112"/>
      <c r="G39" s="1">
        <v>107.77648610387719</v>
      </c>
      <c r="H39" s="1">
        <v>107.63724358700732</v>
      </c>
      <c r="I39" s="114">
        <f t="shared" si="3"/>
        <v>-0.13924251686987077</v>
      </c>
      <c r="J39" s="1"/>
      <c r="K39" s="1"/>
      <c r="L39" s="1"/>
      <c r="N39" s="1"/>
      <c r="P39" s="1"/>
    </row>
    <row r="40" spans="1:16" x14ac:dyDescent="0.25">
      <c r="A40" s="40" t="s">
        <v>31</v>
      </c>
      <c r="B40" s="1">
        <v>113.2479406234022</v>
      </c>
      <c r="C40" s="1">
        <v>113.07748909287423</v>
      </c>
      <c r="D40" s="112"/>
      <c r="E40" s="112">
        <f t="shared" si="2"/>
        <v>-0.15051181468702657</v>
      </c>
      <c r="F40" s="112"/>
      <c r="G40" s="1">
        <v>108.85845298668991</v>
      </c>
      <c r="H40" s="1">
        <v>108.69460815365943</v>
      </c>
      <c r="I40" s="114">
        <f t="shared" si="3"/>
        <v>-0.16384483303048114</v>
      </c>
      <c r="J40" s="1"/>
      <c r="K40" s="1"/>
      <c r="L40" s="1"/>
      <c r="N40" s="1"/>
      <c r="P40" s="1"/>
    </row>
    <row r="41" spans="1:16" x14ac:dyDescent="0.25">
      <c r="A41" s="40" t="s">
        <v>32</v>
      </c>
      <c r="B41" s="1">
        <v>112.00642669295317</v>
      </c>
      <c r="C41" s="1">
        <v>111.86265902078105</v>
      </c>
      <c r="D41" s="112"/>
      <c r="E41" s="112">
        <f t="shared" si="2"/>
        <v>-0.128356627755144</v>
      </c>
      <c r="F41" s="112"/>
      <c r="G41" s="1">
        <v>108.48097157516415</v>
      </c>
      <c r="H41" s="1">
        <v>108.34172905829426</v>
      </c>
      <c r="I41" s="114">
        <f t="shared" si="3"/>
        <v>-0.13924251686988498</v>
      </c>
      <c r="J41" s="1"/>
      <c r="K41" s="1"/>
      <c r="L41" s="1"/>
      <c r="N41" s="1"/>
      <c r="P41" s="1"/>
    </row>
    <row r="42" spans="1:16" x14ac:dyDescent="0.25">
      <c r="A42" s="40" t="s">
        <v>33</v>
      </c>
      <c r="B42" s="1">
        <v>111.83593802476878</v>
      </c>
      <c r="C42" s="1">
        <v>111.69075491033863</v>
      </c>
      <c r="D42" s="112"/>
      <c r="E42" s="112">
        <f t="shared" si="2"/>
        <v>-0.12981794313559059</v>
      </c>
      <c r="F42" s="112"/>
      <c r="G42" s="1">
        <v>107.25983905357178</v>
      </c>
      <c r="H42" s="1">
        <v>107.1205965367019</v>
      </c>
      <c r="I42" s="114">
        <f t="shared" si="3"/>
        <v>-0.13924251686988498</v>
      </c>
      <c r="J42" s="1"/>
      <c r="K42" s="1"/>
      <c r="L42" s="1"/>
      <c r="N42" s="1"/>
      <c r="P42" s="1"/>
    </row>
    <row r="43" spans="1:16" x14ac:dyDescent="0.25">
      <c r="A43" s="40" t="s">
        <v>34</v>
      </c>
      <c r="B43" s="1">
        <v>113.74560678079588</v>
      </c>
      <c r="C43" s="1">
        <v>113.58660505009449</v>
      </c>
      <c r="D43" s="112"/>
      <c r="E43" s="112">
        <f t="shared" si="2"/>
        <v>-0.13978714009396098</v>
      </c>
      <c r="F43" s="112"/>
      <c r="G43" s="1">
        <v>106.27356532112464</v>
      </c>
      <c r="H43" s="1">
        <v>106.12500854348635</v>
      </c>
      <c r="I43" s="114">
        <f t="shared" si="3"/>
        <v>-0.14855677763829078</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106.55629604382904</v>
      </c>
      <c r="C47" s="128">
        <f>'[1]Index No''s Cur'!$L$2</f>
        <v>106.49494949092723</v>
      </c>
      <c r="D47" s="172"/>
      <c r="E47" s="92">
        <f>((C47/B47-1)*100)</f>
        <v>-5.7571964472724613E-2</v>
      </c>
      <c r="F47" s="172"/>
      <c r="G47" s="128">
        <v>106.55629604382904</v>
      </c>
      <c r="H47" s="128">
        <f>'[1]Points Cont Cur'!$L$2</f>
        <v>106.49494949092723</v>
      </c>
      <c r="I47" s="92">
        <f>H47-G47</f>
        <v>-6.1346552901810014E-2</v>
      </c>
      <c r="K47" s="1"/>
      <c r="L47" s="1"/>
      <c r="N47" s="1"/>
      <c r="P47" s="1"/>
    </row>
    <row r="48" spans="1:16" x14ac:dyDescent="0.25">
      <c r="A48" s="15" t="s">
        <v>0</v>
      </c>
      <c r="B48" s="128">
        <v>112.54123666739819</v>
      </c>
      <c r="C48" s="128">
        <f>'[1]Index No''s Cur'!$L$37</f>
        <v>112.58193081301387</v>
      </c>
      <c r="D48" s="168"/>
      <c r="E48" s="92">
        <f t="shared" ref="E48:E63" si="4">((C48/B48-1)*100)</f>
        <v>3.6159319748674257E-2</v>
      </c>
      <c r="F48" s="168"/>
      <c r="G48" s="171">
        <v>10.696569963124304</v>
      </c>
      <c r="H48" s="171">
        <f>'[1]Points Cont Cur'!$L$37</f>
        <v>10.700437770059409</v>
      </c>
      <c r="I48" s="92">
        <f t="shared" ref="I48:I63" si="5">H48-G48</f>
        <v>3.8678069351050226E-3</v>
      </c>
      <c r="K48" s="1"/>
      <c r="L48" s="1"/>
      <c r="N48" s="1"/>
      <c r="P48" s="1"/>
    </row>
    <row r="49" spans="1:16" x14ac:dyDescent="0.25">
      <c r="A49" s="15" t="s">
        <v>246</v>
      </c>
      <c r="B49" s="128">
        <v>111.950007645947</v>
      </c>
      <c r="C49" s="128">
        <f>'[1]Index No''s Cur'!$L$208</f>
        <v>111.950007645947</v>
      </c>
      <c r="D49" s="168"/>
      <c r="E49" s="92">
        <f t="shared" si="4"/>
        <v>0</v>
      </c>
      <c r="F49" s="168"/>
      <c r="G49" s="128">
        <v>1.2652305733947853</v>
      </c>
      <c r="H49" s="128">
        <f>'[1]Points Cont Cur'!$L$208</f>
        <v>1.2652305733947851</v>
      </c>
      <c r="I49" s="92">
        <f t="shared" si="5"/>
        <v>0</v>
      </c>
      <c r="K49" s="1"/>
      <c r="L49" s="1"/>
      <c r="N49" s="1"/>
      <c r="P49" s="1"/>
    </row>
    <row r="50" spans="1:16" x14ac:dyDescent="0.25">
      <c r="A50" s="40" t="s">
        <v>22</v>
      </c>
      <c r="B50" s="1">
        <v>105.92770803645655</v>
      </c>
      <c r="C50" s="1">
        <v>105.85564432470785</v>
      </c>
      <c r="D50" s="26"/>
      <c r="E50" s="114">
        <f t="shared" si="4"/>
        <v>-6.8031030864834641E-2</v>
      </c>
      <c r="F50" s="26"/>
      <c r="G50" s="1">
        <v>95.859726080704732</v>
      </c>
      <c r="H50" s="1">
        <v>95.794511720867831</v>
      </c>
      <c r="I50" s="114">
        <f t="shared" si="5"/>
        <v>-6.5214359836900826E-2</v>
      </c>
      <c r="J50" s="1"/>
      <c r="K50" s="1"/>
      <c r="L50" s="1"/>
      <c r="M50" s="1"/>
      <c r="N50" s="1"/>
      <c r="P50" s="1"/>
    </row>
    <row r="51" spans="1:16" x14ac:dyDescent="0.25">
      <c r="A51" s="40" t="s">
        <v>23</v>
      </c>
      <c r="B51" s="1">
        <v>111.1392738940006</v>
      </c>
      <c r="C51" s="1">
        <v>111.22720125900956</v>
      </c>
      <c r="D51" s="26"/>
      <c r="E51" s="114">
        <f t="shared" si="4"/>
        <v>7.9114575728489456E-2</v>
      </c>
      <c r="F51" s="26"/>
      <c r="G51" s="1">
        <v>25.460887961423076</v>
      </c>
      <c r="H51" s="1">
        <v>25.481031234910461</v>
      </c>
      <c r="I51" s="114">
        <f t="shared" si="5"/>
        <v>2.0143273487384761E-2</v>
      </c>
      <c r="J51" s="1"/>
      <c r="K51" s="1"/>
      <c r="L51" s="1"/>
      <c r="M51" s="1"/>
      <c r="N51" s="1"/>
      <c r="P51" s="1"/>
    </row>
    <row r="52" spans="1:16" x14ac:dyDescent="0.25">
      <c r="A52" s="40" t="s">
        <v>24</v>
      </c>
      <c r="B52" s="1">
        <v>104.16120365358107</v>
      </c>
      <c r="C52" s="1">
        <v>104.03490961144055</v>
      </c>
      <c r="D52" s="26"/>
      <c r="E52" s="114">
        <f t="shared" si="4"/>
        <v>-0.12124863933076213</v>
      </c>
      <c r="F52" s="26"/>
      <c r="G52" s="1">
        <v>70.398838119281649</v>
      </c>
      <c r="H52" s="1">
        <v>70.313480485957356</v>
      </c>
      <c r="I52" s="114">
        <f t="shared" si="5"/>
        <v>-8.5357633324292692E-2</v>
      </c>
      <c r="J52" s="1"/>
      <c r="K52" s="1"/>
      <c r="L52" s="1"/>
      <c r="M52" s="1"/>
      <c r="N52" s="1"/>
      <c r="P52" s="1"/>
    </row>
    <row r="53" spans="1:16" x14ac:dyDescent="0.25">
      <c r="A53" s="40" t="s">
        <v>248</v>
      </c>
      <c r="B53" s="1">
        <v>104.63549366689035</v>
      </c>
      <c r="C53" s="1">
        <v>104.57217886747748</v>
      </c>
      <c r="D53" s="26"/>
      <c r="E53" s="114">
        <f t="shared" si="4"/>
        <v>-6.0509868299984948E-2</v>
      </c>
      <c r="F53" s="26"/>
      <c r="G53" s="1">
        <v>101.38272421560315</v>
      </c>
      <c r="H53" s="1">
        <v>101.32137766270134</v>
      </c>
      <c r="I53" s="114">
        <f t="shared" si="5"/>
        <v>-6.1346552901810014E-2</v>
      </c>
      <c r="J53" s="1"/>
      <c r="K53" s="1"/>
      <c r="L53" s="1"/>
      <c r="M53" s="1"/>
      <c r="N53" s="1"/>
      <c r="P53" s="1"/>
    </row>
    <row r="54" spans="1:16" x14ac:dyDescent="0.25">
      <c r="A54" s="40" t="s">
        <v>25</v>
      </c>
      <c r="B54" s="1">
        <v>106.8376114300966</v>
      </c>
      <c r="C54" s="1">
        <v>106.77345908478324</v>
      </c>
      <c r="D54" s="26"/>
      <c r="E54" s="114">
        <f t="shared" si="4"/>
        <v>-6.0046592632156948E-2</v>
      </c>
      <c r="F54" s="26"/>
      <c r="G54" s="1">
        <v>102.16491929459009</v>
      </c>
      <c r="H54" s="1">
        <v>102.10357274168828</v>
      </c>
      <c r="I54" s="114">
        <f t="shared" si="5"/>
        <v>-6.1346552901810014E-2</v>
      </c>
      <c r="J54" s="1"/>
      <c r="K54" s="1"/>
      <c r="L54" s="1"/>
      <c r="M54" s="1"/>
      <c r="N54" s="1"/>
      <c r="P54" s="1"/>
    </row>
    <row r="55" spans="1:16" x14ac:dyDescent="0.25">
      <c r="A55" s="40" t="s">
        <v>26</v>
      </c>
      <c r="B55" s="1">
        <v>109.77205211220274</v>
      </c>
      <c r="C55" s="1">
        <v>109.69101207145864</v>
      </c>
      <c r="D55" s="26"/>
      <c r="E55" s="114">
        <f t="shared" si="4"/>
        <v>-7.3825749983491562E-2</v>
      </c>
      <c r="F55" s="26"/>
      <c r="G55" s="1">
        <v>93.559814713415946</v>
      </c>
      <c r="H55" s="1">
        <v>93.490743478520599</v>
      </c>
      <c r="I55" s="114">
        <f t="shared" si="5"/>
        <v>-6.9071234895346834E-2</v>
      </c>
      <c r="J55" s="1"/>
      <c r="K55" s="1"/>
      <c r="L55" s="1"/>
      <c r="M55" s="1"/>
      <c r="N55" s="1"/>
      <c r="P55" s="1"/>
    </row>
    <row r="56" spans="1:16" x14ac:dyDescent="0.25">
      <c r="A56" s="40" t="s">
        <v>27</v>
      </c>
      <c r="B56" s="1">
        <v>107.54412046068113</v>
      </c>
      <c r="C56" s="1">
        <v>107.40950047275822</v>
      </c>
      <c r="D56" s="26"/>
      <c r="E56" s="114">
        <f t="shared" si="4"/>
        <v>-0.12517652043295691</v>
      </c>
      <c r="F56" s="26"/>
      <c r="G56" s="1">
        <v>96.944150475845731</v>
      </c>
      <c r="H56" s="1">
        <v>96.82279916151677</v>
      </c>
      <c r="I56" s="114">
        <f t="shared" si="5"/>
        <v>-0.12135131432896173</v>
      </c>
      <c r="J56" s="1"/>
      <c r="K56" s="1"/>
      <c r="L56" s="1"/>
      <c r="M56" s="1"/>
      <c r="N56" s="1"/>
      <c r="P56" s="1"/>
    </row>
    <row r="57" spans="1:16" x14ac:dyDescent="0.25">
      <c r="A57" s="40" t="s">
        <v>28</v>
      </c>
      <c r="B57" s="1">
        <v>105.14082134845097</v>
      </c>
      <c r="C57" s="1">
        <v>105.089617427063</v>
      </c>
      <c r="D57" s="26"/>
      <c r="E57" s="114">
        <f t="shared" si="4"/>
        <v>-4.8700324699069153E-2</v>
      </c>
      <c r="F57" s="26"/>
      <c r="G57" s="1">
        <v>97.5761222249469</v>
      </c>
      <c r="H57" s="1">
        <v>97.528602336594588</v>
      </c>
      <c r="I57" s="114">
        <f t="shared" si="5"/>
        <v>-4.7519888352312023E-2</v>
      </c>
      <c r="J57" s="1"/>
      <c r="K57" s="1"/>
      <c r="L57" s="1"/>
      <c r="M57" s="1"/>
      <c r="N57" s="1"/>
      <c r="P57" s="1"/>
    </row>
    <row r="58" spans="1:16" x14ac:dyDescent="0.25">
      <c r="A58" s="40" t="s">
        <v>29</v>
      </c>
      <c r="B58" s="1">
        <v>106.85370758470248</v>
      </c>
      <c r="C58" s="1">
        <v>106.97964940458377</v>
      </c>
      <c r="D58" s="26"/>
      <c r="E58" s="114">
        <f t="shared" si="4"/>
        <v>0.1178637809843508</v>
      </c>
      <c r="F58" s="26"/>
      <c r="G58" s="1">
        <v>100.66557326366052</v>
      </c>
      <c r="H58" s="1">
        <v>100.78422151445864</v>
      </c>
      <c r="I58" s="114">
        <f t="shared" si="5"/>
        <v>0.11864825079811681</v>
      </c>
      <c r="J58" s="1"/>
      <c r="K58" s="1"/>
      <c r="L58" s="1"/>
      <c r="M58" s="1"/>
      <c r="N58" s="1"/>
      <c r="P58" s="1"/>
    </row>
    <row r="59" spans="1:16" x14ac:dyDescent="0.25">
      <c r="A59" s="40" t="s">
        <v>30</v>
      </c>
      <c r="B59" s="1">
        <v>106.70132415530684</v>
      </c>
      <c r="C59" s="1">
        <v>106.63703246169726</v>
      </c>
      <c r="D59" s="26"/>
      <c r="E59" s="114">
        <f t="shared" si="4"/>
        <v>-6.0253885430694432E-2</v>
      </c>
      <c r="F59" s="26"/>
      <c r="G59" s="1">
        <v>101.81343902272656</v>
      </c>
      <c r="H59" s="1">
        <v>101.75209246982473</v>
      </c>
      <c r="I59" s="114">
        <f t="shared" si="5"/>
        <v>-6.1346552901824225E-2</v>
      </c>
      <c r="J59" s="1"/>
      <c r="K59" s="1"/>
      <c r="L59" s="1"/>
      <c r="M59" s="1"/>
      <c r="N59" s="1"/>
      <c r="P59" s="1"/>
    </row>
    <row r="60" spans="1:16" x14ac:dyDescent="0.25">
      <c r="A60" s="40" t="s">
        <v>31</v>
      </c>
      <c r="B60" s="1">
        <v>107.20261537243432</v>
      </c>
      <c r="C60" s="1">
        <v>107.10796340738571</v>
      </c>
      <c r="D60" s="26"/>
      <c r="E60" s="114">
        <f t="shared" si="4"/>
        <v>-8.8292589429628254E-2</v>
      </c>
      <c r="F60" s="26"/>
      <c r="G60" s="1">
        <v>100.60659129076923</v>
      </c>
      <c r="H60" s="1">
        <v>100.51776312618169</v>
      </c>
      <c r="I60" s="114">
        <f t="shared" si="5"/>
        <v>-8.8828164587539504E-2</v>
      </c>
      <c r="J60" s="1"/>
      <c r="K60" s="1"/>
      <c r="L60" s="1"/>
      <c r="M60" s="1"/>
      <c r="N60" s="1"/>
      <c r="P60" s="1"/>
    </row>
    <row r="61" spans="1:16" x14ac:dyDescent="0.25">
      <c r="A61" s="40" t="s">
        <v>32</v>
      </c>
      <c r="B61" s="1">
        <v>106.02751170080074</v>
      </c>
      <c r="C61" s="1">
        <v>105.96438949999379</v>
      </c>
      <c r="D61" s="26"/>
      <c r="E61" s="114">
        <f t="shared" si="4"/>
        <v>-5.9533794384503125E-2</v>
      </c>
      <c r="F61" s="26"/>
      <c r="G61" s="1">
        <v>103.96732580592354</v>
      </c>
      <c r="H61" s="1">
        <v>103.90543011195115</v>
      </c>
      <c r="I61" s="114">
        <f t="shared" si="5"/>
        <v>-6.1895693972388699E-2</v>
      </c>
      <c r="J61" s="1"/>
      <c r="K61" s="1"/>
      <c r="L61" s="1"/>
      <c r="M61" s="1"/>
      <c r="N61" s="1"/>
      <c r="P61" s="1"/>
    </row>
    <row r="62" spans="1:16" x14ac:dyDescent="0.25">
      <c r="A62" s="40" t="s">
        <v>33</v>
      </c>
      <c r="B62" s="1">
        <v>106.21632290782082</v>
      </c>
      <c r="C62" s="1">
        <v>106.14085505322987</v>
      </c>
      <c r="D62" s="26"/>
      <c r="E62" s="114">
        <f t="shared" si="4"/>
        <v>-7.1051089441731552E-2</v>
      </c>
      <c r="F62" s="26"/>
      <c r="G62" s="1">
        <v>103.97374579550393</v>
      </c>
      <c r="H62" s="1">
        <v>103.89987131638283</v>
      </c>
      <c r="I62" s="114">
        <f t="shared" si="5"/>
        <v>-7.3874479121101899E-2</v>
      </c>
      <c r="J62" s="1"/>
      <c r="K62" s="1"/>
      <c r="L62" s="1"/>
      <c r="M62" s="1"/>
      <c r="N62" s="1"/>
      <c r="P62" s="1"/>
    </row>
    <row r="63" spans="1:16" x14ac:dyDescent="0.25">
      <c r="A63" s="40" t="s">
        <v>34</v>
      </c>
      <c r="B63" s="1">
        <v>107.33571599068409</v>
      </c>
      <c r="C63" s="1">
        <v>107.26905804959277</v>
      </c>
      <c r="D63" s="26"/>
      <c r="E63" s="114">
        <f t="shared" si="4"/>
        <v>-6.2102293235843931E-2</v>
      </c>
      <c r="F63" s="26"/>
      <c r="G63" s="1">
        <v>99.066012259852158</v>
      </c>
      <c r="H63" s="1">
        <v>99.004489994421505</v>
      </c>
      <c r="I63" s="114">
        <f t="shared" si="5"/>
        <v>-6.1522265430653533E-2</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3" t="s">
        <v>54</v>
      </c>
      <c r="B66" s="194"/>
      <c r="C66" s="194"/>
      <c r="D66" s="19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2"/>
  <sheetViews>
    <sheetView workbookViewId="0">
      <pane ySplit="133" topLeftCell="A254" activePane="bottomLeft" state="frozen"/>
      <selection activeCell="P14" sqref="P14"/>
      <selection pane="bottomLeft" activeCell="J143" sqref="J143"/>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16" t="s">
        <v>44</v>
      </c>
      <c r="B3" s="217"/>
      <c r="C3" s="50" t="s">
        <v>38</v>
      </c>
      <c r="D3" s="50" t="s">
        <v>36</v>
      </c>
      <c r="E3" s="50" t="s">
        <v>39</v>
      </c>
    </row>
    <row r="4" spans="1:5" hidden="1" x14ac:dyDescent="0.25">
      <c r="A4" s="209">
        <v>2000</v>
      </c>
      <c r="B4" s="211"/>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8">
        <v>2001</v>
      </c>
      <c r="B17" s="218"/>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8">
        <v>2002</v>
      </c>
      <c r="B30" s="218"/>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8">
        <v>2003</v>
      </c>
      <c r="B43" s="218"/>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8">
        <v>2004</v>
      </c>
      <c r="B56" s="218"/>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8">
        <v>2005</v>
      </c>
      <c r="B69" s="218"/>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8">
        <v>2006</v>
      </c>
      <c r="B82" s="218"/>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8">
        <v>2007</v>
      </c>
      <c r="B95" s="218"/>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8">
        <v>2008</v>
      </c>
      <c r="B108" s="218"/>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8">
        <v>2009</v>
      </c>
      <c r="B121" s="218"/>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8">
        <v>2010</v>
      </c>
      <c r="B134" s="208"/>
      <c r="C134" s="26">
        <v>80.568542845421106</v>
      </c>
      <c r="D134" s="26">
        <v>80.568542845421106</v>
      </c>
      <c r="E134" s="27" t="s">
        <v>5</v>
      </c>
    </row>
    <row r="135" spans="1:9" x14ac:dyDescent="0.25">
      <c r="A135" s="208">
        <v>2011</v>
      </c>
      <c r="B135" s="208"/>
      <c r="C135" s="26">
        <v>89.651368722070842</v>
      </c>
      <c r="D135" s="26">
        <v>89.651368722070842</v>
      </c>
      <c r="E135" s="27" t="s">
        <v>5</v>
      </c>
    </row>
    <row r="136" spans="1:9" x14ac:dyDescent="0.25">
      <c r="A136" s="208">
        <v>2012</v>
      </c>
      <c r="B136" s="208"/>
      <c r="C136" s="26">
        <v>99.409647361204449</v>
      </c>
      <c r="D136" s="26">
        <v>99.415139330518244</v>
      </c>
      <c r="E136" s="27" t="s">
        <v>5</v>
      </c>
    </row>
    <row r="137" spans="1:9" x14ac:dyDescent="0.25">
      <c r="A137" s="208">
        <v>2013</v>
      </c>
      <c r="B137" s="208"/>
      <c r="C137" s="26">
        <v>103.19281073321666</v>
      </c>
      <c r="D137" s="26">
        <v>103.38895723436703</v>
      </c>
      <c r="E137" s="26">
        <v>103.02504144381011</v>
      </c>
      <c r="G137" s="26"/>
      <c r="H137" s="26"/>
      <c r="I137" s="26"/>
    </row>
    <row r="138" spans="1:9" x14ac:dyDescent="0.25">
      <c r="A138" s="208">
        <v>2014</v>
      </c>
      <c r="B138" s="208"/>
      <c r="C138" s="26">
        <v>105.38050013404563</v>
      </c>
      <c r="D138" s="26">
        <v>105.92043432963987</v>
      </c>
      <c r="E138" s="26">
        <v>104.91868013832885</v>
      </c>
      <c r="F138" s="26"/>
    </row>
    <row r="139" spans="1:9" x14ac:dyDescent="0.25">
      <c r="A139" s="208">
        <v>2015</v>
      </c>
      <c r="B139" s="208"/>
      <c r="C139" s="26">
        <v>106.38499407837655</v>
      </c>
      <c r="D139" s="26">
        <v>107.37293678888472</v>
      </c>
      <c r="E139" s="26">
        <v>105.53998055254647</v>
      </c>
      <c r="F139" s="71"/>
    </row>
    <row r="140" spans="1:9" x14ac:dyDescent="0.25">
      <c r="A140" s="208">
        <v>2016</v>
      </c>
      <c r="B140" s="208"/>
      <c r="C140" s="26">
        <v>106.91958868829052</v>
      </c>
      <c r="D140" s="26">
        <v>108.23342334232696</v>
      </c>
      <c r="E140" s="26">
        <v>105.79583116515029</v>
      </c>
      <c r="F140" s="71"/>
    </row>
    <row r="141" spans="1:9" x14ac:dyDescent="0.25">
      <c r="A141" s="208">
        <v>2017</v>
      </c>
      <c r="B141" s="208"/>
      <c r="C141" s="26">
        <f>AVERAGE(C236:C247)</f>
        <v>109.93201964009602</v>
      </c>
      <c r="D141" s="26">
        <f>AVERAGE(D236:D247)</f>
        <v>110.69246887707151</v>
      </c>
      <c r="E141" s="26">
        <f>AVERAGE(E236:E247)</f>
        <v>109.28158729810228</v>
      </c>
      <c r="F141" s="71"/>
    </row>
    <row r="142" spans="1:9" x14ac:dyDescent="0.25">
      <c r="A142" s="208">
        <v>2018</v>
      </c>
      <c r="B142" s="208"/>
      <c r="C142" s="26">
        <f>AVERAGE(C249:C260)</f>
        <v>109.78602671562722</v>
      </c>
      <c r="D142" s="26">
        <f>AVERAGE(D249:D260)</f>
        <v>112.20541633013362</v>
      </c>
      <c r="E142" s="26">
        <f>AVERAGE(E249:E260)</f>
        <v>107.71665879908146</v>
      </c>
      <c r="F142" s="71"/>
    </row>
    <row r="143" spans="1:9" ht="12.75" customHeight="1" x14ac:dyDescent="0.25">
      <c r="A143" s="11"/>
      <c r="B143" s="12"/>
      <c r="C143" s="26"/>
      <c r="D143" s="26"/>
      <c r="E143" s="27"/>
    </row>
    <row r="144" spans="1:9" x14ac:dyDescent="0.25">
      <c r="A144" s="208">
        <v>2010</v>
      </c>
      <c r="B144" s="208"/>
      <c r="C144" s="27"/>
      <c r="D144" s="26"/>
      <c r="E144" s="27"/>
    </row>
    <row r="145" spans="1:5" hidden="1" x14ac:dyDescent="0.25">
      <c r="A145" s="11"/>
      <c r="B145" s="12" t="s">
        <v>45</v>
      </c>
      <c r="C145" s="26">
        <v>77.389912482844039</v>
      </c>
      <c r="D145" s="26">
        <v>77.389912482844039</v>
      </c>
      <c r="E145" s="27" t="s">
        <v>5</v>
      </c>
    </row>
    <row r="146" spans="1:5" hidden="1" x14ac:dyDescent="0.25">
      <c r="A146" s="11"/>
      <c r="B146" s="12" t="s">
        <v>46</v>
      </c>
      <c r="C146" s="26">
        <v>78.114608960554079</v>
      </c>
      <c r="D146" s="26">
        <v>78.114608960554079</v>
      </c>
      <c r="E146" s="27" t="s">
        <v>5</v>
      </c>
    </row>
    <row r="147" spans="1:5" hidden="1" x14ac:dyDescent="0.25">
      <c r="A147" s="11"/>
      <c r="B147" s="12" t="s">
        <v>43</v>
      </c>
      <c r="C147" s="26">
        <v>78.802289490440288</v>
      </c>
      <c r="D147" s="26">
        <v>78.802289490440288</v>
      </c>
      <c r="E147" s="27" t="s">
        <v>5</v>
      </c>
    </row>
    <row r="148" spans="1:5" hidden="1" x14ac:dyDescent="0.25">
      <c r="A148" s="11"/>
      <c r="B148" s="12" t="s">
        <v>47</v>
      </c>
      <c r="C148" s="26">
        <v>79.493759054355692</v>
      </c>
      <c r="D148" s="26">
        <v>79.493759054355692</v>
      </c>
      <c r="E148" s="27" t="s">
        <v>5</v>
      </c>
    </row>
    <row r="149" spans="1:5" hidden="1" x14ac:dyDescent="0.25">
      <c r="A149" s="11"/>
      <c r="B149" s="12" t="s">
        <v>35</v>
      </c>
      <c r="C149" s="26">
        <v>79.593148331583464</v>
      </c>
      <c r="D149" s="26">
        <v>79.593148331583464</v>
      </c>
      <c r="E149" s="27" t="s">
        <v>5</v>
      </c>
    </row>
    <row r="150" spans="1:5" hidden="1" x14ac:dyDescent="0.25">
      <c r="A150" s="11"/>
      <c r="B150" s="12" t="s">
        <v>42</v>
      </c>
      <c r="C150" s="26">
        <v>80.456465161931419</v>
      </c>
      <c r="D150" s="26">
        <v>80.456465161931419</v>
      </c>
      <c r="E150" s="27" t="s">
        <v>5</v>
      </c>
    </row>
    <row r="151" spans="1:5" hidden="1" x14ac:dyDescent="0.25">
      <c r="A151" s="11"/>
      <c r="B151" s="12" t="s">
        <v>48</v>
      </c>
      <c r="C151" s="26">
        <v>82.218774035333112</v>
      </c>
      <c r="D151" s="26">
        <v>82.218774035333112</v>
      </c>
      <c r="E151" s="27" t="s">
        <v>5</v>
      </c>
    </row>
    <row r="152" spans="1:5" hidden="1" x14ac:dyDescent="0.25">
      <c r="A152" s="11"/>
      <c r="B152" s="12" t="s">
        <v>49</v>
      </c>
      <c r="C152" s="26">
        <v>82.738454625647236</v>
      </c>
      <c r="D152" s="26">
        <v>82.738454625647236</v>
      </c>
      <c r="E152" s="27" t="s">
        <v>5</v>
      </c>
    </row>
    <row r="153" spans="1:5" hidden="1" x14ac:dyDescent="0.25">
      <c r="A153" s="11"/>
      <c r="B153" s="12" t="s">
        <v>41</v>
      </c>
      <c r="C153" s="26">
        <v>81.674668748738398</v>
      </c>
      <c r="D153" s="26">
        <v>81.674668748738398</v>
      </c>
      <c r="E153" s="27" t="s">
        <v>5</v>
      </c>
    </row>
    <row r="154" spans="1:5" hidden="1" x14ac:dyDescent="0.25">
      <c r="A154" s="11"/>
      <c r="B154" s="12" t="s">
        <v>50</v>
      </c>
      <c r="C154" s="26">
        <v>81.490055352268982</v>
      </c>
      <c r="D154" s="26">
        <v>81.490055352268982</v>
      </c>
      <c r="E154" s="27" t="s">
        <v>5</v>
      </c>
    </row>
    <row r="155" spans="1:5" x14ac:dyDescent="0.25">
      <c r="A155" s="11"/>
      <c r="B155" s="12" t="s">
        <v>51</v>
      </c>
      <c r="C155" s="26">
        <v>81.876012187767557</v>
      </c>
      <c r="D155" s="26">
        <v>81.876012187767557</v>
      </c>
      <c r="E155" s="27" t="s">
        <v>5</v>
      </c>
    </row>
    <row r="156" spans="1:5" x14ac:dyDescent="0.25">
      <c r="A156" s="11"/>
      <c r="B156" s="12" t="s">
        <v>40</v>
      </c>
      <c r="C156" s="26">
        <v>82.974365713589037</v>
      </c>
      <c r="D156" s="26">
        <v>82.974365713589037</v>
      </c>
      <c r="E156" s="27" t="s">
        <v>5</v>
      </c>
    </row>
    <row r="157" spans="1:5" x14ac:dyDescent="0.25">
      <c r="A157" s="208">
        <v>2011</v>
      </c>
      <c r="B157" s="208"/>
      <c r="C157" s="26"/>
      <c r="D157" s="26"/>
      <c r="E157" s="27"/>
    </row>
    <row r="158" spans="1:5" x14ac:dyDescent="0.25">
      <c r="A158" s="11"/>
      <c r="B158" s="12" t="s">
        <v>45</v>
      </c>
      <c r="C158" s="26">
        <v>83.42322051397251</v>
      </c>
      <c r="D158" s="26">
        <v>83.42322051397251</v>
      </c>
      <c r="E158" s="27" t="s">
        <v>5</v>
      </c>
    </row>
    <row r="159" spans="1:5" x14ac:dyDescent="0.25">
      <c r="A159" s="11"/>
      <c r="B159" s="12" t="s">
        <v>46</v>
      </c>
      <c r="C159" s="26">
        <v>82.763753714396117</v>
      </c>
      <c r="D159" s="26">
        <v>82.763753714396117</v>
      </c>
      <c r="E159" s="27" t="s">
        <v>5</v>
      </c>
    </row>
    <row r="160" spans="1:5" x14ac:dyDescent="0.25">
      <c r="A160" s="11"/>
      <c r="B160" s="12" t="s">
        <v>43</v>
      </c>
      <c r="C160" s="26">
        <v>83.286640410427239</v>
      </c>
      <c r="D160" s="26">
        <v>83.286640410427239</v>
      </c>
      <c r="E160" s="27" t="s">
        <v>5</v>
      </c>
    </row>
    <row r="161" spans="1:5" x14ac:dyDescent="0.25">
      <c r="A161" s="11"/>
      <c r="B161" s="12" t="s">
        <v>47</v>
      </c>
      <c r="C161" s="26">
        <v>86.965500988635156</v>
      </c>
      <c r="D161" s="26">
        <v>86.965500988635156</v>
      </c>
      <c r="E161" s="27" t="s">
        <v>5</v>
      </c>
    </row>
    <row r="162" spans="1:5" x14ac:dyDescent="0.25">
      <c r="A162" s="11"/>
      <c r="B162" s="12" t="s">
        <v>35</v>
      </c>
      <c r="C162" s="26">
        <v>89.847381978421922</v>
      </c>
      <c r="D162" s="26">
        <v>89.847381978421922</v>
      </c>
      <c r="E162" s="27" t="s">
        <v>5</v>
      </c>
    </row>
    <row r="163" spans="1:5" x14ac:dyDescent="0.25">
      <c r="A163" s="11"/>
      <c r="B163" s="12" t="s">
        <v>42</v>
      </c>
      <c r="C163" s="26">
        <v>90.663889665301312</v>
      </c>
      <c r="D163" s="26">
        <v>90.663889665301312</v>
      </c>
      <c r="E163" s="27" t="s">
        <v>5</v>
      </c>
    </row>
    <row r="164" spans="1:5" x14ac:dyDescent="0.25">
      <c r="A164" s="11"/>
      <c r="B164" s="12" t="s">
        <v>48</v>
      </c>
      <c r="C164" s="26">
        <v>90.718393462490738</v>
      </c>
      <c r="D164" s="26">
        <v>90.718393462490738</v>
      </c>
      <c r="E164" s="27" t="s">
        <v>5</v>
      </c>
    </row>
    <row r="165" spans="1:5" x14ac:dyDescent="0.25">
      <c r="A165" s="11"/>
      <c r="B165" s="12" t="s">
        <v>49</v>
      </c>
      <c r="C165" s="26">
        <v>91.00443638528057</v>
      </c>
      <c r="D165" s="26">
        <v>91.00443638528057</v>
      </c>
      <c r="E165" s="27" t="s">
        <v>5</v>
      </c>
    </row>
    <row r="166" spans="1:5" x14ac:dyDescent="0.25">
      <c r="A166" s="11"/>
      <c r="B166" s="12" t="s">
        <v>41</v>
      </c>
      <c r="C166" s="26">
        <v>92.189005008474396</v>
      </c>
      <c r="D166" s="26">
        <v>92.189005008474396</v>
      </c>
      <c r="E166" s="27" t="s">
        <v>5</v>
      </c>
    </row>
    <row r="167" spans="1:5" x14ac:dyDescent="0.25">
      <c r="A167" s="11"/>
      <c r="B167" s="12" t="s">
        <v>50</v>
      </c>
      <c r="C167" s="26">
        <v>92.495800179178048</v>
      </c>
      <c r="D167" s="26">
        <v>92.495800179178048</v>
      </c>
      <c r="E167" s="27" t="s">
        <v>5</v>
      </c>
    </row>
    <row r="168" spans="1:5" x14ac:dyDescent="0.25">
      <c r="A168" s="11"/>
      <c r="B168" s="12" t="s">
        <v>51</v>
      </c>
      <c r="C168" s="26">
        <v>95.662033599649305</v>
      </c>
      <c r="D168" s="26">
        <v>95.662033599649305</v>
      </c>
      <c r="E168" s="27" t="s">
        <v>5</v>
      </c>
    </row>
    <row r="169" spans="1:5" x14ac:dyDescent="0.25">
      <c r="A169" s="11"/>
      <c r="B169" s="12" t="s">
        <v>40</v>
      </c>
      <c r="C169" s="26">
        <v>96.796368758622648</v>
      </c>
      <c r="D169" s="26">
        <v>96.796368758622648</v>
      </c>
      <c r="E169" s="27" t="s">
        <v>5</v>
      </c>
    </row>
    <row r="170" spans="1:5" x14ac:dyDescent="0.25">
      <c r="A170" s="208">
        <v>2012</v>
      </c>
      <c r="B170" s="208"/>
      <c r="C170" s="26"/>
      <c r="D170" s="26"/>
      <c r="E170" s="27"/>
    </row>
    <row r="171" spans="1:5" x14ac:dyDescent="0.25">
      <c r="A171" s="11"/>
      <c r="B171" s="12" t="s">
        <v>45</v>
      </c>
      <c r="C171" s="26">
        <v>97.59859943214181</v>
      </c>
      <c r="D171" s="26">
        <v>97.59859943214181</v>
      </c>
      <c r="E171" s="27" t="s">
        <v>5</v>
      </c>
    </row>
    <row r="172" spans="1:5" x14ac:dyDescent="0.25">
      <c r="A172" s="11"/>
      <c r="B172" s="12" t="s">
        <v>46</v>
      </c>
      <c r="C172" s="26">
        <v>97.302942479972216</v>
      </c>
      <c r="D172" s="26">
        <v>97.302942479972216</v>
      </c>
      <c r="E172" s="27" t="s">
        <v>5</v>
      </c>
    </row>
    <row r="173" spans="1:5" x14ac:dyDescent="0.25">
      <c r="A173" s="11"/>
      <c r="B173" s="12" t="s">
        <v>43</v>
      </c>
      <c r="C173" s="26">
        <v>98.042112633334924</v>
      </c>
      <c r="D173" s="26">
        <v>98.042112633334924</v>
      </c>
      <c r="E173" s="27" t="s">
        <v>5</v>
      </c>
    </row>
    <row r="174" spans="1:5" x14ac:dyDescent="0.25">
      <c r="A174" s="11"/>
      <c r="B174" s="12" t="s">
        <v>47</v>
      </c>
      <c r="C174" s="26">
        <v>97.952949517338325</v>
      </c>
      <c r="D174" s="26">
        <v>97.952949517338325</v>
      </c>
      <c r="E174" s="27" t="s">
        <v>5</v>
      </c>
    </row>
    <row r="175" spans="1:5" x14ac:dyDescent="0.25">
      <c r="A175" s="11"/>
      <c r="B175" s="12" t="s">
        <v>35</v>
      </c>
      <c r="C175" s="26">
        <v>96.007467362032386</v>
      </c>
      <c r="D175" s="26">
        <v>96.007467362032386</v>
      </c>
      <c r="E175" s="27" t="s">
        <v>5</v>
      </c>
    </row>
    <row r="176" spans="1:5" x14ac:dyDescent="0.25">
      <c r="A176" s="11"/>
      <c r="B176" s="12" t="s">
        <v>42</v>
      </c>
      <c r="C176" s="26">
        <v>100</v>
      </c>
      <c r="D176" s="26">
        <v>100</v>
      </c>
      <c r="E176" s="26">
        <v>100</v>
      </c>
    </row>
    <row r="177" spans="1:9" x14ac:dyDescent="0.25">
      <c r="A177" s="11"/>
      <c r="B177" s="12" t="s">
        <v>48</v>
      </c>
      <c r="C177" s="26">
        <v>100.24448657012601</v>
      </c>
      <c r="D177" s="26">
        <v>100.16971494476736</v>
      </c>
      <c r="E177" s="26">
        <v>100.30844071858456</v>
      </c>
    </row>
    <row r="178" spans="1:9" x14ac:dyDescent="0.25">
      <c r="A178" s="11"/>
      <c r="B178" s="12" t="s">
        <v>49</v>
      </c>
      <c r="C178" s="26">
        <v>100.89350190672525</v>
      </c>
      <c r="D178" s="26">
        <v>100.75455974353467</v>
      </c>
      <c r="E178" s="26">
        <v>101.01234281314153</v>
      </c>
    </row>
    <row r="179" spans="1:9" x14ac:dyDescent="0.25">
      <c r="A179" s="11"/>
      <c r="B179" s="12" t="s">
        <v>41</v>
      </c>
      <c r="C179" s="26">
        <v>100.91361135830726</v>
      </c>
      <c r="D179" s="26">
        <v>100.8338365195621</v>
      </c>
      <c r="E179" s="26">
        <v>100.9818448874822</v>
      </c>
      <c r="G179" s="26"/>
    </row>
    <row r="180" spans="1:9" x14ac:dyDescent="0.25">
      <c r="A180" s="11"/>
      <c r="B180" s="12" t="s">
        <v>50</v>
      </c>
      <c r="C180" s="26">
        <v>100.95666404241017</v>
      </c>
      <c r="D180" s="26">
        <v>100.89426959173556</v>
      </c>
      <c r="E180" s="26">
        <v>101.01003166605477</v>
      </c>
      <c r="G180" s="26"/>
    </row>
    <row r="181" spans="1:9" x14ac:dyDescent="0.25">
      <c r="A181" s="65"/>
      <c r="B181" s="12" t="s">
        <v>51</v>
      </c>
      <c r="C181" s="26">
        <v>101.30243465313896</v>
      </c>
      <c r="D181" s="26">
        <v>101.37251925540282</v>
      </c>
      <c r="E181" s="26">
        <v>101.24248943947883</v>
      </c>
      <c r="G181" s="26"/>
    </row>
    <row r="182" spans="1:9" x14ac:dyDescent="0.25">
      <c r="A182" s="65"/>
      <c r="B182" s="66" t="s">
        <v>40</v>
      </c>
      <c r="C182" s="26">
        <v>101.7009983789261</v>
      </c>
      <c r="D182" s="26">
        <v>102.05270048639676</v>
      </c>
      <c r="E182" s="26">
        <v>101.40017826586225</v>
      </c>
      <c r="G182" s="17"/>
    </row>
    <row r="183" spans="1:9" x14ac:dyDescent="0.25">
      <c r="A183" s="208">
        <v>2013</v>
      </c>
      <c r="B183" s="208"/>
      <c r="C183" s="67"/>
      <c r="D183" s="67"/>
      <c r="E183" s="73"/>
      <c r="G183" s="17"/>
    </row>
    <row r="184" spans="1:9" ht="15" customHeight="1" x14ac:dyDescent="0.25">
      <c r="A184" s="11"/>
      <c r="B184" s="74" t="s">
        <v>45</v>
      </c>
      <c r="C184" s="76">
        <v>101.82326041829094</v>
      </c>
      <c r="D184" s="75">
        <v>102.19904602381725</v>
      </c>
      <c r="E184" s="67">
        <v>101.50184105246689</v>
      </c>
      <c r="G184" s="17"/>
    </row>
    <row r="185" spans="1:9" ht="15" customHeight="1" x14ac:dyDescent="0.25">
      <c r="A185" s="65"/>
      <c r="B185" s="77" t="s">
        <v>46</v>
      </c>
      <c r="C185" s="75">
        <v>101.61695886850373</v>
      </c>
      <c r="D185" s="75">
        <v>101.92543514176123</v>
      </c>
      <c r="E185" s="67">
        <v>101.35311095452275</v>
      </c>
      <c r="G185" s="17"/>
    </row>
    <row r="186" spans="1:9" ht="15" customHeight="1" x14ac:dyDescent="0.25">
      <c r="A186" s="65"/>
      <c r="B186" s="74" t="s">
        <v>43</v>
      </c>
      <c r="C186" s="76">
        <v>102.12566814142265</v>
      </c>
      <c r="D186" s="75">
        <v>102.51325194787705</v>
      </c>
      <c r="E186" s="67">
        <v>101.79415746234871</v>
      </c>
      <c r="G186" s="17"/>
    </row>
    <row r="187" spans="1:9" ht="15" customHeight="1" x14ac:dyDescent="0.25">
      <c r="A187" s="65"/>
      <c r="B187" s="74" t="s">
        <v>47</v>
      </c>
      <c r="C187" s="76">
        <v>102.24323827834799</v>
      </c>
      <c r="D187" s="75">
        <v>102.51731591591248</v>
      </c>
      <c r="E187" s="75">
        <v>102.00881242712586</v>
      </c>
      <c r="G187" s="17"/>
    </row>
    <row r="188" spans="1:9" ht="16.5" customHeight="1" x14ac:dyDescent="0.25">
      <c r="A188" s="105"/>
      <c r="B188" s="74" t="s">
        <v>35</v>
      </c>
      <c r="C188" s="76">
        <v>102.34106701439609</v>
      </c>
      <c r="D188" s="75">
        <v>102.75970651770406</v>
      </c>
      <c r="E188" s="75">
        <v>101.98299357655466</v>
      </c>
      <c r="G188" s="17"/>
      <c r="H188" s="17"/>
      <c r="I188" s="17"/>
    </row>
    <row r="189" spans="1:9" ht="16.5" customHeight="1" x14ac:dyDescent="0.25">
      <c r="A189" s="106"/>
      <c r="B189" s="74" t="s">
        <v>42</v>
      </c>
      <c r="C189" s="76">
        <v>102.06719267346149</v>
      </c>
      <c r="D189" s="75">
        <v>102.44497806384724</v>
      </c>
      <c r="E189" s="75">
        <v>101.74406283876411</v>
      </c>
      <c r="G189" s="17"/>
    </row>
    <row r="190" spans="1:9" ht="16.5" customHeight="1" x14ac:dyDescent="0.25">
      <c r="A190" s="106"/>
      <c r="B190" s="74" t="s">
        <v>48</v>
      </c>
      <c r="C190" s="76">
        <v>103.25634477540279</v>
      </c>
      <c r="D190" s="75">
        <v>103.73731152128252</v>
      </c>
      <c r="E190" s="75">
        <v>102.84496119878445</v>
      </c>
      <c r="G190" s="107"/>
      <c r="H190" s="107"/>
      <c r="I190" s="107"/>
    </row>
    <row r="191" spans="1:9" ht="16.5" customHeight="1" x14ac:dyDescent="0.25">
      <c r="A191" s="106"/>
      <c r="B191" s="74" t="s">
        <v>49</v>
      </c>
      <c r="C191" s="76">
        <v>103.43085978874505</v>
      </c>
      <c r="D191" s="75">
        <v>103.47502406200259</v>
      </c>
      <c r="E191" s="75">
        <v>103.39308491793109</v>
      </c>
      <c r="G191" s="107"/>
      <c r="H191" s="107"/>
      <c r="I191" s="107"/>
    </row>
    <row r="192" spans="1:9" ht="16.5" customHeight="1" x14ac:dyDescent="0.25">
      <c r="A192" s="106"/>
      <c r="B192" s="74" t="s">
        <v>41</v>
      </c>
      <c r="C192" s="76">
        <v>104.3457858782799</v>
      </c>
      <c r="D192" s="75">
        <v>104.26731193059332</v>
      </c>
      <c r="E192" s="75">
        <v>104.41290672093116</v>
      </c>
      <c r="G192" s="107"/>
      <c r="H192" s="107"/>
      <c r="I192" s="107"/>
    </row>
    <row r="193" spans="1:9" ht="16.5" customHeight="1" x14ac:dyDescent="0.25">
      <c r="A193" s="106"/>
      <c r="B193" s="74" t="s">
        <v>50</v>
      </c>
      <c r="C193" s="76">
        <v>104.94594055432941</v>
      </c>
      <c r="D193" s="75">
        <v>104.60047298039753</v>
      </c>
      <c r="E193" s="75">
        <v>105.24142810598927</v>
      </c>
      <c r="G193" s="107"/>
      <c r="H193" s="107"/>
      <c r="I193" s="107"/>
    </row>
    <row r="194" spans="1:9" ht="16.5" customHeight="1" x14ac:dyDescent="0.25">
      <c r="A194" s="106"/>
      <c r="B194" s="74" t="s">
        <v>51</v>
      </c>
      <c r="C194" s="76">
        <v>105.07383775862121</v>
      </c>
      <c r="D194" s="75">
        <v>105.04426006075825</v>
      </c>
      <c r="E194" s="75">
        <v>105.09913634576732</v>
      </c>
      <c r="G194" s="107"/>
      <c r="H194" s="107"/>
      <c r="I194" s="107"/>
    </row>
    <row r="195" spans="1:9" ht="16.5" customHeight="1" x14ac:dyDescent="0.25">
      <c r="A195" s="106"/>
      <c r="B195" s="74" t="s">
        <v>40</v>
      </c>
      <c r="C195" s="76">
        <v>105.04357464879853</v>
      </c>
      <c r="D195" s="75">
        <v>105.18337264645089</v>
      </c>
      <c r="E195" s="75">
        <v>104.92400172453513</v>
      </c>
      <c r="G195" s="107"/>
      <c r="H195" s="107"/>
      <c r="I195" s="107"/>
    </row>
    <row r="196" spans="1:9" x14ac:dyDescent="0.25">
      <c r="A196" s="208">
        <v>2014</v>
      </c>
      <c r="B196" s="208"/>
      <c r="C196" s="67"/>
      <c r="D196" s="67"/>
      <c r="E196" s="73"/>
      <c r="G196" s="17"/>
    </row>
    <row r="197" spans="1:9" ht="15" customHeight="1" x14ac:dyDescent="0.25">
      <c r="A197" s="11"/>
      <c r="B197" s="74" t="s">
        <v>45</v>
      </c>
      <c r="C197" s="76">
        <v>105.15896985278053</v>
      </c>
      <c r="D197" s="75">
        <v>104.84435659296444</v>
      </c>
      <c r="E197" s="75">
        <v>105.42806689365393</v>
      </c>
      <c r="G197" s="17"/>
      <c r="H197" s="17"/>
      <c r="I197" s="17"/>
    </row>
    <row r="198" spans="1:9" ht="15" customHeight="1" x14ac:dyDescent="0.25">
      <c r="A198" s="11"/>
      <c r="B198" s="74" t="s">
        <v>46</v>
      </c>
      <c r="C198" s="76">
        <v>105.01355186464795</v>
      </c>
      <c r="D198" s="75">
        <v>105.3921503032707</v>
      </c>
      <c r="E198" s="75">
        <v>104.68972660829299</v>
      </c>
      <c r="G198" s="17"/>
      <c r="H198" s="17"/>
      <c r="I198" s="17"/>
    </row>
    <row r="199" spans="1:9" ht="15" customHeight="1" x14ac:dyDescent="0.25">
      <c r="A199" s="11"/>
      <c r="B199" s="74" t="s">
        <v>43</v>
      </c>
      <c r="C199" s="76">
        <v>104.39801712089321</v>
      </c>
      <c r="D199" s="75">
        <v>104.82460113286137</v>
      </c>
      <c r="E199" s="75">
        <v>104.03314853470717</v>
      </c>
      <c r="G199" s="17"/>
      <c r="H199" s="17"/>
      <c r="I199" s="17"/>
    </row>
    <row r="200" spans="1:9" ht="15" customHeight="1" x14ac:dyDescent="0.25">
      <c r="A200" s="11"/>
      <c r="B200" s="74" t="s">
        <v>47</v>
      </c>
      <c r="C200" s="76">
        <v>104.59296064304696</v>
      </c>
      <c r="D200" s="75">
        <v>105.1621283813342</v>
      </c>
      <c r="E200" s="75">
        <v>104.10613642520197</v>
      </c>
      <c r="G200" s="17"/>
      <c r="H200" s="17"/>
      <c r="I200" s="17"/>
    </row>
    <row r="201" spans="1:9" ht="15" customHeight="1" x14ac:dyDescent="0.25">
      <c r="A201" s="11"/>
      <c r="B201" s="74" t="s">
        <v>35</v>
      </c>
      <c r="C201" s="76">
        <v>105.60752384285271</v>
      </c>
      <c r="D201" s="75">
        <v>106.10721967558275</v>
      </c>
      <c r="E201" s="75">
        <v>105.18012078297227</v>
      </c>
      <c r="G201" s="17"/>
      <c r="H201" s="17"/>
      <c r="I201" s="17"/>
    </row>
    <row r="202" spans="1:9" ht="15" customHeight="1" x14ac:dyDescent="0.25">
      <c r="A202" s="11"/>
      <c r="B202" s="74" t="s">
        <v>42</v>
      </c>
      <c r="C202" s="76">
        <v>105.45481378593364</v>
      </c>
      <c r="D202" s="75">
        <v>106.05845785900058</v>
      </c>
      <c r="E202" s="75">
        <v>104.93850104724626</v>
      </c>
      <c r="G202" s="17"/>
      <c r="H202" s="17"/>
      <c r="I202" s="17"/>
    </row>
    <row r="203" spans="1:9" ht="15" customHeight="1" x14ac:dyDescent="0.25">
      <c r="A203" s="11"/>
      <c r="B203" s="74" t="s">
        <v>48</v>
      </c>
      <c r="C203" s="76">
        <v>105.89024984877231</v>
      </c>
      <c r="D203" s="75">
        <v>106.20631701883168</v>
      </c>
      <c r="E203" s="75">
        <v>105.61990924002026</v>
      </c>
      <c r="G203" s="17"/>
      <c r="H203" s="17"/>
      <c r="I203" s="17"/>
    </row>
    <row r="204" spans="1:9" ht="15" customHeight="1" x14ac:dyDescent="0.25">
      <c r="A204" s="11"/>
      <c r="B204" s="74" t="s">
        <v>49</v>
      </c>
      <c r="C204" s="76">
        <v>105.74086822284956</v>
      </c>
      <c r="D204" s="75">
        <v>106.51128422573854</v>
      </c>
      <c r="E204" s="75">
        <v>105.0819110424051</v>
      </c>
      <c r="G204" s="17"/>
      <c r="H204" s="17"/>
      <c r="I204" s="17"/>
    </row>
    <row r="205" spans="1:9" ht="15" customHeight="1" x14ac:dyDescent="0.25">
      <c r="A205" s="11"/>
      <c r="B205" s="74" t="s">
        <v>41</v>
      </c>
      <c r="C205" s="76">
        <v>105.8090548036067</v>
      </c>
      <c r="D205" s="75">
        <v>106.48847553539866</v>
      </c>
      <c r="E205" s="75">
        <v>105.22792828484501</v>
      </c>
      <c r="G205" s="17"/>
      <c r="H205" s="17"/>
      <c r="I205" s="17"/>
    </row>
    <row r="206" spans="1:9" ht="15" customHeight="1" x14ac:dyDescent="0.25">
      <c r="A206" s="110"/>
      <c r="B206" s="74" t="s">
        <v>50</v>
      </c>
      <c r="C206" s="76">
        <v>105.85453303952553</v>
      </c>
      <c r="D206" s="75">
        <v>106.8855547927573</v>
      </c>
      <c r="E206" s="75">
        <v>104.97267286925536</v>
      </c>
      <c r="G206" s="107"/>
      <c r="H206" s="107"/>
      <c r="I206" s="107"/>
    </row>
    <row r="207" spans="1:9" ht="15" customHeight="1" x14ac:dyDescent="0.25">
      <c r="A207" s="110"/>
      <c r="B207" s="74" t="s">
        <v>51</v>
      </c>
      <c r="C207" s="76">
        <v>105.44398185358602</v>
      </c>
      <c r="D207" s="75">
        <v>106.14778793910757</v>
      </c>
      <c r="E207" s="75">
        <v>104.8419978969239</v>
      </c>
      <c r="G207" s="26"/>
      <c r="H207" s="26"/>
      <c r="I207" s="26"/>
    </row>
    <row r="208" spans="1:9" ht="15" customHeight="1" x14ac:dyDescent="0.25">
      <c r="A208" s="110"/>
      <c r="B208" s="74" t="s">
        <v>40</v>
      </c>
      <c r="C208" s="76">
        <v>105.60147673005247</v>
      </c>
      <c r="D208" s="75">
        <v>106.4168784988309</v>
      </c>
      <c r="E208" s="75">
        <v>104.90404203442206</v>
      </c>
      <c r="G208" s="17"/>
      <c r="H208" s="17"/>
      <c r="I208" s="17"/>
    </row>
    <row r="209" spans="1:9" x14ac:dyDescent="0.25">
      <c r="A209" s="208">
        <v>2015</v>
      </c>
      <c r="B209" s="208"/>
      <c r="C209" s="67"/>
      <c r="D209" s="67"/>
      <c r="E209" s="73"/>
      <c r="G209" s="17"/>
    </row>
    <row r="210" spans="1:9" ht="15" customHeight="1" x14ac:dyDescent="0.25">
      <c r="A210" s="11"/>
      <c r="B210" s="74" t="s">
        <v>45</v>
      </c>
      <c r="C210" s="76">
        <v>105.30480193359342</v>
      </c>
      <c r="D210" s="75">
        <v>106.35549201831586</v>
      </c>
      <c r="E210" s="75">
        <v>104.40611891928246</v>
      </c>
      <c r="G210" s="17"/>
      <c r="H210" s="17"/>
      <c r="I210" s="17"/>
    </row>
    <row r="211" spans="1:9" ht="15" customHeight="1" x14ac:dyDescent="0.25">
      <c r="A211" s="11"/>
      <c r="B211" s="74" t="s">
        <v>46</v>
      </c>
      <c r="C211" s="76">
        <v>105.43217364780411</v>
      </c>
      <c r="D211" s="75">
        <v>106.38592399948861</v>
      </c>
      <c r="E211" s="75">
        <v>104.61640575067163</v>
      </c>
      <c r="G211" s="17"/>
      <c r="H211" s="17"/>
      <c r="I211" s="17"/>
    </row>
    <row r="212" spans="1:9" ht="15" customHeight="1" x14ac:dyDescent="0.25">
      <c r="A212" s="11"/>
      <c r="B212" s="74" t="s">
        <v>43</v>
      </c>
      <c r="C212" s="76">
        <v>105.35756355895435</v>
      </c>
      <c r="D212" s="75">
        <v>105.94361477753759</v>
      </c>
      <c r="E212" s="75">
        <v>104.85629845393902</v>
      </c>
      <c r="G212" s="17"/>
      <c r="H212" s="17"/>
      <c r="I212" s="17"/>
    </row>
    <row r="213" spans="1:9" ht="15" customHeight="1" x14ac:dyDescent="0.25">
      <c r="A213" s="11"/>
      <c r="B213" s="74" t="s">
        <v>47</v>
      </c>
      <c r="C213" s="76">
        <v>106.06388213106912</v>
      </c>
      <c r="D213" s="75">
        <v>106.99773342131819</v>
      </c>
      <c r="E213" s="75">
        <v>105.2651344274007</v>
      </c>
      <c r="G213" s="17"/>
      <c r="H213" s="17"/>
      <c r="I213" s="17"/>
    </row>
    <row r="214" spans="1:9" ht="15" customHeight="1" x14ac:dyDescent="0.25">
      <c r="A214" s="11"/>
      <c r="B214" s="74" t="s">
        <v>35</v>
      </c>
      <c r="C214" s="76">
        <v>106.10127795050008</v>
      </c>
      <c r="D214" s="75">
        <v>106.82397230166286</v>
      </c>
      <c r="E214" s="75">
        <v>105.48313836074649</v>
      </c>
      <c r="G214" s="17"/>
      <c r="H214" s="17"/>
      <c r="I214" s="17"/>
    </row>
    <row r="215" spans="1:9" ht="15" customHeight="1" x14ac:dyDescent="0.25">
      <c r="A215" s="11"/>
      <c r="B215" s="74" t="s">
        <v>42</v>
      </c>
      <c r="C215" s="76">
        <v>106.98715425252276</v>
      </c>
      <c r="D215" s="75">
        <v>107.96828216587758</v>
      </c>
      <c r="E215" s="75">
        <v>106.14796960291099</v>
      </c>
      <c r="G215" s="17"/>
      <c r="H215" s="17"/>
      <c r="I215" s="17"/>
    </row>
    <row r="216" spans="1:9" ht="15" customHeight="1" x14ac:dyDescent="0.25">
      <c r="A216" s="11"/>
      <c r="B216" s="74" t="s">
        <v>48</v>
      </c>
      <c r="C216" s="76">
        <v>106.85657855404348</v>
      </c>
      <c r="D216" s="75">
        <v>107.98011858556926</v>
      </c>
      <c r="E216" s="75">
        <v>105.89558505375992</v>
      </c>
      <c r="G216" s="17"/>
      <c r="H216" s="17"/>
      <c r="I216" s="17"/>
    </row>
    <row r="217" spans="1:9" ht="15" customHeight="1" x14ac:dyDescent="0.25">
      <c r="A217" s="11"/>
      <c r="B217" s="74" t="s">
        <v>49</v>
      </c>
      <c r="C217" s="76">
        <v>107.01969350992501</v>
      </c>
      <c r="D217" s="75">
        <v>108.11368976368043</v>
      </c>
      <c r="E217" s="75">
        <v>106.08396958403534</v>
      </c>
      <c r="G217" s="17"/>
      <c r="H217" s="17"/>
      <c r="I217" s="17"/>
    </row>
    <row r="218" spans="1:9" ht="15" customHeight="1" x14ac:dyDescent="0.25">
      <c r="A218" s="11"/>
      <c r="B218" s="74" t="s">
        <v>41</v>
      </c>
      <c r="C218" s="76">
        <v>106.97557619963439</v>
      </c>
      <c r="D218" s="75">
        <v>107.9372591431315</v>
      </c>
      <c r="E218" s="75">
        <v>106.15302334695215</v>
      </c>
      <c r="G218" s="107"/>
      <c r="H218" s="107"/>
      <c r="I218" s="107"/>
    </row>
    <row r="219" spans="1:9" ht="15" customHeight="1" x14ac:dyDescent="0.25">
      <c r="A219" s="11"/>
      <c r="B219" s="74" t="s">
        <v>50</v>
      </c>
      <c r="C219" s="76">
        <v>106.95325296574117</v>
      </c>
      <c r="D219" s="75">
        <v>108.07561267079635</v>
      </c>
      <c r="E219" s="75">
        <v>105.99326902990096</v>
      </c>
      <c r="G219" s="107"/>
      <c r="H219" s="107"/>
      <c r="I219" s="107"/>
    </row>
    <row r="220" spans="1:9" ht="15" customHeight="1" x14ac:dyDescent="0.25">
      <c r="A220" s="110"/>
      <c r="B220" s="74" t="s">
        <v>51</v>
      </c>
      <c r="C220" s="76">
        <v>107.06489578214516</v>
      </c>
      <c r="D220" s="75">
        <v>108.24394019171041</v>
      </c>
      <c r="E220" s="75">
        <v>106.0564279195456</v>
      </c>
      <c r="G220" s="107"/>
      <c r="H220" s="107"/>
      <c r="I220" s="107"/>
    </row>
    <row r="221" spans="1:9" ht="15" customHeight="1" x14ac:dyDescent="0.25">
      <c r="A221" s="110"/>
      <c r="B221" s="74" t="s">
        <v>40</v>
      </c>
      <c r="C221" s="76">
        <v>106.50307845458552</v>
      </c>
      <c r="D221" s="75">
        <v>107.64960242752787</v>
      </c>
      <c r="E221" s="75">
        <v>105.5224261814123</v>
      </c>
      <c r="G221" s="107"/>
      <c r="H221" s="107"/>
      <c r="I221" s="107"/>
    </row>
    <row r="222" spans="1:9" ht="15" customHeight="1" x14ac:dyDescent="0.25">
      <c r="A222" s="208">
        <v>2016</v>
      </c>
      <c r="B222" s="208"/>
      <c r="C222" s="67"/>
      <c r="D222" s="67"/>
      <c r="E222" s="73"/>
      <c r="G222" s="107"/>
      <c r="H222" s="107"/>
      <c r="I222" s="107"/>
    </row>
    <row r="223" spans="1:9" ht="15" customHeight="1" x14ac:dyDescent="0.25">
      <c r="A223" s="117"/>
      <c r="B223" s="74" t="s">
        <v>45</v>
      </c>
      <c r="C223" s="76">
        <v>106.40071755950871</v>
      </c>
      <c r="D223" s="75">
        <v>107.80747544854762</v>
      </c>
      <c r="E223" s="75">
        <v>105.1974803361735</v>
      </c>
      <c r="G223" s="107"/>
      <c r="H223" s="107"/>
      <c r="I223" s="107"/>
    </row>
    <row r="224" spans="1:9" ht="15" customHeight="1" x14ac:dyDescent="0.25">
      <c r="A224" s="117"/>
      <c r="B224" s="74" t="s">
        <v>46</v>
      </c>
      <c r="C224" s="76">
        <v>106.63038619744921</v>
      </c>
      <c r="D224" s="75">
        <v>107.82176551159691</v>
      </c>
      <c r="E224" s="75">
        <v>105.61136796477138</v>
      </c>
      <c r="G224" s="107"/>
      <c r="H224" s="107"/>
      <c r="I224" s="107"/>
    </row>
    <row r="225" spans="1:9" ht="15" customHeight="1" x14ac:dyDescent="0.25">
      <c r="A225" s="117"/>
      <c r="B225" s="74" t="s">
        <v>43</v>
      </c>
      <c r="C225" s="76">
        <v>106.062411174174</v>
      </c>
      <c r="D225" s="75">
        <v>107.4687097798739</v>
      </c>
      <c r="E225" s="75">
        <v>104.85956678802452</v>
      </c>
      <c r="G225" s="107"/>
      <c r="H225" s="107"/>
      <c r="I225" s="107"/>
    </row>
    <row r="226" spans="1:9" ht="15" customHeight="1" x14ac:dyDescent="0.25">
      <c r="A226" s="117"/>
      <c r="B226" s="74" t="s">
        <v>47</v>
      </c>
      <c r="C226" s="76">
        <v>105.86893022730047</v>
      </c>
      <c r="D226" s="75">
        <v>107.64143873197617</v>
      </c>
      <c r="E226" s="75">
        <v>104.35285683036282</v>
      </c>
      <c r="G226" s="107"/>
      <c r="H226" s="107"/>
      <c r="I226" s="107"/>
    </row>
    <row r="227" spans="1:9" ht="15" customHeight="1" x14ac:dyDescent="0.25">
      <c r="A227" s="117"/>
      <c r="B227" s="74" t="s">
        <v>35</v>
      </c>
      <c r="C227" s="76">
        <v>105.93595093311723</v>
      </c>
      <c r="D227" s="75">
        <v>107.70207649008842</v>
      </c>
      <c r="E227" s="75">
        <v>104.42533704014436</v>
      </c>
      <c r="G227" s="107"/>
      <c r="H227" s="107"/>
      <c r="I227" s="107"/>
    </row>
    <row r="228" spans="1:9" ht="15" customHeight="1" x14ac:dyDescent="0.25">
      <c r="A228" s="117"/>
      <c r="B228" s="74" t="s">
        <v>42</v>
      </c>
      <c r="C228" s="76">
        <v>106.16673824347546</v>
      </c>
      <c r="D228" s="75">
        <v>107.78400426074076</v>
      </c>
      <c r="E228" s="75">
        <v>104.78344785131129</v>
      </c>
      <c r="G228" s="107"/>
      <c r="H228" s="107"/>
      <c r="I228" s="107"/>
    </row>
    <row r="229" spans="1:9" ht="15" customHeight="1" x14ac:dyDescent="0.25">
      <c r="A229" s="117"/>
      <c r="B229" s="74" t="s">
        <v>48</v>
      </c>
      <c r="C229" s="76">
        <v>106.44633482430255</v>
      </c>
      <c r="D229" s="75">
        <v>108.07966540192885</v>
      </c>
      <c r="E229" s="75">
        <v>105.04930398884424</v>
      </c>
      <c r="G229" s="107"/>
      <c r="H229" s="107"/>
      <c r="I229" s="107"/>
    </row>
    <row r="230" spans="1:9" ht="15" customHeight="1" x14ac:dyDescent="0.25">
      <c r="A230" s="117"/>
      <c r="B230" s="74" t="s">
        <v>49</v>
      </c>
      <c r="C230" s="76">
        <v>106.34650731154315</v>
      </c>
      <c r="D230" s="75">
        <v>107.71666788997094</v>
      </c>
      <c r="E230" s="75">
        <v>105.17457273576682</v>
      </c>
      <c r="G230" s="107"/>
      <c r="H230" s="107"/>
      <c r="I230" s="107"/>
    </row>
    <row r="231" spans="1:9" ht="15" customHeight="1" x14ac:dyDescent="0.25">
      <c r="A231" s="117"/>
      <c r="B231" s="74" t="s">
        <v>41</v>
      </c>
      <c r="C231" s="76">
        <v>106.75036802647057</v>
      </c>
      <c r="D231" s="75">
        <v>108.35867547314169</v>
      </c>
      <c r="E231" s="75">
        <v>105.37474013663935</v>
      </c>
      <c r="G231" s="107"/>
      <c r="H231" s="107"/>
      <c r="I231" s="107"/>
    </row>
    <row r="232" spans="1:9" ht="15" customHeight="1" x14ac:dyDescent="0.25">
      <c r="A232" s="117"/>
      <c r="B232" s="74" t="s">
        <v>50</v>
      </c>
      <c r="C232" s="76">
        <v>108.78521616648365</v>
      </c>
      <c r="D232" s="75">
        <v>109.37532954155068</v>
      </c>
      <c r="E232" s="75">
        <v>108.28047659160642</v>
      </c>
      <c r="G232" s="107"/>
      <c r="H232" s="107"/>
      <c r="I232" s="107"/>
    </row>
    <row r="233" spans="1:9" ht="15" customHeight="1" x14ac:dyDescent="0.25">
      <c r="A233" s="117"/>
      <c r="B233" s="74" t="s">
        <v>51</v>
      </c>
      <c r="C233" s="76">
        <v>108.6699796816679</v>
      </c>
      <c r="D233" s="75">
        <v>109.43065477943924</v>
      </c>
      <c r="E233" s="75">
        <v>108.01935415496268</v>
      </c>
      <c r="G233" s="107"/>
      <c r="H233" s="107"/>
      <c r="I233" s="107"/>
    </row>
    <row r="234" spans="1:9" ht="15" customHeight="1" x14ac:dyDescent="0.25">
      <c r="A234" s="117"/>
      <c r="B234" s="74" t="s">
        <v>40</v>
      </c>
      <c r="C234" s="76">
        <v>108.97152391399352</v>
      </c>
      <c r="D234" s="75">
        <v>109.61461679906843</v>
      </c>
      <c r="E234" s="75">
        <v>108.4214695631963</v>
      </c>
      <c r="G234" s="107"/>
      <c r="H234" s="107"/>
      <c r="I234" s="107"/>
    </row>
    <row r="235" spans="1:9" ht="15" customHeight="1" x14ac:dyDescent="0.25">
      <c r="A235" s="208">
        <v>2017</v>
      </c>
      <c r="B235" s="208"/>
      <c r="G235" s="107"/>
      <c r="H235" s="107"/>
      <c r="I235" s="107"/>
    </row>
    <row r="236" spans="1:9" ht="15" customHeight="1" x14ac:dyDescent="0.25">
      <c r="A236" s="124"/>
      <c r="B236" s="74" t="s">
        <v>45</v>
      </c>
      <c r="C236" s="76">
        <v>109.49980955008905</v>
      </c>
      <c r="D236" s="75">
        <v>110.00033350331248</v>
      </c>
      <c r="E236" s="75">
        <v>109.07169817685147</v>
      </c>
      <c r="G236" s="107"/>
      <c r="H236" s="107"/>
      <c r="I236" s="107"/>
    </row>
    <row r="237" spans="1:9" ht="15" customHeight="1" x14ac:dyDescent="0.25">
      <c r="A237" s="124"/>
      <c r="B237" s="74" t="s">
        <v>46</v>
      </c>
      <c r="C237" s="76">
        <v>109.88576174896833</v>
      </c>
      <c r="D237" s="75">
        <v>110.19473478970797</v>
      </c>
      <c r="E237" s="75">
        <v>109.62148893662328</v>
      </c>
      <c r="G237" s="107"/>
      <c r="H237" s="107"/>
      <c r="I237" s="107"/>
    </row>
    <row r="238" spans="1:9" ht="15" customHeight="1" x14ac:dyDescent="0.25">
      <c r="A238" s="124"/>
      <c r="B238" s="74" t="s">
        <v>43</v>
      </c>
      <c r="C238" s="76">
        <v>110.60323178045907</v>
      </c>
      <c r="D238" s="75">
        <v>110.43188535416721</v>
      </c>
      <c r="E238" s="75">
        <v>110.74978891001659</v>
      </c>
      <c r="G238" s="107"/>
      <c r="H238" s="107"/>
      <c r="I238" s="107"/>
    </row>
    <row r="239" spans="1:9" ht="15" customHeight="1" x14ac:dyDescent="0.25">
      <c r="A239" s="124"/>
      <c r="B239" s="74" t="s">
        <v>47</v>
      </c>
      <c r="C239" s="76">
        <v>110.59194937513206</v>
      </c>
      <c r="D239" s="75">
        <v>110.4759024861235</v>
      </c>
      <c r="E239" s="75">
        <v>110.69120734808921</v>
      </c>
      <c r="G239" s="107"/>
      <c r="H239" s="107"/>
      <c r="I239" s="107"/>
    </row>
    <row r="240" spans="1:9" ht="15" customHeight="1" x14ac:dyDescent="0.25">
      <c r="A240" s="124"/>
      <c r="B240" s="74" t="s">
        <v>35</v>
      </c>
      <c r="C240" s="76">
        <v>110.85201445600245</v>
      </c>
      <c r="D240" s="75">
        <v>110.76399676778138</v>
      </c>
      <c r="E240" s="75">
        <v>110.92729831231124</v>
      </c>
      <c r="G240" s="107"/>
      <c r="H240" s="107"/>
      <c r="I240" s="107"/>
    </row>
    <row r="241" spans="1:9" ht="15" customHeight="1" x14ac:dyDescent="0.25">
      <c r="A241" s="124"/>
      <c r="B241" s="74" t="s">
        <v>42</v>
      </c>
      <c r="C241" s="76">
        <v>109.74800644419963</v>
      </c>
      <c r="D241" s="75">
        <v>110.12785640422548</v>
      </c>
      <c r="E241" s="75">
        <v>109.4231107284929</v>
      </c>
      <c r="G241" s="107"/>
      <c r="H241" s="107"/>
      <c r="I241" s="107"/>
    </row>
    <row r="242" spans="1:9" ht="15" customHeight="1" x14ac:dyDescent="0.25">
      <c r="A242" s="124"/>
      <c r="B242" s="74" t="s">
        <v>48</v>
      </c>
      <c r="C242" s="76">
        <v>109.6669128495823</v>
      </c>
      <c r="D242" s="75">
        <v>110.64310784713696</v>
      </c>
      <c r="E242" s="75">
        <v>108.83194745330235</v>
      </c>
      <c r="G242" s="107"/>
      <c r="H242" s="107"/>
      <c r="I242" s="107"/>
    </row>
    <row r="243" spans="1:9" ht="15" customHeight="1" x14ac:dyDescent="0.25">
      <c r="A243" s="124"/>
      <c r="B243" s="74" t="s">
        <v>49</v>
      </c>
      <c r="C243" s="76">
        <v>109.27002315425663</v>
      </c>
      <c r="D243" s="75">
        <v>110.36744976871628</v>
      </c>
      <c r="E243" s="75">
        <v>108.3313651501429</v>
      </c>
      <c r="G243" s="107"/>
      <c r="H243" s="107"/>
      <c r="I243" s="107"/>
    </row>
    <row r="244" spans="1:9" ht="15" customHeight="1" x14ac:dyDescent="0.25">
      <c r="A244" s="124"/>
      <c r="B244" s="74" t="s">
        <v>41</v>
      </c>
      <c r="C244" s="76">
        <v>109.83466504100939</v>
      </c>
      <c r="D244" s="75">
        <v>111.03618447704602</v>
      </c>
      <c r="E244" s="75">
        <v>108.8069736939307</v>
      </c>
      <c r="G244" s="107"/>
      <c r="H244" s="107"/>
      <c r="I244" s="107"/>
    </row>
    <row r="245" spans="1:9" ht="15" customHeight="1" x14ac:dyDescent="0.25">
      <c r="A245" s="124"/>
      <c r="B245" s="74" t="s">
        <v>50</v>
      </c>
      <c r="C245" s="76">
        <v>109.5388392789536</v>
      </c>
      <c r="D245" s="75">
        <v>111.06707720222175</v>
      </c>
      <c r="E245" s="75">
        <v>108.23169696987796</v>
      </c>
      <c r="G245" s="107"/>
      <c r="H245" s="107"/>
      <c r="I245" s="107"/>
    </row>
    <row r="246" spans="1:9" ht="15" customHeight="1" x14ac:dyDescent="0.25">
      <c r="A246" s="124"/>
      <c r="B246" s="74" t="s">
        <v>51</v>
      </c>
      <c r="C246" s="76">
        <v>109.34008741675697</v>
      </c>
      <c r="D246" s="75">
        <v>111.13797189910584</v>
      </c>
      <c r="E246" s="75">
        <v>107.80230927506346</v>
      </c>
      <c r="G246" s="107"/>
      <c r="H246" s="107"/>
      <c r="I246" s="107"/>
    </row>
    <row r="247" spans="1:9" ht="15" customHeight="1" x14ac:dyDescent="0.25">
      <c r="A247" s="124"/>
      <c r="B247" s="74" t="s">
        <v>40</v>
      </c>
      <c r="C247" s="76">
        <v>110.35293458574249</v>
      </c>
      <c r="D247" s="75">
        <v>112.06312602531305</v>
      </c>
      <c r="E247" s="75">
        <v>108.89016262252547</v>
      </c>
      <c r="G247" s="107"/>
      <c r="H247" s="107"/>
      <c r="I247" s="107"/>
    </row>
    <row r="248" spans="1:9" ht="15" customHeight="1" x14ac:dyDescent="0.25">
      <c r="A248" s="208">
        <v>2018</v>
      </c>
      <c r="B248" s="208"/>
      <c r="C248" s="76"/>
      <c r="D248" s="75"/>
      <c r="E248" s="75"/>
      <c r="G248" s="107"/>
      <c r="H248" s="107"/>
      <c r="I248" s="107"/>
    </row>
    <row r="249" spans="1:9" ht="15" customHeight="1" x14ac:dyDescent="0.25">
      <c r="A249" s="124"/>
      <c r="B249" s="74" t="s">
        <v>45</v>
      </c>
      <c r="C249" s="76">
        <v>110.69350514191611</v>
      </c>
      <c r="D249" s="75">
        <v>112.32023320452198</v>
      </c>
      <c r="E249" s="75">
        <v>109.30212161215425</v>
      </c>
      <c r="G249" s="107"/>
      <c r="H249" s="107"/>
      <c r="I249" s="107"/>
    </row>
    <row r="250" spans="1:9" ht="15" customHeight="1" x14ac:dyDescent="0.25">
      <c r="A250" s="124"/>
      <c r="B250" s="74" t="s">
        <v>46</v>
      </c>
      <c r="C250" s="76">
        <v>111.0034911865295</v>
      </c>
      <c r="D250" s="75">
        <v>112.84447365174462</v>
      </c>
      <c r="E250" s="75">
        <v>109.42885020039111</v>
      </c>
      <c r="G250" s="107"/>
      <c r="H250" s="107"/>
      <c r="I250" s="107"/>
    </row>
    <row r="251" spans="1:9" ht="15" customHeight="1" x14ac:dyDescent="0.25">
      <c r="A251" s="124"/>
      <c r="B251" s="74" t="s">
        <v>43</v>
      </c>
      <c r="C251" s="76">
        <v>110.76093918113826</v>
      </c>
      <c r="D251" s="75">
        <v>112.4696703509111</v>
      </c>
      <c r="E251" s="75">
        <v>109.29941622529516</v>
      </c>
      <c r="G251" s="107"/>
      <c r="H251" s="107"/>
      <c r="I251" s="107"/>
    </row>
    <row r="252" spans="1:9" ht="15" customHeight="1" x14ac:dyDescent="0.25">
      <c r="A252" s="124"/>
      <c r="B252" s="74" t="s">
        <v>47</v>
      </c>
      <c r="C252" s="76">
        <v>108.89245390904621</v>
      </c>
      <c r="D252" s="75">
        <v>111.03360688074105</v>
      </c>
      <c r="E252" s="75">
        <v>107.06106915089276</v>
      </c>
      <c r="G252" s="107"/>
      <c r="H252" s="107"/>
      <c r="I252" s="107"/>
    </row>
    <row r="253" spans="1:9" ht="15" customHeight="1" x14ac:dyDescent="0.25">
      <c r="A253" s="124"/>
      <c r="B253" s="74" t="s">
        <v>35</v>
      </c>
      <c r="C253" s="76">
        <v>108.51463443023214</v>
      </c>
      <c r="D253" s="75">
        <v>111.14423640728874</v>
      </c>
      <c r="E253" s="75">
        <v>106.26546632106161</v>
      </c>
      <c r="G253" s="107"/>
      <c r="H253" s="107"/>
      <c r="I253" s="107"/>
    </row>
    <row r="254" spans="1:9" ht="15" customHeight="1" x14ac:dyDescent="0.25">
      <c r="A254" s="124"/>
      <c r="B254" s="74" t="s">
        <v>42</v>
      </c>
      <c r="C254" s="76">
        <v>108.72807281591703</v>
      </c>
      <c r="D254" s="75">
        <v>111.40550293251844</v>
      </c>
      <c r="E254" s="75">
        <v>106.43799603420834</v>
      </c>
      <c r="G254" s="107"/>
      <c r="H254" s="107"/>
      <c r="I254" s="107"/>
    </row>
    <row r="255" spans="1:9" ht="15" customHeight="1" x14ac:dyDescent="0.25">
      <c r="A255" s="124"/>
      <c r="B255" s="74" t="s">
        <v>48</v>
      </c>
      <c r="C255" s="76">
        <v>109.32031589254262</v>
      </c>
      <c r="D255" s="75">
        <v>111.5163889461129</v>
      </c>
      <c r="E255" s="75">
        <v>107.44195653603356</v>
      </c>
      <c r="G255" s="107"/>
      <c r="H255" s="107"/>
      <c r="I255" s="107"/>
    </row>
    <row r="256" spans="1:9" ht="15" customHeight="1" x14ac:dyDescent="0.25">
      <c r="A256" s="124"/>
      <c r="B256" s="74" t="s">
        <v>49</v>
      </c>
      <c r="C256" s="76">
        <v>110.83180460967041</v>
      </c>
      <c r="D256" s="75">
        <v>113.21448551332371</v>
      </c>
      <c r="E256" s="75">
        <v>108.79383462425646</v>
      </c>
      <c r="G256" s="107"/>
      <c r="H256" s="107"/>
      <c r="I256" s="107"/>
    </row>
    <row r="257" spans="1:9" ht="15" customHeight="1" x14ac:dyDescent="0.25">
      <c r="A257" s="124"/>
      <c r="B257" s="74" t="s">
        <v>41</v>
      </c>
      <c r="C257" s="76">
        <v>110.07416684510345</v>
      </c>
      <c r="D257" s="75">
        <v>112.64940273113903</v>
      </c>
      <c r="E257" s="75">
        <v>107.87149949126074</v>
      </c>
      <c r="G257" s="107"/>
      <c r="H257" s="107"/>
      <c r="I257" s="107"/>
    </row>
    <row r="258" spans="1:9" ht="15" customHeight="1" x14ac:dyDescent="0.25">
      <c r="A258" s="124"/>
      <c r="B258" s="74" t="s">
        <v>50</v>
      </c>
      <c r="C258" s="76">
        <v>109.5777691858395</v>
      </c>
      <c r="D258" s="75">
        <v>112.63502817149774</v>
      </c>
      <c r="E258" s="75">
        <v>106.96281472808749</v>
      </c>
      <c r="G258" s="107"/>
      <c r="H258" s="107"/>
      <c r="I258" s="107"/>
    </row>
    <row r="259" spans="1:9" ht="15" customHeight="1" x14ac:dyDescent="0.25">
      <c r="A259" s="124"/>
      <c r="B259" s="74" t="s">
        <v>51</v>
      </c>
      <c r="C259" s="76">
        <v>109.66122266267195</v>
      </c>
      <c r="D259" s="75">
        <v>112.56378466981801</v>
      </c>
      <c r="E259" s="75">
        <v>107.1785846215071</v>
      </c>
      <c r="G259" s="107"/>
      <c r="H259" s="107"/>
      <c r="I259" s="107"/>
    </row>
    <row r="260" spans="1:9" ht="15" customHeight="1" x14ac:dyDescent="0.25">
      <c r="A260" s="124"/>
      <c r="B260" s="74" t="s">
        <v>40</v>
      </c>
      <c r="C260" s="76">
        <f>'[2]Chnages in rep.'!OV3</f>
        <v>109.37394472691939</v>
      </c>
      <c r="D260" s="75">
        <f>'[2]Male, month on month'!OW3</f>
        <v>112.66818250198619</v>
      </c>
      <c r="E260" s="75">
        <f>'[2]Atolls month on month'!OW3</f>
        <v>106.55629604382904</v>
      </c>
      <c r="G260" s="107"/>
      <c r="H260" s="107"/>
      <c r="I260" s="107"/>
    </row>
    <row r="261" spans="1:9" ht="15" customHeight="1" x14ac:dyDescent="0.25">
      <c r="A261" s="208">
        <v>2019</v>
      </c>
      <c r="B261" s="208"/>
      <c r="C261" s="76"/>
      <c r="D261" s="75"/>
      <c r="E261" s="75"/>
      <c r="G261" s="107"/>
      <c r="H261" s="107"/>
      <c r="I261" s="107"/>
    </row>
    <row r="262" spans="1:9" ht="15" customHeight="1" x14ac:dyDescent="0.25">
      <c r="A262" s="124"/>
      <c r="B262" s="74" t="s">
        <v>45</v>
      </c>
      <c r="C262" s="76">
        <f>'[2]Chnages in rep.'!OW3</f>
        <v>109.2766872548938</v>
      </c>
      <c r="D262" s="75">
        <f>'[2]Male, month on month'!OX3</f>
        <v>112.52893998511631</v>
      </c>
      <c r="E262" s="75">
        <f>'[2]Atolls month on month'!OX3</f>
        <v>106.49494949092723</v>
      </c>
      <c r="G262" s="107"/>
      <c r="H262" s="107"/>
      <c r="I262" s="107"/>
    </row>
    <row r="263" spans="1:9" s="122" customFormat="1" ht="15" customHeight="1" x14ac:dyDescent="0.25">
      <c r="A263" s="118"/>
      <c r="B263" s="119"/>
      <c r="C263" s="120"/>
      <c r="D263" s="121"/>
      <c r="E263" s="121"/>
      <c r="G263" s="123"/>
      <c r="H263" s="123"/>
      <c r="I263" s="123"/>
    </row>
    <row r="264" spans="1:9" ht="20.25" customHeight="1" x14ac:dyDescent="0.25">
      <c r="A264" s="18"/>
      <c r="B264" s="209" t="s">
        <v>54</v>
      </c>
      <c r="C264" s="210"/>
      <c r="D264" s="210"/>
      <c r="E264" s="211"/>
      <c r="G264" s="107"/>
      <c r="H264" s="107"/>
      <c r="I264" s="107"/>
    </row>
    <row r="265" spans="1:9" x14ac:dyDescent="0.25">
      <c r="B265" s="23" t="s">
        <v>251</v>
      </c>
      <c r="G265" s="17"/>
    </row>
    <row r="266" spans="1:9" ht="15" customHeight="1" x14ac:dyDescent="0.25">
      <c r="B266" s="212" t="s">
        <v>249</v>
      </c>
      <c r="C266" s="213"/>
      <c r="D266" s="213"/>
      <c r="E266" s="213"/>
      <c r="G266" s="17"/>
    </row>
    <row r="267" spans="1:9" x14ac:dyDescent="0.25">
      <c r="B267" s="214"/>
      <c r="C267" s="215"/>
      <c r="D267" s="215"/>
      <c r="E267" s="215"/>
    </row>
    <row r="268" spans="1:9" x14ac:dyDescent="0.25">
      <c r="B268" s="193"/>
      <c r="C268" s="194"/>
      <c r="D268" s="194"/>
      <c r="E268" s="194"/>
    </row>
    <row r="272" spans="1:9" x14ac:dyDescent="0.25">
      <c r="A272" s="5"/>
      <c r="B272" s="5"/>
      <c r="C272" s="5"/>
      <c r="D272" s="5"/>
      <c r="E272" s="19"/>
    </row>
  </sheetData>
  <mergeCells count="32">
    <mergeCell ref="A141:B141"/>
    <mergeCell ref="A142:B142"/>
    <mergeCell ref="A144:B144"/>
    <mergeCell ref="A157:B157"/>
    <mergeCell ref="A170:B170"/>
    <mergeCell ref="A134:B134"/>
    <mergeCell ref="A138:B138"/>
    <mergeCell ref="A139:B139"/>
    <mergeCell ref="A140:B140"/>
    <mergeCell ref="A136:B136"/>
    <mergeCell ref="A137:B137"/>
    <mergeCell ref="A135:B135"/>
    <mergeCell ref="A3:B3"/>
    <mergeCell ref="A82:B82"/>
    <mergeCell ref="A95:B95"/>
    <mergeCell ref="A108:B108"/>
    <mergeCell ref="A121:B121"/>
    <mergeCell ref="A4:B4"/>
    <mergeCell ref="A17:B17"/>
    <mergeCell ref="A30:B30"/>
    <mergeCell ref="A43:B43"/>
    <mergeCell ref="A56:B56"/>
    <mergeCell ref="A69:B69"/>
    <mergeCell ref="A248:B248"/>
    <mergeCell ref="A183:B183"/>
    <mergeCell ref="A196:B196"/>
    <mergeCell ref="A209:B209"/>
    <mergeCell ref="A222:B222"/>
    <mergeCell ref="A235:B235"/>
    <mergeCell ref="A261:B261"/>
    <mergeCell ref="B264:E264"/>
    <mergeCell ref="B266:E268"/>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98"/>
  <sheetViews>
    <sheetView tabSelected="1" topLeftCell="A257" workbookViewId="0">
      <selection activeCell="I149" sqref="I149"/>
    </sheetView>
  </sheetViews>
  <sheetFormatPr defaultRowHeight="15" x14ac:dyDescent="0.25"/>
  <cols>
    <col min="1" max="1" width="3.42578125" style="9" customWidth="1"/>
    <col min="2" max="2" width="10.5703125" style="10" customWidth="1"/>
    <col min="3" max="3" width="11.42578125" style="8" customWidth="1"/>
    <col min="4" max="4" width="15.140625" style="8" customWidth="1"/>
    <col min="5" max="5" width="13.5703125" style="8" customWidth="1"/>
  </cols>
  <sheetData>
    <row r="1" spans="1:159" ht="15.75" x14ac:dyDescent="0.25">
      <c r="A1" s="234" t="s">
        <v>259</v>
      </c>
      <c r="B1" s="235"/>
      <c r="C1" s="235"/>
      <c r="D1" s="235"/>
      <c r="E1" s="236"/>
    </row>
    <row r="2" spans="1:159" ht="13.5" customHeight="1" x14ac:dyDescent="0.25">
      <c r="A2" s="20"/>
      <c r="B2" s="21"/>
      <c r="C2" s="19"/>
      <c r="D2" s="19"/>
      <c r="E2" s="22"/>
    </row>
    <row r="3" spans="1:159" x14ac:dyDescent="0.25">
      <c r="A3" s="216" t="s">
        <v>44</v>
      </c>
      <c r="B3" s="217"/>
      <c r="C3" s="50" t="s">
        <v>38</v>
      </c>
      <c r="D3" s="50" t="s">
        <v>36</v>
      </c>
      <c r="E3" s="50" t="s">
        <v>39</v>
      </c>
    </row>
    <row r="4" spans="1:159" hidden="1" x14ac:dyDescent="0.25">
      <c r="A4" s="209">
        <v>2000</v>
      </c>
      <c r="B4" s="21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8">
        <v>2001</v>
      </c>
      <c r="B17" s="21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8">
        <v>2002</v>
      </c>
      <c r="B30" s="21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8">
        <v>2003</v>
      </c>
      <c r="B43" s="21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8">
        <v>2004</v>
      </c>
      <c r="B56" s="21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8">
        <v>2005</v>
      </c>
      <c r="B69" s="21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8">
        <v>2006</v>
      </c>
      <c r="B82" s="21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8">
        <v>2007</v>
      </c>
      <c r="B95" s="21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8">
        <v>2008</v>
      </c>
      <c r="B108" s="21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8">
        <v>2009</v>
      </c>
      <c r="B121" s="21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32" t="s">
        <v>53</v>
      </c>
      <c r="B135" s="233"/>
      <c r="C135" s="233"/>
      <c r="D135" s="233"/>
      <c r="E135" s="233"/>
    </row>
    <row r="136" spans="1:5" ht="15.75" customHeight="1" x14ac:dyDescent="0.25">
      <c r="A136" s="11"/>
      <c r="B136" s="12"/>
      <c r="C136" s="13"/>
      <c r="D136" s="13"/>
    </row>
    <row r="137" spans="1:5" x14ac:dyDescent="0.25">
      <c r="A137" s="208">
        <v>2010</v>
      </c>
      <c r="B137" s="208"/>
      <c r="C137" s="26">
        <v>6.1498853675017617</v>
      </c>
      <c r="D137" s="26">
        <v>6.1498853675017617</v>
      </c>
      <c r="E137" s="27" t="s">
        <v>5</v>
      </c>
    </row>
    <row r="138" spans="1:5" x14ac:dyDescent="0.25">
      <c r="A138" s="208">
        <v>2011</v>
      </c>
      <c r="B138" s="208"/>
      <c r="C138" s="26">
        <v>11.273414605593723</v>
      </c>
      <c r="D138" s="26">
        <v>11.273414605593723</v>
      </c>
      <c r="E138" s="27" t="s">
        <v>5</v>
      </c>
    </row>
    <row r="139" spans="1:5" x14ac:dyDescent="0.25">
      <c r="A139" s="208">
        <v>2012</v>
      </c>
      <c r="B139" s="208"/>
      <c r="C139" s="26">
        <v>10.884695658563071</v>
      </c>
      <c r="D139" s="26">
        <v>10.890821576540755</v>
      </c>
      <c r="E139" s="27" t="s">
        <v>5</v>
      </c>
    </row>
    <row r="140" spans="1:5" x14ac:dyDescent="0.25">
      <c r="A140" s="208">
        <v>2013</v>
      </c>
      <c r="B140" s="208"/>
      <c r="C140" s="26">
        <v>3.8056300091942941</v>
      </c>
      <c r="D140" s="26">
        <v>3.9971959307297356</v>
      </c>
      <c r="E140" s="27" t="s">
        <v>5</v>
      </c>
    </row>
    <row r="141" spans="1:5" x14ac:dyDescent="0.25">
      <c r="A141" s="208">
        <v>2014</v>
      </c>
      <c r="B141" s="208"/>
      <c r="C141" s="26">
        <v>2.1200017571813001</v>
      </c>
      <c r="D141" s="26">
        <v>2.4484985272985815</v>
      </c>
      <c r="E141" s="26">
        <v>1.8380373043106468</v>
      </c>
    </row>
    <row r="142" spans="1:5" x14ac:dyDescent="0.25">
      <c r="A142" s="208">
        <v>2015</v>
      </c>
      <c r="B142" s="208"/>
      <c r="C142" s="26">
        <v>0.95320665877764998</v>
      </c>
      <c r="D142" s="26">
        <v>1.3713146744890103</v>
      </c>
      <c r="E142" s="26">
        <v>0.59217330355134656</v>
      </c>
    </row>
    <row r="143" spans="1:5" x14ac:dyDescent="0.25">
      <c r="A143" s="208">
        <v>2016</v>
      </c>
      <c r="B143" s="208"/>
      <c r="C143" s="26">
        <v>0.50250941361158485</v>
      </c>
      <c r="D143" s="26">
        <v>0.80139984913900619</v>
      </c>
      <c r="E143" s="26">
        <v>0.24242056068641826</v>
      </c>
    </row>
    <row r="144" spans="1:5" x14ac:dyDescent="0.25">
      <c r="A144" s="208">
        <v>2017</v>
      </c>
      <c r="B144" s="208"/>
      <c r="C144" s="26">
        <f>(('[2]table 8'!C141/'[2]table 8'!C140)-1)*100</f>
        <v>2.8174733823451481</v>
      </c>
      <c r="D144" s="26">
        <f>(('[2]table 8'!D141/'[2]table 8'!D140)-1)*100</f>
        <v>2.2719835137866129</v>
      </c>
      <c r="E144" s="26">
        <f>(('[2]table 8'!E141/'[2]table 8'!E140)-1)*100</f>
        <v>3.294795356832747</v>
      </c>
    </row>
    <row r="145" spans="1:5" x14ac:dyDescent="0.25">
      <c r="A145" s="208">
        <v>2018</v>
      </c>
      <c r="B145" s="208"/>
      <c r="C145" s="26">
        <f>(('[2]table 8'!C142/'[2]table 8'!C141)-1)*100</f>
        <v>-0.13280291306096981</v>
      </c>
      <c r="D145" s="26">
        <f>(('[2]table 8'!D142/'[2]table 8'!D141)-1)*100</f>
        <v>1.3668025190966659</v>
      </c>
      <c r="E145" s="26">
        <f>(('[2]table 8'!E142/'[2]table 8'!E141)-1)*100</f>
        <v>-1.4320147956416118</v>
      </c>
    </row>
    <row r="146" spans="1:5" ht="14.25" customHeight="1" x14ac:dyDescent="0.25">
      <c r="A146" s="231"/>
      <c r="B146" s="231"/>
      <c r="C146" s="25"/>
      <c r="D146" s="25"/>
      <c r="E146" s="19"/>
    </row>
    <row r="147" spans="1:5" x14ac:dyDescent="0.25">
      <c r="A147" s="229" t="s">
        <v>52</v>
      </c>
      <c r="B147" s="230"/>
      <c r="C147" s="230"/>
      <c r="D147" s="230"/>
      <c r="E147" s="230"/>
    </row>
    <row r="148" spans="1:5" ht="12.75" customHeight="1" x14ac:dyDescent="0.25">
      <c r="A148" s="11"/>
      <c r="B148" s="24"/>
      <c r="C148" s="13"/>
      <c r="D148" s="13"/>
    </row>
    <row r="149" spans="1:5" x14ac:dyDescent="0.25">
      <c r="A149" s="208">
        <v>2010</v>
      </c>
      <c r="B149" s="208"/>
      <c r="C149" s="13"/>
      <c r="D149" s="13"/>
    </row>
    <row r="150" spans="1:5" x14ac:dyDescent="0.25">
      <c r="A150" s="11"/>
      <c r="B150" s="12" t="s">
        <v>45</v>
      </c>
      <c r="C150" s="26">
        <v>3.6787192502928612</v>
      </c>
      <c r="D150" s="26">
        <v>3.6787192502928612</v>
      </c>
      <c r="E150" s="27" t="s">
        <v>5</v>
      </c>
    </row>
    <row r="151" spans="1:5" x14ac:dyDescent="0.25">
      <c r="A151" s="11"/>
      <c r="B151" s="12" t="s">
        <v>46</v>
      </c>
      <c r="C151" s="26">
        <v>5.833804569995249</v>
      </c>
      <c r="D151" s="26">
        <v>5.833804569995249</v>
      </c>
      <c r="E151" s="27" t="s">
        <v>5</v>
      </c>
    </row>
    <row r="152" spans="1:5" x14ac:dyDescent="0.25">
      <c r="A152" s="11"/>
      <c r="B152" s="12" t="s">
        <v>43</v>
      </c>
      <c r="C152" s="26">
        <v>4.1543552543887641</v>
      </c>
      <c r="D152" s="26">
        <v>4.1543552543887641</v>
      </c>
      <c r="E152" s="27" t="s">
        <v>5</v>
      </c>
    </row>
    <row r="153" spans="1:5" x14ac:dyDescent="0.25">
      <c r="A153" s="11"/>
      <c r="B153" s="12" t="s">
        <v>47</v>
      </c>
      <c r="C153" s="26">
        <v>6.2780317985318801</v>
      </c>
      <c r="D153" s="26">
        <v>6.2780317985318801</v>
      </c>
      <c r="E153" s="27" t="s">
        <v>5</v>
      </c>
    </row>
    <row r="154" spans="1:5" x14ac:dyDescent="0.25">
      <c r="A154" s="11"/>
      <c r="B154" s="12" t="s">
        <v>35</v>
      </c>
      <c r="C154" s="26">
        <v>5.3389178667781589</v>
      </c>
      <c r="D154" s="26">
        <v>5.3389178667781589</v>
      </c>
      <c r="E154" s="27" t="s">
        <v>5</v>
      </c>
    </row>
    <row r="155" spans="1:5" x14ac:dyDescent="0.25">
      <c r="A155" s="11"/>
      <c r="B155" s="12" t="s">
        <v>42</v>
      </c>
      <c r="C155" s="26">
        <v>6.0835733297670114</v>
      </c>
      <c r="D155" s="26">
        <v>6.0835733297670114</v>
      </c>
      <c r="E155" s="27" t="s">
        <v>5</v>
      </c>
    </row>
    <row r="156" spans="1:5" x14ac:dyDescent="0.25">
      <c r="A156" s="11"/>
      <c r="B156" s="12" t="s">
        <v>48</v>
      </c>
      <c r="C156" s="26">
        <v>8.9066893986073481</v>
      </c>
      <c r="D156" s="26">
        <v>8.9066893986073481</v>
      </c>
      <c r="E156" s="27" t="s">
        <v>5</v>
      </c>
    </row>
    <row r="157" spans="1:5" x14ac:dyDescent="0.25">
      <c r="A157" s="11"/>
      <c r="B157" s="12" t="s">
        <v>49</v>
      </c>
      <c r="C157" s="26">
        <v>8.2362262487674975</v>
      </c>
      <c r="D157" s="26">
        <v>8.2362262487674975</v>
      </c>
      <c r="E157" s="27" t="s">
        <v>5</v>
      </c>
    </row>
    <row r="158" spans="1:5" x14ac:dyDescent="0.25">
      <c r="A158" s="11"/>
      <c r="B158" s="12" t="s">
        <v>41</v>
      </c>
      <c r="C158" s="26">
        <v>6.6341639388678653</v>
      </c>
      <c r="D158" s="26">
        <v>6.6341639388678653</v>
      </c>
      <c r="E158" s="27" t="s">
        <v>5</v>
      </c>
    </row>
    <row r="159" spans="1:5" x14ac:dyDescent="0.25">
      <c r="A159" s="11"/>
      <c r="B159" s="12" t="s">
        <v>50</v>
      </c>
      <c r="C159" s="26">
        <v>6.8680424003632501</v>
      </c>
      <c r="D159" s="26">
        <v>6.8680424003632501</v>
      </c>
      <c r="E159" s="27" t="s">
        <v>5</v>
      </c>
    </row>
    <row r="160" spans="1:5" x14ac:dyDescent="0.25">
      <c r="A160" s="11"/>
      <c r="B160" s="12" t="s">
        <v>51</v>
      </c>
      <c r="C160" s="26">
        <v>4.806164067711638</v>
      </c>
      <c r="D160" s="26">
        <v>4.806164067711638</v>
      </c>
      <c r="E160" s="27" t="s">
        <v>5</v>
      </c>
    </row>
    <row r="161" spans="1:5" x14ac:dyDescent="0.25">
      <c r="A161" s="11"/>
      <c r="B161" s="12" t="s">
        <v>40</v>
      </c>
      <c r="C161" s="26">
        <v>6.936011455342328</v>
      </c>
      <c r="D161" s="26">
        <v>6.936011455342328</v>
      </c>
      <c r="E161" s="27" t="s">
        <v>5</v>
      </c>
    </row>
    <row r="162" spans="1:5" x14ac:dyDescent="0.25">
      <c r="A162" s="208">
        <v>2011</v>
      </c>
      <c r="B162" s="208"/>
      <c r="C162" s="26"/>
      <c r="D162" s="26"/>
      <c r="E162" s="27"/>
    </row>
    <row r="163" spans="1:5" x14ac:dyDescent="0.25">
      <c r="A163" s="11"/>
      <c r="B163" s="12" t="s">
        <v>45</v>
      </c>
      <c r="C163" s="26">
        <v>7.7959876650150584</v>
      </c>
      <c r="D163" s="26">
        <v>7.7959876650150584</v>
      </c>
      <c r="E163" s="27" t="s">
        <v>5</v>
      </c>
    </row>
    <row r="164" spans="1:5" x14ac:dyDescent="0.25">
      <c r="A164" s="11"/>
      <c r="B164" s="12" t="s">
        <v>46</v>
      </c>
      <c r="C164" s="26">
        <v>5.9516968921776714</v>
      </c>
      <c r="D164" s="26">
        <v>5.9516968921776714</v>
      </c>
      <c r="E164" s="27" t="s">
        <v>5</v>
      </c>
    </row>
    <row r="165" spans="1:5" x14ac:dyDescent="0.25">
      <c r="A165" s="11"/>
      <c r="B165" s="12" t="s">
        <v>43</v>
      </c>
      <c r="C165" s="26">
        <v>5.6906353216183758</v>
      </c>
      <c r="D165" s="26">
        <v>5.6906353216183758</v>
      </c>
      <c r="E165" s="27" t="s">
        <v>5</v>
      </c>
    </row>
    <row r="166" spans="1:5" x14ac:dyDescent="0.25">
      <c r="A166" s="11"/>
      <c r="B166" s="12" t="s">
        <v>47</v>
      </c>
      <c r="C166" s="26">
        <v>9.3991553842239117</v>
      </c>
      <c r="D166" s="26">
        <v>9.3991553842239117</v>
      </c>
      <c r="E166" s="27" t="s">
        <v>5</v>
      </c>
    </row>
    <row r="167" spans="1:5" x14ac:dyDescent="0.25">
      <c r="A167" s="11"/>
      <c r="B167" s="12" t="s">
        <v>35</v>
      </c>
      <c r="C167" s="26">
        <v>12.883312020928649</v>
      </c>
      <c r="D167" s="26">
        <v>12.883312020928649</v>
      </c>
      <c r="E167" s="27" t="s">
        <v>5</v>
      </c>
    </row>
    <row r="168" spans="1:5" x14ac:dyDescent="0.25">
      <c r="A168" s="11"/>
      <c r="B168" s="12" t="s">
        <v>42</v>
      </c>
      <c r="C168" s="26">
        <v>12.686891578974823</v>
      </c>
      <c r="D168" s="26">
        <v>12.686891578974823</v>
      </c>
      <c r="E168" s="27" t="s">
        <v>5</v>
      </c>
    </row>
    <row r="169" spans="1:5" x14ac:dyDescent="0.25">
      <c r="A169" s="11"/>
      <c r="B169" s="12" t="s">
        <v>48</v>
      </c>
      <c r="C169" s="26">
        <v>10.337808519870361</v>
      </c>
      <c r="D169" s="26">
        <v>10.337808519870361</v>
      </c>
      <c r="E169" s="27" t="s">
        <v>5</v>
      </c>
    </row>
    <row r="170" spans="1:5" x14ac:dyDescent="0.25">
      <c r="A170" s="11"/>
      <c r="B170" s="12" t="s">
        <v>49</v>
      </c>
      <c r="C170" s="26">
        <v>9.9904957096830458</v>
      </c>
      <c r="D170" s="26">
        <v>9.9904957096830458</v>
      </c>
      <c r="E170" s="27" t="s">
        <v>5</v>
      </c>
    </row>
    <row r="171" spans="1:5" x14ac:dyDescent="0.25">
      <c r="A171" s="11"/>
      <c r="B171" s="12" t="s">
        <v>41</v>
      </c>
      <c r="C171" s="26">
        <v>12.873436061408473</v>
      </c>
      <c r="D171" s="26">
        <v>12.873436061408473</v>
      </c>
      <c r="E171" s="27" t="s">
        <v>5</v>
      </c>
    </row>
    <row r="172" spans="1:5" x14ac:dyDescent="0.25">
      <c r="A172" s="11"/>
      <c r="B172" s="12" t="s">
        <v>50</v>
      </c>
      <c r="C172" s="26">
        <v>13.505629342541159</v>
      </c>
      <c r="D172" s="26">
        <v>13.505629342541159</v>
      </c>
      <c r="E172" s="27" t="s">
        <v>5</v>
      </c>
    </row>
    <row r="173" spans="1:5" x14ac:dyDescent="0.25">
      <c r="A173" s="11"/>
      <c r="B173" s="12" t="s">
        <v>51</v>
      </c>
      <c r="C173" s="26">
        <v>16.837680589848514</v>
      </c>
      <c r="D173" s="26">
        <v>16.837680589848514</v>
      </c>
      <c r="E173" s="27" t="s">
        <v>5</v>
      </c>
    </row>
    <row r="174" spans="1:5" x14ac:dyDescent="0.25">
      <c r="A174" s="11"/>
      <c r="B174" s="12" t="s">
        <v>40</v>
      </c>
      <c r="C174" s="26">
        <v>16.658160536887266</v>
      </c>
      <c r="D174" s="26">
        <v>16.658160536887266</v>
      </c>
      <c r="E174" s="27" t="s">
        <v>5</v>
      </c>
    </row>
    <row r="175" spans="1:5" x14ac:dyDescent="0.25">
      <c r="A175" s="208">
        <v>2012</v>
      </c>
      <c r="B175" s="208"/>
      <c r="C175" s="26"/>
      <c r="D175" s="26"/>
      <c r="E175" s="27"/>
    </row>
    <row r="176" spans="1:5" x14ac:dyDescent="0.25">
      <c r="A176" s="11"/>
      <c r="B176" s="12" t="s">
        <v>45</v>
      </c>
      <c r="C176" s="26">
        <v>16.992126209986203</v>
      </c>
      <c r="D176" s="26">
        <v>16.992126209986203</v>
      </c>
      <c r="E176" s="27" t="s">
        <v>5</v>
      </c>
    </row>
    <row r="177" spans="1:5" x14ac:dyDescent="0.25">
      <c r="A177" s="11"/>
      <c r="B177" s="12" t="s">
        <v>46</v>
      </c>
      <c r="C177" s="26">
        <v>17.567096842596584</v>
      </c>
      <c r="D177" s="26">
        <v>17.567096842596584</v>
      </c>
      <c r="E177" s="27" t="s">
        <v>5</v>
      </c>
    </row>
    <row r="178" spans="1:5" x14ac:dyDescent="0.25">
      <c r="A178" s="11"/>
      <c r="B178" s="12" t="s">
        <v>43</v>
      </c>
      <c r="C178" s="26">
        <v>17.716493485863239</v>
      </c>
      <c r="D178" s="26">
        <v>17.716493485863239</v>
      </c>
      <c r="E178" s="27" t="s">
        <v>5</v>
      </c>
    </row>
    <row r="179" spans="1:5" x14ac:dyDescent="0.25">
      <c r="A179" s="11"/>
      <c r="B179" s="12" t="s">
        <v>47</v>
      </c>
      <c r="C179" s="26">
        <v>12.634261176899365</v>
      </c>
      <c r="D179" s="26">
        <v>12.634261176899365</v>
      </c>
      <c r="E179" s="27" t="s">
        <v>5</v>
      </c>
    </row>
    <row r="180" spans="1:5" x14ac:dyDescent="0.25">
      <c r="A180" s="11"/>
      <c r="B180" s="12" t="s">
        <v>35</v>
      </c>
      <c r="C180" s="26">
        <v>6.8561656978384677</v>
      </c>
      <c r="D180" s="26">
        <v>6.8561656978384677</v>
      </c>
      <c r="E180" s="27" t="s">
        <v>5</v>
      </c>
    </row>
    <row r="181" spans="1:5" x14ac:dyDescent="0.25">
      <c r="A181" s="11"/>
      <c r="B181" s="12" t="s">
        <v>42</v>
      </c>
      <c r="C181" s="26">
        <v>10.297495915037702</v>
      </c>
      <c r="D181" s="26">
        <v>10.297495915037702</v>
      </c>
      <c r="E181" s="27" t="s">
        <v>5</v>
      </c>
    </row>
    <row r="182" spans="1:5" x14ac:dyDescent="0.25">
      <c r="A182" s="11"/>
      <c r="B182" s="12" t="s">
        <v>48</v>
      </c>
      <c r="C182" s="26">
        <v>10.500729503740637</v>
      </c>
      <c r="D182" s="26">
        <v>10.418307822199768</v>
      </c>
      <c r="E182" s="27" t="s">
        <v>5</v>
      </c>
    </row>
    <row r="183" spans="1:5" x14ac:dyDescent="0.25">
      <c r="A183" s="11"/>
      <c r="B183" s="12" t="s">
        <v>49</v>
      </c>
      <c r="C183" s="26">
        <v>10.866575206924933</v>
      </c>
      <c r="D183" s="26">
        <v>10.713898954305412</v>
      </c>
      <c r="E183" s="27" t="s">
        <v>5</v>
      </c>
    </row>
    <row r="184" spans="1:5" x14ac:dyDescent="0.25">
      <c r="A184" s="11"/>
      <c r="B184" s="12" t="s">
        <v>41</v>
      </c>
      <c r="C184" s="26">
        <v>9.463825267482683</v>
      </c>
      <c r="D184" s="26">
        <v>9.3772912618951043</v>
      </c>
      <c r="E184" s="27" t="s">
        <v>5</v>
      </c>
    </row>
    <row r="185" spans="1:5" x14ac:dyDescent="0.25">
      <c r="A185" s="11"/>
      <c r="B185" s="12" t="s">
        <v>50</v>
      </c>
      <c r="C185" s="26">
        <v>9.1472951710695796</v>
      </c>
      <c r="D185" s="26">
        <v>9.0798386481207203</v>
      </c>
      <c r="E185" s="27" t="s">
        <v>5</v>
      </c>
    </row>
    <row r="186" spans="1:5" x14ac:dyDescent="0.25">
      <c r="A186" s="11"/>
      <c r="B186" s="12" t="s">
        <v>51</v>
      </c>
      <c r="C186" s="26">
        <v>5.8961751504207349</v>
      </c>
      <c r="D186" s="26">
        <v>5.9694378646101054</v>
      </c>
      <c r="E186" s="27" t="s">
        <v>5</v>
      </c>
    </row>
    <row r="187" spans="1:5" x14ac:dyDescent="0.25">
      <c r="A187" s="69"/>
      <c r="B187" s="70" t="s">
        <v>40</v>
      </c>
      <c r="C187" s="67">
        <v>5.0669562125144729</v>
      </c>
      <c r="D187" s="67">
        <v>5.4302984659286402</v>
      </c>
      <c r="E187" s="68" t="s">
        <v>5</v>
      </c>
    </row>
    <row r="188" spans="1:5" x14ac:dyDescent="0.25">
      <c r="A188" s="208">
        <v>2013</v>
      </c>
      <c r="B188" s="208"/>
      <c r="C188" s="67"/>
      <c r="D188" s="67"/>
      <c r="E188" s="68"/>
    </row>
    <row r="189" spans="1:5" x14ac:dyDescent="0.25">
      <c r="A189" s="11"/>
      <c r="B189" s="12" t="s">
        <v>45</v>
      </c>
      <c r="C189" s="67">
        <v>4.3286082082422128</v>
      </c>
      <c r="D189" s="67">
        <v>4.7136399686493746</v>
      </c>
      <c r="E189" s="68" t="s">
        <v>5</v>
      </c>
    </row>
    <row r="190" spans="1:5" x14ac:dyDescent="0.25">
      <c r="A190" s="69"/>
      <c r="B190" s="74" t="s">
        <v>46</v>
      </c>
      <c r="C190" s="67">
        <v>4.4335929403362728</v>
      </c>
      <c r="D190" s="75">
        <v>4.7506196050961735</v>
      </c>
      <c r="E190" s="68" t="s">
        <v>5</v>
      </c>
    </row>
    <row r="191" spans="1:5" x14ac:dyDescent="0.25">
      <c r="A191" s="69"/>
      <c r="B191" s="78" t="s">
        <v>43</v>
      </c>
      <c r="C191" s="67">
        <v>4.1651035441879092</v>
      </c>
      <c r="D191" s="67">
        <v>4.560427345403717</v>
      </c>
      <c r="E191" s="68" t="s">
        <v>5</v>
      </c>
    </row>
    <row r="192" spans="1:5" x14ac:dyDescent="0.25">
      <c r="A192" s="69"/>
      <c r="B192" s="78" t="s">
        <v>47</v>
      </c>
      <c r="C192" s="67">
        <v>4.3799485182937303</v>
      </c>
      <c r="D192" s="67">
        <v>4.659753913552378</v>
      </c>
      <c r="E192" s="68" t="s">
        <v>5</v>
      </c>
    </row>
    <row r="193" spans="1:5" x14ac:dyDescent="0.25">
      <c r="A193" s="69"/>
      <c r="B193" s="78" t="s">
        <v>35</v>
      </c>
      <c r="C193" s="67">
        <v>6.5969864911449738</v>
      </c>
      <c r="D193" s="67">
        <v>7.0330353890180275</v>
      </c>
      <c r="E193" s="68" t="s">
        <v>5</v>
      </c>
    </row>
    <row r="194" spans="1:5" x14ac:dyDescent="0.25">
      <c r="A194" s="69"/>
      <c r="B194" s="78" t="s">
        <v>42</v>
      </c>
      <c r="C194" s="67">
        <v>2.0671926734614932</v>
      </c>
      <c r="D194" s="67">
        <v>2.4449780638472474</v>
      </c>
      <c r="E194" s="67">
        <v>1.7440628387641155</v>
      </c>
    </row>
    <row r="195" spans="1:5" x14ac:dyDescent="0.25">
      <c r="A195" s="69"/>
      <c r="B195" s="78" t="s">
        <v>48</v>
      </c>
      <c r="C195" s="67">
        <v>3.004512575531848</v>
      </c>
      <c r="D195" s="67">
        <v>3.5615520903521602</v>
      </c>
      <c r="E195" s="67">
        <v>2.5287208753609125</v>
      </c>
    </row>
    <row r="196" spans="1:5" x14ac:dyDescent="0.25">
      <c r="A196" s="69"/>
      <c r="B196" s="78" t="s">
        <v>49</v>
      </c>
      <c r="C196" s="67">
        <v>2.5148873159002383</v>
      </c>
      <c r="D196" s="67">
        <v>2.7000905223472982</v>
      </c>
      <c r="E196" s="67">
        <v>2.356882375447511</v>
      </c>
    </row>
    <row r="197" spans="1:5" x14ac:dyDescent="0.25">
      <c r="A197" s="69"/>
      <c r="B197" s="78" t="s">
        <v>41</v>
      </c>
      <c r="C197" s="67">
        <v>3.401101668818729</v>
      </c>
      <c r="D197" s="67">
        <v>3.4050825888838565</v>
      </c>
      <c r="E197" s="67">
        <v>3.3977016732779974</v>
      </c>
    </row>
    <row r="198" spans="1:5" x14ac:dyDescent="0.25">
      <c r="A198" s="69"/>
      <c r="B198" s="78" t="s">
        <v>50</v>
      </c>
      <c r="C198" s="67">
        <v>3.9514741793007513</v>
      </c>
      <c r="D198" s="67">
        <v>3.6733537034947084</v>
      </c>
      <c r="E198" s="67">
        <v>4.1890853513676163</v>
      </c>
    </row>
    <row r="199" spans="1:5" x14ac:dyDescent="0.25">
      <c r="A199" s="69"/>
      <c r="B199" s="78" t="s">
        <v>51</v>
      </c>
      <c r="C199" s="67">
        <v>3.7229145759384741</v>
      </c>
      <c r="D199" s="67">
        <v>3.6220277766843889</v>
      </c>
      <c r="E199" s="67">
        <v>3.8093165504330395</v>
      </c>
    </row>
    <row r="200" spans="1:5" x14ac:dyDescent="0.25">
      <c r="A200" s="69"/>
      <c r="B200" s="78" t="s">
        <v>40</v>
      </c>
      <c r="C200" s="67">
        <v>3.2866700653403358</v>
      </c>
      <c r="D200" s="67">
        <v>3.0677014377208378</v>
      </c>
      <c r="E200" s="67">
        <v>3.4751649542801966</v>
      </c>
    </row>
    <row r="201" spans="1:5" x14ac:dyDescent="0.25">
      <c r="A201" s="208">
        <v>2014</v>
      </c>
      <c r="B201" s="208"/>
      <c r="C201" s="67"/>
      <c r="D201" s="67"/>
      <c r="E201" s="68"/>
    </row>
    <row r="202" spans="1:5" x14ac:dyDescent="0.25">
      <c r="A202" s="11"/>
      <c r="B202" s="12" t="s">
        <v>45</v>
      </c>
      <c r="C202" s="67">
        <v>3.2759797916374511</v>
      </c>
      <c r="D202" s="67">
        <v>2.5883906671014589</v>
      </c>
      <c r="E202" s="67">
        <v>3.8681326372765668</v>
      </c>
    </row>
    <row r="203" spans="1:5" x14ac:dyDescent="0.25">
      <c r="A203" s="11"/>
      <c r="B203" s="12" t="s">
        <v>46</v>
      </c>
      <c r="C203" s="67">
        <v>3.3425454116763564</v>
      </c>
      <c r="D203" s="67">
        <v>3.4012267464817336</v>
      </c>
      <c r="E203" s="67">
        <v>3.2920702900450571</v>
      </c>
    </row>
    <row r="204" spans="1:5" x14ac:dyDescent="0.25">
      <c r="A204" s="11"/>
      <c r="B204" s="12" t="s">
        <v>43</v>
      </c>
      <c r="C204" s="67">
        <v>2.2250517630140187</v>
      </c>
      <c r="D204" s="67">
        <v>2.2546833127091936</v>
      </c>
      <c r="E204" s="67">
        <v>2.1995280752597379</v>
      </c>
    </row>
    <row r="205" spans="1:5" x14ac:dyDescent="0.25">
      <c r="A205" s="11"/>
      <c r="B205" s="12" t="s">
        <v>47</v>
      </c>
      <c r="C205" s="67">
        <v>2.2981689589115506</v>
      </c>
      <c r="D205" s="67">
        <v>2.5798690121687118</v>
      </c>
      <c r="E205" s="67">
        <v>2.0560223652975163</v>
      </c>
    </row>
    <row r="206" spans="1:5" x14ac:dyDescent="0.25">
      <c r="A206" s="11"/>
      <c r="B206" s="12" t="s">
        <v>35</v>
      </c>
      <c r="C206" s="67">
        <v>3.1917361463479121</v>
      </c>
      <c r="D206" s="67">
        <v>3.2576126103493364</v>
      </c>
      <c r="E206" s="67">
        <v>3.1349611286097812</v>
      </c>
    </row>
    <row r="207" spans="1:5" x14ac:dyDescent="0.25">
      <c r="A207" s="11"/>
      <c r="B207" s="12" t="s">
        <v>42</v>
      </c>
      <c r="C207" s="67">
        <v>3.319010765104502</v>
      </c>
      <c r="D207" s="67">
        <v>3.5272395616125607</v>
      </c>
      <c r="E207" s="67">
        <v>3.1396802126375079</v>
      </c>
    </row>
    <row r="208" spans="1:5" x14ac:dyDescent="0.25">
      <c r="A208" s="11"/>
      <c r="B208" s="12" t="s">
        <v>48</v>
      </c>
      <c r="C208" s="67">
        <v>2.550840899025264</v>
      </c>
      <c r="D208" s="67">
        <v>2.3800554124083106</v>
      </c>
      <c r="E208" s="67">
        <v>2.6981857048613556</v>
      </c>
    </row>
    <row r="209" spans="1:5" x14ac:dyDescent="0.25">
      <c r="A209" s="11"/>
      <c r="B209" s="12" t="s">
        <v>49</v>
      </c>
      <c r="C209" s="67">
        <v>2.2333841551956946</v>
      </c>
      <c r="D209" s="67">
        <v>2.9342927834610677</v>
      </c>
      <c r="E209" s="67">
        <v>1.6334033613703669</v>
      </c>
    </row>
    <row r="210" spans="1:5" x14ac:dyDescent="0.25">
      <c r="A210" s="11"/>
      <c r="B210" s="12" t="s">
        <v>41</v>
      </c>
      <c r="C210" s="67">
        <v>1.4023268050649573</v>
      </c>
      <c r="D210" s="67">
        <v>2.1302588161895564</v>
      </c>
      <c r="E210" s="67">
        <v>0.78057549541474813</v>
      </c>
    </row>
    <row r="211" spans="1:5" x14ac:dyDescent="0.25">
      <c r="A211" s="11"/>
      <c r="B211" s="12" t="s">
        <v>50</v>
      </c>
      <c r="C211" s="67">
        <v>0.86577192066401576</v>
      </c>
      <c r="D211" s="67">
        <v>2.1845807645516135</v>
      </c>
      <c r="E211" s="67">
        <v>-0.255370191730242</v>
      </c>
    </row>
    <row r="212" spans="1:5" x14ac:dyDescent="0.25">
      <c r="A212" s="11"/>
      <c r="B212" s="12" t="s">
        <v>51</v>
      </c>
      <c r="C212" s="67">
        <v>0.35227046319095123</v>
      </c>
      <c r="D212" s="67">
        <v>1.0505361051722728</v>
      </c>
      <c r="E212" s="67">
        <v>-0.24466276106918095</v>
      </c>
    </row>
    <row r="213" spans="1:5" x14ac:dyDescent="0.25">
      <c r="A213" s="11"/>
      <c r="B213" s="12" t="s">
        <v>40</v>
      </c>
      <c r="C213" s="67">
        <v>0.53111490457100619</v>
      </c>
      <c r="D213" s="67">
        <v>1.1727194340175329</v>
      </c>
      <c r="E213" s="67">
        <v>-1.9022997393358665E-2</v>
      </c>
    </row>
    <row r="214" spans="1:5" x14ac:dyDescent="0.25">
      <c r="A214" s="208">
        <v>2015</v>
      </c>
      <c r="B214" s="208"/>
      <c r="C214" s="67"/>
      <c r="D214" s="67"/>
      <c r="E214" s="68"/>
    </row>
    <row r="215" spans="1:5" x14ac:dyDescent="0.25">
      <c r="A215" s="11"/>
      <c r="B215" s="12" t="s">
        <v>45</v>
      </c>
      <c r="C215" s="67">
        <v>0.13867773811122586</v>
      </c>
      <c r="D215" s="67">
        <v>1.4413130801289364</v>
      </c>
      <c r="E215" s="67">
        <v>-0.9693319857626892</v>
      </c>
    </row>
    <row r="216" spans="1:5" x14ac:dyDescent="0.25">
      <c r="A216" s="11"/>
      <c r="B216" s="12" t="s">
        <v>46</v>
      </c>
      <c r="C216" s="67">
        <v>0.39863596242866173</v>
      </c>
      <c r="D216" s="67">
        <v>0.94292951928420798</v>
      </c>
      <c r="E216" s="67">
        <v>-7.003634453616181E-2</v>
      </c>
    </row>
    <row r="217" spans="1:5" x14ac:dyDescent="0.25">
      <c r="A217" s="11"/>
      <c r="B217" s="12" t="s">
        <v>43</v>
      </c>
      <c r="C217" s="67">
        <v>0.91912324057839001</v>
      </c>
      <c r="D217" s="67">
        <v>1.0675105200332657</v>
      </c>
      <c r="E217" s="67">
        <v>0.79123811095387353</v>
      </c>
    </row>
    <row r="218" spans="1:5" x14ac:dyDescent="0.25">
      <c r="A218" s="11"/>
      <c r="B218" s="12" t="s">
        <v>47</v>
      </c>
      <c r="C218" s="67">
        <v>1.4063293351472161</v>
      </c>
      <c r="D218" s="67">
        <v>1.745500084714724</v>
      </c>
      <c r="E218" s="67">
        <v>1.1132850012462558</v>
      </c>
    </row>
    <row r="219" spans="1:5" x14ac:dyDescent="0.25">
      <c r="A219" s="11"/>
      <c r="B219" s="12" t="s">
        <v>35</v>
      </c>
      <c r="C219" s="67">
        <v>0.46753686639038339</v>
      </c>
      <c r="D219" s="67">
        <v>0.67549845172791834</v>
      </c>
      <c r="E219" s="67">
        <v>0.28809396254589892</v>
      </c>
    </row>
    <row r="220" spans="1:5" x14ac:dyDescent="0.25">
      <c r="A220" s="11"/>
      <c r="B220" s="12" t="s">
        <v>42</v>
      </c>
      <c r="C220" s="67">
        <v>1.4530777795498828</v>
      </c>
      <c r="D220" s="67">
        <v>1.800727962135773</v>
      </c>
      <c r="E220" s="67">
        <v>1.1525498683464086</v>
      </c>
    </row>
    <row r="221" spans="1:5" x14ac:dyDescent="0.25">
      <c r="A221" s="11"/>
      <c r="B221" s="12" t="s">
        <v>48</v>
      </c>
      <c r="C221" s="67">
        <v>0.91257571556515593</v>
      </c>
      <c r="D221" s="67">
        <v>1.6701469522034662</v>
      </c>
      <c r="E221" s="67">
        <v>0.2610074329009171</v>
      </c>
    </row>
    <row r="222" spans="1:5" x14ac:dyDescent="0.25">
      <c r="A222" s="11"/>
      <c r="B222" s="12" t="s">
        <v>49</v>
      </c>
      <c r="C222" s="67">
        <v>1.2093954859348388</v>
      </c>
      <c r="D222" s="67">
        <v>1.5044467350011193</v>
      </c>
      <c r="E222" s="67">
        <v>0.95359756183523992</v>
      </c>
    </row>
    <row r="223" spans="1:5" x14ac:dyDescent="0.25">
      <c r="A223" s="11"/>
      <c r="B223" s="12" t="s">
        <v>41</v>
      </c>
      <c r="C223" s="67">
        <v>1.1024778533301083</v>
      </c>
      <c r="D223" s="67">
        <v>1.3605074168342668</v>
      </c>
      <c r="E223" s="67">
        <v>0.87913453888683879</v>
      </c>
    </row>
    <row r="224" spans="1:5" x14ac:dyDescent="0.25">
      <c r="A224" s="11"/>
      <c r="B224" s="12" t="s">
        <v>50</v>
      </c>
      <c r="C224" s="67">
        <v>1.0379526456419041</v>
      </c>
      <c r="D224" s="67">
        <v>1.1133944903466864</v>
      </c>
      <c r="E224" s="67">
        <v>0.97224937952828938</v>
      </c>
    </row>
    <row r="225" spans="1:5" x14ac:dyDescent="0.25">
      <c r="A225" s="69"/>
      <c r="B225" s="12" t="s">
        <v>51</v>
      </c>
      <c r="C225" s="67">
        <v>1.5372275402211644</v>
      </c>
      <c r="D225" s="67">
        <v>1.9747488791808987</v>
      </c>
      <c r="E225" s="67">
        <v>1.1583430752776014</v>
      </c>
    </row>
    <row r="226" spans="1:5" x14ac:dyDescent="0.25">
      <c r="A226" s="69"/>
      <c r="B226" s="12" t="s">
        <v>40</v>
      </c>
      <c r="C226" s="67">
        <v>0.85377757248394914</v>
      </c>
      <c r="D226" s="67">
        <v>1.1583913624289455</v>
      </c>
      <c r="E226" s="67">
        <v>0.58947599634657788</v>
      </c>
    </row>
    <row r="227" spans="1:5" x14ac:dyDescent="0.25">
      <c r="A227" s="208">
        <v>2016</v>
      </c>
      <c r="B227" s="208"/>
      <c r="C227" s="67"/>
      <c r="D227" s="67"/>
      <c r="E227" s="67"/>
    </row>
    <row r="228" spans="1:5" x14ac:dyDescent="0.25">
      <c r="A228" s="69"/>
      <c r="B228" s="12" t="s">
        <v>45</v>
      </c>
      <c r="C228" s="67">
        <v>1.0407081213698044</v>
      </c>
      <c r="D228" s="67">
        <v>1.3652171624402021</v>
      </c>
      <c r="E228" s="67">
        <v>0.75796459544947847</v>
      </c>
    </row>
    <row r="229" spans="1:5" x14ac:dyDescent="0.25">
      <c r="A229" s="69"/>
      <c r="B229" s="12" t="s">
        <v>46</v>
      </c>
      <c r="C229" s="67">
        <v>1.1364771380392158</v>
      </c>
      <c r="D229" s="67">
        <v>1.349653655417038</v>
      </c>
      <c r="E229" s="67">
        <v>0.951057539169331</v>
      </c>
    </row>
    <row r="230" spans="1:5" x14ac:dyDescent="0.25">
      <c r="A230" s="69"/>
      <c r="B230" s="12" t="s">
        <v>43</v>
      </c>
      <c r="C230" s="67">
        <v>0.66900523456510097</v>
      </c>
      <c r="D230" s="67">
        <v>1.4395346104989271</v>
      </c>
      <c r="E230" s="67">
        <v>3.1169649641338282E-3</v>
      </c>
    </row>
    <row r="231" spans="1:5" x14ac:dyDescent="0.25">
      <c r="A231" s="69"/>
      <c r="B231" s="12" t="s">
        <v>47</v>
      </c>
      <c r="C231" s="67">
        <v>-0.18380611745640874</v>
      </c>
      <c r="D231" s="67">
        <v>0.60160649209577421</v>
      </c>
      <c r="E231" s="67">
        <v>-0.86664744409465921</v>
      </c>
    </row>
    <row r="232" spans="1:5" x14ac:dyDescent="0.25">
      <c r="A232" s="69"/>
      <c r="B232" s="12" t="s">
        <v>35</v>
      </c>
      <c r="C232" s="67">
        <v>-0.15582000573073351</v>
      </c>
      <c r="D232" s="67">
        <v>0.82201042472549446</v>
      </c>
      <c r="E232" s="67">
        <v>-1.0028155561550678</v>
      </c>
    </row>
    <row r="233" spans="1:5" x14ac:dyDescent="0.25">
      <c r="A233" s="69"/>
      <c r="B233" s="12" t="s">
        <v>42</v>
      </c>
      <c r="C233" s="67">
        <v>-0.76683599519887791</v>
      </c>
      <c r="D233" s="67">
        <v>-0.1706778152251287</v>
      </c>
      <c r="E233" s="67">
        <v>-1.2854902045740801</v>
      </c>
    </row>
    <row r="234" spans="1:5" x14ac:dyDescent="0.25">
      <c r="A234" s="69"/>
      <c r="B234" s="12" t="s">
        <v>48</v>
      </c>
      <c r="C234" s="67">
        <v>-0.38391995634919907</v>
      </c>
      <c r="D234" s="67">
        <v>9.2189949097631896E-2</v>
      </c>
      <c r="E234" s="67">
        <v>-0.79916557851400505</v>
      </c>
    </row>
    <row r="235" spans="1:5" x14ac:dyDescent="0.25">
      <c r="A235" s="69"/>
      <c r="B235" s="12" t="s">
        <v>49</v>
      </c>
      <c r="C235" s="67">
        <v>-0.62903020584658131</v>
      </c>
      <c r="D235" s="67">
        <v>-0.36722627317347101</v>
      </c>
      <c r="E235" s="67">
        <v>-0.85724247672325227</v>
      </c>
    </row>
    <row r="236" spans="1:5" x14ac:dyDescent="0.25">
      <c r="A236" s="69"/>
      <c r="B236" s="12" t="s">
        <v>41</v>
      </c>
      <c r="C236" s="67">
        <v>-0.21052298212775877</v>
      </c>
      <c r="D236" s="67">
        <v>0.39042711789760709</v>
      </c>
      <c r="E236" s="67">
        <v>-0.73317102591515804</v>
      </c>
    </row>
    <row r="237" spans="1:5" x14ac:dyDescent="0.25">
      <c r="A237" s="69"/>
      <c r="B237" s="12" t="s">
        <v>50</v>
      </c>
      <c r="C237" s="67">
        <v>1.7128634706690793</v>
      </c>
      <c r="D237" s="67">
        <v>1.2025995861927985</v>
      </c>
      <c r="E237" s="67">
        <v>2.1578800075127802</v>
      </c>
    </row>
    <row r="238" spans="1:5" x14ac:dyDescent="0.25">
      <c r="A238" s="69"/>
      <c r="B238" s="12" t="s">
        <v>51</v>
      </c>
      <c r="C238" s="67">
        <v>1.4991691607198154</v>
      </c>
      <c r="D238" s="67">
        <v>1.0963335089493542</v>
      </c>
      <c r="E238" s="67">
        <v>1.8508319334554324</v>
      </c>
    </row>
    <row r="239" spans="1:5" x14ac:dyDescent="0.25">
      <c r="A239" s="69"/>
      <c r="B239" s="12" t="s">
        <v>40</v>
      </c>
      <c r="C239" s="67">
        <v>2.3177221684353322</v>
      </c>
      <c r="D239" s="67">
        <v>1.8253800545742438</v>
      </c>
      <c r="E239" s="67">
        <v>2.7473244187922852</v>
      </c>
    </row>
    <row r="240" spans="1:5" x14ac:dyDescent="0.25">
      <c r="A240" s="208">
        <v>2017</v>
      </c>
      <c r="B240" s="208"/>
      <c r="C240" s="67"/>
      <c r="D240" s="67"/>
      <c r="E240" s="67"/>
    </row>
    <row r="241" spans="1:5" x14ac:dyDescent="0.25">
      <c r="A241" s="69"/>
      <c r="B241" s="12" t="s">
        <v>45</v>
      </c>
      <c r="C241" s="67">
        <v>2.9126607993475773</v>
      </c>
      <c r="D241" s="67">
        <v>2.0340500931323779</v>
      </c>
      <c r="E241" s="67">
        <v>3.682804786100724</v>
      </c>
    </row>
    <row r="242" spans="1:5" x14ac:dyDescent="0.25">
      <c r="A242" s="69"/>
      <c r="B242" s="12" t="s">
        <v>46</v>
      </c>
      <c r="C242" s="67">
        <v>3.0529529786107013</v>
      </c>
      <c r="D242" s="67">
        <v>2.2008258414724535</v>
      </c>
      <c r="E242" s="67">
        <v>3.7970542841463395</v>
      </c>
    </row>
    <row r="243" spans="1:5" x14ac:dyDescent="0.25">
      <c r="A243" s="69"/>
      <c r="B243" s="12" t="s">
        <v>43</v>
      </c>
      <c r="C243" s="67">
        <v>4.281272277346404</v>
      </c>
      <c r="D243" s="67">
        <v>2.7572449509840835</v>
      </c>
      <c r="E243" s="67">
        <v>5.617248194339064</v>
      </c>
    </row>
    <row r="244" spans="1:5" x14ac:dyDescent="0.25">
      <c r="A244" s="69"/>
      <c r="B244" s="12" t="s">
        <v>47</v>
      </c>
      <c r="C244" s="67">
        <v>4.4611947411684172</v>
      </c>
      <c r="D244" s="67">
        <v>2.6332458833117744</v>
      </c>
      <c r="E244" s="67">
        <v>6.0739597460470751</v>
      </c>
    </row>
    <row r="245" spans="1:5" x14ac:dyDescent="0.25">
      <c r="A245" s="69"/>
      <c r="B245" s="12" t="s">
        <v>35</v>
      </c>
      <c r="C245" s="67">
        <v>4.6405997959927614</v>
      </c>
      <c r="D245" s="67">
        <v>2.8429538013361677</v>
      </c>
      <c r="E245" s="67">
        <v>6.2264211507091716</v>
      </c>
    </row>
    <row r="246" spans="1:5" x14ac:dyDescent="0.25">
      <c r="A246" s="69"/>
      <c r="B246" s="12" t="s">
        <v>42</v>
      </c>
      <c r="C246" s="67">
        <v>3.3732487782671905</v>
      </c>
      <c r="D246" s="67">
        <v>2.1745825454904333</v>
      </c>
      <c r="E246" s="67">
        <v>4.4278585714848218</v>
      </c>
    </row>
    <row r="247" spans="1:5" x14ac:dyDescent="0.25">
      <c r="A247" s="69"/>
      <c r="B247" s="12" t="s">
        <v>48</v>
      </c>
      <c r="C247" s="67">
        <v>3.0255414905506539</v>
      </c>
      <c r="D247" s="67">
        <v>2.3718082727913092</v>
      </c>
      <c r="E247" s="67">
        <v>3.6008267745018196</v>
      </c>
    </row>
    <row r="248" spans="1:5" x14ac:dyDescent="0.25">
      <c r="A248" s="69"/>
      <c r="B248" s="12" t="s">
        <v>49</v>
      </c>
      <c r="C248" s="67">
        <v>2.7490473515496161</v>
      </c>
      <c r="D248" s="67">
        <v>2.4608836595772177</v>
      </c>
      <c r="E248" s="67">
        <v>3.0014787151139588</v>
      </c>
    </row>
    <row r="249" spans="1:5" x14ac:dyDescent="0.25">
      <c r="A249" s="69"/>
      <c r="B249" s="12" t="s">
        <v>41</v>
      </c>
      <c r="C249" s="67">
        <v>2.889261247112529</v>
      </c>
      <c r="D249" s="67">
        <v>2.4709687454310014</v>
      </c>
      <c r="E249" s="67">
        <v>3.2571691781548173</v>
      </c>
    </row>
    <row r="250" spans="1:5" x14ac:dyDescent="0.25">
      <c r="A250" s="69"/>
      <c r="B250" s="12" t="s">
        <v>50</v>
      </c>
      <c r="C250" s="67">
        <v>0.69276243503217927</v>
      </c>
      <c r="D250" s="67">
        <v>1.5467360580873946</v>
      </c>
      <c r="E250" s="67">
        <v>-4.5049323076440384E-2</v>
      </c>
    </row>
    <row r="251" spans="1:5" x14ac:dyDescent="0.25">
      <c r="A251" s="69"/>
      <c r="B251" s="12" t="s">
        <v>51</v>
      </c>
      <c r="C251" s="67">
        <v>0.61664475971381361</v>
      </c>
      <c r="D251" s="67">
        <v>1.5601817636088811</v>
      </c>
      <c r="E251" s="67">
        <v>-0.20093147343562823</v>
      </c>
    </row>
    <row r="252" spans="1:5" x14ac:dyDescent="0.25">
      <c r="A252" s="69"/>
      <c r="B252" s="12" t="s">
        <v>40</v>
      </c>
      <c r="C252" s="67">
        <v>1.267680419739059</v>
      </c>
      <c r="D252" s="67">
        <v>2.2337433617388047</v>
      </c>
      <c r="E252" s="67">
        <v>0.43228805255768332</v>
      </c>
    </row>
    <row r="253" spans="1:5" x14ac:dyDescent="0.25">
      <c r="A253" s="208">
        <v>2018</v>
      </c>
      <c r="B253" s="208"/>
      <c r="C253" s="67"/>
      <c r="D253" s="67"/>
      <c r="E253" s="67"/>
    </row>
    <row r="254" spans="1:5" x14ac:dyDescent="0.25">
      <c r="A254" s="69"/>
      <c r="B254" s="12" t="s">
        <v>45</v>
      </c>
      <c r="C254" s="67">
        <v>1.0901348566099589</v>
      </c>
      <c r="D254" s="67">
        <v>2.1089933342244294</v>
      </c>
      <c r="E254" s="67">
        <v>0.21125868502493983</v>
      </c>
    </row>
    <row r="255" spans="1:5" x14ac:dyDescent="0.25">
      <c r="A255" s="69"/>
      <c r="B255" s="12" t="s">
        <v>46</v>
      </c>
      <c r="C255" s="67">
        <v>1.0171740358087433</v>
      </c>
      <c r="D255" s="67">
        <v>2.40459661443293</v>
      </c>
      <c r="E255" s="67">
        <v>-0.17573081528161616</v>
      </c>
    </row>
    <row r="256" spans="1:5" x14ac:dyDescent="0.25">
      <c r="A256" s="69"/>
      <c r="B256" s="12" t="s">
        <v>43</v>
      </c>
      <c r="C256" s="67">
        <v>0.14258842001311223</v>
      </c>
      <c r="D256" s="67">
        <v>1.8452867939440676</v>
      </c>
      <c r="E256" s="67">
        <v>-1.3095940850052945</v>
      </c>
    </row>
    <row r="257" spans="1:5" x14ac:dyDescent="0.25">
      <c r="A257" s="69"/>
      <c r="B257" s="12" t="s">
        <v>47</v>
      </c>
      <c r="C257" s="67">
        <v>-1.5367262044736152</v>
      </c>
      <c r="D257" s="67">
        <v>0.50481994902698002</v>
      </c>
      <c r="E257" s="67">
        <v>-3.2795181154550046</v>
      </c>
    </row>
    <row r="258" spans="1:5" x14ac:dyDescent="0.25">
      <c r="A258" s="69"/>
      <c r="B258" s="12" t="s">
        <v>35</v>
      </c>
      <c r="C258" s="67">
        <v>-2.1085589082352918</v>
      </c>
      <c r="D258" s="67">
        <v>0.34328811762232014</v>
      </c>
      <c r="E258" s="67">
        <v>-4.202601219155655</v>
      </c>
    </row>
    <row r="259" spans="1:5" x14ac:dyDescent="0.25">
      <c r="A259" s="69"/>
      <c r="B259" s="12" t="s">
        <v>42</v>
      </c>
      <c r="C259" s="67">
        <v>-0.92934137150014751</v>
      </c>
      <c r="D259" s="67">
        <v>1.1601483675513835</v>
      </c>
      <c r="E259" s="67">
        <v>-2.7280477354472255</v>
      </c>
    </row>
    <row r="260" spans="1:5" x14ac:dyDescent="0.25">
      <c r="A260" s="69"/>
      <c r="B260" s="12" t="s">
        <v>48</v>
      </c>
      <c r="C260" s="67">
        <v>-0.31604514801567563</v>
      </c>
      <c r="D260" s="67">
        <v>0.78927744887864471</v>
      </c>
      <c r="E260" s="67">
        <v>-1.2771901539896713</v>
      </c>
    </row>
    <row r="261" spans="1:5" x14ac:dyDescent="0.25">
      <c r="A261" s="69"/>
      <c r="B261" s="12" t="s">
        <v>49</v>
      </c>
      <c r="C261" s="67">
        <v>1.4292862857812505</v>
      </c>
      <c r="D261" s="67">
        <v>2.5795972912064258</v>
      </c>
      <c r="E261" s="67">
        <v>0.42690265508293912</v>
      </c>
    </row>
    <row r="262" spans="1:5" x14ac:dyDescent="0.25">
      <c r="A262" s="69"/>
      <c r="B262" s="12" t="s">
        <v>41</v>
      </c>
      <c r="C262" s="67">
        <v>0.21805666180585437</v>
      </c>
      <c r="D262" s="67">
        <v>1.4528761607676799</v>
      </c>
      <c r="E262" s="67">
        <v>-0.85975574075004557</v>
      </c>
    </row>
    <row r="263" spans="1:5" x14ac:dyDescent="0.25">
      <c r="A263" s="69"/>
      <c r="B263" s="12" t="s">
        <v>50</v>
      </c>
      <c r="C263" s="67">
        <v>3.5539820525909427E-2</v>
      </c>
      <c r="D263" s="67">
        <v>1.4117153424512807</v>
      </c>
      <c r="E263" s="67">
        <v>-1.1723758171726772</v>
      </c>
    </row>
    <row r="264" spans="1:5" x14ac:dyDescent="0.25">
      <c r="A264" s="69"/>
      <c r="B264" s="12" t="s">
        <v>51</v>
      </c>
      <c r="C264" s="67">
        <v>0.29370311795247073</v>
      </c>
      <c r="D264" s="67">
        <v>1.2829213511351023</v>
      </c>
      <c r="E264" s="67">
        <v>-0.57858190399696641</v>
      </c>
    </row>
    <row r="265" spans="1:5" x14ac:dyDescent="0.25">
      <c r="A265" s="69"/>
      <c r="B265" s="12" t="s">
        <v>40</v>
      </c>
      <c r="C265" s="67">
        <f>'[2]Chnages in rep.'!OV21</f>
        <v>-0.88714438134169793</v>
      </c>
      <c r="D265" s="67">
        <f>'[2]Male, month on month'!OW21</f>
        <v>0.53992468185874998</v>
      </c>
      <c r="E265" s="67">
        <f>'[2]Atolls month on month'!OW21</f>
        <v>-2.1433217863645937</v>
      </c>
    </row>
    <row r="266" spans="1:5" x14ac:dyDescent="0.25">
      <c r="A266" s="208">
        <v>2019</v>
      </c>
      <c r="B266" s="208"/>
      <c r="C266" s="67"/>
      <c r="D266" s="67"/>
      <c r="E266" s="67"/>
    </row>
    <row r="267" spans="1:5" x14ac:dyDescent="0.25">
      <c r="A267" s="69"/>
      <c r="B267" s="12" t="s">
        <v>45</v>
      </c>
      <c r="C267" s="67">
        <f>'[2]Chnages in rep.'!OW21</f>
        <v>-1.2799467188303937</v>
      </c>
      <c r="D267" s="67">
        <f>'[2]Male, month on month'!OX21</f>
        <v>0.18581405561568509</v>
      </c>
      <c r="E267" s="67">
        <f>'[2]Atolls month on month'!OX21</f>
        <v>-2.5682686482408346</v>
      </c>
    </row>
    <row r="268" spans="1:5" x14ac:dyDescent="0.25">
      <c r="A268" s="69"/>
      <c r="B268" s="12"/>
      <c r="C268" s="67"/>
      <c r="D268" s="67"/>
      <c r="E268" s="67"/>
    </row>
    <row r="269" spans="1:5" ht="12.75" customHeight="1" x14ac:dyDescent="0.25">
      <c r="A269" s="19"/>
      <c r="B269" s="67"/>
      <c r="C269" s="67"/>
      <c r="D269" s="67"/>
      <c r="E269" s="19"/>
    </row>
    <row r="270" spans="1:5" x14ac:dyDescent="0.25">
      <c r="A270" s="229" t="s">
        <v>55</v>
      </c>
      <c r="B270" s="230"/>
      <c r="C270" s="230"/>
      <c r="D270" s="230"/>
      <c r="E270" s="230"/>
    </row>
    <row r="271" spans="1:5" ht="9.75" customHeight="1" x14ac:dyDescent="0.25"/>
    <row r="272" spans="1:5" x14ac:dyDescent="0.25">
      <c r="A272" s="208">
        <v>2010</v>
      </c>
      <c r="B272" s="208"/>
    </row>
    <row r="273" spans="1:5" hidden="1" x14ac:dyDescent="0.25">
      <c r="A273" s="11"/>
      <c r="B273" s="12" t="s">
        <v>45</v>
      </c>
      <c r="C273" s="26">
        <v>-0.26114093647122694</v>
      </c>
      <c r="D273" s="26">
        <v>-0.26114093647122694</v>
      </c>
      <c r="E273" s="26" t="s">
        <v>5</v>
      </c>
    </row>
    <row r="274" spans="1:5" hidden="1" x14ac:dyDescent="0.25">
      <c r="A274" s="11"/>
      <c r="B274" s="12" t="s">
        <v>46</v>
      </c>
      <c r="C274" s="26">
        <v>0.93642240242963748</v>
      </c>
      <c r="D274" s="26">
        <v>0.93642240242963748</v>
      </c>
      <c r="E274" s="26" t="s">
        <v>5</v>
      </c>
    </row>
    <row r="275" spans="1:5" hidden="1" x14ac:dyDescent="0.25">
      <c r="A275" s="11"/>
      <c r="B275" s="12" t="s">
        <v>43</v>
      </c>
      <c r="C275" s="26">
        <v>0.88034816923101555</v>
      </c>
      <c r="D275" s="26">
        <v>0.88034816923101555</v>
      </c>
      <c r="E275" s="26" t="s">
        <v>5</v>
      </c>
    </row>
    <row r="276" spans="1:5" hidden="1" x14ac:dyDescent="0.25">
      <c r="A276" s="11"/>
      <c r="B276" s="12" t="s">
        <v>47</v>
      </c>
      <c r="C276" s="26">
        <v>0.87747395207253831</v>
      </c>
      <c r="D276" s="26">
        <v>0.87747395207253831</v>
      </c>
      <c r="E276" s="26" t="s">
        <v>5</v>
      </c>
    </row>
    <row r="277" spans="1:5" hidden="1" x14ac:dyDescent="0.25">
      <c r="A277" s="11"/>
      <c r="B277" s="12" t="s">
        <v>35</v>
      </c>
      <c r="C277" s="26">
        <v>0.1250277737649963</v>
      </c>
      <c r="D277" s="26">
        <v>0.1250277737649963</v>
      </c>
      <c r="E277" s="26" t="s">
        <v>5</v>
      </c>
    </row>
    <row r="278" spans="1:5" hidden="1" x14ac:dyDescent="0.25">
      <c r="A278" s="11"/>
      <c r="B278" s="12" t="s">
        <v>42</v>
      </c>
      <c r="C278" s="26">
        <v>1.0846622459905753</v>
      </c>
      <c r="D278" s="26">
        <v>1.0846622459905753</v>
      </c>
      <c r="E278" s="26" t="s">
        <v>5</v>
      </c>
    </row>
    <row r="279" spans="1:5" hidden="1" x14ac:dyDescent="0.25">
      <c r="A279" s="11"/>
      <c r="B279" s="12" t="s">
        <v>48</v>
      </c>
      <c r="C279" s="26">
        <v>2.1903881432707273</v>
      </c>
      <c r="D279" s="26">
        <v>2.1903881432707273</v>
      </c>
      <c r="E279" s="26" t="s">
        <v>5</v>
      </c>
    </row>
    <row r="280" spans="1:5" hidden="1" x14ac:dyDescent="0.25">
      <c r="A280" s="11"/>
      <c r="B280" s="12" t="s">
        <v>49</v>
      </c>
      <c r="C280" s="26">
        <v>0.63207046859004024</v>
      </c>
      <c r="D280" s="26">
        <v>0.63207046859004024</v>
      </c>
      <c r="E280" s="26" t="s">
        <v>5</v>
      </c>
    </row>
    <row r="281" spans="1:5" hidden="1" x14ac:dyDescent="0.25">
      <c r="A281" s="11"/>
      <c r="B281" s="12" t="s">
        <v>41</v>
      </c>
      <c r="C281" s="26">
        <v>-1.2857212304991372</v>
      </c>
      <c r="D281" s="26">
        <v>-1.2857212304991372</v>
      </c>
      <c r="E281" s="26" t="s">
        <v>5</v>
      </c>
    </row>
    <row r="282" spans="1:5" hidden="1" x14ac:dyDescent="0.25">
      <c r="A282" s="11"/>
      <c r="B282" s="12" t="s">
        <v>50</v>
      </c>
      <c r="C282" s="26">
        <v>-0.22603507219276509</v>
      </c>
      <c r="D282" s="26">
        <v>-0.22603507219276509</v>
      </c>
      <c r="E282" s="26" t="s">
        <v>5</v>
      </c>
    </row>
    <row r="283" spans="1:5" x14ac:dyDescent="0.25">
      <c r="A283" s="11"/>
      <c r="B283" s="12" t="s">
        <v>51</v>
      </c>
      <c r="C283" s="26">
        <v>0.47362446108318901</v>
      </c>
      <c r="D283" s="26">
        <v>0.47362446108318856</v>
      </c>
      <c r="E283" s="26" t="s">
        <v>5</v>
      </c>
    </row>
    <row r="284" spans="1:5" x14ac:dyDescent="0.25">
      <c r="A284" s="11"/>
      <c r="B284" s="12" t="s">
        <v>40</v>
      </c>
      <c r="C284" s="26">
        <v>1.3414839053257799</v>
      </c>
      <c r="D284" s="26">
        <v>1.3414839053257799</v>
      </c>
      <c r="E284" s="26" t="s">
        <v>5</v>
      </c>
    </row>
    <row r="285" spans="1:5" x14ac:dyDescent="0.25">
      <c r="A285" s="11"/>
      <c r="B285" s="12"/>
      <c r="C285" s="26"/>
      <c r="D285" s="26"/>
      <c r="E285" s="26"/>
    </row>
    <row r="286" spans="1:5" x14ac:dyDescent="0.25">
      <c r="A286" s="208">
        <v>2011</v>
      </c>
      <c r="B286" s="208"/>
      <c r="C286" s="26"/>
      <c r="D286" s="27"/>
      <c r="E286" s="26"/>
    </row>
    <row r="287" spans="1:5" x14ac:dyDescent="0.25">
      <c r="A287" s="11"/>
      <c r="B287" s="12" t="s">
        <v>45</v>
      </c>
      <c r="C287" s="26">
        <v>0.540955988663816</v>
      </c>
      <c r="D287" s="26">
        <v>0.540955988663816</v>
      </c>
      <c r="E287" s="26" t="s">
        <v>5</v>
      </c>
    </row>
    <row r="288" spans="1:5" x14ac:dyDescent="0.25">
      <c r="A288" s="11"/>
      <c r="B288" s="12" t="s">
        <v>46</v>
      </c>
      <c r="C288" s="26">
        <v>-0.79050748162610152</v>
      </c>
      <c r="D288" s="26">
        <v>-0.79050748162610152</v>
      </c>
      <c r="E288" s="26" t="s">
        <v>5</v>
      </c>
    </row>
    <row r="289" spans="1:8" x14ac:dyDescent="0.25">
      <c r="A289" s="11"/>
      <c r="B289" s="12" t="s">
        <v>43</v>
      </c>
      <c r="C289" s="26">
        <v>0.63178223867843553</v>
      </c>
      <c r="D289" s="26">
        <v>0.63178223867843553</v>
      </c>
      <c r="E289" s="26" t="s">
        <v>5</v>
      </c>
    </row>
    <row r="290" spans="1:8" x14ac:dyDescent="0.25">
      <c r="A290" s="11"/>
      <c r="B290" s="12" t="s">
        <v>47</v>
      </c>
      <c r="C290" s="26">
        <v>4.4171076658620301</v>
      </c>
      <c r="D290" s="26">
        <v>4.4171076658620301</v>
      </c>
      <c r="E290" s="26" t="s">
        <v>5</v>
      </c>
    </row>
    <row r="291" spans="1:8" x14ac:dyDescent="0.25">
      <c r="A291" s="11"/>
      <c r="B291" s="12" t="s">
        <v>35</v>
      </c>
      <c r="C291" s="26">
        <v>3.3138209485660042</v>
      </c>
      <c r="D291" s="26">
        <v>3.3138209485660042</v>
      </c>
      <c r="E291" s="26" t="s">
        <v>5</v>
      </c>
    </row>
    <row r="292" spans="1:8" x14ac:dyDescent="0.25">
      <c r="A292" s="11"/>
      <c r="B292" s="12" t="s">
        <v>42</v>
      </c>
      <c r="C292" s="26">
        <v>0.90877181827677678</v>
      </c>
      <c r="D292" s="26">
        <v>0.90877181827677678</v>
      </c>
      <c r="E292" s="26" t="s">
        <v>5</v>
      </c>
    </row>
    <row r="293" spans="1:8" x14ac:dyDescent="0.25">
      <c r="A293" s="11"/>
      <c r="B293" s="12" t="s">
        <v>48</v>
      </c>
      <c r="C293" s="26">
        <v>6.0116323478554001E-2</v>
      </c>
      <c r="D293" s="26">
        <v>6.0116323478554001E-2</v>
      </c>
      <c r="E293" s="26" t="s">
        <v>5</v>
      </c>
    </row>
    <row r="294" spans="1:8" x14ac:dyDescent="0.25">
      <c r="A294" s="11"/>
      <c r="B294" s="12" t="s">
        <v>49</v>
      </c>
      <c r="C294" s="26">
        <v>0.31530862912392266</v>
      </c>
      <c r="D294" s="26">
        <v>0.31530862912392266</v>
      </c>
      <c r="E294" s="26" t="s">
        <v>5</v>
      </c>
    </row>
    <row r="295" spans="1:8" x14ac:dyDescent="0.25">
      <c r="A295" s="11"/>
      <c r="B295" s="12" t="s">
        <v>41</v>
      </c>
      <c r="C295" s="26">
        <v>1.301660303876595</v>
      </c>
      <c r="D295" s="26">
        <v>1.301660303876595</v>
      </c>
      <c r="E295" s="26" t="s">
        <v>5</v>
      </c>
    </row>
    <row r="296" spans="1:8" x14ac:dyDescent="0.25">
      <c r="A296" s="11"/>
      <c r="B296" s="12" t="s">
        <v>50</v>
      </c>
      <c r="C296" s="26">
        <v>0.33278932848386233</v>
      </c>
      <c r="D296" s="26">
        <v>0.33278932848386233</v>
      </c>
      <c r="E296" s="26" t="s">
        <v>5</v>
      </c>
    </row>
    <row r="297" spans="1:8" x14ac:dyDescent="0.25">
      <c r="A297" s="11"/>
      <c r="B297" s="12" t="s">
        <v>51</v>
      </c>
      <c r="C297" s="26">
        <v>3.4231104702459936</v>
      </c>
      <c r="D297" s="26">
        <v>3.4231104702459936</v>
      </c>
      <c r="E297" s="26" t="s">
        <v>5</v>
      </c>
    </row>
    <row r="298" spans="1:8" x14ac:dyDescent="0.25">
      <c r="A298" s="11"/>
      <c r="B298" s="12" t="s">
        <v>40</v>
      </c>
      <c r="C298" s="26">
        <v>1.1857736202019353</v>
      </c>
      <c r="D298" s="26">
        <v>1.1857736202019353</v>
      </c>
      <c r="E298" s="26" t="s">
        <v>5</v>
      </c>
      <c r="G298" s="26"/>
    </row>
    <row r="299" spans="1:8" x14ac:dyDescent="0.25">
      <c r="A299" s="11"/>
      <c r="B299" s="12"/>
      <c r="C299" s="26"/>
      <c r="D299" s="26"/>
      <c r="E299" s="26"/>
      <c r="G299" s="26"/>
      <c r="H299" s="26"/>
    </row>
    <row r="300" spans="1:8" x14ac:dyDescent="0.25">
      <c r="A300" s="208">
        <v>2012</v>
      </c>
      <c r="B300" s="208"/>
      <c r="C300" s="26"/>
      <c r="D300" s="27"/>
      <c r="E300" s="26"/>
      <c r="G300" s="1"/>
    </row>
    <row r="301" spans="1:8" x14ac:dyDescent="0.25">
      <c r="A301" s="11"/>
      <c r="B301" s="12" t="s">
        <v>45</v>
      </c>
      <c r="C301" s="26">
        <v>0.82878178572964867</v>
      </c>
      <c r="D301" s="26">
        <v>0.82878178572964867</v>
      </c>
      <c r="E301" s="26" t="s">
        <v>5</v>
      </c>
    </row>
    <row r="302" spans="1:8" x14ac:dyDescent="0.25">
      <c r="A302" s="11"/>
      <c r="B302" s="12" t="s">
        <v>46</v>
      </c>
      <c r="C302" s="26">
        <v>-0.3029315521839604</v>
      </c>
      <c r="D302" s="26">
        <v>-0.3029315521839604</v>
      </c>
      <c r="E302" s="26" t="s">
        <v>5</v>
      </c>
    </row>
    <row r="303" spans="1:8" x14ac:dyDescent="0.25">
      <c r="A303" s="11"/>
      <c r="B303" s="12" t="s">
        <v>43</v>
      </c>
      <c r="C303" s="26">
        <v>0.75965858228270733</v>
      </c>
      <c r="D303" s="26">
        <v>0.75965858228270733</v>
      </c>
      <c r="E303" s="26" t="s">
        <v>5</v>
      </c>
    </row>
    <row r="304" spans="1:8" x14ac:dyDescent="0.25">
      <c r="A304" s="11"/>
      <c r="B304" s="12" t="s">
        <v>47</v>
      </c>
      <c r="C304" s="26">
        <v>-9.0943691034139906E-2</v>
      </c>
      <c r="D304" s="26">
        <v>-9.0943691034139906E-2</v>
      </c>
      <c r="E304" s="26" t="s">
        <v>5</v>
      </c>
    </row>
    <row r="305" spans="1:5" x14ac:dyDescent="0.25">
      <c r="A305" s="11"/>
      <c r="B305" s="12" t="s">
        <v>35</v>
      </c>
      <c r="C305" s="26">
        <v>-1.9861394321378456</v>
      </c>
      <c r="D305" s="26">
        <v>-1.9861394321378456</v>
      </c>
      <c r="E305" s="26" t="s">
        <v>5</v>
      </c>
    </row>
    <row r="306" spans="1:5" x14ac:dyDescent="0.25">
      <c r="A306" s="11"/>
      <c r="B306" s="12" t="s">
        <v>42</v>
      </c>
      <c r="C306" s="26">
        <v>4.158564690507105</v>
      </c>
      <c r="D306" s="26">
        <v>4.158564690507105</v>
      </c>
      <c r="E306" s="26" t="s">
        <v>5</v>
      </c>
    </row>
    <row r="307" spans="1:5" x14ac:dyDescent="0.25">
      <c r="A307" s="11"/>
      <c r="B307" s="12" t="s">
        <v>48</v>
      </c>
      <c r="C307" s="26">
        <v>0.24448657012601238</v>
      </c>
      <c r="D307" s="26">
        <v>0.16971494476736293</v>
      </c>
      <c r="E307" s="26">
        <v>0.30844071858455724</v>
      </c>
    </row>
    <row r="308" spans="1:5" x14ac:dyDescent="0.25">
      <c r="A308" s="11"/>
      <c r="B308" s="12" t="s">
        <v>49</v>
      </c>
      <c r="C308" s="26">
        <v>0.64743245120539861</v>
      </c>
      <c r="D308" s="26">
        <v>0.58385391142401488</v>
      </c>
      <c r="E308" s="26">
        <v>0.70173764990701937</v>
      </c>
    </row>
    <row r="309" spans="1:5" x14ac:dyDescent="0.25">
      <c r="A309" s="11"/>
      <c r="B309" s="12" t="s">
        <v>41</v>
      </c>
      <c r="C309" s="26">
        <v>1.9931364460523682E-2</v>
      </c>
      <c r="D309" s="26">
        <v>7.8683065291751397E-2</v>
      </c>
      <c r="E309" s="26">
        <v>-3.0192276319884748E-2</v>
      </c>
    </row>
    <row r="310" spans="1:5" x14ac:dyDescent="0.25">
      <c r="A310" s="11"/>
      <c r="B310" s="12" t="s">
        <v>50</v>
      </c>
      <c r="C310" s="26">
        <v>4.2662910903112916E-2</v>
      </c>
      <c r="D310" s="26">
        <v>5.9933326212124882E-2</v>
      </c>
      <c r="E310" s="26">
        <v>2.7912718968425843E-2</v>
      </c>
    </row>
    <row r="311" spans="1:5" x14ac:dyDescent="0.25">
      <c r="A311" s="11"/>
      <c r="B311" s="12" t="s">
        <v>51</v>
      </c>
      <c r="C311" s="26">
        <v>0.34249409289468513</v>
      </c>
      <c r="D311" s="26">
        <v>0.47401072984865067</v>
      </c>
      <c r="E311" s="26">
        <v>1.6205766238419628E-2</v>
      </c>
    </row>
    <row r="312" spans="1:5" x14ac:dyDescent="0.25">
      <c r="A312" s="69"/>
      <c r="B312" s="70" t="s">
        <v>40</v>
      </c>
      <c r="C312" s="67">
        <f>'[2]Chnages in rep.'!MB40</f>
        <v>0.39343943425627081</v>
      </c>
      <c r="D312" s="67">
        <f>'[2]Male, month on month'!MC39</f>
        <v>0.67097201094534764</v>
      </c>
      <c r="E312" s="67">
        <f>'[2]Atolls month on month'!MC39</f>
        <v>0.15575360429840313</v>
      </c>
    </row>
    <row r="313" spans="1:5" x14ac:dyDescent="0.25">
      <c r="A313" s="208">
        <v>2013</v>
      </c>
      <c r="B313" s="208"/>
      <c r="C313" s="67"/>
      <c r="D313" s="67"/>
      <c r="E313" s="67"/>
    </row>
    <row r="314" spans="1:5" x14ac:dyDescent="0.25">
      <c r="A314" s="11"/>
      <c r="B314" s="12" t="s">
        <v>45</v>
      </c>
      <c r="C314" s="26">
        <v>0.12021714763241764</v>
      </c>
      <c r="D314" s="67">
        <v>0.14340192540029939</v>
      </c>
      <c r="E314" s="26">
        <v>0.10025898212731033</v>
      </c>
    </row>
    <row r="315" spans="1:5" x14ac:dyDescent="0.25">
      <c r="A315" s="11"/>
      <c r="B315" s="12" t="s">
        <v>46</v>
      </c>
      <c r="C315" s="26">
        <v>-0.20260748766021131</v>
      </c>
      <c r="D315" s="67">
        <v>-0.26772351866400923</v>
      </c>
      <c r="E315" s="26">
        <v>-0.14652945838417031</v>
      </c>
    </row>
    <row r="316" spans="1:5" ht="14.25" customHeight="1" x14ac:dyDescent="0.25">
      <c r="A316" s="11"/>
      <c r="B316" s="12" t="s">
        <v>43</v>
      </c>
      <c r="C316" s="26">
        <v>0.5006145416900365</v>
      </c>
      <c r="D316" s="67">
        <v>0.57671257944424958</v>
      </c>
      <c r="E316" s="26">
        <v>0.43515833275591387</v>
      </c>
    </row>
    <row r="317" spans="1:5" ht="14.25" customHeight="1" x14ac:dyDescent="0.25">
      <c r="A317" s="11"/>
      <c r="B317" s="12" t="s">
        <v>47</v>
      </c>
      <c r="C317" s="26">
        <v>0.11512300390781327</v>
      </c>
      <c r="D317" s="67">
        <v>3.9643343257678154E-3</v>
      </c>
      <c r="E317" s="26">
        <v>0.21087159629622487</v>
      </c>
    </row>
    <row r="318" spans="1:5" ht="14.25" customHeight="1" x14ac:dyDescent="0.25">
      <c r="A318" s="11"/>
      <c r="B318" s="12" t="s">
        <v>35</v>
      </c>
      <c r="C318" s="26">
        <f>'[2]Chnages in rep.'!MG40</f>
        <v>9.5682352882620059E-2</v>
      </c>
      <c r="D318" s="67">
        <f>'[2]Male, month on month'!MH39</f>
        <v>0.23643869294276421</v>
      </c>
      <c r="E318" s="26">
        <f>'[2]Atolls month on month'!MH39</f>
        <v>-2.5310411872159211E-2</v>
      </c>
    </row>
    <row r="319" spans="1:5" ht="14.25" customHeight="1" x14ac:dyDescent="0.25">
      <c r="A319" s="11"/>
      <c r="B319" s="12" t="s">
        <v>42</v>
      </c>
      <c r="C319" s="26">
        <f>'[2]Chnages in rep.'!MH40</f>
        <v>-0.2676094249594585</v>
      </c>
      <c r="D319" s="67">
        <f>'[2]Male, month on month'!MI39</f>
        <v>-0.30627613149381006</v>
      </c>
      <c r="E319" s="26">
        <f>'[2]Atolls month on month'!MI39</f>
        <v>-0.23428488359796829</v>
      </c>
    </row>
    <row r="320" spans="1:5" ht="14.25" customHeight="1" x14ac:dyDescent="0.25">
      <c r="A320" s="11"/>
      <c r="B320" s="12" t="s">
        <v>48</v>
      </c>
      <c r="C320" s="26">
        <f>'[2]Chnages in rep.'!MI$40</f>
        <v>1.1650679035972944</v>
      </c>
      <c r="D320" s="67">
        <f>'[2]Male, month on month'!MJ$39</f>
        <v>1.2614902964104724</v>
      </c>
      <c r="E320" s="26">
        <f>'[2]Atolls month on month'!MJ$39</f>
        <v>1.0820271269931014</v>
      </c>
    </row>
    <row r="321" spans="1:5" ht="14.25" customHeight="1" x14ac:dyDescent="0.25">
      <c r="A321" s="11"/>
      <c r="B321" s="12" t="s">
        <v>49</v>
      </c>
      <c r="C321" s="26">
        <f>'[2]Chnages in rep.'!MJ$40</f>
        <v>0.16901141883518545</v>
      </c>
      <c r="D321" s="67">
        <f>'[2]Male, month on month'!MK$39</f>
        <v>-0.25283811141193491</v>
      </c>
      <c r="E321" s="26">
        <f>'[2]Atolls month on month'!MK$39</f>
        <v>0.53296118036079143</v>
      </c>
    </row>
    <row r="322" spans="1:5" ht="14.25" customHeight="1" x14ac:dyDescent="0.25">
      <c r="A322" s="11"/>
      <c r="B322" s="12" t="s">
        <v>41</v>
      </c>
      <c r="C322" s="26">
        <f>'[2]Chnages in rep.'!MK$40</f>
        <v>0.88457747659020924</v>
      </c>
      <c r="D322" s="67">
        <f>'[2]Male, month on month'!ML$39</f>
        <v>0.76568029413164318</v>
      </c>
      <c r="E322" s="26">
        <f>'[2]Atolls month on month'!ML$39</f>
        <v>0.98635397503572531</v>
      </c>
    </row>
    <row r="323" spans="1:5" ht="14.25" customHeight="1" x14ac:dyDescent="0.25">
      <c r="A323" s="11"/>
      <c r="B323" s="12" t="s">
        <v>50</v>
      </c>
      <c r="C323" s="26">
        <f>'[2]Chnages in rep.'!ML$40</f>
        <v>0.5751594767321011</v>
      </c>
      <c r="D323" s="67">
        <f>'[2]Male, month on month'!MM$39</f>
        <v>0.31952588364987378</v>
      </c>
      <c r="E323" s="26">
        <f>'[2]Atolls month on month'!MM$39</f>
        <v>0.79350476016584182</v>
      </c>
    </row>
    <row r="324" spans="1:5" ht="14.25" customHeight="1" x14ac:dyDescent="0.25">
      <c r="A324" s="11"/>
      <c r="B324" s="12" t="s">
        <v>51</v>
      </c>
      <c r="C324" s="26">
        <f>'[2]Chnages in rep.'!MM$40</f>
        <v>0.12186960602404984</v>
      </c>
      <c r="D324" s="67">
        <f>'[2]Male, month on month'!MN$39</f>
        <v>0.42426871286125323</v>
      </c>
      <c r="E324" s="26">
        <f>'[2]Atolls month on month'!MN$39</f>
        <v>-0.13520508300082223</v>
      </c>
    </row>
    <row r="325" spans="1:5" ht="14.25" customHeight="1" x14ac:dyDescent="0.25">
      <c r="A325" s="11"/>
      <c r="B325" s="12" t="s">
        <v>40</v>
      </c>
      <c r="C325" s="26">
        <f>'[2]Chnages in rep.'!MN$40</f>
        <v>-2.8801755478091717E-2</v>
      </c>
      <c r="D325" s="67">
        <f>'[2]Male, month on month'!MO$39</f>
        <v>0.13243235338340487</v>
      </c>
      <c r="E325" s="26">
        <f>'[2]Atolls month on month'!MO$39</f>
        <v>-0.16663754557982857</v>
      </c>
    </row>
    <row r="326" spans="1:5" x14ac:dyDescent="0.25">
      <c r="A326" s="227">
        <v>2014</v>
      </c>
      <c r="B326" s="228"/>
      <c r="C326" s="26"/>
      <c r="D326" s="67"/>
      <c r="E326" s="26"/>
    </row>
    <row r="327" spans="1:5" x14ac:dyDescent="0.25">
      <c r="A327" s="11"/>
      <c r="B327" s="12" t="s">
        <v>45</v>
      </c>
      <c r="C327" s="26">
        <v>0.10985460497494604</v>
      </c>
      <c r="D327" s="67">
        <v>0.52248278124586989</v>
      </c>
      <c r="E327" s="26">
        <v>-0.70032611534622813</v>
      </c>
    </row>
    <row r="328" spans="1:5" x14ac:dyDescent="0.25">
      <c r="A328" s="11"/>
      <c r="B328" s="12" t="s">
        <v>46</v>
      </c>
      <c r="C328" s="26">
        <v>-0.58614791407883837</v>
      </c>
      <c r="D328" s="67">
        <v>0.52248278124586989</v>
      </c>
      <c r="E328" s="26">
        <v>-0.70032611534622813</v>
      </c>
    </row>
    <row r="329" spans="1:5" x14ac:dyDescent="0.25">
      <c r="A329" s="11"/>
      <c r="B329" s="12" t="s">
        <v>43</v>
      </c>
      <c r="C329" s="26">
        <v>-0.58614791407883837</v>
      </c>
      <c r="D329" s="67">
        <v>-0.5385118045093229</v>
      </c>
      <c r="E329" s="26">
        <v>-0.62716571611890481</v>
      </c>
    </row>
    <row r="330" spans="1:5" x14ac:dyDescent="0.25">
      <c r="A330" s="11"/>
      <c r="B330" s="12" t="s">
        <v>47</v>
      </c>
      <c r="C330" s="26">
        <v>0.1867310582422288</v>
      </c>
      <c r="D330" s="67">
        <v>0.32199239951795633</v>
      </c>
      <c r="E330" s="26">
        <v>7.0158301967038206E-2</v>
      </c>
    </row>
    <row r="331" spans="1:5" x14ac:dyDescent="0.25">
      <c r="A331" s="11"/>
      <c r="B331" s="12" t="s">
        <v>35</v>
      </c>
      <c r="C331" s="26">
        <v>0.97001097738138586</v>
      </c>
      <c r="D331" s="67">
        <v>0.89869928347352523</v>
      </c>
      <c r="E331" s="26">
        <v>1.0316244504395167</v>
      </c>
    </row>
    <row r="332" spans="1:5" x14ac:dyDescent="0.25">
      <c r="A332" s="11"/>
      <c r="B332" s="12" t="s">
        <v>42</v>
      </c>
      <c r="C332" s="26">
        <v>-0.14460149368364927</v>
      </c>
      <c r="D332" s="67">
        <v>-4.5955229748984028E-2</v>
      </c>
      <c r="E332" s="26">
        <v>-0.22971996412188833</v>
      </c>
    </row>
    <row r="333" spans="1:5" x14ac:dyDescent="0.25">
      <c r="A333" s="11"/>
      <c r="B333" s="12" t="s">
        <v>48</v>
      </c>
      <c r="C333" s="26">
        <v>0.4129124571995213</v>
      </c>
      <c r="D333" s="67">
        <v>0.13941288871810453</v>
      </c>
      <c r="E333" s="26">
        <v>0.64934050512805985</v>
      </c>
    </row>
    <row r="334" spans="1:5" x14ac:dyDescent="0.25">
      <c r="A334" s="11"/>
      <c r="B334" s="12" t="s">
        <v>49</v>
      </c>
      <c r="C334" s="26">
        <v>-0.14107212527697532</v>
      </c>
      <c r="D334" s="67">
        <v>0.28714601491433012</v>
      </c>
      <c r="E334" s="26">
        <v>-0.50937195599417562</v>
      </c>
    </row>
    <row r="335" spans="1:5" x14ac:dyDescent="0.25">
      <c r="A335" s="11"/>
      <c r="B335" s="12" t="s">
        <v>41</v>
      </c>
      <c r="C335" s="26">
        <v>6.4484604583947558E-2</v>
      </c>
      <c r="D335" s="67">
        <v>-2.1414341687531202E-2</v>
      </c>
      <c r="E335" s="26">
        <v>0.13895564040606878</v>
      </c>
    </row>
    <row r="336" spans="1:5" x14ac:dyDescent="0.25">
      <c r="A336" s="11"/>
      <c r="B336" s="12" t="s">
        <v>50</v>
      </c>
      <c r="C336" s="26">
        <v>4.2981421583676571E-2</v>
      </c>
      <c r="D336" s="67">
        <v>0.37288472331133971</v>
      </c>
      <c r="E336" s="26">
        <v>-0.24257382973338348</v>
      </c>
    </row>
    <row r="337" spans="1:5" x14ac:dyDescent="0.25">
      <c r="A337" s="11"/>
      <c r="B337" s="12" t="s">
        <v>51</v>
      </c>
      <c r="C337" s="26">
        <v>-0.3878446903981092</v>
      </c>
      <c r="D337" s="67">
        <v>-0.69024000023221177</v>
      </c>
      <c r="E337" s="26">
        <v>-0.1244847528024895</v>
      </c>
    </row>
    <row r="338" spans="1:5" x14ac:dyDescent="0.25">
      <c r="A338" s="11"/>
      <c r="B338" s="12" t="s">
        <v>40</v>
      </c>
      <c r="C338" s="26">
        <v>0.14936355181003336</v>
      </c>
      <c r="D338" s="67">
        <v>0.25350557458407863</v>
      </c>
      <c r="E338" s="26">
        <v>5.9178705807538812E-2</v>
      </c>
    </row>
    <row r="339" spans="1:5" x14ac:dyDescent="0.25">
      <c r="A339" s="222">
        <v>2015</v>
      </c>
      <c r="B339" s="223"/>
      <c r="C339" s="26"/>
      <c r="D339" s="26"/>
      <c r="E339" s="26"/>
    </row>
    <row r="340" spans="1:5" x14ac:dyDescent="0.25">
      <c r="A340" s="11"/>
      <c r="B340" s="12" t="s">
        <v>45</v>
      </c>
      <c r="C340" s="26">
        <v>-0.28093811341051156</v>
      </c>
      <c r="D340" s="26">
        <v>-5.7684909932509409E-2</v>
      </c>
      <c r="E340" s="26">
        <v>-0.47464626289253076</v>
      </c>
    </row>
    <row r="341" spans="1:5" x14ac:dyDescent="0.25">
      <c r="A341" s="11"/>
      <c r="B341" s="12" t="s">
        <v>46</v>
      </c>
      <c r="C341" s="26">
        <v>0.12095527637097092</v>
      </c>
      <c r="D341" s="26">
        <v>2.8613455304693503E-2</v>
      </c>
      <c r="E341" s="26">
        <v>0.2014123631506104</v>
      </c>
    </row>
    <row r="342" spans="1:5" x14ac:dyDescent="0.25">
      <c r="A342" s="11"/>
      <c r="B342" s="12" t="s">
        <v>43</v>
      </c>
      <c r="C342" s="26">
        <v>-7.0765959069563067E-2</v>
      </c>
      <c r="D342" s="26">
        <v>-0.41575915809420882</v>
      </c>
      <c r="E342" s="26">
        <v>0.22930696342131629</v>
      </c>
    </row>
    <row r="343" spans="1:5" x14ac:dyDescent="0.25">
      <c r="A343" s="11"/>
      <c r="B343" s="12" t="s">
        <v>47</v>
      </c>
      <c r="C343" s="26">
        <v>0.67040139146681277</v>
      </c>
      <c r="D343" s="26">
        <v>0.99498081691289375</v>
      </c>
      <c r="E343" s="26">
        <v>0.38990120716617671</v>
      </c>
    </row>
    <row r="344" spans="1:5" x14ac:dyDescent="0.25">
      <c r="A344" s="11"/>
      <c r="B344" s="12" t="s">
        <v>35</v>
      </c>
      <c r="C344" s="26">
        <v>3.5257826396306591E-2</v>
      </c>
      <c r="D344" s="26">
        <v>-0.16239700982366712</v>
      </c>
      <c r="E344" s="26">
        <v>0.20709984795217462</v>
      </c>
    </row>
    <row r="345" spans="1:5" x14ac:dyDescent="0.25">
      <c r="A345" s="11"/>
      <c r="B345" s="12" t="s">
        <v>42</v>
      </c>
      <c r="C345" s="26">
        <v>0.83493462014281317</v>
      </c>
      <c r="D345" s="26">
        <v>1.0712107400230986</v>
      </c>
      <c r="E345" s="26">
        <v>0.63027252743543816</v>
      </c>
    </row>
    <row r="346" spans="1:5" x14ac:dyDescent="0.25">
      <c r="A346" s="11"/>
      <c r="B346" s="12" t="s">
        <v>48</v>
      </c>
      <c r="C346" s="26">
        <v>-0.12204801538236998</v>
      </c>
      <c r="D346" s="26">
        <v>1.0962867477593008E-2</v>
      </c>
      <c r="E346" s="26">
        <v>-0.23776672327809889</v>
      </c>
    </row>
    <row r="347" spans="1:5" x14ac:dyDescent="0.25">
      <c r="A347" s="11"/>
      <c r="B347" s="12" t="s">
        <v>49</v>
      </c>
      <c r="C347" s="26">
        <v>0.15264849210854248</v>
      </c>
      <c r="D347" s="26">
        <v>0.12369978831363593</v>
      </c>
      <c r="E347" s="26">
        <v>0.17789649132189389</v>
      </c>
    </row>
    <row r="348" spans="1:5" x14ac:dyDescent="0.25">
      <c r="A348" s="11"/>
      <c r="B348" s="12" t="s">
        <v>41</v>
      </c>
      <c r="C348" s="26">
        <v>-4.122354385786009E-2</v>
      </c>
      <c r="D348" s="26">
        <v>-0.16318989846205723</v>
      </c>
      <c r="E348" s="26">
        <v>6.5093494509649297E-2</v>
      </c>
    </row>
    <row r="349" spans="1:5" x14ac:dyDescent="0.25">
      <c r="A349" s="11"/>
      <c r="B349" s="12" t="s">
        <v>50</v>
      </c>
      <c r="C349" s="26">
        <v>-2.0867598648455221E-2</v>
      </c>
      <c r="D349" s="26">
        <v>0.12817958206756686</v>
      </c>
      <c r="E349" s="26">
        <v>-0.15049436371591396</v>
      </c>
    </row>
    <row r="350" spans="1:5" x14ac:dyDescent="0.25">
      <c r="A350" s="11"/>
      <c r="B350" s="12" t="s">
        <v>51</v>
      </c>
      <c r="C350" s="26">
        <v>0.10438468518554345</v>
      </c>
      <c r="D350" s="26">
        <v>0.15574977254748656</v>
      </c>
      <c r="E350" s="26">
        <v>5.9587641953773307E-2</v>
      </c>
    </row>
    <row r="351" spans="1:5" x14ac:dyDescent="0.25">
      <c r="A351" s="11"/>
      <c r="B351" s="12" t="s">
        <v>40</v>
      </c>
      <c r="C351" s="26">
        <v>-0.52474466393057639</v>
      </c>
      <c r="D351" s="26">
        <v>-0.54907255143328282</v>
      </c>
      <c r="E351" s="26">
        <v>-0.5035071882096509</v>
      </c>
    </row>
    <row r="352" spans="1:5" x14ac:dyDescent="0.25">
      <c r="A352" s="222">
        <v>2016</v>
      </c>
      <c r="B352" s="222"/>
      <c r="C352" s="26"/>
      <c r="D352" s="26"/>
      <c r="E352" s="26"/>
    </row>
    <row r="353" spans="1:5" x14ac:dyDescent="0.25">
      <c r="A353" s="11"/>
      <c r="B353" s="12" t="s">
        <v>45</v>
      </c>
      <c r="C353" s="26">
        <v>-9.6110738358101688E-2</v>
      </c>
      <c r="D353" s="26">
        <v>0.1466545323528079</v>
      </c>
      <c r="E353" s="26">
        <v>-0.30794008155210495</v>
      </c>
    </row>
    <row r="354" spans="1:5" x14ac:dyDescent="0.25">
      <c r="A354" s="11"/>
      <c r="B354" s="12" t="s">
        <v>46</v>
      </c>
      <c r="C354" s="26">
        <v>0.21585252732159166</v>
      </c>
      <c r="D354" s="26">
        <v>1.3255168985115695E-2</v>
      </c>
      <c r="E354" s="26">
        <v>0.39343872807147129</v>
      </c>
    </row>
    <row r="355" spans="1:5" x14ac:dyDescent="0.25">
      <c r="A355" s="11"/>
      <c r="B355" s="12" t="s">
        <v>43</v>
      </c>
      <c r="C355" s="26">
        <v>-0.5326577568831814</v>
      </c>
      <c r="D355" s="26">
        <v>-0.3274438422036674</v>
      </c>
      <c r="E355" s="26">
        <v>-0.71185630035360825</v>
      </c>
    </row>
    <row r="356" spans="1:5" x14ac:dyDescent="0.25">
      <c r="A356" s="11"/>
      <c r="B356" s="12" t="s">
        <v>47</v>
      </c>
      <c r="C356" s="26">
        <v>-0.18242178801290976</v>
      </c>
      <c r="D356" s="26">
        <v>0.16072487746066066</v>
      </c>
      <c r="E356" s="26">
        <v>-0.48322720871623037</v>
      </c>
    </row>
    <row r="357" spans="1:5" x14ac:dyDescent="0.25">
      <c r="A357" s="11"/>
      <c r="B357" s="12" t="s">
        <v>35</v>
      </c>
      <c r="C357" s="26">
        <v>6.3305358496457131E-2</v>
      </c>
      <c r="D357" s="26">
        <v>5.6333098875827048E-2</v>
      </c>
      <c r="E357" s="26">
        <v>6.945685243611166E-2</v>
      </c>
    </row>
    <row r="358" spans="1:5" x14ac:dyDescent="0.25">
      <c r="A358" s="11"/>
      <c r="B358" s="12" t="s">
        <v>42</v>
      </c>
      <c r="C358" s="26">
        <v>0.21785551394535307</v>
      </c>
      <c r="D358" s="26">
        <v>7.6068886805424896E-2</v>
      </c>
      <c r="E358" s="26">
        <v>0.34293479084417378</v>
      </c>
    </row>
    <row r="359" spans="1:5" x14ac:dyDescent="0.25">
      <c r="A359" s="11"/>
      <c r="B359" s="12" t="s">
        <v>48</v>
      </c>
      <c r="C359" s="26">
        <v>0.2633560995213724</v>
      </c>
      <c r="D359" s="26">
        <v>0.27430892293893727</v>
      </c>
      <c r="E359" s="26">
        <v>0.25371959310807046</v>
      </c>
    </row>
    <row r="360" spans="1:5" x14ac:dyDescent="0.25">
      <c r="A360" s="11"/>
      <c r="B360" s="12" t="s">
        <v>49</v>
      </c>
      <c r="C360" s="26">
        <v>-9.378201036623901E-2</v>
      </c>
      <c r="D360" s="26">
        <v>-0.33586106193795873</v>
      </c>
      <c r="E360" s="26">
        <v>0.11924757439218947</v>
      </c>
    </row>
    <row r="361" spans="1:5" x14ac:dyDescent="0.25">
      <c r="A361" s="11"/>
      <c r="B361" s="12" t="s">
        <v>41</v>
      </c>
      <c r="C361" s="26">
        <v>0.37975926538358351</v>
      </c>
      <c r="D361" s="26">
        <v>0.59601507895374883</v>
      </c>
      <c r="E361" s="26">
        <v>0.19031919566283584</v>
      </c>
    </row>
    <row r="362" spans="1:5" x14ac:dyDescent="0.25">
      <c r="A362" s="11"/>
      <c r="B362" s="12" t="s">
        <v>50</v>
      </c>
      <c r="C362" s="26">
        <v>1.9061743557722499</v>
      </c>
      <c r="D362" s="26">
        <v>0.93823043145353502</v>
      </c>
      <c r="E362" s="26">
        <v>2.7575265677516336</v>
      </c>
    </row>
    <row r="363" spans="1:5" x14ac:dyDescent="0.25">
      <c r="A363" s="11"/>
      <c r="B363" s="12" t="s">
        <v>51</v>
      </c>
      <c r="C363" s="26">
        <v>-0.10593028067288346</v>
      </c>
      <c r="D363" s="26">
        <v>5.0582922237074612E-2</v>
      </c>
      <c r="E363" s="26">
        <v>-0.24115375630325842</v>
      </c>
    </row>
    <row r="364" spans="1:5" x14ac:dyDescent="0.25">
      <c r="A364" s="11"/>
      <c r="B364" s="12" t="s">
        <v>40</v>
      </c>
      <c r="C364" s="26">
        <v>0.27748623236054648</v>
      </c>
      <c r="D364" s="26">
        <v>0.16810830566624801</v>
      </c>
      <c r="E364" s="26">
        <v>0.37226237036813714</v>
      </c>
    </row>
    <row r="365" spans="1:5" x14ac:dyDescent="0.25">
      <c r="A365" s="222">
        <v>2017</v>
      </c>
      <c r="B365" s="222"/>
      <c r="C365" s="26"/>
      <c r="D365" s="26"/>
      <c r="E365" s="12"/>
    </row>
    <row r="366" spans="1:5" x14ac:dyDescent="0.25">
      <c r="A366" s="12"/>
      <c r="B366" s="12" t="s">
        <v>45</v>
      </c>
      <c r="C366" s="26">
        <v>0.48479237246648044</v>
      </c>
      <c r="D366" s="26">
        <v>0.35188437044950671</v>
      </c>
      <c r="E366" s="26">
        <v>0.59972311413485357</v>
      </c>
    </row>
    <row r="367" spans="1:5" x14ac:dyDescent="0.25">
      <c r="A367" s="12"/>
      <c r="B367" s="12" t="s">
        <v>46</v>
      </c>
      <c r="C367" s="26">
        <v>0.35246837457076907</v>
      </c>
      <c r="D367" s="26">
        <v>0.17672790636551472</v>
      </c>
      <c r="E367" s="26">
        <v>0.50406362875212718</v>
      </c>
    </row>
    <row r="368" spans="1:5" x14ac:dyDescent="0.25">
      <c r="A368" s="12"/>
      <c r="B368" s="12" t="s">
        <v>43</v>
      </c>
      <c r="C368" s="26">
        <v>0.65292356359123449</v>
      </c>
      <c r="D368" s="26">
        <v>0.21521043170693588</v>
      </c>
      <c r="E368" s="26">
        <v>1.0292689730255544</v>
      </c>
    </row>
    <row r="369" spans="1:5" x14ac:dyDescent="0.25">
      <c r="A369" s="12"/>
      <c r="B369" s="12" t="s">
        <v>47</v>
      </c>
      <c r="C369" s="26">
        <v>-1.0200791735814896E-2</v>
      </c>
      <c r="D369" s="26">
        <v>3.9859078576021112E-2</v>
      </c>
      <c r="E369" s="26">
        <v>-5.2895416328946343E-2</v>
      </c>
    </row>
    <row r="370" spans="1:5" x14ac:dyDescent="0.25">
      <c r="A370" s="12"/>
      <c r="B370" s="12" t="s">
        <v>35</v>
      </c>
      <c r="C370" s="26">
        <v>0.23515733499572811</v>
      </c>
      <c r="D370" s="26">
        <v>0.26077567612001751</v>
      </c>
      <c r="E370" s="26">
        <v>0.21328791136914216</v>
      </c>
    </row>
    <row r="371" spans="1:5" x14ac:dyDescent="0.25">
      <c r="A371" s="12"/>
      <c r="B371" s="12" t="s">
        <v>42</v>
      </c>
      <c r="C371" s="26">
        <v>-0.99592958884928695</v>
      </c>
      <c r="D371" s="26">
        <v>-0.57432052121555444</v>
      </c>
      <c r="E371" s="26">
        <v>-1.3560120968450495</v>
      </c>
    </row>
    <row r="372" spans="1:5" x14ac:dyDescent="0.25">
      <c r="A372" s="12"/>
      <c r="B372" s="12" t="s">
        <v>48</v>
      </c>
      <c r="C372" s="26">
        <v>-7.3890722250669061E-2</v>
      </c>
      <c r="D372" s="26">
        <v>0.4678665868336207</v>
      </c>
      <c r="E372" s="26">
        <v>-0.54025449583258167</v>
      </c>
    </row>
    <row r="373" spans="1:5" x14ac:dyDescent="0.25">
      <c r="A373" s="12"/>
      <c r="B373" s="12" t="s">
        <v>49</v>
      </c>
      <c r="C373" s="26">
        <v>-0.36190468484330607</v>
      </c>
      <c r="D373" s="26">
        <v>-0.24914166258012127</v>
      </c>
      <c r="E373" s="26">
        <v>-0.4599589687340977</v>
      </c>
    </row>
    <row r="374" spans="1:5" x14ac:dyDescent="0.25">
      <c r="A374" s="12"/>
      <c r="B374" s="12" t="s">
        <v>41</v>
      </c>
      <c r="C374" s="26">
        <v>0.51673997172640984</v>
      </c>
      <c r="D374" s="26">
        <v>0.60591660832167715</v>
      </c>
      <c r="E374" s="26">
        <v>0.43903124744031352</v>
      </c>
    </row>
    <row r="375" spans="1:5" x14ac:dyDescent="0.25">
      <c r="A375" s="12"/>
      <c r="B375" s="12" t="s">
        <v>50</v>
      </c>
      <c r="C375" s="26">
        <v>-0.26933733711969055</v>
      </c>
      <c r="D375" s="26">
        <v>2.7822214281969515E-2</v>
      </c>
      <c r="E375" s="26">
        <v>-0.52871310038543617</v>
      </c>
    </row>
    <row r="376" spans="1:5" x14ac:dyDescent="0.25">
      <c r="A376" s="12"/>
      <c r="B376" s="12" t="s">
        <v>51</v>
      </c>
      <c r="C376" s="26">
        <v>-0.18144419231107545</v>
      </c>
      <c r="D376" s="26">
        <v>6.3830523562802277E-2</v>
      </c>
      <c r="E376" s="26">
        <v>-0.3967300770808313</v>
      </c>
    </row>
    <row r="377" spans="1:5" x14ac:dyDescent="0.25">
      <c r="A377" s="12"/>
      <c r="B377" s="12" t="s">
        <v>40</v>
      </c>
      <c r="C377" s="26">
        <v>0.92632738176345875</v>
      </c>
      <c r="D377" s="26">
        <v>0.83243747424786019</v>
      </c>
      <c r="E377" s="26">
        <v>1.0091187793447753</v>
      </c>
    </row>
    <row r="378" spans="1:5" x14ac:dyDescent="0.25">
      <c r="A378" s="222">
        <v>2018</v>
      </c>
      <c r="B378" s="222"/>
      <c r="C378" s="26"/>
      <c r="D378" s="26"/>
      <c r="E378" s="12"/>
    </row>
    <row r="379" spans="1:5" x14ac:dyDescent="0.25">
      <c r="A379" s="12"/>
      <c r="B379" s="12" t="s">
        <v>45</v>
      </c>
      <c r="C379" s="26">
        <v>0.30861939236332958</v>
      </c>
      <c r="D379" s="26">
        <v>0.22943066852414429</v>
      </c>
      <c r="E379" s="26">
        <v>0.37832525887289137</v>
      </c>
    </row>
    <row r="380" spans="1:5" x14ac:dyDescent="0.25">
      <c r="A380" s="12"/>
      <c r="B380" s="12" t="s">
        <v>46</v>
      </c>
      <c r="C380" s="26">
        <v>0.28003995737235776</v>
      </c>
      <c r="D380" s="26">
        <v>0.46673732084232533</v>
      </c>
      <c r="E380" s="26">
        <v>0.11594339283416133</v>
      </c>
    </row>
    <row r="381" spans="1:5" x14ac:dyDescent="0.25">
      <c r="A381" s="12"/>
      <c r="B381" s="12" t="s">
        <v>43</v>
      </c>
      <c r="C381" s="26">
        <v>-0.21850844761599486</v>
      </c>
      <c r="D381" s="26">
        <v>-0.33214147640957536</v>
      </c>
      <c r="E381" s="26">
        <v>-0.11828139915472935</v>
      </c>
    </row>
    <row r="382" spans="1:5" x14ac:dyDescent="0.25">
      <c r="A382" s="12"/>
      <c r="B382" s="12" t="s">
        <v>47</v>
      </c>
      <c r="C382" s="26">
        <v>-1.6869532579859459</v>
      </c>
      <c r="D382" s="26">
        <v>-1.2768450958284716</v>
      </c>
      <c r="E382" s="26">
        <v>-2.047903961159836</v>
      </c>
    </row>
    <row r="383" spans="1:5" x14ac:dyDescent="0.25">
      <c r="A383" s="12"/>
      <c r="B383" s="12" t="s">
        <v>35</v>
      </c>
      <c r="C383" s="26">
        <v>-0.34696571272941901</v>
      </c>
      <c r="D383" s="26">
        <v>9.9636073847908513E-2</v>
      </c>
      <c r="E383" s="26">
        <v>-0.74312991280689467</v>
      </c>
    </row>
    <row r="384" spans="1:5" x14ac:dyDescent="0.25">
      <c r="A384" s="12"/>
      <c r="B384" s="12" t="s">
        <v>42</v>
      </c>
      <c r="C384" s="26">
        <v>0.19669087658598094</v>
      </c>
      <c r="D384" s="26">
        <v>0.23506979189842347</v>
      </c>
      <c r="E384" s="26">
        <v>0.16235727289377611</v>
      </c>
    </row>
    <row r="385" spans="1:5" x14ac:dyDescent="0.25">
      <c r="A385" s="12"/>
      <c r="B385" s="12" t="s">
        <v>48</v>
      </c>
      <c r="C385" s="26">
        <v>0.54470116253075851</v>
      </c>
      <c r="D385" s="26">
        <v>9.953369508293175E-2</v>
      </c>
      <c r="E385" s="26">
        <v>0.94323506570206384</v>
      </c>
    </row>
    <row r="386" spans="1:5" x14ac:dyDescent="0.25">
      <c r="A386" s="12"/>
      <c r="B386" s="12" t="s">
        <v>49</v>
      </c>
      <c r="C386" s="26">
        <v>1.3826238103936017</v>
      </c>
      <c r="D386" s="26">
        <v>1.5227327420289427</v>
      </c>
      <c r="E386" s="26">
        <v>1.2582403856072011</v>
      </c>
    </row>
    <row r="387" spans="1:5" x14ac:dyDescent="0.25">
      <c r="A387" s="12"/>
      <c r="B387" s="12" t="s">
        <v>41</v>
      </c>
      <c r="C387" s="26">
        <v>-0.6835923742604666</v>
      </c>
      <c r="D387" s="26">
        <v>-0.49912586682043791</v>
      </c>
      <c r="E387" s="26">
        <v>-0.84778253857969998</v>
      </c>
    </row>
    <row r="388" spans="1:5" x14ac:dyDescent="0.25">
      <c r="A388" s="12"/>
      <c r="B388" s="12" t="s">
        <v>50</v>
      </c>
      <c r="C388" s="26">
        <v>-0.45096653782761287</v>
      </c>
      <c r="D388" s="26">
        <v>-1.2760440173487098E-2</v>
      </c>
      <c r="E388" s="26">
        <v>-0.84237705738655633</v>
      </c>
    </row>
    <row r="389" spans="1:5" x14ac:dyDescent="0.25">
      <c r="A389" s="12"/>
      <c r="B389" s="12" t="s">
        <v>51</v>
      </c>
      <c r="C389" s="26">
        <v>7.6159131046837913E-2</v>
      </c>
      <c r="D389" s="26">
        <v>-6.3251639242511981E-2</v>
      </c>
      <c r="E389" s="26">
        <v>0.20172421038855415</v>
      </c>
    </row>
    <row r="390" spans="1:5" x14ac:dyDescent="0.25">
      <c r="A390" s="12"/>
      <c r="B390" s="12" t="s">
        <v>40</v>
      </c>
      <c r="C390" s="26">
        <f>'[2]Chnages in rep.'!OV40</f>
        <v>-0.26196856899567411</v>
      </c>
      <c r="D390" s="26">
        <f>'[2]Male, month on month'!OW39</f>
        <v>9.2745488679524257E-2</v>
      </c>
      <c r="E390" s="26">
        <f>'[2]Atolls month on month'!OW39</f>
        <v>-0.58060906465188244</v>
      </c>
    </row>
    <row r="391" spans="1:5" x14ac:dyDescent="0.25">
      <c r="A391" s="222">
        <v>2019</v>
      </c>
      <c r="B391" s="222"/>
      <c r="C391" s="26"/>
      <c r="D391" s="26"/>
      <c r="E391" s="26"/>
    </row>
    <row r="392" spans="1:5" x14ac:dyDescent="0.25">
      <c r="A392" s="12"/>
      <c r="B392" s="12" t="s">
        <v>45</v>
      </c>
      <c r="C392" s="26">
        <f>'[2]Chnages in rep.'!OW40</f>
        <v>-8.8921975218525517E-2</v>
      </c>
      <c r="D392" s="26">
        <f>'[2]Male, month on month'!OX39</f>
        <v>-0.12358636997399364</v>
      </c>
      <c r="E392" s="26">
        <f>'[2]Atolls month on month'!OX39</f>
        <v>-5.7571964472724613E-2</v>
      </c>
    </row>
    <row r="393" spans="1:5" x14ac:dyDescent="0.25">
      <c r="A393" s="12"/>
      <c r="B393" s="12"/>
      <c r="C393" s="26"/>
      <c r="D393" s="26"/>
      <c r="E393" s="26"/>
    </row>
    <row r="394" spans="1:5" ht="14.25" customHeight="1" x14ac:dyDescent="0.25">
      <c r="A394" s="11"/>
      <c r="B394" s="108"/>
      <c r="C394" s="71"/>
      <c r="D394" s="71"/>
      <c r="E394" s="71"/>
    </row>
    <row r="395" spans="1:5" x14ac:dyDescent="0.25">
      <c r="A395" s="224" t="s">
        <v>252</v>
      </c>
      <c r="B395" s="225"/>
      <c r="C395" s="225"/>
      <c r="D395" s="225"/>
      <c r="E395" s="226"/>
    </row>
    <row r="396" spans="1:5" x14ac:dyDescent="0.25">
      <c r="A396" s="212" t="s">
        <v>249</v>
      </c>
      <c r="B396" s="213"/>
      <c r="C396" s="213"/>
      <c r="D396" s="213"/>
      <c r="E396" s="219"/>
    </row>
    <row r="397" spans="1:5" x14ac:dyDescent="0.25">
      <c r="A397" s="214"/>
      <c r="B397" s="215"/>
      <c r="C397" s="215"/>
      <c r="D397" s="215"/>
      <c r="E397" s="220"/>
    </row>
    <row r="398" spans="1:5" x14ac:dyDescent="0.25">
      <c r="A398" s="193"/>
      <c r="B398" s="194"/>
      <c r="C398" s="194"/>
      <c r="D398" s="194"/>
      <c r="E398" s="221"/>
    </row>
  </sheetData>
  <mergeCells count="47">
    <mergeCell ref="A395:E395"/>
    <mergeCell ref="A396:E398"/>
    <mergeCell ref="A326:B326"/>
    <mergeCell ref="A339:B339"/>
    <mergeCell ref="A352:B352"/>
    <mergeCell ref="A365:B365"/>
    <mergeCell ref="A378:B378"/>
    <mergeCell ref="A141:B141"/>
    <mergeCell ref="A144:B144"/>
    <mergeCell ref="A142:B142"/>
    <mergeCell ref="A143:B143"/>
    <mergeCell ref="A145:B145"/>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240:B240"/>
    <mergeCell ref="A253:B253"/>
    <mergeCell ref="A146:B146"/>
    <mergeCell ref="A147:E147"/>
    <mergeCell ref="A149:B149"/>
    <mergeCell ref="A162:B162"/>
    <mergeCell ref="A266:B266"/>
    <mergeCell ref="A175:B175"/>
    <mergeCell ref="A188:B188"/>
    <mergeCell ref="A201:B201"/>
    <mergeCell ref="A214:B214"/>
    <mergeCell ref="A227:B227"/>
    <mergeCell ref="A270:E270"/>
    <mergeCell ref="A272:B272"/>
    <mergeCell ref="A286:B286"/>
    <mergeCell ref="A300:B300"/>
    <mergeCell ref="A313:B313"/>
    <mergeCell ref="A391:B391"/>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2018-12-20T07:31:38Z</cp:lastPrinted>
  <dcterms:created xsi:type="dcterms:W3CDTF">2012-11-24T10:19:41Z</dcterms:created>
  <dcterms:modified xsi:type="dcterms:W3CDTF">2019-02-25T03:00:13Z</dcterms:modified>
</cp:coreProperties>
</file>